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5012D13D-21BB-40D7-A6DA-12F3569E46FF}"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<sst xmlns="http://schemas.openxmlformats.org/spreadsheetml/2006/main" count="11232" uniqueCount="2031">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</sst>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44447</v>
      </c>
      <c r="C8" s="65">
        <f>VLOOKUP($A8,'Return Data'!$B$7:$R$2843,4,0)</f>
        <v>1169.8599999999999</v>
      </c>
      <c r="D8" s="65">
        <f>VLOOKUP($A8,'Return Data'!$B$7:$R$2843,10,0)</f>
        <v>10.9377</v>
      </c>
      <c r="E8" s="66">
        <f t="shared" ref="E8:E40" si="0">RANK(D8,D$8:D$40,0)</f>
        <v>4</v>
      </c>
      <c r="F8" s="65">
        <f>VLOOKUP($A8,'Return Data'!$B$7:$R$2843,11,0)</f>
        <v>17.390999999999998</v>
      </c>
      <c r="G8" s="66">
        <f t="shared" ref="G8:G40" si="1">RANK(F8,F$8:F$40,0)</f>
        <v>7</v>
      </c>
      <c r="H8" s="65">
        <f>VLOOKUP($A8,'Return Data'!$B$7:$R$2843,12,0)</f>
        <v>30.455500000000001</v>
      </c>
      <c r="I8" s="66">
        <f t="shared" ref="I8:I40" si="2">RANK(H8,H$8:H$40,0)</f>
        <v>8</v>
      </c>
      <c r="J8" s="65">
        <f>VLOOKUP($A8,'Return Data'!$B$7:$R$2843,13,0)</f>
        <v>52.256100000000004</v>
      </c>
      <c r="K8" s="66">
        <f t="shared" ref="K8:K40" si="3">RANK(J8,J$8:J$40,0)</f>
        <v>7</v>
      </c>
      <c r="L8" s="65">
        <f>VLOOKUP($A8,'Return Data'!$B$7:$R$2843,17,0)</f>
        <v>23.296399999999998</v>
      </c>
      <c r="M8" s="66">
        <f t="shared" ref="M8:M17" si="4">RANK(L8,L$8:L$40,0)</f>
        <v>19</v>
      </c>
      <c r="N8" s="65">
        <f>VLOOKUP($A8,'Return Data'!$B$7:$R$2843,14,0)</f>
        <v>12.644</v>
      </c>
      <c r="O8" s="66">
        <f>RANK(N8,N$8:N$40,0)</f>
        <v>21</v>
      </c>
      <c r="P8" s="65">
        <f>VLOOKUP($A8,'Return Data'!$B$7:$R$2843,15,0)</f>
        <v>11.7059</v>
      </c>
      <c r="Q8" s="66">
        <f>RANK(P8,P$8:P$40,0)</f>
        <v>18</v>
      </c>
      <c r="R8" s="65">
        <f>VLOOKUP($A8,'Return Data'!$B$7:$R$2843,16,0)</f>
        <v>14.9366</v>
      </c>
      <c r="S8" s="67">
        <f t="shared" ref="S8:S40" si="5">RANK(R8,R$8:R$40,0)</f>
        <v>18</v>
      </c>
    </row>
    <row r="9" spans="1:20" x14ac:dyDescent="0.3">
      <c r="A9" s="63" t="s">
        <v>480</v>
      </c>
      <c r="B9" s="64">
        <f>VLOOKUP($A9,'Return Data'!$B$7:$R$2843,3,0)</f>
        <v>44447</v>
      </c>
      <c r="C9" s="65">
        <f>VLOOKUP($A9,'Return Data'!$B$7:$R$2843,4,0)</f>
        <v>16.239999999999998</v>
      </c>
      <c r="D9" s="65">
        <f>VLOOKUP($A9,'Return Data'!$B$7:$R$2843,10,0)</f>
        <v>12.309799999999999</v>
      </c>
      <c r="E9" s="66">
        <f t="shared" si="0"/>
        <v>3</v>
      </c>
      <c r="F9" s="65">
        <f>VLOOKUP($A9,'Return Data'!$B$7:$R$2843,11,0)</f>
        <v>17.6812</v>
      </c>
      <c r="G9" s="66">
        <f t="shared" si="1"/>
        <v>6</v>
      </c>
      <c r="H9" s="65">
        <f>VLOOKUP($A9,'Return Data'!$B$7:$R$2843,12,0)</f>
        <v>25.502300000000002</v>
      </c>
      <c r="I9" s="66">
        <f t="shared" si="2"/>
        <v>23</v>
      </c>
      <c r="J9" s="65">
        <f>VLOOKUP($A9,'Return Data'!$B$7:$R$2843,13,0)</f>
        <v>44.6126</v>
      </c>
      <c r="K9" s="66">
        <f t="shared" si="3"/>
        <v>23</v>
      </c>
      <c r="L9" s="65">
        <f>VLOOKUP($A9,'Return Data'!$B$7:$R$2843,17,0)</f>
        <v>25.207799999999999</v>
      </c>
      <c r="M9" s="66">
        <f t="shared" si="4"/>
        <v>11</v>
      </c>
      <c r="N9" s="65"/>
      <c r="O9" s="66"/>
      <c r="P9" s="65"/>
      <c r="Q9" s="66"/>
      <c r="R9" s="65">
        <f>VLOOKUP($A9,'Return Data'!$B$7:$R$2843,16,0)</f>
        <v>17.020700000000001</v>
      </c>
      <c r="S9" s="67">
        <f t="shared" si="5"/>
        <v>7</v>
      </c>
    </row>
    <row r="10" spans="1:20" x14ac:dyDescent="0.3">
      <c r="A10" s="63" t="s">
        <v>483</v>
      </c>
      <c r="B10" s="64">
        <f>VLOOKUP($A10,'Return Data'!$B$7:$R$2843,3,0)</f>
        <v>44447</v>
      </c>
      <c r="C10" s="65">
        <f>VLOOKUP($A10,'Return Data'!$B$7:$R$2843,4,0)</f>
        <v>89.56</v>
      </c>
      <c r="D10" s="65">
        <f>VLOOKUP($A10,'Return Data'!$B$7:$R$2843,10,0)</f>
        <v>12.4278</v>
      </c>
      <c r="E10" s="66">
        <f t="shared" si="0"/>
        <v>2</v>
      </c>
      <c r="F10" s="65">
        <f>VLOOKUP($A10,'Return Data'!$B$7:$R$2843,11,0)</f>
        <v>17.332599999999999</v>
      </c>
      <c r="G10" s="66">
        <f t="shared" si="1"/>
        <v>9</v>
      </c>
      <c r="H10" s="65">
        <f>VLOOKUP($A10,'Return Data'!$B$7:$R$2843,12,0)</f>
        <v>31.050599999999999</v>
      </c>
      <c r="I10" s="66">
        <f t="shared" si="2"/>
        <v>7</v>
      </c>
      <c r="J10" s="65">
        <f>VLOOKUP($A10,'Return Data'!$B$7:$R$2843,13,0)</f>
        <v>50.521000000000001</v>
      </c>
      <c r="K10" s="66">
        <f t="shared" si="3"/>
        <v>10</v>
      </c>
      <c r="L10" s="65">
        <f>VLOOKUP($A10,'Return Data'!$B$7:$R$2843,17,0)</f>
        <v>26.442599999999999</v>
      </c>
      <c r="M10" s="66">
        <f t="shared" si="4"/>
        <v>9</v>
      </c>
      <c r="N10" s="65">
        <f>VLOOKUP($A10,'Return Data'!$B$7:$R$2843,14,0)</f>
        <v>13.6363</v>
      </c>
      <c r="O10" s="66">
        <f t="shared" ref="O10:O17" si="6">RANK(N10,N$8:N$40,0)</f>
        <v>18</v>
      </c>
      <c r="P10" s="65">
        <f>VLOOKUP($A10,'Return Data'!$B$7:$R$2843,15,0)</f>
        <v>12.474399999999999</v>
      </c>
      <c r="Q10" s="66">
        <f>RANK(P10,P$8:P$40,0)</f>
        <v>13</v>
      </c>
      <c r="R10" s="65">
        <f>VLOOKUP($A10,'Return Data'!$B$7:$R$2843,16,0)</f>
        <v>13.320499999999999</v>
      </c>
      <c r="S10" s="67">
        <f t="shared" si="5"/>
        <v>26</v>
      </c>
    </row>
    <row r="11" spans="1:20" x14ac:dyDescent="0.3">
      <c r="A11" s="63" t="s">
        <v>1776</v>
      </c>
      <c r="B11" s="64">
        <f>VLOOKUP($A11,'Return Data'!$B$7:$R$2843,3,0)</f>
        <v>44447</v>
      </c>
      <c r="C11" s="65">
        <f>VLOOKUP($A11,'Return Data'!$B$7:$R$2843,4,0)</f>
        <v>19.6875</v>
      </c>
      <c r="D11" s="65">
        <f>VLOOKUP($A11,'Return Data'!$B$7:$R$2843,10,0)</f>
        <v>7.0479000000000003</v>
      </c>
      <c r="E11" s="66">
        <f t="shared" si="0"/>
        <v>29</v>
      </c>
      <c r="F11" s="65">
        <f>VLOOKUP($A11,'Return Data'!$B$7:$R$2843,11,0)</f>
        <v>14.073600000000001</v>
      </c>
      <c r="G11" s="66">
        <f t="shared" si="1"/>
        <v>22</v>
      </c>
      <c r="H11" s="65">
        <f>VLOOKUP($A11,'Return Data'!$B$7:$R$2843,12,0)</f>
        <v>28.443899999999999</v>
      </c>
      <c r="I11" s="66">
        <f t="shared" si="2"/>
        <v>16</v>
      </c>
      <c r="J11" s="65">
        <f>VLOOKUP($A11,'Return Data'!$B$7:$R$2843,13,0)</f>
        <v>44.765300000000003</v>
      </c>
      <c r="K11" s="66">
        <f t="shared" si="3"/>
        <v>21</v>
      </c>
      <c r="L11" s="65">
        <f>VLOOKUP($A11,'Return Data'!$B$7:$R$2843,17,0)</f>
        <v>26.585799999999999</v>
      </c>
      <c r="M11" s="66">
        <f t="shared" si="4"/>
        <v>8</v>
      </c>
      <c r="N11" s="65">
        <f>VLOOKUP($A11,'Return Data'!$B$7:$R$2843,14,0)</f>
        <v>19.017099999999999</v>
      </c>
      <c r="O11" s="66">
        <f t="shared" si="6"/>
        <v>2</v>
      </c>
      <c r="P11" s="65"/>
      <c r="Q11" s="66"/>
      <c r="R11" s="65">
        <f>VLOOKUP($A11,'Return Data'!$B$7:$R$2843,16,0)</f>
        <v>16.543700000000001</v>
      </c>
      <c r="S11" s="67">
        <f t="shared" si="5"/>
        <v>10</v>
      </c>
    </row>
    <row r="12" spans="1:20" x14ac:dyDescent="0.3">
      <c r="A12" s="63" t="s">
        <v>484</v>
      </c>
      <c r="B12" s="64">
        <f>VLOOKUP($A12,'Return Data'!$B$7:$R$2843,3,0)</f>
        <v>44447</v>
      </c>
      <c r="C12" s="65">
        <f>VLOOKUP($A12,'Return Data'!$B$7:$R$2843,4,0)</f>
        <v>23.7</v>
      </c>
      <c r="D12" s="65">
        <f>VLOOKUP($A12,'Return Data'!$B$7:$R$2843,10,0)</f>
        <v>15.3285</v>
      </c>
      <c r="E12" s="66">
        <f t="shared" si="0"/>
        <v>1</v>
      </c>
      <c r="F12" s="65">
        <f>VLOOKUP($A12,'Return Data'!$B$7:$R$2843,11,0)</f>
        <v>32.698799999999999</v>
      </c>
      <c r="G12" s="66">
        <f t="shared" si="1"/>
        <v>1</v>
      </c>
      <c r="H12" s="65">
        <f>VLOOKUP($A12,'Return Data'!$B$7:$R$2843,12,0)</f>
        <v>50.190100000000001</v>
      </c>
      <c r="I12" s="66">
        <f t="shared" si="2"/>
        <v>1</v>
      </c>
      <c r="J12" s="65">
        <f>VLOOKUP($A12,'Return Data'!$B$7:$R$2843,13,0)</f>
        <v>73.881100000000004</v>
      </c>
      <c r="K12" s="66">
        <f t="shared" si="3"/>
        <v>1</v>
      </c>
      <c r="L12" s="65">
        <f>VLOOKUP($A12,'Return Data'!$B$7:$R$2843,17,0)</f>
        <v>43.593899999999998</v>
      </c>
      <c r="M12" s="66">
        <f t="shared" si="4"/>
        <v>1</v>
      </c>
      <c r="N12" s="65">
        <f>VLOOKUP($A12,'Return Data'!$B$7:$R$2843,14,0)</f>
        <v>18.693200000000001</v>
      </c>
      <c r="O12" s="66">
        <f t="shared" si="6"/>
        <v>3</v>
      </c>
      <c r="P12" s="65"/>
      <c r="Q12" s="66"/>
      <c r="R12" s="65">
        <f>VLOOKUP($A12,'Return Data'!$B$7:$R$2843,16,0)</f>
        <v>18.280200000000001</v>
      </c>
      <c r="S12" s="67">
        <f t="shared" si="5"/>
        <v>4</v>
      </c>
    </row>
    <row r="13" spans="1:20" x14ac:dyDescent="0.3">
      <c r="A13" s="63" t="s">
        <v>486</v>
      </c>
      <c r="B13" s="64">
        <f>VLOOKUP($A13,'Return Data'!$B$7:$R$2843,3,0)</f>
        <v>44447</v>
      </c>
      <c r="C13" s="65">
        <f>VLOOKUP($A13,'Return Data'!$B$7:$R$2843,4,0)</f>
        <v>266.58</v>
      </c>
      <c r="D13" s="65">
        <f>VLOOKUP($A13,'Return Data'!$B$7:$R$2843,10,0)</f>
        <v>10.545299999999999</v>
      </c>
      <c r="E13" s="66">
        <f t="shared" si="0"/>
        <v>8</v>
      </c>
      <c r="F13" s="65">
        <f>VLOOKUP($A13,'Return Data'!$B$7:$R$2843,11,0)</f>
        <v>16.5581</v>
      </c>
      <c r="G13" s="66">
        <f t="shared" si="1"/>
        <v>13</v>
      </c>
      <c r="H13" s="65">
        <f>VLOOKUP($A13,'Return Data'!$B$7:$R$2843,12,0)</f>
        <v>27.233699999999999</v>
      </c>
      <c r="I13" s="66">
        <f t="shared" si="2"/>
        <v>21</v>
      </c>
      <c r="J13" s="65">
        <f>VLOOKUP($A13,'Return Data'!$B$7:$R$2843,13,0)</f>
        <v>44.715299999999999</v>
      </c>
      <c r="K13" s="66">
        <f t="shared" si="3"/>
        <v>22</v>
      </c>
      <c r="L13" s="65">
        <f>VLOOKUP($A13,'Return Data'!$B$7:$R$2843,17,0)</f>
        <v>28.140599999999999</v>
      </c>
      <c r="M13" s="66">
        <f t="shared" si="4"/>
        <v>5</v>
      </c>
      <c r="N13" s="65">
        <f>VLOOKUP($A13,'Return Data'!$B$7:$R$2843,14,0)</f>
        <v>18.029499999999999</v>
      </c>
      <c r="O13" s="66">
        <f t="shared" si="6"/>
        <v>4</v>
      </c>
      <c r="P13" s="65">
        <f>VLOOKUP($A13,'Return Data'!$B$7:$R$2843,15,0)</f>
        <v>15.6577</v>
      </c>
      <c r="Q13" s="66">
        <f>RANK(P13,P$8:P$40,0)</f>
        <v>3</v>
      </c>
      <c r="R13" s="65">
        <f>VLOOKUP($A13,'Return Data'!$B$7:$R$2843,16,0)</f>
        <v>16.317699999999999</v>
      </c>
      <c r="S13" s="67">
        <f t="shared" si="5"/>
        <v>12</v>
      </c>
    </row>
    <row r="14" spans="1:20" x14ac:dyDescent="0.3">
      <c r="A14" s="63" t="s">
        <v>488</v>
      </c>
      <c r="B14" s="64">
        <f>VLOOKUP($A14,'Return Data'!$B$7:$R$2843,3,0)</f>
        <v>44447</v>
      </c>
      <c r="C14" s="65">
        <f>VLOOKUP($A14,'Return Data'!$B$7:$R$2843,4,0)</f>
        <v>257.42700000000002</v>
      </c>
      <c r="D14" s="65">
        <f>VLOOKUP($A14,'Return Data'!$B$7:$R$2843,10,0)</f>
        <v>10.0586</v>
      </c>
      <c r="E14" s="66">
        <f t="shared" si="0"/>
        <v>10</v>
      </c>
      <c r="F14" s="65">
        <f>VLOOKUP($A14,'Return Data'!$B$7:$R$2843,11,0)</f>
        <v>17.113900000000001</v>
      </c>
      <c r="G14" s="66">
        <f t="shared" si="1"/>
        <v>10</v>
      </c>
      <c r="H14" s="65">
        <f>VLOOKUP($A14,'Return Data'!$B$7:$R$2843,12,0)</f>
        <v>28.997900000000001</v>
      </c>
      <c r="I14" s="66">
        <f t="shared" si="2"/>
        <v>13</v>
      </c>
      <c r="J14" s="65">
        <f>VLOOKUP($A14,'Return Data'!$B$7:$R$2843,13,0)</f>
        <v>49.761800000000001</v>
      </c>
      <c r="K14" s="66">
        <f t="shared" si="3"/>
        <v>12</v>
      </c>
      <c r="L14" s="65">
        <f>VLOOKUP($A14,'Return Data'!$B$7:$R$2843,17,0)</f>
        <v>27.479399999999998</v>
      </c>
      <c r="M14" s="66">
        <f t="shared" si="4"/>
        <v>6</v>
      </c>
      <c r="N14" s="65">
        <f>VLOOKUP($A14,'Return Data'!$B$7:$R$2843,14,0)</f>
        <v>17.526</v>
      </c>
      <c r="O14" s="66">
        <f t="shared" si="6"/>
        <v>6</v>
      </c>
      <c r="P14" s="65">
        <f>VLOOKUP($A14,'Return Data'!$B$7:$R$2843,15,0)</f>
        <v>14.5517</v>
      </c>
      <c r="Q14" s="66">
        <f>RANK(P14,P$8:P$40,0)</f>
        <v>6</v>
      </c>
      <c r="R14" s="65">
        <f>VLOOKUP($A14,'Return Data'!$B$7:$R$2843,16,0)</f>
        <v>15.735900000000001</v>
      </c>
      <c r="S14" s="67">
        <f t="shared" si="5"/>
        <v>13</v>
      </c>
    </row>
    <row r="15" spans="1:20" x14ac:dyDescent="0.3">
      <c r="A15" s="63" t="s">
        <v>490</v>
      </c>
      <c r="B15" s="64">
        <f>VLOOKUP($A15,'Return Data'!$B$7:$R$2843,3,0)</f>
        <v>44447</v>
      </c>
      <c r="C15" s="65">
        <f>VLOOKUP($A15,'Return Data'!$B$7:$R$2843,4,0)</f>
        <v>40.19</v>
      </c>
      <c r="D15" s="65">
        <f>VLOOKUP($A15,'Return Data'!$B$7:$R$2843,10,0)</f>
        <v>9.4796999999999993</v>
      </c>
      <c r="E15" s="66">
        <f t="shared" si="0"/>
        <v>14</v>
      </c>
      <c r="F15" s="65">
        <f>VLOOKUP($A15,'Return Data'!$B$7:$R$2843,11,0)</f>
        <v>15.9885</v>
      </c>
      <c r="G15" s="66">
        <f t="shared" si="1"/>
        <v>16</v>
      </c>
      <c r="H15" s="65">
        <f>VLOOKUP($A15,'Return Data'!$B$7:$R$2843,12,0)</f>
        <v>28.4436</v>
      </c>
      <c r="I15" s="66">
        <f t="shared" si="2"/>
        <v>17</v>
      </c>
      <c r="J15" s="65">
        <f>VLOOKUP($A15,'Return Data'!$B$7:$R$2843,13,0)</f>
        <v>48.302599999999998</v>
      </c>
      <c r="K15" s="66">
        <f t="shared" si="3"/>
        <v>15</v>
      </c>
      <c r="L15" s="65">
        <f>VLOOKUP($A15,'Return Data'!$B$7:$R$2843,17,0)</f>
        <v>24.6968</v>
      </c>
      <c r="M15" s="66">
        <f t="shared" si="4"/>
        <v>14</v>
      </c>
      <c r="N15" s="65">
        <f>VLOOKUP($A15,'Return Data'!$B$7:$R$2843,14,0)</f>
        <v>15.1531</v>
      </c>
      <c r="O15" s="66">
        <f t="shared" si="6"/>
        <v>11</v>
      </c>
      <c r="P15" s="65">
        <f>VLOOKUP($A15,'Return Data'!$B$7:$R$2843,15,0)</f>
        <v>13.1416</v>
      </c>
      <c r="Q15" s="66">
        <f>RANK(P15,P$8:P$40,0)</f>
        <v>11</v>
      </c>
      <c r="R15" s="65">
        <f>VLOOKUP($A15,'Return Data'!$B$7:$R$2843,16,0)</f>
        <v>14.028700000000001</v>
      </c>
      <c r="S15" s="67">
        <f t="shared" si="5"/>
        <v>20</v>
      </c>
    </row>
    <row r="16" spans="1:20" x14ac:dyDescent="0.3">
      <c r="A16" s="63" t="s">
        <v>493</v>
      </c>
      <c r="B16" s="64">
        <f>VLOOKUP($A16,'Return Data'!$B$7:$R$2843,3,0)</f>
        <v>44447</v>
      </c>
      <c r="C16" s="65">
        <f>VLOOKUP($A16,'Return Data'!$B$7:$R$2843,4,0)</f>
        <v>192.75749999999999</v>
      </c>
      <c r="D16" s="65">
        <f>VLOOKUP($A16,'Return Data'!$B$7:$R$2843,10,0)</f>
        <v>6.6856999999999998</v>
      </c>
      <c r="E16" s="66">
        <f t="shared" si="0"/>
        <v>31</v>
      </c>
      <c r="F16" s="65">
        <f>VLOOKUP($A16,'Return Data'!$B$7:$R$2843,11,0)</f>
        <v>13.7357</v>
      </c>
      <c r="G16" s="66">
        <f t="shared" si="1"/>
        <v>27</v>
      </c>
      <c r="H16" s="65">
        <f>VLOOKUP($A16,'Return Data'!$B$7:$R$2843,12,0)</f>
        <v>27.061900000000001</v>
      </c>
      <c r="I16" s="66">
        <f t="shared" si="2"/>
        <v>22</v>
      </c>
      <c r="J16" s="65">
        <f>VLOOKUP($A16,'Return Data'!$B$7:$R$2843,13,0)</f>
        <v>50.155900000000003</v>
      </c>
      <c r="K16" s="66">
        <f t="shared" si="3"/>
        <v>11</v>
      </c>
      <c r="L16" s="65">
        <f>VLOOKUP($A16,'Return Data'!$B$7:$R$2843,17,0)</f>
        <v>23.988299999999999</v>
      </c>
      <c r="M16" s="66">
        <f t="shared" si="4"/>
        <v>18</v>
      </c>
      <c r="N16" s="65">
        <f>VLOOKUP($A16,'Return Data'!$B$7:$R$2843,14,0)</f>
        <v>14.8058</v>
      </c>
      <c r="O16" s="66">
        <f t="shared" si="6"/>
        <v>13</v>
      </c>
      <c r="P16" s="65">
        <f>VLOOKUP($A16,'Return Data'!$B$7:$R$2843,15,0)</f>
        <v>12.5381</v>
      </c>
      <c r="Q16" s="66">
        <f>RANK(P16,P$8:P$40,0)</f>
        <v>12</v>
      </c>
      <c r="R16" s="65">
        <f>VLOOKUP($A16,'Return Data'!$B$7:$R$2843,16,0)</f>
        <v>15.487</v>
      </c>
      <c r="S16" s="67">
        <f t="shared" si="5"/>
        <v>16</v>
      </c>
    </row>
    <row r="17" spans="1:19" x14ac:dyDescent="0.3">
      <c r="A17" s="63" t="s">
        <v>495</v>
      </c>
      <c r="B17" s="64">
        <f>VLOOKUP($A17,'Return Data'!$B$7:$R$2843,3,0)</f>
        <v>44447</v>
      </c>
      <c r="C17" s="65">
        <f>VLOOKUP($A17,'Return Data'!$B$7:$R$2843,4,0)</f>
        <v>82.19</v>
      </c>
      <c r="D17" s="65">
        <f>VLOOKUP($A17,'Return Data'!$B$7:$R$2843,10,0)</f>
        <v>7.1466000000000003</v>
      </c>
      <c r="E17" s="66">
        <f t="shared" si="0"/>
        <v>28</v>
      </c>
      <c r="F17" s="65">
        <f>VLOOKUP($A17,'Return Data'!$B$7:$R$2843,11,0)</f>
        <v>13.621</v>
      </c>
      <c r="G17" s="66">
        <f t="shared" si="1"/>
        <v>28</v>
      </c>
      <c r="H17" s="65">
        <f>VLOOKUP($A17,'Return Data'!$B$7:$R$2843,12,0)</f>
        <v>28.655100000000001</v>
      </c>
      <c r="I17" s="66">
        <f t="shared" si="2"/>
        <v>15</v>
      </c>
      <c r="J17" s="65">
        <f>VLOOKUP($A17,'Return Data'!$B$7:$R$2843,13,0)</f>
        <v>48.851799999999997</v>
      </c>
      <c r="K17" s="66">
        <f t="shared" si="3"/>
        <v>14</v>
      </c>
      <c r="L17" s="65">
        <f>VLOOKUP($A17,'Return Data'!$B$7:$R$2843,17,0)</f>
        <v>23.08</v>
      </c>
      <c r="M17" s="66">
        <f t="shared" si="4"/>
        <v>20</v>
      </c>
      <c r="N17" s="65">
        <f>VLOOKUP($A17,'Return Data'!$B$7:$R$2843,14,0)</f>
        <v>14.446199999999999</v>
      </c>
      <c r="O17" s="66">
        <f t="shared" si="6"/>
        <v>14</v>
      </c>
      <c r="P17" s="65">
        <f>VLOOKUP($A17,'Return Data'!$B$7:$R$2843,15,0)</f>
        <v>13.466900000000001</v>
      </c>
      <c r="Q17" s="66">
        <f>RANK(P17,P$8:P$40,0)</f>
        <v>10</v>
      </c>
      <c r="R17" s="65">
        <f>VLOOKUP($A17,'Return Data'!$B$7:$R$2843,16,0)</f>
        <v>16.3432</v>
      </c>
      <c r="S17" s="67">
        <f t="shared" si="5"/>
        <v>11</v>
      </c>
    </row>
    <row r="18" spans="1:19" x14ac:dyDescent="0.3">
      <c r="A18" s="63" t="s">
        <v>496</v>
      </c>
      <c r="B18" s="64">
        <f>VLOOKUP($A18,'Return Data'!$B$7:$R$2843,3,0)</f>
        <v>44447</v>
      </c>
      <c r="C18" s="65">
        <f>VLOOKUP($A18,'Return Data'!$B$7:$R$2843,4,0)</f>
        <v>16.424600000000002</v>
      </c>
      <c r="D18" s="65">
        <f>VLOOKUP($A18,'Return Data'!$B$7:$R$2843,10,0)</f>
        <v>8.5916999999999994</v>
      </c>
      <c r="E18" s="66">
        <f t="shared" si="0"/>
        <v>21</v>
      </c>
      <c r="F18" s="65">
        <f>VLOOKUP($A18,'Return Data'!$B$7:$R$2843,11,0)</f>
        <v>14.216799999999999</v>
      </c>
      <c r="G18" s="66">
        <f t="shared" si="1"/>
        <v>21</v>
      </c>
      <c r="H18" s="65">
        <f>VLOOKUP($A18,'Return Data'!$B$7:$R$2843,12,0)</f>
        <v>24.122199999999999</v>
      </c>
      <c r="I18" s="66">
        <f t="shared" si="2"/>
        <v>26</v>
      </c>
      <c r="J18" s="65">
        <f>VLOOKUP($A18,'Return Data'!$B$7:$R$2843,13,0)</f>
        <v>41.645099999999999</v>
      </c>
      <c r="K18" s="66">
        <f t="shared" si="3"/>
        <v>25</v>
      </c>
      <c r="L18" s="65"/>
      <c r="M18" s="66"/>
      <c r="N18" s="65"/>
      <c r="O18" s="66"/>
      <c r="P18" s="65"/>
      <c r="Q18" s="66"/>
      <c r="R18" s="65">
        <f>VLOOKUP($A18,'Return Data'!$B$7:$R$2843,16,0)</f>
        <v>18.7867</v>
      </c>
      <c r="S18" s="67">
        <f t="shared" si="5"/>
        <v>2</v>
      </c>
    </row>
    <row r="19" spans="1:19" x14ac:dyDescent="0.3">
      <c r="A19" s="63" t="s">
        <v>499</v>
      </c>
      <c r="B19" s="64">
        <f>VLOOKUP($A19,'Return Data'!$B$7:$R$2843,3,0)</f>
        <v>44447</v>
      </c>
      <c r="C19" s="65">
        <f>VLOOKUP($A19,'Return Data'!$B$7:$R$2843,4,0)</f>
        <v>220.22</v>
      </c>
      <c r="D19" s="65">
        <f>VLOOKUP($A19,'Return Data'!$B$7:$R$2843,10,0)</f>
        <v>8.3013999999999992</v>
      </c>
      <c r="E19" s="66">
        <f t="shared" si="0"/>
        <v>23</v>
      </c>
      <c r="F19" s="65">
        <f>VLOOKUP($A19,'Return Data'!$B$7:$R$2843,11,0)</f>
        <v>16.370699999999999</v>
      </c>
      <c r="G19" s="66">
        <f t="shared" si="1"/>
        <v>15</v>
      </c>
      <c r="H19" s="65">
        <f>VLOOKUP($A19,'Return Data'!$B$7:$R$2843,12,0)</f>
        <v>36.680700000000002</v>
      </c>
      <c r="I19" s="66">
        <f t="shared" si="2"/>
        <v>3</v>
      </c>
      <c r="J19" s="65">
        <f>VLOOKUP($A19,'Return Data'!$B$7:$R$2843,13,0)</f>
        <v>57.841200000000001</v>
      </c>
      <c r="K19" s="66">
        <f t="shared" si="3"/>
        <v>3</v>
      </c>
      <c r="L19" s="65">
        <f>VLOOKUP($A19,'Return Data'!$B$7:$R$2843,17,0)</f>
        <v>26.1813</v>
      </c>
      <c r="M19" s="66">
        <f>RANK(L19,L$8:L$40,0)</f>
        <v>10</v>
      </c>
      <c r="N19" s="65">
        <f>VLOOKUP($A19,'Return Data'!$B$7:$R$2843,14,0)</f>
        <v>15.9702</v>
      </c>
      <c r="O19" s="66">
        <f>RANK(N19,N$8:N$40,0)</f>
        <v>9</v>
      </c>
      <c r="P19" s="65">
        <f>VLOOKUP($A19,'Return Data'!$B$7:$R$2843,15,0)</f>
        <v>14.8132</v>
      </c>
      <c r="Q19" s="66">
        <f>RANK(P19,P$8:P$40,0)</f>
        <v>4</v>
      </c>
      <c r="R19" s="65">
        <f>VLOOKUP($A19,'Return Data'!$B$7:$R$2843,16,0)</f>
        <v>17.0245</v>
      </c>
      <c r="S19" s="67">
        <f t="shared" si="5"/>
        <v>6</v>
      </c>
    </row>
    <row r="20" spans="1:19" x14ac:dyDescent="0.3">
      <c r="A20" s="63" t="s">
        <v>501</v>
      </c>
      <c r="B20" s="64">
        <f>VLOOKUP($A20,'Return Data'!$B$7:$R$2843,3,0)</f>
        <v>44447</v>
      </c>
      <c r="C20" s="65">
        <f>VLOOKUP($A20,'Return Data'!$B$7:$R$2843,4,0)</f>
        <v>16.732900000000001</v>
      </c>
      <c r="D20" s="65">
        <f>VLOOKUP($A20,'Return Data'!$B$7:$R$2843,10,0)</f>
        <v>6.9775999999999998</v>
      </c>
      <c r="E20" s="66">
        <f t="shared" si="0"/>
        <v>30</v>
      </c>
      <c r="F20" s="65">
        <f>VLOOKUP($A20,'Return Data'!$B$7:$R$2843,11,0)</f>
        <v>12.431100000000001</v>
      </c>
      <c r="G20" s="66">
        <f t="shared" si="1"/>
        <v>31</v>
      </c>
      <c r="H20" s="65">
        <f>VLOOKUP($A20,'Return Data'!$B$7:$R$2843,12,0)</f>
        <v>20.637499999999999</v>
      </c>
      <c r="I20" s="66">
        <f t="shared" si="2"/>
        <v>30</v>
      </c>
      <c r="J20" s="65">
        <f>VLOOKUP($A20,'Return Data'!$B$7:$R$2843,13,0)</f>
        <v>33.958599999999997</v>
      </c>
      <c r="K20" s="66">
        <f t="shared" si="3"/>
        <v>33</v>
      </c>
      <c r="L20" s="65">
        <f>VLOOKUP($A20,'Return Data'!$B$7:$R$2843,17,0)</f>
        <v>20.770499999999998</v>
      </c>
      <c r="M20" s="66">
        <f>RANK(L20,L$8:L$40,0)</f>
        <v>25</v>
      </c>
      <c r="N20" s="65">
        <f>VLOOKUP($A20,'Return Data'!$B$7:$R$2843,14,0)</f>
        <v>9.2870000000000008</v>
      </c>
      <c r="O20" s="66">
        <f>RANK(N20,N$8:N$40,0)</f>
        <v>25</v>
      </c>
      <c r="P20" s="65"/>
      <c r="Q20" s="66"/>
      <c r="R20" s="65">
        <f>VLOOKUP($A20,'Return Data'!$B$7:$R$2843,16,0)</f>
        <v>11.1334</v>
      </c>
      <c r="S20" s="67">
        <f t="shared" si="5"/>
        <v>33</v>
      </c>
    </row>
    <row r="21" spans="1:19" x14ac:dyDescent="0.3">
      <c r="A21" s="63" t="s">
        <v>502</v>
      </c>
      <c r="B21" s="64">
        <f>VLOOKUP($A21,'Return Data'!$B$7:$R$2843,3,0)</f>
        <v>44447</v>
      </c>
      <c r="C21" s="65">
        <f>VLOOKUP($A21,'Return Data'!$B$7:$R$2843,4,0)</f>
        <v>18.260000000000002</v>
      </c>
      <c r="D21" s="65">
        <f>VLOOKUP($A21,'Return Data'!$B$7:$R$2843,10,0)</f>
        <v>10.599600000000001</v>
      </c>
      <c r="E21" s="66">
        <f t="shared" si="0"/>
        <v>5</v>
      </c>
      <c r="F21" s="65">
        <f>VLOOKUP($A21,'Return Data'!$B$7:$R$2843,11,0)</f>
        <v>19.1129</v>
      </c>
      <c r="G21" s="66">
        <f t="shared" si="1"/>
        <v>3</v>
      </c>
      <c r="H21" s="65">
        <f>VLOOKUP($A21,'Return Data'!$B$7:$R$2843,12,0)</f>
        <v>32.510899999999999</v>
      </c>
      <c r="I21" s="66">
        <f t="shared" si="2"/>
        <v>5</v>
      </c>
      <c r="J21" s="65">
        <f>VLOOKUP($A21,'Return Data'!$B$7:$R$2843,13,0)</f>
        <v>52.166699999999999</v>
      </c>
      <c r="K21" s="66">
        <f t="shared" si="3"/>
        <v>8</v>
      </c>
      <c r="L21" s="65">
        <f>VLOOKUP($A21,'Return Data'!$B$7:$R$2843,17,0)</f>
        <v>26.604500000000002</v>
      </c>
      <c r="M21" s="66">
        <f>RANK(L21,L$8:L$40,0)</f>
        <v>7</v>
      </c>
      <c r="N21" s="65">
        <f>VLOOKUP($A21,'Return Data'!$B$7:$R$2843,14,0)</f>
        <v>14.266500000000001</v>
      </c>
      <c r="O21" s="66">
        <f>RANK(N21,N$8:N$40,0)</f>
        <v>15</v>
      </c>
      <c r="P21" s="65"/>
      <c r="Q21" s="66"/>
      <c r="R21" s="65">
        <f>VLOOKUP($A21,'Return Data'!$B$7:$R$2843,16,0)</f>
        <v>13.689299999999999</v>
      </c>
      <c r="S21" s="67">
        <f t="shared" si="5"/>
        <v>22</v>
      </c>
    </row>
    <row r="22" spans="1:19" x14ac:dyDescent="0.3">
      <c r="A22" s="63" t="s">
        <v>504</v>
      </c>
      <c r="B22" s="64">
        <f>VLOOKUP($A22,'Return Data'!$B$7:$R$2843,3,0)</f>
        <v>44447</v>
      </c>
      <c r="C22" s="65">
        <f>VLOOKUP($A22,'Return Data'!$B$7:$R$2843,4,0)</f>
        <v>15.2447</v>
      </c>
      <c r="D22" s="65">
        <f>VLOOKUP($A22,'Return Data'!$B$7:$R$2843,10,0)</f>
        <v>7.3517999999999999</v>
      </c>
      <c r="E22" s="66">
        <f t="shared" si="0"/>
        <v>27</v>
      </c>
      <c r="F22" s="65">
        <f>VLOOKUP($A22,'Return Data'!$B$7:$R$2843,11,0)</f>
        <v>11.439500000000001</v>
      </c>
      <c r="G22" s="66">
        <f t="shared" si="1"/>
        <v>33</v>
      </c>
      <c r="H22" s="65">
        <f>VLOOKUP($A22,'Return Data'!$B$7:$R$2843,12,0)</f>
        <v>19.835100000000001</v>
      </c>
      <c r="I22" s="66">
        <f t="shared" si="2"/>
        <v>32</v>
      </c>
      <c r="J22" s="65">
        <f>VLOOKUP($A22,'Return Data'!$B$7:$R$2843,13,0)</f>
        <v>40.910600000000002</v>
      </c>
      <c r="K22" s="66">
        <f t="shared" si="3"/>
        <v>27</v>
      </c>
      <c r="L22" s="65"/>
      <c r="M22" s="66"/>
      <c r="N22" s="65"/>
      <c r="O22" s="66"/>
      <c r="P22" s="65"/>
      <c r="Q22" s="66"/>
      <c r="R22" s="65">
        <f>VLOOKUP($A22,'Return Data'!$B$7:$R$2843,16,0)</f>
        <v>16.637599999999999</v>
      </c>
      <c r="S22" s="67">
        <f t="shared" si="5"/>
        <v>8</v>
      </c>
    </row>
    <row r="23" spans="1:19" x14ac:dyDescent="0.3">
      <c r="A23" s="63" t="s">
        <v>506</v>
      </c>
      <c r="B23" s="64">
        <f>VLOOKUP($A23,'Return Data'!$B$7:$R$2843,3,0)</f>
        <v>44447</v>
      </c>
      <c r="C23" s="65">
        <f>VLOOKUP($A23,'Return Data'!$B$7:$R$2843,4,0)</f>
        <v>15.1249</v>
      </c>
      <c r="D23" s="65">
        <f>VLOOKUP($A23,'Return Data'!$B$7:$R$2843,10,0)</f>
        <v>8.9093999999999998</v>
      </c>
      <c r="E23" s="66">
        <f t="shared" si="0"/>
        <v>18</v>
      </c>
      <c r="F23" s="65">
        <f>VLOOKUP($A23,'Return Data'!$B$7:$R$2843,11,0)</f>
        <v>13.540100000000001</v>
      </c>
      <c r="G23" s="66">
        <f t="shared" si="1"/>
        <v>29</v>
      </c>
      <c r="H23" s="65">
        <f>VLOOKUP($A23,'Return Data'!$B$7:$R$2843,12,0)</f>
        <v>23.5059</v>
      </c>
      <c r="I23" s="66">
        <f t="shared" si="2"/>
        <v>28</v>
      </c>
      <c r="J23" s="65">
        <f>VLOOKUP($A23,'Return Data'!$B$7:$R$2843,13,0)</f>
        <v>38.401200000000003</v>
      </c>
      <c r="K23" s="66">
        <f t="shared" si="3"/>
        <v>29</v>
      </c>
      <c r="L23" s="65">
        <f>VLOOKUP($A23,'Return Data'!$B$7:$R$2843,17,0)</f>
        <v>20.456600000000002</v>
      </c>
      <c r="M23" s="66">
        <f>RANK(L23,L$8:L$40,0)</f>
        <v>26</v>
      </c>
      <c r="N23" s="65"/>
      <c r="O23" s="66"/>
      <c r="P23" s="65"/>
      <c r="Q23" s="66"/>
      <c r="R23" s="65">
        <f>VLOOKUP($A23,'Return Data'!$B$7:$R$2843,16,0)</f>
        <v>13.8283</v>
      </c>
      <c r="S23" s="67">
        <f t="shared" si="5"/>
        <v>21</v>
      </c>
    </row>
    <row r="24" spans="1:19" x14ac:dyDescent="0.3">
      <c r="A24" s="63" t="s">
        <v>509</v>
      </c>
      <c r="B24" s="64">
        <f>VLOOKUP($A24,'Return Data'!$B$7:$R$2843,3,0)</f>
        <v>44447</v>
      </c>
      <c r="C24" s="65">
        <f>VLOOKUP($A24,'Return Data'!$B$7:$R$2843,4,0)</f>
        <v>74.861000000000004</v>
      </c>
      <c r="D24" s="65">
        <f>VLOOKUP($A24,'Return Data'!$B$7:$R$2843,10,0)</f>
        <v>9.8196999999999992</v>
      </c>
      <c r="E24" s="66">
        <f t="shared" si="0"/>
        <v>12</v>
      </c>
      <c r="F24" s="65">
        <f>VLOOKUP($A24,'Return Data'!$B$7:$R$2843,11,0)</f>
        <v>18.001200000000001</v>
      </c>
      <c r="G24" s="66">
        <f t="shared" si="1"/>
        <v>5</v>
      </c>
      <c r="H24" s="65">
        <f>VLOOKUP($A24,'Return Data'!$B$7:$R$2843,12,0)</f>
        <v>30.007000000000001</v>
      </c>
      <c r="I24" s="66">
        <f t="shared" si="2"/>
        <v>10</v>
      </c>
      <c r="J24" s="65">
        <f>VLOOKUP($A24,'Return Data'!$B$7:$R$2843,13,0)</f>
        <v>52.505499999999998</v>
      </c>
      <c r="K24" s="66">
        <f t="shared" si="3"/>
        <v>5</v>
      </c>
      <c r="L24" s="65">
        <f>VLOOKUP($A24,'Return Data'!$B$7:$R$2843,17,0)</f>
        <v>33.636299999999999</v>
      </c>
      <c r="M24" s="66">
        <f>RANK(L24,L$8:L$40,0)</f>
        <v>3</v>
      </c>
      <c r="N24" s="65">
        <f>VLOOKUP($A24,'Return Data'!$B$7:$R$2843,14,0)</f>
        <v>15.178699999999999</v>
      </c>
      <c r="O24" s="66">
        <f>RANK(N24,N$8:N$40,0)</f>
        <v>10</v>
      </c>
      <c r="P24" s="65">
        <f>VLOOKUP($A24,'Return Data'!$B$7:$R$2843,15,0)</f>
        <v>12.193300000000001</v>
      </c>
      <c r="Q24" s="66">
        <f>RANK(P24,P$8:P$40,0)</f>
        <v>15</v>
      </c>
      <c r="R24" s="65">
        <f>VLOOKUP($A24,'Return Data'!$B$7:$R$2843,16,0)</f>
        <v>13.45</v>
      </c>
      <c r="S24" s="67">
        <f t="shared" si="5"/>
        <v>24</v>
      </c>
    </row>
    <row r="25" spans="1:19" x14ac:dyDescent="0.3">
      <c r="A25" s="63" t="s">
        <v>1834</v>
      </c>
      <c r="B25" s="64">
        <f>VLOOKUP($A25,'Return Data'!$B$7:$R$2843,3,0)</f>
        <v>44447</v>
      </c>
      <c r="C25" s="65">
        <f>VLOOKUP($A25,'Return Data'!$B$7:$R$2843,4,0)</f>
        <v>43.018999999999998</v>
      </c>
      <c r="D25" s="65">
        <f>VLOOKUP($A25,'Return Data'!$B$7:$R$2843,10,0)</f>
        <v>6.4195000000000002</v>
      </c>
      <c r="E25" s="66">
        <f t="shared" si="0"/>
        <v>33</v>
      </c>
      <c r="F25" s="65">
        <f>VLOOKUP($A25,'Return Data'!$B$7:$R$2843,11,0)</f>
        <v>13.9033</v>
      </c>
      <c r="G25" s="66">
        <f t="shared" si="1"/>
        <v>24</v>
      </c>
      <c r="H25" s="65">
        <f>VLOOKUP($A25,'Return Data'!$B$7:$R$2843,12,0)</f>
        <v>29.240500000000001</v>
      </c>
      <c r="I25" s="66">
        <f t="shared" si="2"/>
        <v>12</v>
      </c>
      <c r="J25" s="65">
        <f>VLOOKUP($A25,'Return Data'!$B$7:$R$2843,13,0)</f>
        <v>52.479399999999998</v>
      </c>
      <c r="K25" s="66">
        <f t="shared" si="3"/>
        <v>6</v>
      </c>
      <c r="L25" s="65">
        <f>VLOOKUP($A25,'Return Data'!$B$7:$R$2843,17,0)</f>
        <v>28.252500000000001</v>
      </c>
      <c r="M25" s="66">
        <f>RANK(L25,L$8:L$40,0)</f>
        <v>4</v>
      </c>
      <c r="N25" s="65">
        <f>VLOOKUP($A25,'Return Data'!$B$7:$R$2843,14,0)</f>
        <v>17.554600000000001</v>
      </c>
      <c r="O25" s="66">
        <f>RANK(N25,N$8:N$40,0)</f>
        <v>5</v>
      </c>
      <c r="P25" s="65">
        <f>VLOOKUP($A25,'Return Data'!$B$7:$R$2843,15,0)</f>
        <v>14.2813</v>
      </c>
      <c r="Q25" s="66">
        <f>RANK(P25,P$8:P$40,0)</f>
        <v>8</v>
      </c>
      <c r="R25" s="65">
        <f>VLOOKUP($A25,'Return Data'!$B$7:$R$2843,16,0)</f>
        <v>13.620100000000001</v>
      </c>
      <c r="S25" s="67">
        <f t="shared" si="5"/>
        <v>23</v>
      </c>
    </row>
    <row r="26" spans="1:19" x14ac:dyDescent="0.3">
      <c r="A26" s="63" t="s">
        <v>510</v>
      </c>
      <c r="B26" s="64">
        <f>VLOOKUP($A26,'Return Data'!$B$7:$R$2843,3,0)</f>
        <v>44447</v>
      </c>
      <c r="C26" s="65">
        <f>VLOOKUP($A26,'Return Data'!$B$7:$R$2843,4,0)</f>
        <v>40.283000000000001</v>
      </c>
      <c r="D26" s="65">
        <f>VLOOKUP($A26,'Return Data'!$B$7:$R$2843,10,0)</f>
        <v>7.7920999999999996</v>
      </c>
      <c r="E26" s="66">
        <f t="shared" si="0"/>
        <v>26</v>
      </c>
      <c r="F26" s="65">
        <f>VLOOKUP($A26,'Return Data'!$B$7:$R$2843,11,0)</f>
        <v>13.752000000000001</v>
      </c>
      <c r="G26" s="66">
        <f t="shared" si="1"/>
        <v>26</v>
      </c>
      <c r="H26" s="65">
        <f>VLOOKUP($A26,'Return Data'!$B$7:$R$2843,12,0)</f>
        <v>23.544699999999999</v>
      </c>
      <c r="I26" s="66">
        <f t="shared" si="2"/>
        <v>27</v>
      </c>
      <c r="J26" s="65">
        <f>VLOOKUP($A26,'Return Data'!$B$7:$R$2843,13,0)</f>
        <v>41.190300000000001</v>
      </c>
      <c r="K26" s="66">
        <f t="shared" si="3"/>
        <v>26</v>
      </c>
      <c r="L26" s="65">
        <f>VLOOKUP($A26,'Return Data'!$B$7:$R$2843,17,0)</f>
        <v>22.217400000000001</v>
      </c>
      <c r="M26" s="66">
        <f>RANK(L26,L$8:L$40,0)</f>
        <v>23</v>
      </c>
      <c r="N26" s="65">
        <f>VLOOKUP($A26,'Return Data'!$B$7:$R$2843,14,0)</f>
        <v>12.276899999999999</v>
      </c>
      <c r="O26" s="66">
        <f>RANK(N26,N$8:N$40,0)</f>
        <v>24</v>
      </c>
      <c r="P26" s="65">
        <f>VLOOKUP($A26,'Return Data'!$B$7:$R$2843,15,0)</f>
        <v>12.2203</v>
      </c>
      <c r="Q26" s="66">
        <f>RANK(P26,P$8:P$40,0)</f>
        <v>14</v>
      </c>
      <c r="R26" s="65">
        <f>VLOOKUP($A26,'Return Data'!$B$7:$R$2843,16,0)</f>
        <v>15.474500000000001</v>
      </c>
      <c r="S26" s="67">
        <f t="shared" si="5"/>
        <v>17</v>
      </c>
    </row>
    <row r="27" spans="1:19" x14ac:dyDescent="0.3">
      <c r="A27" s="63" t="s">
        <v>513</v>
      </c>
      <c r="B27" s="64">
        <f>VLOOKUP($A27,'Return Data'!$B$7:$R$2843,3,0)</f>
        <v>44447</v>
      </c>
      <c r="C27" s="65">
        <f>VLOOKUP($A27,'Return Data'!$B$7:$R$2843,4,0)</f>
        <v>150.65469999999999</v>
      </c>
      <c r="D27" s="65">
        <f>VLOOKUP($A27,'Return Data'!$B$7:$R$2843,10,0)</f>
        <v>8.5257000000000005</v>
      </c>
      <c r="E27" s="66">
        <f t="shared" si="0"/>
        <v>22</v>
      </c>
      <c r="F27" s="65">
        <f>VLOOKUP($A27,'Return Data'!$B$7:$R$2843,11,0)</f>
        <v>13.0504</v>
      </c>
      <c r="G27" s="66">
        <f t="shared" si="1"/>
        <v>30</v>
      </c>
      <c r="H27" s="65">
        <f>VLOOKUP($A27,'Return Data'!$B$7:$R$2843,12,0)</f>
        <v>19.753299999999999</v>
      </c>
      <c r="I27" s="66">
        <f t="shared" si="2"/>
        <v>33</v>
      </c>
      <c r="J27" s="65">
        <f>VLOOKUP($A27,'Return Data'!$B$7:$R$2843,13,0)</f>
        <v>35.985300000000002</v>
      </c>
      <c r="K27" s="66">
        <f t="shared" si="3"/>
        <v>32</v>
      </c>
      <c r="L27" s="65">
        <f>VLOOKUP($A27,'Return Data'!$B$7:$R$2843,17,0)</f>
        <v>18.031300000000002</v>
      </c>
      <c r="M27" s="66">
        <f>RANK(L27,L$8:L$40,0)</f>
        <v>28</v>
      </c>
      <c r="N27" s="65">
        <f>VLOOKUP($A27,'Return Data'!$B$7:$R$2843,14,0)</f>
        <v>12.6332</v>
      </c>
      <c r="O27" s="66">
        <f>RANK(N27,N$8:N$40,0)</f>
        <v>22</v>
      </c>
      <c r="P27" s="65">
        <f>VLOOKUP($A27,'Return Data'!$B$7:$R$2843,15,0)</f>
        <v>10.5528</v>
      </c>
      <c r="Q27" s="66">
        <f>RANK(P27,P$8:P$40,0)</f>
        <v>21</v>
      </c>
      <c r="R27" s="65">
        <f>VLOOKUP($A27,'Return Data'!$B$7:$R$2843,16,0)</f>
        <v>11.200200000000001</v>
      </c>
      <c r="S27" s="67">
        <f t="shared" si="5"/>
        <v>32</v>
      </c>
    </row>
    <row r="28" spans="1:19" x14ac:dyDescent="0.3">
      <c r="A28" s="63" t="s">
        <v>514</v>
      </c>
      <c r="B28" s="64">
        <f>VLOOKUP($A28,'Return Data'!$B$7:$R$2843,3,0)</f>
        <v>44447</v>
      </c>
      <c r="C28" s="65">
        <f>VLOOKUP($A28,'Return Data'!$B$7:$R$2843,4,0)</f>
        <v>17.271599999999999</v>
      </c>
      <c r="D28" s="65">
        <f>VLOOKUP($A28,'Return Data'!$B$7:$R$2843,10,0)</f>
        <v>10.5715</v>
      </c>
      <c r="E28" s="66">
        <f t="shared" si="0"/>
        <v>6</v>
      </c>
      <c r="F28" s="65">
        <f>VLOOKUP($A28,'Return Data'!$B$7:$R$2843,11,0)</f>
        <v>18.495000000000001</v>
      </c>
      <c r="G28" s="66">
        <f t="shared" si="1"/>
        <v>4</v>
      </c>
      <c r="H28" s="65">
        <f>VLOOKUP($A28,'Return Data'!$B$7:$R$2843,12,0)</f>
        <v>36.107199999999999</v>
      </c>
      <c r="I28" s="66">
        <f t="shared" si="2"/>
        <v>4</v>
      </c>
      <c r="J28" s="65">
        <f>VLOOKUP($A28,'Return Data'!$B$7:$R$2843,13,0)</f>
        <v>54.337499999999999</v>
      </c>
      <c r="K28" s="66">
        <f t="shared" si="3"/>
        <v>4</v>
      </c>
      <c r="L28" s="65"/>
      <c r="M28" s="66"/>
      <c r="N28" s="65"/>
      <c r="O28" s="66"/>
      <c r="P28" s="65"/>
      <c r="Q28" s="66"/>
      <c r="R28" s="65">
        <f>VLOOKUP($A28,'Return Data'!$B$7:$R$2843,16,0)</f>
        <v>29.055199999999999</v>
      </c>
      <c r="S28" s="67">
        <f t="shared" si="5"/>
        <v>1</v>
      </c>
    </row>
    <row r="29" spans="1:19" x14ac:dyDescent="0.3">
      <c r="A29" s="63" t="s">
        <v>517</v>
      </c>
      <c r="B29" s="64">
        <f>VLOOKUP($A29,'Return Data'!$B$7:$R$2843,3,0)</f>
        <v>44447</v>
      </c>
      <c r="C29" s="65">
        <f>VLOOKUP($A29,'Return Data'!$B$7:$R$2843,4,0)</f>
        <v>24.245000000000001</v>
      </c>
      <c r="D29" s="65">
        <f>VLOOKUP($A29,'Return Data'!$B$7:$R$2843,10,0)</f>
        <v>8.7561</v>
      </c>
      <c r="E29" s="66">
        <f t="shared" si="0"/>
        <v>20</v>
      </c>
      <c r="F29" s="65">
        <f>VLOOKUP($A29,'Return Data'!$B$7:$R$2843,11,0)</f>
        <v>15.232900000000001</v>
      </c>
      <c r="G29" s="66">
        <f t="shared" si="1"/>
        <v>18</v>
      </c>
      <c r="H29" s="65">
        <f>VLOOKUP($A29,'Return Data'!$B$7:$R$2843,12,0)</f>
        <v>27.5046</v>
      </c>
      <c r="I29" s="66">
        <f t="shared" si="2"/>
        <v>20</v>
      </c>
      <c r="J29" s="65">
        <f>VLOOKUP($A29,'Return Data'!$B$7:$R$2843,13,0)</f>
        <v>45.110100000000003</v>
      </c>
      <c r="K29" s="66">
        <f t="shared" si="3"/>
        <v>20</v>
      </c>
      <c r="L29" s="65">
        <f>VLOOKUP($A29,'Return Data'!$B$7:$R$2843,17,0)</f>
        <v>25.0578</v>
      </c>
      <c r="M29" s="66">
        <f>RANK(L29,L$8:L$40,0)</f>
        <v>13</v>
      </c>
      <c r="N29" s="65">
        <f>VLOOKUP($A29,'Return Data'!$B$7:$R$2843,14,0)</f>
        <v>16.809799999999999</v>
      </c>
      <c r="O29" s="66">
        <f>RANK(N29,N$8:N$40,0)</f>
        <v>7</v>
      </c>
      <c r="P29" s="65">
        <f>VLOOKUP($A29,'Return Data'!$B$7:$R$2843,15,0)</f>
        <v>15.975199999999999</v>
      </c>
      <c r="Q29" s="66">
        <f>RANK(P29,P$8:P$40,0)</f>
        <v>2</v>
      </c>
      <c r="R29" s="65">
        <f>VLOOKUP($A29,'Return Data'!$B$7:$R$2843,16,0)</f>
        <v>15.5764</v>
      </c>
      <c r="S29" s="67">
        <f t="shared" si="5"/>
        <v>14</v>
      </c>
    </row>
    <row r="30" spans="1:19" x14ac:dyDescent="0.3">
      <c r="A30" s="63" t="s">
        <v>519</v>
      </c>
      <c r="B30" s="64">
        <f>VLOOKUP($A30,'Return Data'!$B$7:$R$2843,3,0)</f>
        <v>44447</v>
      </c>
      <c r="C30" s="65">
        <f>VLOOKUP($A30,'Return Data'!$B$7:$R$2843,4,0)</f>
        <v>16.204999999999998</v>
      </c>
      <c r="D30" s="65">
        <f>VLOOKUP($A30,'Return Data'!$B$7:$R$2843,10,0)</f>
        <v>7.9382999999999999</v>
      </c>
      <c r="E30" s="66">
        <f t="shared" si="0"/>
        <v>25</v>
      </c>
      <c r="F30" s="65">
        <f>VLOOKUP($A30,'Return Data'!$B$7:$R$2843,11,0)</f>
        <v>11.9215</v>
      </c>
      <c r="G30" s="66">
        <f t="shared" si="1"/>
        <v>32</v>
      </c>
      <c r="H30" s="65">
        <f>VLOOKUP($A30,'Return Data'!$B$7:$R$2843,12,0)</f>
        <v>20.473400000000002</v>
      </c>
      <c r="I30" s="66">
        <f t="shared" si="2"/>
        <v>31</v>
      </c>
      <c r="J30" s="65">
        <f>VLOOKUP($A30,'Return Data'!$B$7:$R$2843,13,0)</f>
        <v>37.3887</v>
      </c>
      <c r="K30" s="66">
        <f t="shared" si="3"/>
        <v>30</v>
      </c>
      <c r="L30" s="65"/>
      <c r="M30" s="66"/>
      <c r="N30" s="65"/>
      <c r="O30" s="66"/>
      <c r="P30" s="65"/>
      <c r="Q30" s="66"/>
      <c r="R30" s="65">
        <f>VLOOKUP($A30,'Return Data'!$B$7:$R$2843,16,0)</f>
        <v>17.544799999999999</v>
      </c>
      <c r="S30" s="67">
        <f t="shared" si="5"/>
        <v>5</v>
      </c>
    </row>
    <row r="31" spans="1:19" x14ac:dyDescent="0.3">
      <c r="A31" s="63" t="s">
        <v>2007</v>
      </c>
      <c r="B31" s="64">
        <f>VLOOKUP($A31,'Return Data'!$B$7:$R$2843,3,0)</f>
        <v>44447</v>
      </c>
      <c r="C31" s="65">
        <f>VLOOKUP($A31,'Return Data'!$B$7:$R$2843,4,0)</f>
        <v>14.936299999999999</v>
      </c>
      <c r="D31" s="65">
        <f>VLOOKUP($A31,'Return Data'!$B$7:$R$2843,10,0)</f>
        <v>9.8879999999999999</v>
      </c>
      <c r="E31" s="66">
        <f t="shared" si="0"/>
        <v>11</v>
      </c>
      <c r="F31" s="65">
        <f>VLOOKUP($A31,'Return Data'!$B$7:$R$2843,11,0)</f>
        <v>15.2643</v>
      </c>
      <c r="G31" s="66">
        <f t="shared" si="1"/>
        <v>17</v>
      </c>
      <c r="H31" s="65">
        <f>VLOOKUP($A31,'Return Data'!$B$7:$R$2843,12,0)</f>
        <v>24.322099999999999</v>
      </c>
      <c r="I31" s="66">
        <f t="shared" si="2"/>
        <v>25</v>
      </c>
      <c r="J31" s="65">
        <f>VLOOKUP($A31,'Return Data'!$B$7:$R$2843,13,0)</f>
        <v>38.4054</v>
      </c>
      <c r="K31" s="66">
        <f t="shared" si="3"/>
        <v>28</v>
      </c>
      <c r="L31" s="65">
        <f>VLOOKUP($A31,'Return Data'!$B$7:$R$2843,17,0)</f>
        <v>19.698799999999999</v>
      </c>
      <c r="M31" s="66">
        <f t="shared" ref="M31:M40" si="7">RANK(L31,L$8:L$40,0)</f>
        <v>27</v>
      </c>
      <c r="N31" s="65"/>
      <c r="O31" s="66"/>
      <c r="P31" s="65"/>
      <c r="Q31" s="66"/>
      <c r="R31" s="65">
        <f>VLOOKUP($A31,'Return Data'!$B$7:$R$2843,16,0)</f>
        <v>12.676299999999999</v>
      </c>
      <c r="S31" s="67">
        <f t="shared" si="5"/>
        <v>29</v>
      </c>
    </row>
    <row r="32" spans="1:19" x14ac:dyDescent="0.3">
      <c r="A32" s="63" t="s">
        <v>522</v>
      </c>
      <c r="B32" s="64">
        <f>VLOOKUP($A32,'Return Data'!$B$7:$R$2843,3,0)</f>
        <v>44447</v>
      </c>
      <c r="C32" s="65">
        <f>VLOOKUP($A32,'Return Data'!$B$7:$R$2843,4,0)</f>
        <v>70.962900000000005</v>
      </c>
      <c r="D32" s="65">
        <f>VLOOKUP($A32,'Return Data'!$B$7:$R$2843,10,0)</f>
        <v>6.6773999999999996</v>
      </c>
      <c r="E32" s="66">
        <f t="shared" si="0"/>
        <v>32</v>
      </c>
      <c r="F32" s="65">
        <f>VLOOKUP($A32,'Return Data'!$B$7:$R$2843,11,0)</f>
        <v>13.7521</v>
      </c>
      <c r="G32" s="66">
        <f t="shared" si="1"/>
        <v>25</v>
      </c>
      <c r="H32" s="65">
        <f>VLOOKUP($A32,'Return Data'!$B$7:$R$2843,12,0)</f>
        <v>29.880400000000002</v>
      </c>
      <c r="I32" s="66">
        <f t="shared" si="2"/>
        <v>11</v>
      </c>
      <c r="J32" s="65">
        <f>VLOOKUP($A32,'Return Data'!$B$7:$R$2843,13,0)</f>
        <v>48.868400000000001</v>
      </c>
      <c r="K32" s="66">
        <f t="shared" si="3"/>
        <v>13</v>
      </c>
      <c r="L32" s="65">
        <f>VLOOKUP($A32,'Return Data'!$B$7:$R$2843,17,0)</f>
        <v>14.859400000000001</v>
      </c>
      <c r="M32" s="66">
        <f t="shared" si="7"/>
        <v>29</v>
      </c>
      <c r="N32" s="65">
        <f>VLOOKUP($A32,'Return Data'!$B$7:$R$2843,14,0)</f>
        <v>5.3663999999999996</v>
      </c>
      <c r="O32" s="66">
        <f t="shared" ref="O32:O40" si="8">RANK(N32,N$8:N$40,0)</f>
        <v>26</v>
      </c>
      <c r="P32" s="65">
        <f>VLOOKUP($A32,'Return Data'!$B$7:$R$2843,15,0)</f>
        <v>8.6118000000000006</v>
      </c>
      <c r="Q32" s="66">
        <f t="shared" ref="Q32:Q40" si="9">RANK(P32,P$8:P$40,0)</f>
        <v>22</v>
      </c>
      <c r="R32" s="65">
        <f>VLOOKUP($A32,'Return Data'!$B$7:$R$2843,16,0)</f>
        <v>12.354100000000001</v>
      </c>
      <c r="S32" s="67">
        <f t="shared" si="5"/>
        <v>31</v>
      </c>
    </row>
    <row r="33" spans="1:19" x14ac:dyDescent="0.3">
      <c r="A33" s="63" t="s">
        <v>528</v>
      </c>
      <c r="B33" s="64">
        <f>VLOOKUP($A33,'Return Data'!$B$7:$R$2843,3,0)</f>
        <v>44447</v>
      </c>
      <c r="C33" s="65">
        <f>VLOOKUP($A33,'Return Data'!$B$7:$R$2843,4,0)</f>
        <v>109.52</v>
      </c>
      <c r="D33" s="65">
        <f>VLOOKUP($A33,'Return Data'!$B$7:$R$2843,10,0)</f>
        <v>9.3887</v>
      </c>
      <c r="E33" s="66">
        <f t="shared" si="0"/>
        <v>15</v>
      </c>
      <c r="F33" s="65">
        <f>VLOOKUP($A33,'Return Data'!$B$7:$R$2843,11,0)</f>
        <v>16.846299999999999</v>
      </c>
      <c r="G33" s="66">
        <f t="shared" si="1"/>
        <v>12</v>
      </c>
      <c r="H33" s="65">
        <f>VLOOKUP($A33,'Return Data'!$B$7:$R$2843,12,0)</f>
        <v>28.348800000000001</v>
      </c>
      <c r="I33" s="66">
        <f t="shared" si="2"/>
        <v>18</v>
      </c>
      <c r="J33" s="65">
        <f>VLOOKUP($A33,'Return Data'!$B$7:$R$2843,13,0)</f>
        <v>46.711300000000001</v>
      </c>
      <c r="K33" s="66">
        <f t="shared" si="3"/>
        <v>18</v>
      </c>
      <c r="L33" s="65">
        <f>VLOOKUP($A33,'Return Data'!$B$7:$R$2843,17,0)</f>
        <v>24.140999999999998</v>
      </c>
      <c r="M33" s="66">
        <f t="shared" si="7"/>
        <v>16</v>
      </c>
      <c r="N33" s="65">
        <f>VLOOKUP($A33,'Return Data'!$B$7:$R$2843,14,0)</f>
        <v>14.041</v>
      </c>
      <c r="O33" s="66">
        <f t="shared" si="8"/>
        <v>16</v>
      </c>
      <c r="P33" s="65">
        <f>VLOOKUP($A33,'Return Data'!$B$7:$R$2843,15,0)</f>
        <v>11.8369</v>
      </c>
      <c r="Q33" s="66">
        <f t="shared" si="9"/>
        <v>17</v>
      </c>
      <c r="R33" s="65">
        <f>VLOOKUP($A33,'Return Data'!$B$7:$R$2843,16,0)</f>
        <v>13.3462</v>
      </c>
      <c r="S33" s="67">
        <f t="shared" si="5"/>
        <v>25</v>
      </c>
    </row>
    <row r="34" spans="1:19" x14ac:dyDescent="0.3">
      <c r="A34" s="63" t="s">
        <v>530</v>
      </c>
      <c r="B34" s="64">
        <f>VLOOKUP($A34,'Return Data'!$B$7:$R$2843,3,0)</f>
        <v>44447</v>
      </c>
      <c r="C34" s="65">
        <f>VLOOKUP($A34,'Return Data'!$B$7:$R$2843,4,0)</f>
        <v>120.74</v>
      </c>
      <c r="D34" s="65">
        <f>VLOOKUP($A34,'Return Data'!$B$7:$R$2843,10,0)</f>
        <v>10.557600000000001</v>
      </c>
      <c r="E34" s="66">
        <f t="shared" si="0"/>
        <v>7</v>
      </c>
      <c r="F34" s="65">
        <f>VLOOKUP($A34,'Return Data'!$B$7:$R$2843,11,0)</f>
        <v>16.454499999999999</v>
      </c>
      <c r="G34" s="66">
        <f t="shared" si="1"/>
        <v>14</v>
      </c>
      <c r="H34" s="65">
        <f>VLOOKUP($A34,'Return Data'!$B$7:$R$2843,12,0)</f>
        <v>28.679500000000001</v>
      </c>
      <c r="I34" s="66">
        <f t="shared" si="2"/>
        <v>14</v>
      </c>
      <c r="J34" s="65">
        <f>VLOOKUP($A34,'Return Data'!$B$7:$R$2843,13,0)</f>
        <v>47.082500000000003</v>
      </c>
      <c r="K34" s="66">
        <f t="shared" si="3"/>
        <v>17</v>
      </c>
      <c r="L34" s="65">
        <f>VLOOKUP($A34,'Return Data'!$B$7:$R$2843,17,0)</f>
        <v>25.074300000000001</v>
      </c>
      <c r="M34" s="66">
        <f t="shared" si="7"/>
        <v>12</v>
      </c>
      <c r="N34" s="65">
        <f>VLOOKUP($A34,'Return Data'!$B$7:$R$2843,14,0)</f>
        <v>13.177199999999999</v>
      </c>
      <c r="O34" s="66">
        <f t="shared" si="8"/>
        <v>19</v>
      </c>
      <c r="P34" s="65">
        <f>VLOOKUP($A34,'Return Data'!$B$7:$R$2843,15,0)</f>
        <v>14.7171</v>
      </c>
      <c r="Q34" s="66">
        <f t="shared" si="9"/>
        <v>5</v>
      </c>
      <c r="R34" s="65">
        <f>VLOOKUP($A34,'Return Data'!$B$7:$R$2843,16,0)</f>
        <v>15.5322</v>
      </c>
      <c r="S34" s="67">
        <f t="shared" si="5"/>
        <v>15</v>
      </c>
    </row>
    <row r="35" spans="1:19" x14ac:dyDescent="0.3">
      <c r="A35" s="63" t="s">
        <v>532</v>
      </c>
      <c r="B35" s="64">
        <f>VLOOKUP($A35,'Return Data'!$B$7:$R$2843,3,0)</f>
        <v>44447</v>
      </c>
      <c r="C35" s="65">
        <f>VLOOKUP($A35,'Return Data'!$B$7:$R$2843,4,0)</f>
        <v>275.5865</v>
      </c>
      <c r="D35" s="65">
        <f>VLOOKUP($A35,'Return Data'!$B$7:$R$2843,10,0)</f>
        <v>9.1969999999999992</v>
      </c>
      <c r="E35" s="66">
        <f t="shared" si="0"/>
        <v>16</v>
      </c>
      <c r="F35" s="65">
        <f>VLOOKUP($A35,'Return Data'!$B$7:$R$2843,11,0)</f>
        <v>31.293199999999999</v>
      </c>
      <c r="G35" s="66">
        <f t="shared" si="1"/>
        <v>2</v>
      </c>
      <c r="H35" s="65">
        <f>VLOOKUP($A35,'Return Data'!$B$7:$R$2843,12,0)</f>
        <v>47.623800000000003</v>
      </c>
      <c r="I35" s="66">
        <f t="shared" si="2"/>
        <v>2</v>
      </c>
      <c r="J35" s="65">
        <f>VLOOKUP($A35,'Return Data'!$B$7:$R$2843,13,0)</f>
        <v>73.455399999999997</v>
      </c>
      <c r="K35" s="66">
        <f t="shared" si="3"/>
        <v>2</v>
      </c>
      <c r="L35" s="65">
        <f>VLOOKUP($A35,'Return Data'!$B$7:$R$2843,17,0)</f>
        <v>42.9876</v>
      </c>
      <c r="M35" s="66">
        <f t="shared" si="7"/>
        <v>2</v>
      </c>
      <c r="N35" s="65">
        <f>VLOOKUP($A35,'Return Data'!$B$7:$R$2843,14,0)</f>
        <v>26.302499999999998</v>
      </c>
      <c r="O35" s="66">
        <f t="shared" si="8"/>
        <v>1</v>
      </c>
      <c r="P35" s="65">
        <f>VLOOKUP($A35,'Return Data'!$B$7:$R$2843,15,0)</f>
        <v>19.1601</v>
      </c>
      <c r="Q35" s="66">
        <f t="shared" si="9"/>
        <v>1</v>
      </c>
      <c r="R35" s="65">
        <f>VLOOKUP($A35,'Return Data'!$B$7:$R$2843,16,0)</f>
        <v>18.438700000000001</v>
      </c>
      <c r="S35" s="67">
        <f t="shared" si="5"/>
        <v>3</v>
      </c>
    </row>
    <row r="36" spans="1:19" x14ac:dyDescent="0.3">
      <c r="A36" s="63" t="s">
        <v>1838</v>
      </c>
      <c r="B36" s="64">
        <f>VLOOKUP($A36,'Return Data'!$B$7:$R$2843,3,0)</f>
        <v>44447</v>
      </c>
      <c r="C36" s="65">
        <f>VLOOKUP($A36,'Return Data'!$B$7:$R$2843,4,0)</f>
        <v>214.9469</v>
      </c>
      <c r="D36" s="65">
        <f>VLOOKUP($A36,'Return Data'!$B$7:$R$2843,10,0)</f>
        <v>8.7942999999999998</v>
      </c>
      <c r="E36" s="66">
        <f t="shared" si="0"/>
        <v>19</v>
      </c>
      <c r="F36" s="65">
        <f>VLOOKUP($A36,'Return Data'!$B$7:$R$2843,11,0)</f>
        <v>14.2584</v>
      </c>
      <c r="G36" s="66">
        <f t="shared" si="1"/>
        <v>20</v>
      </c>
      <c r="H36" s="65">
        <f>VLOOKUP($A36,'Return Data'!$B$7:$R$2843,12,0)</f>
        <v>25.402200000000001</v>
      </c>
      <c r="I36" s="66">
        <f t="shared" si="2"/>
        <v>24</v>
      </c>
      <c r="J36" s="65">
        <f>VLOOKUP($A36,'Return Data'!$B$7:$R$2843,13,0)</f>
        <v>43.339799999999997</v>
      </c>
      <c r="K36" s="66">
        <f t="shared" si="3"/>
        <v>24</v>
      </c>
      <c r="L36" s="65">
        <f>VLOOKUP($A36,'Return Data'!$B$7:$R$2843,17,0)</f>
        <v>22.900400000000001</v>
      </c>
      <c r="M36" s="66">
        <f t="shared" si="7"/>
        <v>21</v>
      </c>
      <c r="N36" s="65">
        <f>VLOOKUP($A36,'Return Data'!$B$7:$R$2843,14,0)</f>
        <v>16.0289</v>
      </c>
      <c r="O36" s="66">
        <f t="shared" si="8"/>
        <v>8</v>
      </c>
      <c r="P36" s="65">
        <f>VLOOKUP($A36,'Return Data'!$B$7:$R$2843,15,0)</f>
        <v>14.4191</v>
      </c>
      <c r="Q36" s="66">
        <f t="shared" si="9"/>
        <v>7</v>
      </c>
      <c r="R36" s="65">
        <f>VLOOKUP($A36,'Return Data'!$B$7:$R$2843,16,0)</f>
        <v>16.567799999999998</v>
      </c>
      <c r="S36" s="67">
        <f t="shared" si="5"/>
        <v>9</v>
      </c>
    </row>
    <row r="37" spans="1:19" x14ac:dyDescent="0.3">
      <c r="A37" s="63" t="s">
        <v>533</v>
      </c>
      <c r="B37" s="64">
        <f>VLOOKUP($A37,'Return Data'!$B$7:$R$2843,3,0)</f>
        <v>44447</v>
      </c>
      <c r="C37" s="65">
        <f>VLOOKUP($A37,'Return Data'!$B$7:$R$2843,4,0)</f>
        <v>24.9129</v>
      </c>
      <c r="D37" s="65">
        <f>VLOOKUP($A37,'Return Data'!$B$7:$R$2843,10,0)</f>
        <v>8.9379000000000008</v>
      </c>
      <c r="E37" s="66">
        <f t="shared" si="0"/>
        <v>17</v>
      </c>
      <c r="F37" s="65">
        <f>VLOOKUP($A37,'Return Data'!$B$7:$R$2843,11,0)</f>
        <v>13.921900000000001</v>
      </c>
      <c r="G37" s="66">
        <f t="shared" si="1"/>
        <v>23</v>
      </c>
      <c r="H37" s="65">
        <f>VLOOKUP($A37,'Return Data'!$B$7:$R$2843,12,0)</f>
        <v>20.700299999999999</v>
      </c>
      <c r="I37" s="66">
        <f t="shared" si="2"/>
        <v>29</v>
      </c>
      <c r="J37" s="65">
        <f>VLOOKUP($A37,'Return Data'!$B$7:$R$2843,13,0)</f>
        <v>37.263399999999997</v>
      </c>
      <c r="K37" s="66">
        <f t="shared" si="3"/>
        <v>31</v>
      </c>
      <c r="L37" s="65">
        <f>VLOOKUP($A37,'Return Data'!$B$7:$R$2843,17,0)</f>
        <v>20.9621</v>
      </c>
      <c r="M37" s="66">
        <f t="shared" si="7"/>
        <v>24</v>
      </c>
      <c r="N37" s="65">
        <f>VLOOKUP($A37,'Return Data'!$B$7:$R$2843,14,0)</f>
        <v>12.771800000000001</v>
      </c>
      <c r="O37" s="66">
        <f t="shared" si="8"/>
        <v>20</v>
      </c>
      <c r="P37" s="65">
        <f>VLOOKUP($A37,'Return Data'!$B$7:$R$2843,15,0)</f>
        <v>11.2996</v>
      </c>
      <c r="Q37" s="66">
        <f t="shared" si="9"/>
        <v>19</v>
      </c>
      <c r="R37" s="65">
        <f>VLOOKUP($A37,'Return Data'!$B$7:$R$2843,16,0)</f>
        <v>12.488099999999999</v>
      </c>
      <c r="S37" s="67">
        <f t="shared" si="5"/>
        <v>30</v>
      </c>
    </row>
    <row r="38" spans="1:19" x14ac:dyDescent="0.3">
      <c r="A38" s="63" t="s">
        <v>536</v>
      </c>
      <c r="B38" s="64">
        <f>VLOOKUP($A38,'Return Data'!$B$7:$R$2843,3,0)</f>
        <v>44447</v>
      </c>
      <c r="C38" s="65">
        <f>VLOOKUP($A38,'Return Data'!$B$7:$R$2843,4,0)</f>
        <v>143.65899999999999</v>
      </c>
      <c r="D38" s="65">
        <f>VLOOKUP($A38,'Return Data'!$B$7:$R$2843,10,0)</f>
        <v>10.291700000000001</v>
      </c>
      <c r="E38" s="66">
        <f t="shared" si="0"/>
        <v>9</v>
      </c>
      <c r="F38" s="65">
        <f>VLOOKUP($A38,'Return Data'!$B$7:$R$2843,11,0)</f>
        <v>17.36</v>
      </c>
      <c r="G38" s="66">
        <f t="shared" si="1"/>
        <v>8</v>
      </c>
      <c r="H38" s="65">
        <f>VLOOKUP($A38,'Return Data'!$B$7:$R$2843,12,0)</f>
        <v>30.0763</v>
      </c>
      <c r="I38" s="66">
        <f t="shared" si="2"/>
        <v>9</v>
      </c>
      <c r="J38" s="65">
        <f>VLOOKUP($A38,'Return Data'!$B$7:$R$2843,13,0)</f>
        <v>45.901400000000002</v>
      </c>
      <c r="K38" s="66">
        <f t="shared" si="3"/>
        <v>19</v>
      </c>
      <c r="L38" s="65">
        <f>VLOOKUP($A38,'Return Data'!$B$7:$R$2843,17,0)</f>
        <v>24.088200000000001</v>
      </c>
      <c r="M38" s="66">
        <f t="shared" si="7"/>
        <v>17</v>
      </c>
      <c r="N38" s="65">
        <f>VLOOKUP($A38,'Return Data'!$B$7:$R$2843,14,0)</f>
        <v>14.873100000000001</v>
      </c>
      <c r="O38" s="66">
        <f t="shared" si="8"/>
        <v>12</v>
      </c>
      <c r="P38" s="65">
        <f>VLOOKUP($A38,'Return Data'!$B$7:$R$2843,15,0)</f>
        <v>14.1738</v>
      </c>
      <c r="Q38" s="66">
        <f t="shared" si="9"/>
        <v>9</v>
      </c>
      <c r="R38" s="65">
        <f>VLOOKUP($A38,'Return Data'!$B$7:$R$2843,16,0)</f>
        <v>12.8437</v>
      </c>
      <c r="S38" s="67">
        <f t="shared" si="5"/>
        <v>28</v>
      </c>
    </row>
    <row r="39" spans="1:19" x14ac:dyDescent="0.3">
      <c r="A39" s="63" t="s">
        <v>537</v>
      </c>
      <c r="B39" s="64">
        <f>VLOOKUP($A39,'Return Data'!$B$7:$R$2843,3,0)</f>
        <v>44447</v>
      </c>
      <c r="C39" s="65">
        <f>VLOOKUP($A39,'Return Data'!$B$7:$R$2843,4,0)</f>
        <v>326.95949999999999</v>
      </c>
      <c r="D39" s="65">
        <f>VLOOKUP($A39,'Return Data'!$B$7:$R$2843,10,0)</f>
        <v>9.5873000000000008</v>
      </c>
      <c r="E39" s="66">
        <f t="shared" si="0"/>
        <v>13</v>
      </c>
      <c r="F39" s="65">
        <f>VLOOKUP($A39,'Return Data'!$B$7:$R$2843,11,0)</f>
        <v>14.8872</v>
      </c>
      <c r="G39" s="66">
        <f t="shared" si="1"/>
        <v>19</v>
      </c>
      <c r="H39" s="65">
        <f>VLOOKUP($A39,'Return Data'!$B$7:$R$2843,12,0)</f>
        <v>28.020900000000001</v>
      </c>
      <c r="I39" s="66">
        <f t="shared" si="2"/>
        <v>19</v>
      </c>
      <c r="J39" s="65">
        <f>VLOOKUP($A39,'Return Data'!$B$7:$R$2843,13,0)</f>
        <v>47.167999999999999</v>
      </c>
      <c r="K39" s="66">
        <f t="shared" si="3"/>
        <v>16</v>
      </c>
      <c r="L39" s="65">
        <f>VLOOKUP($A39,'Return Data'!$B$7:$R$2843,17,0)</f>
        <v>22.69</v>
      </c>
      <c r="M39" s="66">
        <f t="shared" si="7"/>
        <v>22</v>
      </c>
      <c r="N39" s="65">
        <f>VLOOKUP($A39,'Return Data'!$B$7:$R$2843,14,0)</f>
        <v>13.8278</v>
      </c>
      <c r="O39" s="66">
        <f t="shared" si="8"/>
        <v>17</v>
      </c>
      <c r="P39" s="65">
        <f>VLOOKUP($A39,'Return Data'!$B$7:$R$2843,15,0)</f>
        <v>11.2094</v>
      </c>
      <c r="Q39" s="66">
        <f t="shared" si="9"/>
        <v>20</v>
      </c>
      <c r="R39" s="65">
        <f>VLOOKUP($A39,'Return Data'!$B$7:$R$2843,16,0)</f>
        <v>14.71</v>
      </c>
      <c r="S39" s="67">
        <f t="shared" si="5"/>
        <v>19</v>
      </c>
    </row>
    <row r="40" spans="1:19" x14ac:dyDescent="0.3">
      <c r="A40" s="63" t="s">
        <v>539</v>
      </c>
      <c r="B40" s="64">
        <f>VLOOKUP($A40,'Return Data'!$B$7:$R$2843,3,0)</f>
        <v>44447</v>
      </c>
      <c r="C40" s="65">
        <f>VLOOKUP($A40,'Return Data'!$B$7:$R$2843,4,0)</f>
        <v>256.09679999999997</v>
      </c>
      <c r="D40" s="65">
        <f>VLOOKUP($A40,'Return Data'!$B$7:$R$2843,10,0)</f>
        <v>8.2173999999999996</v>
      </c>
      <c r="E40" s="66">
        <f t="shared" si="0"/>
        <v>24</v>
      </c>
      <c r="F40" s="65">
        <f>VLOOKUP($A40,'Return Data'!$B$7:$R$2843,11,0)</f>
        <v>16.898299999999999</v>
      </c>
      <c r="G40" s="66">
        <f t="shared" si="1"/>
        <v>11</v>
      </c>
      <c r="H40" s="65">
        <f>VLOOKUP($A40,'Return Data'!$B$7:$R$2843,12,0)</f>
        <v>32.097999999999999</v>
      </c>
      <c r="I40" s="66">
        <f t="shared" si="2"/>
        <v>6</v>
      </c>
      <c r="J40" s="65">
        <f>VLOOKUP($A40,'Return Data'!$B$7:$R$2843,13,0)</f>
        <v>51.687899999999999</v>
      </c>
      <c r="K40" s="66">
        <f t="shared" si="3"/>
        <v>9</v>
      </c>
      <c r="L40" s="65">
        <f>VLOOKUP($A40,'Return Data'!$B$7:$R$2843,17,0)</f>
        <v>24.694099999999999</v>
      </c>
      <c r="M40" s="66">
        <f t="shared" si="7"/>
        <v>15</v>
      </c>
      <c r="N40" s="65">
        <f>VLOOKUP($A40,'Return Data'!$B$7:$R$2843,14,0)</f>
        <v>12.6029</v>
      </c>
      <c r="O40" s="66">
        <f t="shared" si="8"/>
        <v>23</v>
      </c>
      <c r="P40" s="65">
        <f>VLOOKUP($A40,'Return Data'!$B$7:$R$2843,15,0)</f>
        <v>11.872400000000001</v>
      </c>
      <c r="Q40" s="66">
        <f t="shared" si="9"/>
        <v>16</v>
      </c>
      <c r="R40" s="65">
        <f>VLOOKUP($A40,'Return Data'!$B$7:$R$2843,16,0)</f>
        <v>13.0557</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9.2139181818181832</v>
      </c>
      <c r="E42" s="74"/>
      <c r="F42" s="75">
        <f>AVERAGE(F8:F40)</f>
        <v>16.321151515151513</v>
      </c>
      <c r="G42" s="74"/>
      <c r="H42" s="75">
        <f>AVERAGE(H8:H40)</f>
        <v>28.639693939393933</v>
      </c>
      <c r="I42" s="74"/>
      <c r="J42" s="75">
        <f>AVERAGE(J8:J40)</f>
        <v>47.625066666666662</v>
      </c>
      <c r="K42" s="74"/>
      <c r="L42" s="75">
        <f>AVERAGE(L8:L40)</f>
        <v>25.372955172413796</v>
      </c>
      <c r="M42" s="74"/>
      <c r="N42" s="75">
        <f>AVERAGE(N8:N40)</f>
        <v>14.881526923076924</v>
      </c>
      <c r="O42" s="74"/>
      <c r="P42" s="75">
        <f>AVERAGE(P8:P40)</f>
        <v>13.22148181818182</v>
      </c>
      <c r="Q42" s="74"/>
      <c r="R42" s="75">
        <f>AVERAGE(R8:R40)</f>
        <v>15.365090909090906</v>
      </c>
      <c r="S42" s="76"/>
    </row>
    <row r="43" spans="1:19" x14ac:dyDescent="0.3">
      <c r="A43" s="73" t="s">
        <v>28</v>
      </c>
      <c r="B43" s="74"/>
      <c r="C43" s="74"/>
      <c r="D43" s="75">
        <f>MIN(D8:D40)</f>
        <v>6.4195000000000002</v>
      </c>
      <c r="E43" s="74"/>
      <c r="F43" s="75">
        <f>MIN(F8:F40)</f>
        <v>11.439500000000001</v>
      </c>
      <c r="G43" s="74"/>
      <c r="H43" s="75">
        <f>MIN(H8:H40)</f>
        <v>19.753299999999999</v>
      </c>
      <c r="I43" s="74"/>
      <c r="J43" s="75">
        <f>MIN(J8:J40)</f>
        <v>33.958599999999997</v>
      </c>
      <c r="K43" s="74"/>
      <c r="L43" s="75">
        <f>MIN(L8:L40)</f>
        <v>14.859400000000001</v>
      </c>
      <c r="M43" s="74"/>
      <c r="N43" s="75">
        <f>MIN(N8:N40)</f>
        <v>5.3663999999999996</v>
      </c>
      <c r="O43" s="74"/>
      <c r="P43" s="75">
        <f>MIN(P8:P40)</f>
        <v>8.6118000000000006</v>
      </c>
      <c r="Q43" s="74"/>
      <c r="R43" s="75">
        <f>MIN(R8:R40)</f>
        <v>11.1334</v>
      </c>
      <c r="S43" s="76"/>
    </row>
    <row r="44" spans="1:19" ht="15" thickBot="1" x14ac:dyDescent="0.35">
      <c r="A44" s="77" t="s">
        <v>29</v>
      </c>
      <c r="B44" s="78"/>
      <c r="C44" s="78"/>
      <c r="D44" s="79">
        <f>MAX(D8:D40)</f>
        <v>15.3285</v>
      </c>
      <c r="E44" s="78"/>
      <c r="F44" s="79">
        <f>MAX(F8:F40)</f>
        <v>32.698799999999999</v>
      </c>
      <c r="G44" s="78"/>
      <c r="H44" s="79">
        <f>MAX(H8:H40)</f>
        <v>50.190100000000001</v>
      </c>
      <c r="I44" s="78"/>
      <c r="J44" s="79">
        <f>MAX(J8:J40)</f>
        <v>73.881100000000004</v>
      </c>
      <c r="K44" s="78"/>
      <c r="L44" s="79">
        <f>MAX(L8:L40)</f>
        <v>43.593899999999998</v>
      </c>
      <c r="M44" s="78"/>
      <c r="N44" s="79">
        <f>MAX(N8:N40)</f>
        <v>26.302499999999998</v>
      </c>
      <c r="O44" s="78"/>
      <c r="P44" s="79">
        <f>MAX(P8:P40)</f>
        <v>19.1601</v>
      </c>
      <c r="Q44" s="78"/>
      <c r="R44" s="79">
        <f>MAX(R8:R40)</f>
        <v>29.055199999999999</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44447</v>
      </c>
      <c r="C8" s="65">
        <f>VLOOKUP($A8,'Return Data'!$B$7:$R$2843,4,0)</f>
        <v>1076.53</v>
      </c>
      <c r="D8" s="65">
        <f>VLOOKUP($A8,'Return Data'!$B$7:$R$2843,10,0)</f>
        <v>10.701700000000001</v>
      </c>
      <c r="E8" s="66">
        <f t="shared" ref="E8:E40" si="0">RANK(D8,D$8:D$40,0)</f>
        <v>4</v>
      </c>
      <c r="F8" s="65">
        <f>VLOOKUP($A8,'Return Data'!$B$7:$R$2843,11,0)</f>
        <v>16.948</v>
      </c>
      <c r="G8" s="66">
        <f t="shared" ref="G8:G40" si="1">RANK(F8,F$8:F$40,0)</f>
        <v>6</v>
      </c>
      <c r="H8" s="65">
        <f>VLOOKUP($A8,'Return Data'!$B$7:$R$2843,12,0)</f>
        <v>29.718</v>
      </c>
      <c r="I8" s="66">
        <f t="shared" ref="I8:I40" si="2">RANK(H8,H$8:H$40,0)</f>
        <v>8</v>
      </c>
      <c r="J8" s="65">
        <f>VLOOKUP($A8,'Return Data'!$B$7:$R$2843,13,0)</f>
        <v>51.085599999999999</v>
      </c>
      <c r="K8" s="66">
        <f t="shared" ref="K8:K40" si="3">RANK(J8,J$8:J$40,0)</f>
        <v>6</v>
      </c>
      <c r="L8" s="65">
        <f>VLOOKUP($A8,'Return Data'!$B$7:$R$2843,17,0)</f>
        <v>22.3353</v>
      </c>
      <c r="M8" s="66">
        <f t="shared" ref="M8:M17" si="4">RANK(L8,L$8:L$40,0)</f>
        <v>18</v>
      </c>
      <c r="N8" s="65">
        <f>VLOOKUP($A8,'Return Data'!$B$7:$R$2843,14,0)</f>
        <v>11.761900000000001</v>
      </c>
      <c r="O8" s="66">
        <f>RANK(N8,N$8:N$40,0)</f>
        <v>21</v>
      </c>
      <c r="P8" s="65">
        <f>VLOOKUP($A8,'Return Data'!$B$7:$R$2843,15,0)</f>
        <v>10.6165</v>
      </c>
      <c r="Q8" s="66">
        <f>RANK(P8,P$8:P$40,0)</f>
        <v>17</v>
      </c>
      <c r="R8" s="65">
        <f>VLOOKUP($A8,'Return Data'!$B$7:$R$2843,16,0)</f>
        <v>19.2361</v>
      </c>
      <c r="S8" s="67">
        <f t="shared" ref="S8:S40" si="5">RANK(R8,R$8:R$40,0)</f>
        <v>2</v>
      </c>
    </row>
    <row r="9" spans="1:20" x14ac:dyDescent="0.3">
      <c r="A9" s="63" t="s">
        <v>481</v>
      </c>
      <c r="B9" s="64">
        <f>VLOOKUP($A9,'Return Data'!$B$7:$R$2843,3,0)</f>
        <v>44447</v>
      </c>
      <c r="C9" s="65">
        <f>VLOOKUP($A9,'Return Data'!$B$7:$R$2843,4,0)</f>
        <v>15.51</v>
      </c>
      <c r="D9" s="65">
        <f>VLOOKUP($A9,'Return Data'!$B$7:$R$2843,10,0)</f>
        <v>11.9048</v>
      </c>
      <c r="E9" s="66">
        <f t="shared" si="0"/>
        <v>3</v>
      </c>
      <c r="F9" s="65">
        <f>VLOOKUP($A9,'Return Data'!$B$7:$R$2843,11,0)</f>
        <v>16.880199999999999</v>
      </c>
      <c r="G9" s="66">
        <f t="shared" si="1"/>
        <v>8</v>
      </c>
      <c r="H9" s="65">
        <f>VLOOKUP($A9,'Return Data'!$B$7:$R$2843,12,0)</f>
        <v>24.179300000000001</v>
      </c>
      <c r="I9" s="66">
        <f t="shared" si="2"/>
        <v>24</v>
      </c>
      <c r="J9" s="65">
        <f>VLOOKUP($A9,'Return Data'!$B$7:$R$2843,13,0)</f>
        <v>42.555100000000003</v>
      </c>
      <c r="K9" s="66">
        <f t="shared" si="3"/>
        <v>22</v>
      </c>
      <c r="L9" s="65">
        <f>VLOOKUP($A9,'Return Data'!$B$7:$R$2843,17,0)</f>
        <v>23.508299999999998</v>
      </c>
      <c r="M9" s="66">
        <f t="shared" si="4"/>
        <v>13</v>
      </c>
      <c r="N9" s="65"/>
      <c r="O9" s="66"/>
      <c r="P9" s="65"/>
      <c r="Q9" s="66"/>
      <c r="R9" s="65">
        <f>VLOOKUP($A9,'Return Data'!$B$7:$R$2843,16,0)</f>
        <v>15.289</v>
      </c>
      <c r="S9" s="67">
        <f t="shared" si="5"/>
        <v>9</v>
      </c>
    </row>
    <row r="10" spans="1:20" x14ac:dyDescent="0.3">
      <c r="A10" s="63" t="s">
        <v>482</v>
      </c>
      <c r="B10" s="64">
        <f>VLOOKUP($A10,'Return Data'!$B$7:$R$2843,3,0)</f>
        <v>44447</v>
      </c>
      <c r="C10" s="65">
        <f>VLOOKUP($A10,'Return Data'!$B$7:$R$2843,4,0)</f>
        <v>81.84</v>
      </c>
      <c r="D10" s="65">
        <f>VLOOKUP($A10,'Return Data'!$B$7:$R$2843,10,0)</f>
        <v>12.2326</v>
      </c>
      <c r="E10" s="66">
        <f t="shared" si="0"/>
        <v>2</v>
      </c>
      <c r="F10" s="65">
        <f>VLOOKUP($A10,'Return Data'!$B$7:$R$2843,11,0)</f>
        <v>16.931000000000001</v>
      </c>
      <c r="G10" s="66">
        <f t="shared" si="1"/>
        <v>7</v>
      </c>
      <c r="H10" s="65">
        <f>VLOOKUP($A10,'Return Data'!$B$7:$R$2843,12,0)</f>
        <v>30.401499999999999</v>
      </c>
      <c r="I10" s="66">
        <f t="shared" si="2"/>
        <v>7</v>
      </c>
      <c r="J10" s="65">
        <f>VLOOKUP($A10,'Return Data'!$B$7:$R$2843,13,0)</f>
        <v>49.506799999999998</v>
      </c>
      <c r="K10" s="66">
        <f t="shared" si="3"/>
        <v>10</v>
      </c>
      <c r="L10" s="65">
        <f>VLOOKUP($A10,'Return Data'!$B$7:$R$2843,17,0)</f>
        <v>25.601500000000001</v>
      </c>
      <c r="M10" s="66">
        <f t="shared" si="4"/>
        <v>7</v>
      </c>
      <c r="N10" s="65">
        <f>VLOOKUP($A10,'Return Data'!$B$7:$R$2843,14,0)</f>
        <v>12.7499</v>
      </c>
      <c r="O10" s="66">
        <f t="shared" ref="O10:O17" si="6">RANK(N10,N$8:N$40,0)</f>
        <v>15</v>
      </c>
      <c r="P10" s="65">
        <f>VLOOKUP($A10,'Return Data'!$B$7:$R$2843,15,0)</f>
        <v>11.2735</v>
      </c>
      <c r="Q10" s="66">
        <f>RANK(P10,P$8:P$40,0)</f>
        <v>12</v>
      </c>
      <c r="R10" s="65">
        <f>VLOOKUP($A10,'Return Data'!$B$7:$R$2843,16,0)</f>
        <v>12.386100000000001</v>
      </c>
      <c r="S10" s="67">
        <f t="shared" si="5"/>
        <v>21</v>
      </c>
    </row>
    <row r="11" spans="1:20" x14ac:dyDescent="0.3">
      <c r="A11" s="63" t="s">
        <v>1777</v>
      </c>
      <c r="B11" s="64">
        <f>VLOOKUP($A11,'Return Data'!$B$7:$R$2843,3,0)</f>
        <v>44447</v>
      </c>
      <c r="C11" s="65">
        <f>VLOOKUP($A11,'Return Data'!$B$7:$R$2843,4,0)</f>
        <v>18.351299999999998</v>
      </c>
      <c r="D11" s="65">
        <f>VLOOKUP($A11,'Return Data'!$B$7:$R$2843,10,0)</f>
        <v>6.5739999999999998</v>
      </c>
      <c r="E11" s="66">
        <f t="shared" si="0"/>
        <v>30</v>
      </c>
      <c r="F11" s="65">
        <f>VLOOKUP($A11,'Return Data'!$B$7:$R$2843,11,0)</f>
        <v>13.061199999999999</v>
      </c>
      <c r="G11" s="66">
        <f t="shared" si="1"/>
        <v>27</v>
      </c>
      <c r="H11" s="65">
        <f>VLOOKUP($A11,'Return Data'!$B$7:$R$2843,12,0)</f>
        <v>26.7653</v>
      </c>
      <c r="I11" s="66">
        <f t="shared" si="2"/>
        <v>17</v>
      </c>
      <c r="J11" s="65">
        <f>VLOOKUP($A11,'Return Data'!$B$7:$R$2843,13,0)</f>
        <v>42.3354</v>
      </c>
      <c r="K11" s="66">
        <f t="shared" si="3"/>
        <v>24</v>
      </c>
      <c r="L11" s="65">
        <f>VLOOKUP($A11,'Return Data'!$B$7:$R$2843,17,0)</f>
        <v>24.505500000000001</v>
      </c>
      <c r="M11" s="66">
        <f t="shared" si="4"/>
        <v>10</v>
      </c>
      <c r="N11" s="65">
        <f>VLOOKUP($A11,'Return Data'!$B$7:$R$2843,14,0)</f>
        <v>17.154299999999999</v>
      </c>
      <c r="O11" s="66">
        <f t="shared" si="6"/>
        <v>3</v>
      </c>
      <c r="P11" s="65"/>
      <c r="Q11" s="66"/>
      <c r="R11" s="65">
        <f>VLOOKUP($A11,'Return Data'!$B$7:$R$2843,16,0)</f>
        <v>14.707100000000001</v>
      </c>
      <c r="S11" s="67">
        <f t="shared" si="5"/>
        <v>12</v>
      </c>
    </row>
    <row r="12" spans="1:20" x14ac:dyDescent="0.3">
      <c r="A12" s="63" t="s">
        <v>485</v>
      </c>
      <c r="B12" s="64">
        <f>VLOOKUP($A12,'Return Data'!$B$7:$R$2843,3,0)</f>
        <v>44447</v>
      </c>
      <c r="C12" s="65">
        <f>VLOOKUP($A12,'Return Data'!$B$7:$R$2843,4,0)</f>
        <v>22.67</v>
      </c>
      <c r="D12" s="65">
        <f>VLOOKUP($A12,'Return Data'!$B$7:$R$2843,10,0)</f>
        <v>15.134600000000001</v>
      </c>
      <c r="E12" s="66">
        <f t="shared" si="0"/>
        <v>1</v>
      </c>
      <c r="F12" s="65">
        <f>VLOOKUP($A12,'Return Data'!$B$7:$R$2843,11,0)</f>
        <v>32.186599999999999</v>
      </c>
      <c r="G12" s="66">
        <f t="shared" si="1"/>
        <v>1</v>
      </c>
      <c r="H12" s="65">
        <f>VLOOKUP($A12,'Return Data'!$B$7:$R$2843,12,0)</f>
        <v>49.242899999999999</v>
      </c>
      <c r="I12" s="66">
        <f t="shared" si="2"/>
        <v>1</v>
      </c>
      <c r="J12" s="65">
        <f>VLOOKUP($A12,'Return Data'!$B$7:$R$2843,13,0)</f>
        <v>72.395399999999995</v>
      </c>
      <c r="K12" s="66">
        <f t="shared" si="3"/>
        <v>2</v>
      </c>
      <c r="L12" s="65">
        <f>VLOOKUP($A12,'Return Data'!$B$7:$R$2843,17,0)</f>
        <v>42.382800000000003</v>
      </c>
      <c r="M12" s="66">
        <f t="shared" si="4"/>
        <v>1</v>
      </c>
      <c r="N12" s="65">
        <f>VLOOKUP($A12,'Return Data'!$B$7:$R$2843,14,0)</f>
        <v>17.646599999999999</v>
      </c>
      <c r="O12" s="66">
        <f t="shared" si="6"/>
        <v>2</v>
      </c>
      <c r="P12" s="65"/>
      <c r="Q12" s="66"/>
      <c r="R12" s="65">
        <f>VLOOKUP($A12,'Return Data'!$B$7:$R$2843,16,0)</f>
        <v>17.2621</v>
      </c>
      <c r="S12" s="67">
        <f t="shared" si="5"/>
        <v>4</v>
      </c>
    </row>
    <row r="13" spans="1:20" x14ac:dyDescent="0.3">
      <c r="A13" s="63" t="s">
        <v>487</v>
      </c>
      <c r="B13" s="64">
        <f>VLOOKUP($A13,'Return Data'!$B$7:$R$2843,3,0)</f>
        <v>44447</v>
      </c>
      <c r="C13" s="65">
        <f>VLOOKUP($A13,'Return Data'!$B$7:$R$2843,4,0)</f>
        <v>246.51</v>
      </c>
      <c r="D13" s="65">
        <f>VLOOKUP($A13,'Return Data'!$B$7:$R$2843,10,0)</f>
        <v>10.1967</v>
      </c>
      <c r="E13" s="66">
        <f t="shared" si="0"/>
        <v>7</v>
      </c>
      <c r="F13" s="65">
        <f>VLOOKUP($A13,'Return Data'!$B$7:$R$2843,11,0)</f>
        <v>15.841200000000001</v>
      </c>
      <c r="G13" s="66">
        <f t="shared" si="1"/>
        <v>14</v>
      </c>
      <c r="H13" s="65">
        <f>VLOOKUP($A13,'Return Data'!$B$7:$R$2843,12,0)</f>
        <v>26.1114</v>
      </c>
      <c r="I13" s="66">
        <f t="shared" si="2"/>
        <v>21</v>
      </c>
      <c r="J13" s="65">
        <f>VLOOKUP($A13,'Return Data'!$B$7:$R$2843,13,0)</f>
        <v>43.020400000000002</v>
      </c>
      <c r="K13" s="66">
        <f t="shared" si="3"/>
        <v>20</v>
      </c>
      <c r="L13" s="65">
        <f>VLOOKUP($A13,'Return Data'!$B$7:$R$2843,17,0)</f>
        <v>26.651800000000001</v>
      </c>
      <c r="M13" s="66">
        <f t="shared" si="4"/>
        <v>4</v>
      </c>
      <c r="N13" s="65">
        <f>VLOOKUP($A13,'Return Data'!$B$7:$R$2843,14,0)</f>
        <v>16.658000000000001</v>
      </c>
      <c r="O13" s="66">
        <f t="shared" si="6"/>
        <v>4</v>
      </c>
      <c r="P13" s="65">
        <f>VLOOKUP($A13,'Return Data'!$B$7:$R$2843,15,0)</f>
        <v>14.253399999999999</v>
      </c>
      <c r="Q13" s="66">
        <f>RANK(P13,P$8:P$40,0)</f>
        <v>2</v>
      </c>
      <c r="R13" s="65">
        <f>VLOOKUP($A13,'Return Data'!$B$7:$R$2843,16,0)</f>
        <v>11.8492</v>
      </c>
      <c r="S13" s="67">
        <f t="shared" si="5"/>
        <v>27</v>
      </c>
    </row>
    <row r="14" spans="1:20" x14ac:dyDescent="0.3">
      <c r="A14" s="63" t="s">
        <v>489</v>
      </c>
      <c r="B14" s="64">
        <f>VLOOKUP($A14,'Return Data'!$B$7:$R$2843,3,0)</f>
        <v>44447</v>
      </c>
      <c r="C14" s="65">
        <f>VLOOKUP($A14,'Return Data'!$B$7:$R$2843,4,0)</f>
        <v>238.30799999999999</v>
      </c>
      <c r="D14" s="65">
        <f>VLOOKUP($A14,'Return Data'!$B$7:$R$2843,10,0)</f>
        <v>9.7794000000000008</v>
      </c>
      <c r="E14" s="66">
        <f t="shared" si="0"/>
        <v>10</v>
      </c>
      <c r="F14" s="65">
        <f>VLOOKUP($A14,'Return Data'!$B$7:$R$2843,11,0)</f>
        <v>16.514900000000001</v>
      </c>
      <c r="G14" s="66">
        <f t="shared" si="1"/>
        <v>10</v>
      </c>
      <c r="H14" s="65">
        <f>VLOOKUP($A14,'Return Data'!$B$7:$R$2843,12,0)</f>
        <v>28.02</v>
      </c>
      <c r="I14" s="66">
        <f t="shared" si="2"/>
        <v>13</v>
      </c>
      <c r="J14" s="65">
        <f>VLOOKUP($A14,'Return Data'!$B$7:$R$2843,13,0)</f>
        <v>48.247599999999998</v>
      </c>
      <c r="K14" s="66">
        <f t="shared" si="3"/>
        <v>12</v>
      </c>
      <c r="L14" s="65">
        <f>VLOOKUP($A14,'Return Data'!$B$7:$R$2843,17,0)</f>
        <v>26.224599999999999</v>
      </c>
      <c r="M14" s="66">
        <f t="shared" si="4"/>
        <v>6</v>
      </c>
      <c r="N14" s="65">
        <f>VLOOKUP($A14,'Return Data'!$B$7:$R$2843,14,0)</f>
        <v>16.3566</v>
      </c>
      <c r="O14" s="66">
        <f t="shared" si="6"/>
        <v>5</v>
      </c>
      <c r="P14" s="65">
        <f>VLOOKUP($A14,'Return Data'!$B$7:$R$2843,15,0)</f>
        <v>13.3485</v>
      </c>
      <c r="Q14" s="66">
        <f>RANK(P14,P$8:P$40,0)</f>
        <v>6</v>
      </c>
      <c r="R14" s="65">
        <f>VLOOKUP($A14,'Return Data'!$B$7:$R$2843,16,0)</f>
        <v>15.279299999999999</v>
      </c>
      <c r="S14" s="67">
        <f t="shared" si="5"/>
        <v>10</v>
      </c>
    </row>
    <row r="15" spans="1:20" x14ac:dyDescent="0.3">
      <c r="A15" s="63" t="s">
        <v>491</v>
      </c>
      <c r="B15" s="64">
        <f>VLOOKUP($A15,'Return Data'!$B$7:$R$2843,3,0)</f>
        <v>44447</v>
      </c>
      <c r="C15" s="65">
        <f>VLOOKUP($A15,'Return Data'!$B$7:$R$2843,4,0)</f>
        <v>37.39</v>
      </c>
      <c r="D15" s="65">
        <f>VLOOKUP($A15,'Return Data'!$B$7:$R$2843,10,0)</f>
        <v>8.9770000000000003</v>
      </c>
      <c r="E15" s="66">
        <f t="shared" si="0"/>
        <v>15</v>
      </c>
      <c r="F15" s="65">
        <f>VLOOKUP($A15,'Return Data'!$B$7:$R$2843,11,0)</f>
        <v>14.940099999999999</v>
      </c>
      <c r="G15" s="66">
        <f t="shared" si="1"/>
        <v>16</v>
      </c>
      <c r="H15" s="65">
        <f>VLOOKUP($A15,'Return Data'!$B$7:$R$2843,12,0)</f>
        <v>26.7028</v>
      </c>
      <c r="I15" s="66">
        <f t="shared" si="2"/>
        <v>19</v>
      </c>
      <c r="J15" s="65">
        <f>VLOOKUP($A15,'Return Data'!$B$7:$R$2843,13,0)</f>
        <v>45.656399999999998</v>
      </c>
      <c r="K15" s="66">
        <f t="shared" si="3"/>
        <v>16</v>
      </c>
      <c r="L15" s="65">
        <f>VLOOKUP($A15,'Return Data'!$B$7:$R$2843,17,0)</f>
        <v>22.6099</v>
      </c>
      <c r="M15" s="66">
        <f t="shared" si="4"/>
        <v>17</v>
      </c>
      <c r="N15" s="65">
        <f>VLOOKUP($A15,'Return Data'!$B$7:$R$2843,14,0)</f>
        <v>13.373900000000001</v>
      </c>
      <c r="O15" s="66">
        <f t="shared" si="6"/>
        <v>14</v>
      </c>
      <c r="P15" s="65">
        <f>VLOOKUP($A15,'Return Data'!$B$7:$R$2843,15,0)</f>
        <v>11.8209</v>
      </c>
      <c r="Q15" s="66">
        <f>RANK(P15,P$8:P$40,0)</f>
        <v>10</v>
      </c>
      <c r="R15" s="65">
        <f>VLOOKUP($A15,'Return Data'!$B$7:$R$2843,16,0)</f>
        <v>11.5306</v>
      </c>
      <c r="S15" s="67">
        <f t="shared" si="5"/>
        <v>29</v>
      </c>
    </row>
    <row r="16" spans="1:20" x14ac:dyDescent="0.3">
      <c r="A16" s="63" t="s">
        <v>492</v>
      </c>
      <c r="B16" s="64">
        <f>VLOOKUP($A16,'Return Data'!$B$7:$R$2843,3,0)</f>
        <v>44447</v>
      </c>
      <c r="C16" s="65">
        <f>VLOOKUP($A16,'Return Data'!$B$7:$R$2843,4,0)</f>
        <v>175.61439999999999</v>
      </c>
      <c r="D16" s="65">
        <f>VLOOKUP($A16,'Return Data'!$B$7:$R$2843,10,0)</f>
        <v>6.4127999999999998</v>
      </c>
      <c r="E16" s="66">
        <f t="shared" si="0"/>
        <v>32</v>
      </c>
      <c r="F16" s="65">
        <f>VLOOKUP($A16,'Return Data'!$B$7:$R$2843,11,0)</f>
        <v>13.161799999999999</v>
      </c>
      <c r="G16" s="66">
        <f t="shared" si="1"/>
        <v>25</v>
      </c>
      <c r="H16" s="65">
        <f>VLOOKUP($A16,'Return Data'!$B$7:$R$2843,12,0)</f>
        <v>26.108599999999999</v>
      </c>
      <c r="I16" s="66">
        <f t="shared" si="2"/>
        <v>22</v>
      </c>
      <c r="J16" s="65">
        <f>VLOOKUP($A16,'Return Data'!$B$7:$R$2843,13,0)</f>
        <v>48.659599999999998</v>
      </c>
      <c r="K16" s="66">
        <f t="shared" si="3"/>
        <v>11</v>
      </c>
      <c r="L16" s="65">
        <f>VLOOKUP($A16,'Return Data'!$B$7:$R$2843,17,0)</f>
        <v>22.7441</v>
      </c>
      <c r="M16" s="66">
        <f t="shared" si="4"/>
        <v>15</v>
      </c>
      <c r="N16" s="65">
        <f>VLOOKUP($A16,'Return Data'!$B$7:$R$2843,14,0)</f>
        <v>13.6166</v>
      </c>
      <c r="O16" s="66">
        <f t="shared" si="6"/>
        <v>12</v>
      </c>
      <c r="P16" s="65">
        <f>VLOOKUP($A16,'Return Data'!$B$7:$R$2843,15,0)</f>
        <v>11.1889</v>
      </c>
      <c r="Q16" s="66">
        <f>RANK(P16,P$8:P$40,0)</f>
        <v>13</v>
      </c>
      <c r="R16" s="65">
        <f>VLOOKUP($A16,'Return Data'!$B$7:$R$2843,16,0)</f>
        <v>14.074999999999999</v>
      </c>
      <c r="S16" s="67">
        <f t="shared" si="5"/>
        <v>14</v>
      </c>
    </row>
    <row r="17" spans="1:19" x14ac:dyDescent="0.3">
      <c r="A17" s="63" t="s">
        <v>494</v>
      </c>
      <c r="B17" s="64">
        <f>VLOOKUP($A17,'Return Data'!$B$7:$R$2843,3,0)</f>
        <v>44447</v>
      </c>
      <c r="C17" s="65">
        <f>VLOOKUP($A17,'Return Data'!$B$7:$R$2843,4,0)</f>
        <v>77.724999999999994</v>
      </c>
      <c r="D17" s="65">
        <f>VLOOKUP($A17,'Return Data'!$B$7:$R$2843,10,0)</f>
        <v>6.9737999999999998</v>
      </c>
      <c r="E17" s="66">
        <f t="shared" si="0"/>
        <v>27</v>
      </c>
      <c r="F17" s="65">
        <f>VLOOKUP($A17,'Return Data'!$B$7:$R$2843,11,0)</f>
        <v>13.258800000000001</v>
      </c>
      <c r="G17" s="66">
        <f t="shared" si="1"/>
        <v>23</v>
      </c>
      <c r="H17" s="65">
        <f>VLOOKUP($A17,'Return Data'!$B$7:$R$2843,12,0)</f>
        <v>28.052</v>
      </c>
      <c r="I17" s="66">
        <f t="shared" si="2"/>
        <v>12</v>
      </c>
      <c r="J17" s="65">
        <f>VLOOKUP($A17,'Return Data'!$B$7:$R$2843,13,0)</f>
        <v>47.926499999999997</v>
      </c>
      <c r="K17" s="66">
        <f t="shared" si="3"/>
        <v>13</v>
      </c>
      <c r="L17" s="65">
        <f>VLOOKUP($A17,'Return Data'!$B$7:$R$2843,17,0)</f>
        <v>22.3079</v>
      </c>
      <c r="M17" s="66">
        <f t="shared" si="4"/>
        <v>19</v>
      </c>
      <c r="N17" s="65">
        <f>VLOOKUP($A17,'Return Data'!$B$7:$R$2843,14,0)</f>
        <v>13.673</v>
      </c>
      <c r="O17" s="66">
        <f t="shared" si="6"/>
        <v>11</v>
      </c>
      <c r="P17" s="65">
        <f>VLOOKUP($A17,'Return Data'!$B$7:$R$2843,15,0)</f>
        <v>10.634499999999999</v>
      </c>
      <c r="Q17" s="66">
        <f>RANK(P17,P$8:P$40,0)</f>
        <v>16</v>
      </c>
      <c r="R17" s="65">
        <f>VLOOKUP($A17,'Return Data'!$B$7:$R$2843,16,0)</f>
        <v>13.2882</v>
      </c>
      <c r="S17" s="67">
        <f t="shared" si="5"/>
        <v>17</v>
      </c>
    </row>
    <row r="18" spans="1:19" x14ac:dyDescent="0.3">
      <c r="A18" s="63" t="s">
        <v>497</v>
      </c>
      <c r="B18" s="64">
        <f>VLOOKUP($A18,'Return Data'!$B$7:$R$2843,3,0)</f>
        <v>44447</v>
      </c>
      <c r="C18" s="65">
        <f>VLOOKUP($A18,'Return Data'!$B$7:$R$2843,4,0)</f>
        <v>15.764699999999999</v>
      </c>
      <c r="D18" s="65">
        <f>VLOOKUP($A18,'Return Data'!$B$7:$R$2843,10,0)</f>
        <v>8.1877999999999993</v>
      </c>
      <c r="E18" s="66">
        <f t="shared" si="0"/>
        <v>22</v>
      </c>
      <c r="F18" s="65">
        <f>VLOOKUP($A18,'Return Data'!$B$7:$R$2843,11,0)</f>
        <v>13.367000000000001</v>
      </c>
      <c r="G18" s="66">
        <f t="shared" si="1"/>
        <v>21</v>
      </c>
      <c r="H18" s="65">
        <f>VLOOKUP($A18,'Return Data'!$B$7:$R$2843,12,0)</f>
        <v>22.749400000000001</v>
      </c>
      <c r="I18" s="66">
        <f t="shared" si="2"/>
        <v>25</v>
      </c>
      <c r="J18" s="65">
        <f>VLOOKUP($A18,'Return Data'!$B$7:$R$2843,13,0)</f>
        <v>39.561300000000003</v>
      </c>
      <c r="K18" s="66">
        <f t="shared" si="3"/>
        <v>26</v>
      </c>
      <c r="L18" s="65"/>
      <c r="M18" s="66"/>
      <c r="N18" s="65"/>
      <c r="O18" s="66"/>
      <c r="P18" s="65"/>
      <c r="Q18" s="66"/>
      <c r="R18" s="65">
        <f>VLOOKUP($A18,'Return Data'!$B$7:$R$2843,16,0)</f>
        <v>17.108599999999999</v>
      </c>
      <c r="S18" s="67">
        <f t="shared" si="5"/>
        <v>5</v>
      </c>
    </row>
    <row r="19" spans="1:19" x14ac:dyDescent="0.3">
      <c r="A19" s="63" t="s">
        <v>498</v>
      </c>
      <c r="B19" s="64">
        <f>VLOOKUP($A19,'Return Data'!$B$7:$R$2843,3,0)</f>
        <v>44447</v>
      </c>
      <c r="C19" s="65">
        <f>VLOOKUP($A19,'Return Data'!$B$7:$R$2843,4,0)</f>
        <v>202.93</v>
      </c>
      <c r="D19" s="65">
        <f>VLOOKUP($A19,'Return Data'!$B$7:$R$2843,10,0)</f>
        <v>8.1715999999999998</v>
      </c>
      <c r="E19" s="66">
        <f t="shared" si="0"/>
        <v>23</v>
      </c>
      <c r="F19" s="65">
        <f>VLOOKUP($A19,'Return Data'!$B$7:$R$2843,11,0)</f>
        <v>16.092700000000001</v>
      </c>
      <c r="G19" s="66">
        <f t="shared" si="1"/>
        <v>12</v>
      </c>
      <c r="H19" s="65">
        <f>VLOOKUP($A19,'Return Data'!$B$7:$R$2843,12,0)</f>
        <v>36.203800000000001</v>
      </c>
      <c r="I19" s="66">
        <f t="shared" si="2"/>
        <v>3</v>
      </c>
      <c r="J19" s="65">
        <f>VLOOKUP($A19,'Return Data'!$B$7:$R$2843,13,0)</f>
        <v>57.090899999999998</v>
      </c>
      <c r="K19" s="66">
        <f t="shared" si="3"/>
        <v>3</v>
      </c>
      <c r="L19" s="65">
        <f>VLOOKUP($A19,'Return Data'!$B$7:$R$2843,17,0)</f>
        <v>25.554500000000001</v>
      </c>
      <c r="M19" s="66">
        <f>RANK(L19,L$8:L$40,0)</f>
        <v>8</v>
      </c>
      <c r="N19" s="65">
        <f>VLOOKUP($A19,'Return Data'!$B$7:$R$2843,14,0)</f>
        <v>15.279</v>
      </c>
      <c r="O19" s="66">
        <f>RANK(N19,N$8:N$40,0)</f>
        <v>7</v>
      </c>
      <c r="P19" s="65">
        <f>VLOOKUP($A19,'Return Data'!$B$7:$R$2843,15,0)</f>
        <v>13.7737</v>
      </c>
      <c r="Q19" s="66">
        <f>RANK(P19,P$8:P$40,0)</f>
        <v>4</v>
      </c>
      <c r="R19" s="65">
        <f>VLOOKUP($A19,'Return Data'!$B$7:$R$2843,16,0)</f>
        <v>14.761799999999999</v>
      </c>
      <c r="S19" s="67">
        <f t="shared" si="5"/>
        <v>11</v>
      </c>
    </row>
    <row r="20" spans="1:19" x14ac:dyDescent="0.3">
      <c r="A20" s="63" t="s">
        <v>500</v>
      </c>
      <c r="B20" s="64">
        <f>VLOOKUP($A20,'Return Data'!$B$7:$R$2843,3,0)</f>
        <v>44447</v>
      </c>
      <c r="C20" s="65">
        <f>VLOOKUP($A20,'Return Data'!$B$7:$R$2843,4,0)</f>
        <v>15.6068</v>
      </c>
      <c r="D20" s="65">
        <f>VLOOKUP($A20,'Return Data'!$B$7:$R$2843,10,0)</f>
        <v>6.7321</v>
      </c>
      <c r="E20" s="66">
        <f t="shared" si="0"/>
        <v>29</v>
      </c>
      <c r="F20" s="65">
        <f>VLOOKUP($A20,'Return Data'!$B$7:$R$2843,11,0)</f>
        <v>11.973800000000001</v>
      </c>
      <c r="G20" s="66">
        <f t="shared" si="1"/>
        <v>31</v>
      </c>
      <c r="H20" s="65">
        <f>VLOOKUP($A20,'Return Data'!$B$7:$R$2843,12,0)</f>
        <v>19.894600000000001</v>
      </c>
      <c r="I20" s="66">
        <f t="shared" si="2"/>
        <v>29</v>
      </c>
      <c r="J20" s="65">
        <f>VLOOKUP($A20,'Return Data'!$B$7:$R$2843,13,0)</f>
        <v>32.850999999999999</v>
      </c>
      <c r="K20" s="66">
        <f t="shared" si="3"/>
        <v>33</v>
      </c>
      <c r="L20" s="65">
        <f>VLOOKUP($A20,'Return Data'!$B$7:$R$2843,17,0)</f>
        <v>19.755199999999999</v>
      </c>
      <c r="M20" s="66">
        <f>RANK(L20,L$8:L$40,0)</f>
        <v>24</v>
      </c>
      <c r="N20" s="65">
        <f>VLOOKUP($A20,'Return Data'!$B$7:$R$2843,14,0)</f>
        <v>8.1013000000000002</v>
      </c>
      <c r="O20" s="66">
        <f>RANK(N20,N$8:N$40,0)</f>
        <v>25</v>
      </c>
      <c r="P20" s="65"/>
      <c r="Q20" s="66"/>
      <c r="R20" s="65">
        <f>VLOOKUP($A20,'Return Data'!$B$7:$R$2843,16,0)</f>
        <v>9.5570000000000004</v>
      </c>
      <c r="S20" s="67">
        <f t="shared" si="5"/>
        <v>32</v>
      </c>
    </row>
    <row r="21" spans="1:19" x14ac:dyDescent="0.3">
      <c r="A21" s="63" t="s">
        <v>503</v>
      </c>
      <c r="B21" s="64">
        <f>VLOOKUP($A21,'Return Data'!$B$7:$R$2843,3,0)</f>
        <v>44447</v>
      </c>
      <c r="C21" s="65">
        <f>VLOOKUP($A21,'Return Data'!$B$7:$R$2843,4,0)</f>
        <v>16.989999999999998</v>
      </c>
      <c r="D21" s="65">
        <f>VLOOKUP($A21,'Return Data'!$B$7:$R$2843,10,0)</f>
        <v>10.2531</v>
      </c>
      <c r="E21" s="66">
        <f t="shared" si="0"/>
        <v>5</v>
      </c>
      <c r="F21" s="65">
        <f>VLOOKUP($A21,'Return Data'!$B$7:$R$2843,11,0)</f>
        <v>18.314800000000002</v>
      </c>
      <c r="G21" s="66">
        <f t="shared" si="1"/>
        <v>3</v>
      </c>
      <c r="H21" s="65">
        <f>VLOOKUP($A21,'Return Data'!$B$7:$R$2843,12,0)</f>
        <v>31.298300000000001</v>
      </c>
      <c r="I21" s="66">
        <f t="shared" si="2"/>
        <v>6</v>
      </c>
      <c r="J21" s="65">
        <f>VLOOKUP($A21,'Return Data'!$B$7:$R$2843,13,0)</f>
        <v>50.220999999999997</v>
      </c>
      <c r="K21" s="66">
        <f t="shared" si="3"/>
        <v>9</v>
      </c>
      <c r="L21" s="65">
        <f>VLOOKUP($A21,'Return Data'!$B$7:$R$2843,17,0)</f>
        <v>24.963699999999999</v>
      </c>
      <c r="M21" s="66">
        <f>RANK(L21,L$8:L$40,0)</f>
        <v>9</v>
      </c>
      <c r="N21" s="65">
        <f>VLOOKUP($A21,'Return Data'!$B$7:$R$2843,14,0)</f>
        <v>12.7362</v>
      </c>
      <c r="O21" s="66">
        <f>RANK(N21,N$8:N$40,0)</f>
        <v>16</v>
      </c>
      <c r="P21" s="65"/>
      <c r="Q21" s="66"/>
      <c r="R21" s="65">
        <f>VLOOKUP($A21,'Return Data'!$B$7:$R$2843,16,0)</f>
        <v>11.9564</v>
      </c>
      <c r="S21" s="67">
        <f t="shared" si="5"/>
        <v>26</v>
      </c>
    </row>
    <row r="22" spans="1:19" x14ac:dyDescent="0.3">
      <c r="A22" s="63" t="s">
        <v>505</v>
      </c>
      <c r="B22" s="64">
        <f>VLOOKUP($A22,'Return Data'!$B$7:$R$2843,3,0)</f>
        <v>44447</v>
      </c>
      <c r="C22" s="65">
        <f>VLOOKUP($A22,'Return Data'!$B$7:$R$2843,4,0)</f>
        <v>14.4223</v>
      </c>
      <c r="D22" s="65">
        <f>VLOOKUP($A22,'Return Data'!$B$7:$R$2843,10,0)</f>
        <v>6.8208000000000002</v>
      </c>
      <c r="E22" s="66">
        <f t="shared" si="0"/>
        <v>28</v>
      </c>
      <c r="F22" s="65">
        <f>VLOOKUP($A22,'Return Data'!$B$7:$R$2843,11,0)</f>
        <v>10.3407</v>
      </c>
      <c r="G22" s="66">
        <f t="shared" si="1"/>
        <v>33</v>
      </c>
      <c r="H22" s="65">
        <f>VLOOKUP($A22,'Return Data'!$B$7:$R$2843,12,0)</f>
        <v>18.0656</v>
      </c>
      <c r="I22" s="66">
        <f t="shared" si="2"/>
        <v>33</v>
      </c>
      <c r="J22" s="65">
        <f>VLOOKUP($A22,'Return Data'!$B$7:$R$2843,13,0)</f>
        <v>38.143300000000004</v>
      </c>
      <c r="K22" s="66">
        <f t="shared" si="3"/>
        <v>27</v>
      </c>
      <c r="L22" s="65"/>
      <c r="M22" s="66"/>
      <c r="N22" s="65"/>
      <c r="O22" s="66"/>
      <c r="P22" s="65"/>
      <c r="Q22" s="66"/>
      <c r="R22" s="65">
        <f>VLOOKUP($A22,'Return Data'!$B$7:$R$2843,16,0)</f>
        <v>14.3004</v>
      </c>
      <c r="S22" s="67">
        <f t="shared" si="5"/>
        <v>13</v>
      </c>
    </row>
    <row r="23" spans="1:19" x14ac:dyDescent="0.3">
      <c r="A23" s="63" t="s">
        <v>507</v>
      </c>
      <c r="B23" s="64">
        <f>VLOOKUP($A23,'Return Data'!$B$7:$R$2843,3,0)</f>
        <v>44447</v>
      </c>
      <c r="C23" s="65">
        <f>VLOOKUP($A23,'Return Data'!$B$7:$R$2843,4,0)</f>
        <v>14.405200000000001</v>
      </c>
      <c r="D23" s="65">
        <f>VLOOKUP($A23,'Return Data'!$B$7:$R$2843,10,0)</f>
        <v>8.4703999999999997</v>
      </c>
      <c r="E23" s="66">
        <f t="shared" si="0"/>
        <v>19</v>
      </c>
      <c r="F23" s="65">
        <f>VLOOKUP($A23,'Return Data'!$B$7:$R$2843,11,0)</f>
        <v>12.6031</v>
      </c>
      <c r="G23" s="66">
        <f t="shared" si="1"/>
        <v>29</v>
      </c>
      <c r="H23" s="65">
        <f>VLOOKUP($A23,'Return Data'!$B$7:$R$2843,12,0)</f>
        <v>21.976700000000001</v>
      </c>
      <c r="I23" s="66">
        <f t="shared" si="2"/>
        <v>28</v>
      </c>
      <c r="J23" s="65">
        <f>VLOOKUP($A23,'Return Data'!$B$7:$R$2843,13,0)</f>
        <v>36.130600000000001</v>
      </c>
      <c r="K23" s="66">
        <f t="shared" si="3"/>
        <v>28</v>
      </c>
      <c r="L23" s="65">
        <f>VLOOKUP($A23,'Return Data'!$B$7:$R$2843,17,0)</f>
        <v>18.6233</v>
      </c>
      <c r="M23" s="66">
        <f>RANK(L23,L$8:L$40,0)</f>
        <v>26</v>
      </c>
      <c r="N23" s="65"/>
      <c r="O23" s="66"/>
      <c r="P23" s="65"/>
      <c r="Q23" s="66"/>
      <c r="R23" s="65">
        <f>VLOOKUP($A23,'Return Data'!$B$7:$R$2843,16,0)</f>
        <v>12.1043</v>
      </c>
      <c r="S23" s="67">
        <f t="shared" si="5"/>
        <v>23</v>
      </c>
    </row>
    <row r="24" spans="1:19" x14ac:dyDescent="0.3">
      <c r="A24" s="63" t="s">
        <v>508</v>
      </c>
      <c r="B24" s="64">
        <f>VLOOKUP($A24,'Return Data'!$B$7:$R$2843,3,0)</f>
        <v>44447</v>
      </c>
      <c r="C24" s="65">
        <f>VLOOKUP($A24,'Return Data'!$B$7:$R$2843,4,0)</f>
        <v>205.296994571596</v>
      </c>
      <c r="D24" s="65">
        <f>VLOOKUP($A24,'Return Data'!$B$7:$R$2843,10,0)</f>
        <v>9.6041000000000007</v>
      </c>
      <c r="E24" s="66">
        <f t="shared" si="0"/>
        <v>11</v>
      </c>
      <c r="F24" s="65">
        <f>VLOOKUP($A24,'Return Data'!$B$7:$R$2843,11,0)</f>
        <v>17.5381</v>
      </c>
      <c r="G24" s="66">
        <f t="shared" si="1"/>
        <v>4</v>
      </c>
      <c r="H24" s="65">
        <f>VLOOKUP($A24,'Return Data'!$B$7:$R$2843,12,0)</f>
        <v>29.248799999999999</v>
      </c>
      <c r="I24" s="66">
        <f t="shared" si="2"/>
        <v>9</v>
      </c>
      <c r="J24" s="65">
        <f>VLOOKUP($A24,'Return Data'!$B$7:$R$2843,13,0)</f>
        <v>51.322099999999999</v>
      </c>
      <c r="K24" s="66">
        <f t="shared" si="3"/>
        <v>5</v>
      </c>
      <c r="L24" s="65">
        <f>VLOOKUP($A24,'Return Data'!$B$7:$R$2843,17,0)</f>
        <v>32.5777</v>
      </c>
      <c r="M24" s="66">
        <f>RANK(L24,L$8:L$40,0)</f>
        <v>3</v>
      </c>
      <c r="N24" s="65">
        <f>VLOOKUP($A24,'Return Data'!$B$7:$R$2843,14,0)</f>
        <v>14.0364</v>
      </c>
      <c r="O24" s="66">
        <f>RANK(N24,N$8:N$40,0)</f>
        <v>10</v>
      </c>
      <c r="P24" s="65">
        <f>VLOOKUP($A24,'Return Data'!$B$7:$R$2843,15,0)</f>
        <v>11.3613</v>
      </c>
      <c r="Q24" s="66">
        <f>RANK(P24,P$8:P$40,0)</f>
        <v>11</v>
      </c>
      <c r="R24" s="65">
        <f>VLOOKUP($A24,'Return Data'!$B$7:$R$2843,16,0)</f>
        <v>12.099399999999999</v>
      </c>
      <c r="S24" s="67">
        <f t="shared" si="5"/>
        <v>24</v>
      </c>
    </row>
    <row r="25" spans="1:19" x14ac:dyDescent="0.3">
      <c r="A25" s="63" t="s">
        <v>1833</v>
      </c>
      <c r="B25" s="64">
        <f>VLOOKUP($A25,'Return Data'!$B$7:$R$2843,3,0)</f>
        <v>44447</v>
      </c>
      <c r="C25" s="65">
        <f>VLOOKUP($A25,'Return Data'!$B$7:$R$2843,4,0)</f>
        <v>38.615000000000002</v>
      </c>
      <c r="D25" s="65">
        <f>VLOOKUP($A25,'Return Data'!$B$7:$R$2843,10,0)</f>
        <v>6.0444000000000004</v>
      </c>
      <c r="E25" s="66">
        <f t="shared" si="0"/>
        <v>33</v>
      </c>
      <c r="F25" s="65">
        <f>VLOOKUP($A25,'Return Data'!$B$7:$R$2843,11,0)</f>
        <v>13.121</v>
      </c>
      <c r="G25" s="66">
        <f t="shared" si="1"/>
        <v>26</v>
      </c>
      <c r="H25" s="65">
        <f>VLOOKUP($A25,'Return Data'!$B$7:$R$2843,12,0)</f>
        <v>27.944700000000001</v>
      </c>
      <c r="I25" s="66">
        <f t="shared" si="2"/>
        <v>14</v>
      </c>
      <c r="J25" s="65">
        <f>VLOOKUP($A25,'Return Data'!$B$7:$R$2843,13,0)</f>
        <v>50.469499999999996</v>
      </c>
      <c r="K25" s="66">
        <f t="shared" si="3"/>
        <v>8</v>
      </c>
      <c r="L25" s="65">
        <f>VLOOKUP($A25,'Return Data'!$B$7:$R$2843,17,0)</f>
        <v>26.592700000000001</v>
      </c>
      <c r="M25" s="66">
        <f>RANK(L25,L$8:L$40,0)</f>
        <v>5</v>
      </c>
      <c r="N25" s="65">
        <f>VLOOKUP($A25,'Return Data'!$B$7:$R$2843,14,0)</f>
        <v>16.0702</v>
      </c>
      <c r="O25" s="66">
        <f>RANK(N25,N$8:N$40,0)</f>
        <v>6</v>
      </c>
      <c r="P25" s="65">
        <f>VLOOKUP($A25,'Return Data'!$B$7:$R$2843,15,0)</f>
        <v>12.7544</v>
      </c>
      <c r="Q25" s="66">
        <f>RANK(P25,P$8:P$40,0)</f>
        <v>9</v>
      </c>
      <c r="R25" s="65">
        <f>VLOOKUP($A25,'Return Data'!$B$7:$R$2843,16,0)</f>
        <v>12.0755</v>
      </c>
      <c r="S25" s="67">
        <f t="shared" si="5"/>
        <v>25</v>
      </c>
    </row>
    <row r="26" spans="1:19" x14ac:dyDescent="0.3">
      <c r="A26" s="63" t="s">
        <v>511</v>
      </c>
      <c r="B26" s="64">
        <f>VLOOKUP($A26,'Return Data'!$B$7:$R$2843,3,0)</f>
        <v>44447</v>
      </c>
      <c r="C26" s="65">
        <f>VLOOKUP($A26,'Return Data'!$B$7:$R$2843,4,0)</f>
        <v>36.890999999999998</v>
      </c>
      <c r="D26" s="65">
        <f>VLOOKUP($A26,'Return Data'!$B$7:$R$2843,10,0)</f>
        <v>7.5194999999999999</v>
      </c>
      <c r="E26" s="66">
        <f t="shared" si="0"/>
        <v>25</v>
      </c>
      <c r="F26" s="65">
        <f>VLOOKUP($A26,'Return Data'!$B$7:$R$2843,11,0)</f>
        <v>13.169499999999999</v>
      </c>
      <c r="G26" s="66">
        <f t="shared" si="1"/>
        <v>24</v>
      </c>
      <c r="H26" s="65">
        <f>VLOOKUP($A26,'Return Data'!$B$7:$R$2843,12,0)</f>
        <v>22.610299999999999</v>
      </c>
      <c r="I26" s="66">
        <f t="shared" si="2"/>
        <v>26</v>
      </c>
      <c r="J26" s="65">
        <f>VLOOKUP($A26,'Return Data'!$B$7:$R$2843,13,0)</f>
        <v>39.749200000000002</v>
      </c>
      <c r="K26" s="66">
        <f t="shared" si="3"/>
        <v>25</v>
      </c>
      <c r="L26" s="65">
        <f>VLOOKUP($A26,'Return Data'!$B$7:$R$2843,17,0)</f>
        <v>20.9344</v>
      </c>
      <c r="M26" s="66">
        <f>RANK(L26,L$8:L$40,0)</f>
        <v>23</v>
      </c>
      <c r="N26" s="65">
        <f>VLOOKUP($A26,'Return Data'!$B$7:$R$2843,14,0)</f>
        <v>11.1249</v>
      </c>
      <c r="O26" s="66">
        <f>RANK(N26,N$8:N$40,0)</f>
        <v>23</v>
      </c>
      <c r="P26" s="65">
        <f>VLOOKUP($A26,'Return Data'!$B$7:$R$2843,15,0)</f>
        <v>11.0495</v>
      </c>
      <c r="Q26" s="66">
        <f>RANK(P26,P$8:P$40,0)</f>
        <v>15</v>
      </c>
      <c r="R26" s="65">
        <f>VLOOKUP($A26,'Return Data'!$B$7:$R$2843,16,0)</f>
        <v>13.116099999999999</v>
      </c>
      <c r="S26" s="67">
        <f t="shared" si="5"/>
        <v>18</v>
      </c>
    </row>
    <row r="27" spans="1:19" x14ac:dyDescent="0.3">
      <c r="A27" s="63" t="s">
        <v>512</v>
      </c>
      <c r="B27" s="64">
        <f>VLOOKUP($A27,'Return Data'!$B$7:$R$2843,3,0)</f>
        <v>44447</v>
      </c>
      <c r="C27" s="65">
        <f>VLOOKUP($A27,'Return Data'!$B$7:$R$2843,4,0)</f>
        <v>138.43199999999999</v>
      </c>
      <c r="D27" s="65">
        <f>VLOOKUP($A27,'Return Data'!$B$7:$R$2843,10,0)</f>
        <v>8.1907999999999994</v>
      </c>
      <c r="E27" s="66">
        <f t="shared" si="0"/>
        <v>21</v>
      </c>
      <c r="F27" s="65">
        <f>VLOOKUP($A27,'Return Data'!$B$7:$R$2843,11,0)</f>
        <v>12.3543</v>
      </c>
      <c r="G27" s="66">
        <f t="shared" si="1"/>
        <v>30</v>
      </c>
      <c r="H27" s="65">
        <f>VLOOKUP($A27,'Return Data'!$B$7:$R$2843,12,0)</f>
        <v>18.6692</v>
      </c>
      <c r="I27" s="66">
        <f t="shared" si="2"/>
        <v>32</v>
      </c>
      <c r="J27" s="65">
        <f>VLOOKUP($A27,'Return Data'!$B$7:$R$2843,13,0)</f>
        <v>34.362299999999998</v>
      </c>
      <c r="K27" s="66">
        <f t="shared" si="3"/>
        <v>32</v>
      </c>
      <c r="L27" s="65">
        <f>VLOOKUP($A27,'Return Data'!$B$7:$R$2843,17,0)</f>
        <v>16.683800000000002</v>
      </c>
      <c r="M27" s="66">
        <f>RANK(L27,L$8:L$40,0)</f>
        <v>28</v>
      </c>
      <c r="N27" s="65">
        <f>VLOOKUP($A27,'Return Data'!$B$7:$R$2843,14,0)</f>
        <v>11.4259</v>
      </c>
      <c r="O27" s="66">
        <f>RANK(N27,N$8:N$40,0)</f>
        <v>22</v>
      </c>
      <c r="P27" s="65">
        <f>VLOOKUP($A27,'Return Data'!$B$7:$R$2843,15,0)</f>
        <v>9.2329000000000008</v>
      </c>
      <c r="Q27" s="66">
        <f>RANK(P27,P$8:P$40,0)</f>
        <v>21</v>
      </c>
      <c r="R27" s="65">
        <f>VLOOKUP($A27,'Return Data'!$B$7:$R$2843,16,0)</f>
        <v>8.9344999999999999</v>
      </c>
      <c r="S27" s="67">
        <f t="shared" si="5"/>
        <v>33</v>
      </c>
    </row>
    <row r="28" spans="1:19" x14ac:dyDescent="0.3">
      <c r="A28" s="63" t="s">
        <v>515</v>
      </c>
      <c r="B28" s="64">
        <f>VLOOKUP($A28,'Return Data'!$B$7:$R$2843,3,0)</f>
        <v>44447</v>
      </c>
      <c r="C28" s="65">
        <f>VLOOKUP($A28,'Return Data'!$B$7:$R$2843,4,0)</f>
        <v>16.5977</v>
      </c>
      <c r="D28" s="65">
        <f>VLOOKUP($A28,'Return Data'!$B$7:$R$2843,10,0)</f>
        <v>10.0242</v>
      </c>
      <c r="E28" s="66">
        <f t="shared" si="0"/>
        <v>8</v>
      </c>
      <c r="F28" s="65">
        <f>VLOOKUP($A28,'Return Data'!$B$7:$R$2843,11,0)</f>
        <v>17.342199999999998</v>
      </c>
      <c r="G28" s="66">
        <f t="shared" si="1"/>
        <v>5</v>
      </c>
      <c r="H28" s="65">
        <f>VLOOKUP($A28,'Return Data'!$B$7:$R$2843,12,0)</f>
        <v>34.184600000000003</v>
      </c>
      <c r="I28" s="66">
        <f t="shared" si="2"/>
        <v>4</v>
      </c>
      <c r="J28" s="65">
        <f>VLOOKUP($A28,'Return Data'!$B$7:$R$2843,13,0)</f>
        <v>51.474800000000002</v>
      </c>
      <c r="K28" s="66">
        <f t="shared" si="3"/>
        <v>4</v>
      </c>
      <c r="L28" s="65"/>
      <c r="M28" s="66"/>
      <c r="N28" s="65"/>
      <c r="O28" s="66"/>
      <c r="P28" s="65"/>
      <c r="Q28" s="66"/>
      <c r="R28" s="65">
        <f>VLOOKUP($A28,'Return Data'!$B$7:$R$2843,16,0)</f>
        <v>26.6799</v>
      </c>
      <c r="S28" s="67">
        <f t="shared" si="5"/>
        <v>1</v>
      </c>
    </row>
    <row r="29" spans="1:19" x14ac:dyDescent="0.3">
      <c r="A29" s="63" t="s">
        <v>518</v>
      </c>
      <c r="B29" s="64">
        <f>VLOOKUP($A29,'Return Data'!$B$7:$R$2843,3,0)</f>
        <v>44447</v>
      </c>
      <c r="C29" s="65">
        <f>VLOOKUP($A29,'Return Data'!$B$7:$R$2843,4,0)</f>
        <v>21.901</v>
      </c>
      <c r="D29" s="65">
        <f>VLOOKUP($A29,'Return Data'!$B$7:$R$2843,10,0)</f>
        <v>8.3671000000000006</v>
      </c>
      <c r="E29" s="66">
        <f t="shared" si="0"/>
        <v>20</v>
      </c>
      <c r="F29" s="65">
        <f>VLOOKUP($A29,'Return Data'!$B$7:$R$2843,11,0)</f>
        <v>14.4133</v>
      </c>
      <c r="G29" s="66">
        <f t="shared" si="1"/>
        <v>17</v>
      </c>
      <c r="H29" s="65">
        <f>VLOOKUP($A29,'Return Data'!$B$7:$R$2843,12,0)</f>
        <v>26.128799999999998</v>
      </c>
      <c r="I29" s="66">
        <f t="shared" si="2"/>
        <v>20</v>
      </c>
      <c r="J29" s="65">
        <f>VLOOKUP($A29,'Return Data'!$B$7:$R$2843,13,0)</f>
        <v>43.012900000000002</v>
      </c>
      <c r="K29" s="66">
        <f t="shared" si="3"/>
        <v>21</v>
      </c>
      <c r="L29" s="65">
        <f>VLOOKUP($A29,'Return Data'!$B$7:$R$2843,17,0)</f>
        <v>23.210599999999999</v>
      </c>
      <c r="M29" s="66">
        <f>RANK(L29,L$8:L$40,0)</f>
        <v>14</v>
      </c>
      <c r="N29" s="65">
        <f>VLOOKUP($A29,'Return Data'!$B$7:$R$2843,14,0)</f>
        <v>15.0166</v>
      </c>
      <c r="O29" s="66">
        <f>RANK(N29,N$8:N$40,0)</f>
        <v>9</v>
      </c>
      <c r="P29" s="65">
        <f>VLOOKUP($A29,'Return Data'!$B$7:$R$2843,15,0)</f>
        <v>14.079499999999999</v>
      </c>
      <c r="Q29" s="66">
        <f>RANK(P29,P$8:P$40,0)</f>
        <v>3</v>
      </c>
      <c r="R29" s="65">
        <f>VLOOKUP($A29,'Return Data'!$B$7:$R$2843,16,0)</f>
        <v>13.6714</v>
      </c>
      <c r="S29" s="67">
        <f t="shared" si="5"/>
        <v>16</v>
      </c>
    </row>
    <row r="30" spans="1:19" x14ac:dyDescent="0.3">
      <c r="A30" s="63" t="s">
        <v>520</v>
      </c>
      <c r="B30" s="64">
        <f>VLOOKUP($A30,'Return Data'!$B$7:$R$2843,3,0)</f>
        <v>44447</v>
      </c>
      <c r="C30" s="65">
        <f>VLOOKUP($A30,'Return Data'!$B$7:$R$2843,4,0)</f>
        <v>15.446</v>
      </c>
      <c r="D30" s="65">
        <f>VLOOKUP($A30,'Return Data'!$B$7:$R$2843,10,0)</f>
        <v>7.508</v>
      </c>
      <c r="E30" s="66">
        <f t="shared" si="0"/>
        <v>26</v>
      </c>
      <c r="F30" s="65">
        <f>VLOOKUP($A30,'Return Data'!$B$7:$R$2843,11,0)</f>
        <v>11.032</v>
      </c>
      <c r="G30" s="66">
        <f t="shared" si="1"/>
        <v>32</v>
      </c>
      <c r="H30" s="65">
        <f>VLOOKUP($A30,'Return Data'!$B$7:$R$2843,12,0)</f>
        <v>19.0443</v>
      </c>
      <c r="I30" s="66">
        <f t="shared" si="2"/>
        <v>31</v>
      </c>
      <c r="J30" s="65">
        <f>VLOOKUP($A30,'Return Data'!$B$7:$R$2843,13,0)</f>
        <v>35.193600000000004</v>
      </c>
      <c r="K30" s="66">
        <f t="shared" si="3"/>
        <v>31</v>
      </c>
      <c r="L30" s="65"/>
      <c r="M30" s="66"/>
      <c r="N30" s="65"/>
      <c r="O30" s="66"/>
      <c r="P30" s="65"/>
      <c r="Q30" s="66"/>
      <c r="R30" s="65">
        <f>VLOOKUP($A30,'Return Data'!$B$7:$R$2843,16,0)</f>
        <v>15.671799999999999</v>
      </c>
      <c r="S30" s="67">
        <f t="shared" si="5"/>
        <v>7</v>
      </c>
    </row>
    <row r="31" spans="1:19" x14ac:dyDescent="0.3">
      <c r="A31" s="63" t="s">
        <v>2008</v>
      </c>
      <c r="B31" s="64">
        <f>VLOOKUP($A31,'Return Data'!$B$7:$R$2843,3,0)</f>
        <v>44447</v>
      </c>
      <c r="C31" s="65">
        <f>VLOOKUP($A31,'Return Data'!$B$7:$R$2843,4,0)</f>
        <v>14.084099999999999</v>
      </c>
      <c r="D31" s="65">
        <f>VLOOKUP($A31,'Return Data'!$B$7:$R$2843,10,0)</f>
        <v>9.3681000000000001</v>
      </c>
      <c r="E31" s="66">
        <f t="shared" si="0"/>
        <v>12</v>
      </c>
      <c r="F31" s="65">
        <f>VLOOKUP($A31,'Return Data'!$B$7:$R$2843,11,0)</f>
        <v>14.1707</v>
      </c>
      <c r="G31" s="66">
        <f t="shared" si="1"/>
        <v>19</v>
      </c>
      <c r="H31" s="65">
        <f>VLOOKUP($A31,'Return Data'!$B$7:$R$2843,12,0)</f>
        <v>22.5824</v>
      </c>
      <c r="I31" s="66">
        <f t="shared" si="2"/>
        <v>27</v>
      </c>
      <c r="J31" s="65">
        <f>VLOOKUP($A31,'Return Data'!$B$7:$R$2843,13,0)</f>
        <v>35.838099999999997</v>
      </c>
      <c r="K31" s="66">
        <f t="shared" si="3"/>
        <v>29</v>
      </c>
      <c r="L31" s="65">
        <f>VLOOKUP($A31,'Return Data'!$B$7:$R$2843,17,0)</f>
        <v>17.588799999999999</v>
      </c>
      <c r="M31" s="66">
        <f t="shared" ref="M31:M40" si="7">RANK(L31,L$8:L$40,0)</f>
        <v>27</v>
      </c>
      <c r="N31" s="65"/>
      <c r="O31" s="66"/>
      <c r="P31" s="65"/>
      <c r="Q31" s="66"/>
      <c r="R31" s="65">
        <f>VLOOKUP($A31,'Return Data'!$B$7:$R$2843,16,0)</f>
        <v>10.724299999999999</v>
      </c>
      <c r="S31" s="67">
        <f t="shared" si="5"/>
        <v>31</v>
      </c>
    </row>
    <row r="32" spans="1:19" x14ac:dyDescent="0.3">
      <c r="A32" s="63" t="s">
        <v>521</v>
      </c>
      <c r="B32" s="64">
        <f>VLOOKUP($A32,'Return Data'!$B$7:$R$2843,3,0)</f>
        <v>44447</v>
      </c>
      <c r="C32" s="65">
        <f>VLOOKUP($A32,'Return Data'!$B$7:$R$2843,4,0)</f>
        <v>64.915000000000006</v>
      </c>
      <c r="D32" s="65">
        <f>VLOOKUP($A32,'Return Data'!$B$7:$R$2843,10,0)</f>
        <v>6.4809999999999999</v>
      </c>
      <c r="E32" s="66">
        <f t="shared" si="0"/>
        <v>31</v>
      </c>
      <c r="F32" s="65">
        <f>VLOOKUP($A32,'Return Data'!$B$7:$R$2843,11,0)</f>
        <v>13.3043</v>
      </c>
      <c r="G32" s="66">
        <f t="shared" si="1"/>
        <v>22</v>
      </c>
      <c r="H32" s="65">
        <f>VLOOKUP($A32,'Return Data'!$B$7:$R$2843,12,0)</f>
        <v>29.1083</v>
      </c>
      <c r="I32" s="66">
        <f t="shared" si="2"/>
        <v>10</v>
      </c>
      <c r="J32" s="65">
        <f>VLOOKUP($A32,'Return Data'!$B$7:$R$2843,13,0)</f>
        <v>47.7029</v>
      </c>
      <c r="K32" s="66">
        <f t="shared" si="3"/>
        <v>14</v>
      </c>
      <c r="L32" s="65">
        <f>VLOOKUP($A32,'Return Data'!$B$7:$R$2843,17,0)</f>
        <v>13.968</v>
      </c>
      <c r="M32" s="66">
        <f t="shared" si="7"/>
        <v>29</v>
      </c>
      <c r="N32" s="65">
        <f>VLOOKUP($A32,'Return Data'!$B$7:$R$2843,14,0)</f>
        <v>4.5198999999999998</v>
      </c>
      <c r="O32" s="66">
        <f t="shared" ref="O32:O40" si="8">RANK(N32,N$8:N$40,0)</f>
        <v>26</v>
      </c>
      <c r="P32" s="65">
        <f>VLOOKUP($A32,'Return Data'!$B$7:$R$2843,15,0)</f>
        <v>7.4371999999999998</v>
      </c>
      <c r="Q32" s="66">
        <f t="shared" ref="Q32:Q40" si="9">RANK(P32,P$8:P$40,0)</f>
        <v>22</v>
      </c>
      <c r="R32" s="65">
        <f>VLOOKUP($A32,'Return Data'!$B$7:$R$2843,16,0)</f>
        <v>12.1934</v>
      </c>
      <c r="S32" s="67">
        <f t="shared" si="5"/>
        <v>22</v>
      </c>
    </row>
    <row r="33" spans="1:19" x14ac:dyDescent="0.3">
      <c r="A33" s="63" t="s">
        <v>527</v>
      </c>
      <c r="B33" s="64">
        <f>VLOOKUP($A33,'Return Data'!$B$7:$R$2843,3,0)</f>
        <v>44447</v>
      </c>
      <c r="C33" s="65">
        <f>VLOOKUP($A33,'Return Data'!$B$7:$R$2843,4,0)</f>
        <v>97.6</v>
      </c>
      <c r="D33" s="65">
        <f>VLOOKUP($A33,'Return Data'!$B$7:$R$2843,10,0)</f>
        <v>8.9042999999999992</v>
      </c>
      <c r="E33" s="66">
        <f t="shared" si="0"/>
        <v>16</v>
      </c>
      <c r="F33" s="65">
        <f>VLOOKUP($A33,'Return Data'!$B$7:$R$2843,11,0)</f>
        <v>15.845700000000001</v>
      </c>
      <c r="G33" s="66">
        <f t="shared" si="1"/>
        <v>13</v>
      </c>
      <c r="H33" s="65">
        <f>VLOOKUP($A33,'Return Data'!$B$7:$R$2843,12,0)</f>
        <v>26.736799999999999</v>
      </c>
      <c r="I33" s="66">
        <f t="shared" si="2"/>
        <v>18</v>
      </c>
      <c r="J33" s="65">
        <f>VLOOKUP($A33,'Return Data'!$B$7:$R$2843,13,0)</f>
        <v>44.293300000000002</v>
      </c>
      <c r="K33" s="66">
        <f t="shared" si="3"/>
        <v>18</v>
      </c>
      <c r="L33" s="65">
        <f>VLOOKUP($A33,'Return Data'!$B$7:$R$2843,17,0)</f>
        <v>22.126999999999999</v>
      </c>
      <c r="M33" s="66">
        <f t="shared" si="7"/>
        <v>20</v>
      </c>
      <c r="N33" s="65">
        <f>VLOOKUP($A33,'Return Data'!$B$7:$R$2843,14,0)</f>
        <v>12.267799999999999</v>
      </c>
      <c r="O33" s="66">
        <f t="shared" si="8"/>
        <v>18</v>
      </c>
      <c r="P33" s="65">
        <f>VLOOKUP($A33,'Return Data'!$B$7:$R$2843,15,0)</f>
        <v>10.1663</v>
      </c>
      <c r="Q33" s="66">
        <f t="shared" si="9"/>
        <v>18</v>
      </c>
      <c r="R33" s="65">
        <f>VLOOKUP($A33,'Return Data'!$B$7:$R$2843,16,0)</f>
        <v>13.8177</v>
      </c>
      <c r="S33" s="67">
        <f t="shared" si="5"/>
        <v>15</v>
      </c>
    </row>
    <row r="34" spans="1:19" x14ac:dyDescent="0.3">
      <c r="A34" s="63" t="s">
        <v>529</v>
      </c>
      <c r="B34" s="64">
        <f>VLOOKUP($A34,'Return Data'!$B$7:$R$2843,3,0)</f>
        <v>44447</v>
      </c>
      <c r="C34" s="65">
        <f>VLOOKUP($A34,'Return Data'!$B$7:$R$2843,4,0)</f>
        <v>110.24</v>
      </c>
      <c r="D34" s="65">
        <f>VLOOKUP($A34,'Return Data'!$B$7:$R$2843,10,0)</f>
        <v>10.206899999999999</v>
      </c>
      <c r="E34" s="66">
        <f t="shared" si="0"/>
        <v>6</v>
      </c>
      <c r="F34" s="65">
        <f>VLOOKUP($A34,'Return Data'!$B$7:$R$2843,11,0)</f>
        <v>15.7254</v>
      </c>
      <c r="G34" s="66">
        <f t="shared" si="1"/>
        <v>15</v>
      </c>
      <c r="H34" s="65">
        <f>VLOOKUP($A34,'Return Data'!$B$7:$R$2843,12,0)</f>
        <v>27.4893</v>
      </c>
      <c r="I34" s="66">
        <f t="shared" si="2"/>
        <v>15</v>
      </c>
      <c r="J34" s="65">
        <f>VLOOKUP($A34,'Return Data'!$B$7:$R$2843,13,0)</f>
        <v>45.281999999999996</v>
      </c>
      <c r="K34" s="66">
        <f t="shared" si="3"/>
        <v>17</v>
      </c>
      <c r="L34" s="65">
        <f>VLOOKUP($A34,'Return Data'!$B$7:$R$2843,17,0)</f>
        <v>23.536300000000001</v>
      </c>
      <c r="M34" s="66">
        <f t="shared" si="7"/>
        <v>12</v>
      </c>
      <c r="N34" s="65">
        <f>VLOOKUP($A34,'Return Data'!$B$7:$R$2843,14,0)</f>
        <v>11.8096</v>
      </c>
      <c r="O34" s="66">
        <f t="shared" si="8"/>
        <v>20</v>
      </c>
      <c r="P34" s="65">
        <f>VLOOKUP($A34,'Return Data'!$B$7:$R$2843,15,0)</f>
        <v>13.317500000000001</v>
      </c>
      <c r="Q34" s="66">
        <f t="shared" si="9"/>
        <v>7</v>
      </c>
      <c r="R34" s="65">
        <f>VLOOKUP($A34,'Return Data'!$B$7:$R$2843,16,0)</f>
        <v>11.714600000000001</v>
      </c>
      <c r="S34" s="67">
        <f t="shared" si="5"/>
        <v>28</v>
      </c>
    </row>
    <row r="35" spans="1:19" x14ac:dyDescent="0.3">
      <c r="A35" s="63" t="s">
        <v>531</v>
      </c>
      <c r="B35" s="64">
        <f>VLOOKUP($A35,'Return Data'!$B$7:$R$2843,3,0)</f>
        <v>44447</v>
      </c>
      <c r="C35" s="65">
        <f>VLOOKUP($A35,'Return Data'!$B$7:$R$2843,4,0)</f>
        <v>266.49130000000002</v>
      </c>
      <c r="D35" s="65">
        <f>VLOOKUP($A35,'Return Data'!$B$7:$R$2843,10,0)</f>
        <v>9.1814</v>
      </c>
      <c r="E35" s="66">
        <f t="shared" si="0"/>
        <v>14</v>
      </c>
      <c r="F35" s="65">
        <f>VLOOKUP($A35,'Return Data'!$B$7:$R$2843,11,0)</f>
        <v>31.3005</v>
      </c>
      <c r="G35" s="66">
        <f t="shared" si="1"/>
        <v>2</v>
      </c>
      <c r="H35" s="65">
        <f>VLOOKUP($A35,'Return Data'!$B$7:$R$2843,12,0)</f>
        <v>47.568300000000001</v>
      </c>
      <c r="I35" s="66">
        <f t="shared" si="2"/>
        <v>2</v>
      </c>
      <c r="J35" s="65">
        <f>VLOOKUP($A35,'Return Data'!$B$7:$R$2843,13,0)</f>
        <v>73.326800000000006</v>
      </c>
      <c r="K35" s="66">
        <f t="shared" si="3"/>
        <v>1</v>
      </c>
      <c r="L35" s="65">
        <f>VLOOKUP($A35,'Return Data'!$B$7:$R$2843,17,0)</f>
        <v>41.838799999999999</v>
      </c>
      <c r="M35" s="66">
        <f t="shared" si="7"/>
        <v>2</v>
      </c>
      <c r="N35" s="65">
        <f>VLOOKUP($A35,'Return Data'!$B$7:$R$2843,14,0)</f>
        <v>25.272300000000001</v>
      </c>
      <c r="O35" s="66">
        <f t="shared" si="8"/>
        <v>1</v>
      </c>
      <c r="P35" s="65">
        <f>VLOOKUP($A35,'Return Data'!$B$7:$R$2843,15,0)</f>
        <v>18.459599999999998</v>
      </c>
      <c r="Q35" s="66">
        <f t="shared" si="9"/>
        <v>1</v>
      </c>
      <c r="R35" s="65">
        <f>VLOOKUP($A35,'Return Data'!$B$7:$R$2843,16,0)</f>
        <v>17.380700000000001</v>
      </c>
      <c r="S35" s="67">
        <f t="shared" si="5"/>
        <v>3</v>
      </c>
    </row>
    <row r="36" spans="1:19" x14ac:dyDescent="0.3">
      <c r="A36" s="63" t="s">
        <v>1839</v>
      </c>
      <c r="B36" s="64">
        <f>VLOOKUP($A36,'Return Data'!$B$7:$R$2843,3,0)</f>
        <v>44447</v>
      </c>
      <c r="C36" s="65">
        <f>VLOOKUP($A36,'Return Data'!$B$7:$R$2843,4,0)</f>
        <v>474.58290004294798</v>
      </c>
      <c r="D36" s="65">
        <f>VLOOKUP($A36,'Return Data'!$B$7:$R$2843,10,0)</f>
        <v>8.5993999999999993</v>
      </c>
      <c r="E36" s="66">
        <f t="shared" si="0"/>
        <v>17</v>
      </c>
      <c r="F36" s="65">
        <f>VLOOKUP($A36,'Return Data'!$B$7:$R$2843,11,0)</f>
        <v>13.8483</v>
      </c>
      <c r="G36" s="66">
        <f t="shared" si="1"/>
        <v>20</v>
      </c>
      <c r="H36" s="65">
        <f>VLOOKUP($A36,'Return Data'!$B$7:$R$2843,12,0)</f>
        <v>24.7349</v>
      </c>
      <c r="I36" s="66">
        <f t="shared" si="2"/>
        <v>23</v>
      </c>
      <c r="J36" s="65">
        <f>VLOOKUP($A36,'Return Data'!$B$7:$R$2843,13,0)</f>
        <v>42.35</v>
      </c>
      <c r="K36" s="66">
        <f t="shared" si="3"/>
        <v>23</v>
      </c>
      <c r="L36" s="65">
        <f>VLOOKUP($A36,'Return Data'!$B$7:$R$2843,17,0)</f>
        <v>22.078399999999998</v>
      </c>
      <c r="M36" s="66">
        <f t="shared" si="7"/>
        <v>21</v>
      </c>
      <c r="N36" s="65">
        <f>VLOOKUP($A36,'Return Data'!$B$7:$R$2843,14,0)</f>
        <v>15.2401</v>
      </c>
      <c r="O36" s="66">
        <f t="shared" si="8"/>
        <v>8</v>
      </c>
      <c r="P36" s="65">
        <f>VLOOKUP($A36,'Return Data'!$B$7:$R$2843,15,0)</f>
        <v>13.4643</v>
      </c>
      <c r="Q36" s="66">
        <f t="shared" si="9"/>
        <v>5</v>
      </c>
      <c r="R36" s="65">
        <f>VLOOKUP($A36,'Return Data'!$B$7:$R$2843,16,0)</f>
        <v>16.183199999999999</v>
      </c>
      <c r="S36" s="67">
        <f t="shared" si="5"/>
        <v>6</v>
      </c>
    </row>
    <row r="37" spans="1:19" x14ac:dyDescent="0.3">
      <c r="A37" s="63" t="s">
        <v>534</v>
      </c>
      <c r="B37" s="64">
        <f>VLOOKUP($A37,'Return Data'!$B$7:$R$2843,3,0)</f>
        <v>44447</v>
      </c>
      <c r="C37" s="65">
        <f>VLOOKUP($A37,'Return Data'!$B$7:$R$2843,4,0)</f>
        <v>23.1479</v>
      </c>
      <c r="D37" s="65">
        <f>VLOOKUP($A37,'Return Data'!$B$7:$R$2843,10,0)</f>
        <v>8.5221999999999998</v>
      </c>
      <c r="E37" s="66">
        <f t="shared" si="0"/>
        <v>18</v>
      </c>
      <c r="F37" s="65">
        <f>VLOOKUP($A37,'Return Data'!$B$7:$R$2843,11,0)</f>
        <v>13.056100000000001</v>
      </c>
      <c r="G37" s="66">
        <f t="shared" si="1"/>
        <v>28</v>
      </c>
      <c r="H37" s="65">
        <f>VLOOKUP($A37,'Return Data'!$B$7:$R$2843,12,0)</f>
        <v>19.341200000000001</v>
      </c>
      <c r="I37" s="66">
        <f t="shared" si="2"/>
        <v>30</v>
      </c>
      <c r="J37" s="65">
        <f>VLOOKUP($A37,'Return Data'!$B$7:$R$2843,13,0)</f>
        <v>35.2042</v>
      </c>
      <c r="K37" s="66">
        <f t="shared" si="3"/>
        <v>30</v>
      </c>
      <c r="L37" s="65">
        <f>VLOOKUP($A37,'Return Data'!$B$7:$R$2843,17,0)</f>
        <v>19.1465</v>
      </c>
      <c r="M37" s="66">
        <f t="shared" si="7"/>
        <v>25</v>
      </c>
      <c r="N37" s="65">
        <f>VLOOKUP($A37,'Return Data'!$B$7:$R$2843,14,0)</f>
        <v>11.101599999999999</v>
      </c>
      <c r="O37" s="66">
        <f t="shared" si="8"/>
        <v>24</v>
      </c>
      <c r="P37" s="65">
        <f>VLOOKUP($A37,'Return Data'!$B$7:$R$2843,15,0)</f>
        <v>10.027100000000001</v>
      </c>
      <c r="Q37" s="66">
        <f t="shared" si="9"/>
        <v>19</v>
      </c>
      <c r="R37" s="65">
        <f>VLOOKUP($A37,'Return Data'!$B$7:$R$2843,16,0)</f>
        <v>11.4298</v>
      </c>
      <c r="S37" s="67">
        <f t="shared" si="5"/>
        <v>30</v>
      </c>
    </row>
    <row r="38" spans="1:19" x14ac:dyDescent="0.3">
      <c r="A38" s="63" t="s">
        <v>535</v>
      </c>
      <c r="B38" s="64">
        <f>VLOOKUP($A38,'Return Data'!$B$7:$R$2843,3,0)</f>
        <v>44447</v>
      </c>
      <c r="C38" s="65">
        <f>VLOOKUP($A38,'Return Data'!$B$7:$R$2843,4,0)</f>
        <v>133.20599999999999</v>
      </c>
      <c r="D38" s="65">
        <f>VLOOKUP($A38,'Return Data'!$B$7:$R$2843,10,0)</f>
        <v>9.9263999999999992</v>
      </c>
      <c r="E38" s="66">
        <f t="shared" si="0"/>
        <v>9</v>
      </c>
      <c r="F38" s="65">
        <f>VLOOKUP($A38,'Return Data'!$B$7:$R$2843,11,0)</f>
        <v>16.595500000000001</v>
      </c>
      <c r="G38" s="66">
        <f t="shared" si="1"/>
        <v>9</v>
      </c>
      <c r="H38" s="65">
        <f>VLOOKUP($A38,'Return Data'!$B$7:$R$2843,12,0)</f>
        <v>28.839300000000001</v>
      </c>
      <c r="I38" s="66">
        <f t="shared" si="2"/>
        <v>11</v>
      </c>
      <c r="J38" s="65">
        <f>VLOOKUP($A38,'Return Data'!$B$7:$R$2843,13,0)</f>
        <v>44.127899999999997</v>
      </c>
      <c r="K38" s="66">
        <f t="shared" si="3"/>
        <v>19</v>
      </c>
      <c r="L38" s="65">
        <f>VLOOKUP($A38,'Return Data'!$B$7:$R$2843,17,0)</f>
        <v>22.729900000000001</v>
      </c>
      <c r="M38" s="66">
        <f t="shared" si="7"/>
        <v>16</v>
      </c>
      <c r="N38" s="65">
        <f>VLOOKUP($A38,'Return Data'!$B$7:$R$2843,14,0)</f>
        <v>13.611599999999999</v>
      </c>
      <c r="O38" s="66">
        <f t="shared" si="8"/>
        <v>13</v>
      </c>
      <c r="P38" s="65">
        <f>VLOOKUP($A38,'Return Data'!$B$7:$R$2843,15,0)</f>
        <v>12.848800000000001</v>
      </c>
      <c r="Q38" s="66">
        <f t="shared" si="9"/>
        <v>8</v>
      </c>
      <c r="R38" s="65">
        <f>VLOOKUP($A38,'Return Data'!$B$7:$R$2843,16,0)</f>
        <v>12.960699999999999</v>
      </c>
      <c r="S38" s="67">
        <f t="shared" si="5"/>
        <v>19</v>
      </c>
    </row>
    <row r="39" spans="1:19" x14ac:dyDescent="0.3">
      <c r="A39" s="63" t="s">
        <v>538</v>
      </c>
      <c r="B39" s="64">
        <f>VLOOKUP($A39,'Return Data'!$B$7:$R$2843,3,0)</f>
        <v>44447</v>
      </c>
      <c r="C39" s="65">
        <f>VLOOKUP($A39,'Return Data'!$B$7:$R$2843,4,0)</f>
        <v>411.63049640989999</v>
      </c>
      <c r="D39" s="65">
        <f>VLOOKUP($A39,'Return Data'!$B$7:$R$2843,10,0)</f>
        <v>9.3383000000000003</v>
      </c>
      <c r="E39" s="66">
        <f t="shared" si="0"/>
        <v>13</v>
      </c>
      <c r="F39" s="65">
        <f>VLOOKUP($A39,'Return Data'!$B$7:$R$2843,11,0)</f>
        <v>14.3462</v>
      </c>
      <c r="G39" s="66">
        <f t="shared" si="1"/>
        <v>18</v>
      </c>
      <c r="H39" s="65">
        <f>VLOOKUP($A39,'Return Data'!$B$7:$R$2843,12,0)</f>
        <v>27.092199999999998</v>
      </c>
      <c r="I39" s="66">
        <f t="shared" si="2"/>
        <v>16</v>
      </c>
      <c r="J39" s="65">
        <f>VLOOKUP($A39,'Return Data'!$B$7:$R$2843,13,0)</f>
        <v>45.720599999999997</v>
      </c>
      <c r="K39" s="66">
        <f t="shared" si="3"/>
        <v>15</v>
      </c>
      <c r="L39" s="65">
        <f>VLOOKUP($A39,'Return Data'!$B$7:$R$2843,17,0)</f>
        <v>21.445799999999998</v>
      </c>
      <c r="M39" s="66">
        <f t="shared" si="7"/>
        <v>22</v>
      </c>
      <c r="N39" s="65">
        <f>VLOOKUP($A39,'Return Data'!$B$7:$R$2843,14,0)</f>
        <v>12.5717</v>
      </c>
      <c r="O39" s="66">
        <f t="shared" si="8"/>
        <v>17</v>
      </c>
      <c r="P39" s="65">
        <f>VLOOKUP($A39,'Return Data'!$B$7:$R$2843,15,0)</f>
        <v>9.8855000000000004</v>
      </c>
      <c r="Q39" s="66">
        <f t="shared" si="9"/>
        <v>20</v>
      </c>
      <c r="R39" s="65">
        <f>VLOOKUP($A39,'Return Data'!$B$7:$R$2843,16,0)</f>
        <v>15.411</v>
      </c>
      <c r="S39" s="67">
        <f t="shared" si="5"/>
        <v>8</v>
      </c>
    </row>
    <row r="40" spans="1:19" x14ac:dyDescent="0.3">
      <c r="A40" s="63" t="s">
        <v>540</v>
      </c>
      <c r="B40" s="64">
        <f>VLOOKUP($A40,'Return Data'!$B$7:$R$2843,3,0)</f>
        <v>44447</v>
      </c>
      <c r="C40" s="65">
        <f>VLOOKUP($A40,'Return Data'!$B$7:$R$2843,4,0)</f>
        <v>250.14262070630599</v>
      </c>
      <c r="D40" s="65">
        <f>VLOOKUP($A40,'Return Data'!$B$7:$R$2843,10,0)</f>
        <v>8.0428999999999995</v>
      </c>
      <c r="E40" s="66">
        <f t="shared" si="0"/>
        <v>24</v>
      </c>
      <c r="F40" s="65">
        <f>VLOOKUP($A40,'Return Data'!$B$7:$R$2843,11,0)</f>
        <v>16.514800000000001</v>
      </c>
      <c r="G40" s="66">
        <f t="shared" si="1"/>
        <v>11</v>
      </c>
      <c r="H40" s="65">
        <f>VLOOKUP($A40,'Return Data'!$B$7:$R$2843,12,0)</f>
        <v>31.447900000000001</v>
      </c>
      <c r="I40" s="66">
        <f t="shared" si="2"/>
        <v>5</v>
      </c>
      <c r="J40" s="65">
        <f>VLOOKUP($A40,'Return Data'!$B$7:$R$2843,13,0)</f>
        <v>50.691699999999997</v>
      </c>
      <c r="K40" s="66">
        <f t="shared" si="3"/>
        <v>7</v>
      </c>
      <c r="L40" s="65">
        <f>VLOOKUP($A40,'Return Data'!$B$7:$R$2843,17,0)</f>
        <v>23.7774</v>
      </c>
      <c r="M40" s="66">
        <f t="shared" si="7"/>
        <v>11</v>
      </c>
      <c r="N40" s="65">
        <f>VLOOKUP($A40,'Return Data'!$B$7:$R$2843,14,0)</f>
        <v>11.822900000000001</v>
      </c>
      <c r="O40" s="66">
        <f t="shared" si="8"/>
        <v>19</v>
      </c>
      <c r="P40" s="65">
        <f>VLOOKUP($A40,'Return Data'!$B$7:$R$2843,15,0)</f>
        <v>11.081200000000001</v>
      </c>
      <c r="Q40" s="66">
        <f t="shared" si="9"/>
        <v>14</v>
      </c>
      <c r="R40" s="65">
        <f>VLOOKUP($A40,'Return Data'!$B$7:$R$2843,16,0)</f>
        <v>12.8142</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8.8894606060606041</v>
      </c>
      <c r="E42" s="74"/>
      <c r="F42" s="75">
        <f>AVERAGE(F8:F40)</f>
        <v>15.639206060606064</v>
      </c>
      <c r="G42" s="74"/>
      <c r="H42" s="75">
        <f>AVERAGE(H8:H40)</f>
        <v>27.523075757575764</v>
      </c>
      <c r="I42" s="74"/>
      <c r="J42" s="75">
        <f>AVERAGE(J8:J40)</f>
        <v>45.924509090909083</v>
      </c>
      <c r="K42" s="74"/>
      <c r="L42" s="75">
        <f>AVERAGE(L8:L40)</f>
        <v>24.000155172413795</v>
      </c>
      <c r="M42" s="74"/>
      <c r="N42" s="75">
        <f>AVERAGE(N8:N40)</f>
        <v>13.653800000000006</v>
      </c>
      <c r="O42" s="74"/>
      <c r="P42" s="75">
        <f>AVERAGE(P8:P40)</f>
        <v>11.912500000000001</v>
      </c>
      <c r="Q42" s="74"/>
      <c r="R42" s="75">
        <f>AVERAGE(R8:R40)</f>
        <v>13.986951515151514</v>
      </c>
      <c r="S42" s="76"/>
    </row>
    <row r="43" spans="1:19" x14ac:dyDescent="0.3">
      <c r="A43" s="73" t="s">
        <v>28</v>
      </c>
      <c r="B43" s="74"/>
      <c r="C43" s="74"/>
      <c r="D43" s="75">
        <f>MIN(D8:D40)</f>
        <v>6.0444000000000004</v>
      </c>
      <c r="E43" s="74"/>
      <c r="F43" s="75">
        <f>MIN(F8:F40)</f>
        <v>10.3407</v>
      </c>
      <c r="G43" s="74"/>
      <c r="H43" s="75">
        <f>MIN(H8:H40)</f>
        <v>18.0656</v>
      </c>
      <c r="I43" s="74"/>
      <c r="J43" s="75">
        <f>MIN(J8:J40)</f>
        <v>32.850999999999999</v>
      </c>
      <c r="K43" s="74"/>
      <c r="L43" s="75">
        <f>MIN(L8:L40)</f>
        <v>13.968</v>
      </c>
      <c r="M43" s="74"/>
      <c r="N43" s="75">
        <f>MIN(N8:N40)</f>
        <v>4.5198999999999998</v>
      </c>
      <c r="O43" s="74"/>
      <c r="P43" s="75">
        <f>MIN(P8:P40)</f>
        <v>7.4371999999999998</v>
      </c>
      <c r="Q43" s="74"/>
      <c r="R43" s="75">
        <f>MIN(R8:R40)</f>
        <v>8.9344999999999999</v>
      </c>
      <c r="S43" s="76"/>
    </row>
    <row r="44" spans="1:19" ht="15" thickBot="1" x14ac:dyDescent="0.35">
      <c r="A44" s="77" t="s">
        <v>29</v>
      </c>
      <c r="B44" s="78"/>
      <c r="C44" s="78"/>
      <c r="D44" s="79">
        <f>MAX(D8:D40)</f>
        <v>15.134600000000001</v>
      </c>
      <c r="E44" s="78"/>
      <c r="F44" s="79">
        <f>MAX(F8:F40)</f>
        <v>32.186599999999999</v>
      </c>
      <c r="G44" s="78"/>
      <c r="H44" s="79">
        <f>MAX(H8:H40)</f>
        <v>49.242899999999999</v>
      </c>
      <c r="I44" s="78"/>
      <c r="J44" s="79">
        <f>MAX(J8:J40)</f>
        <v>73.326800000000006</v>
      </c>
      <c r="K44" s="78"/>
      <c r="L44" s="79">
        <f>MAX(L8:L40)</f>
        <v>42.382800000000003</v>
      </c>
      <c r="M44" s="78"/>
      <c r="N44" s="79">
        <f>MAX(N8:N40)</f>
        <v>25.272300000000001</v>
      </c>
      <c r="O44" s="78"/>
      <c r="P44" s="79">
        <f>MAX(P8:P40)</f>
        <v>18.459599999999998</v>
      </c>
      <c r="Q44" s="78"/>
      <c r="R44" s="79">
        <f>MAX(R8:R40)</f>
        <v>26.6799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44447</v>
      </c>
      <c r="C8" s="65">
        <f>VLOOKUP($A8,'Return Data'!$B$7:$R$2843,4,0)</f>
        <v>53.511499999999998</v>
      </c>
      <c r="D8" s="65">
        <f>VLOOKUP($A8,'Return Data'!$B$7:$R$2843,10,0)</f>
        <v>19.3172</v>
      </c>
      <c r="E8" s="66">
        <f t="shared" ref="E8:E29" si="0">RANK(D8,D$8:D$29,0)</f>
        <v>2</v>
      </c>
      <c r="F8" s="65">
        <f>VLOOKUP($A8,'Return Data'!$B$7:$R$2843,11,0)</f>
        <v>15.5121</v>
      </c>
      <c r="G8" s="66">
        <f t="shared" ref="G8:G29" si="1">RANK(F8,F$8:F$29,0)</f>
        <v>9</v>
      </c>
      <c r="H8" s="65">
        <f>VLOOKUP($A8,'Return Data'!$B$7:$R$2843,12,0)</f>
        <v>20.4084</v>
      </c>
      <c r="I8" s="66">
        <f t="shared" ref="I8:I29" si="2">RANK(H8,H$8:H$29,0)</f>
        <v>1</v>
      </c>
      <c r="J8" s="65">
        <f>VLOOKUP($A8,'Return Data'!$B$7:$R$2843,13,0)</f>
        <v>25.227900000000002</v>
      </c>
      <c r="K8" s="66">
        <f t="shared" ref="K8:K29" si="3">RANK(J8,J$8:J$29,0)</f>
        <v>1</v>
      </c>
      <c r="L8" s="65">
        <f>VLOOKUP($A8,'Return Data'!$B$7:$R$2843,17,0)</f>
        <v>13.399100000000001</v>
      </c>
      <c r="M8" s="66">
        <f t="shared" ref="M8:M27" si="4">RANK(L8,L$8:L$29,0)</f>
        <v>5</v>
      </c>
      <c r="N8" s="65">
        <f>VLOOKUP($A8,'Return Data'!$B$7:$R$2843,14,0)</f>
        <v>9.3064</v>
      </c>
      <c r="O8" s="66">
        <f t="shared" ref="O8:O27" si="5">RANK(N8,N$8:N$29,0)</f>
        <v>9</v>
      </c>
      <c r="P8" s="65">
        <f>VLOOKUP($A8,'Return Data'!$B$7:$R$2843,15,0)</f>
        <v>8.5955999999999992</v>
      </c>
      <c r="Q8" s="66">
        <f t="shared" ref="Q8:Q27" si="6">RANK(P8,P$8:P$29,0)</f>
        <v>8</v>
      </c>
      <c r="R8" s="65">
        <f>VLOOKUP($A8,'Return Data'!$B$7:$R$2843,16,0)</f>
        <v>11.4033</v>
      </c>
      <c r="S8" s="67">
        <f t="shared" ref="S8:S29" si="7">RANK(R8,R$8:R$29,0)</f>
        <v>1</v>
      </c>
    </row>
    <row r="9" spans="1:20" x14ac:dyDescent="0.3">
      <c r="A9" s="63" t="s">
        <v>1612</v>
      </c>
      <c r="B9" s="64">
        <f>VLOOKUP($A9,'Return Data'!$B$7:$R$2843,3,0)</f>
        <v>44447</v>
      </c>
      <c r="C9" s="65">
        <f>VLOOKUP($A9,'Return Data'!$B$7:$R$2843,4,0)</f>
        <v>26.8276</v>
      </c>
      <c r="D9" s="65">
        <f>VLOOKUP($A9,'Return Data'!$B$7:$R$2843,10,0)</f>
        <v>19.0411</v>
      </c>
      <c r="E9" s="66">
        <f t="shared" si="0"/>
        <v>3</v>
      </c>
      <c r="F9" s="65">
        <f>VLOOKUP($A9,'Return Data'!$B$7:$R$2843,11,0)</f>
        <v>16.9084</v>
      </c>
      <c r="G9" s="66">
        <f t="shared" si="1"/>
        <v>3</v>
      </c>
      <c r="H9" s="65">
        <f>VLOOKUP($A9,'Return Data'!$B$7:$R$2843,12,0)</f>
        <v>15.060700000000001</v>
      </c>
      <c r="I9" s="66">
        <f t="shared" si="2"/>
        <v>7</v>
      </c>
      <c r="J9" s="65">
        <f>VLOOKUP($A9,'Return Data'!$B$7:$R$2843,13,0)</f>
        <v>18.596</v>
      </c>
      <c r="K9" s="66">
        <f t="shared" si="3"/>
        <v>6</v>
      </c>
      <c r="L9" s="65">
        <f>VLOOKUP($A9,'Return Data'!$B$7:$R$2843,17,0)</f>
        <v>14.762600000000001</v>
      </c>
      <c r="M9" s="66">
        <f t="shared" si="4"/>
        <v>3</v>
      </c>
      <c r="N9" s="65">
        <f>VLOOKUP($A9,'Return Data'!$B$7:$R$2843,14,0)</f>
        <v>9.1105</v>
      </c>
      <c r="O9" s="66">
        <f t="shared" si="5"/>
        <v>11</v>
      </c>
      <c r="P9" s="65">
        <f>VLOOKUP($A9,'Return Data'!$B$7:$R$2843,15,0)</f>
        <v>8.5774000000000008</v>
      </c>
      <c r="Q9" s="66">
        <f t="shared" si="6"/>
        <v>9</v>
      </c>
      <c r="R9" s="65">
        <f>VLOOKUP($A9,'Return Data'!$B$7:$R$2843,16,0)</f>
        <v>9.9522999999999993</v>
      </c>
      <c r="S9" s="67">
        <f t="shared" si="7"/>
        <v>10</v>
      </c>
    </row>
    <row r="10" spans="1:20" x14ac:dyDescent="0.3">
      <c r="A10" s="63" t="s">
        <v>1613</v>
      </c>
      <c r="B10" s="64">
        <f>VLOOKUP($A10,'Return Data'!$B$7:$R$2843,3,0)</f>
        <v>44447</v>
      </c>
      <c r="C10" s="65">
        <f>VLOOKUP($A10,'Return Data'!$B$7:$R$2843,4,0)</f>
        <v>32.900799999999997</v>
      </c>
      <c r="D10" s="65">
        <f>VLOOKUP($A10,'Return Data'!$B$7:$R$2843,10,0)</f>
        <v>13.306900000000001</v>
      </c>
      <c r="E10" s="66">
        <f t="shared" si="0"/>
        <v>16</v>
      </c>
      <c r="F10" s="65">
        <f>VLOOKUP($A10,'Return Data'!$B$7:$R$2843,11,0)</f>
        <v>10.062799999999999</v>
      </c>
      <c r="G10" s="66">
        <f t="shared" si="1"/>
        <v>20</v>
      </c>
      <c r="H10" s="65">
        <f>VLOOKUP($A10,'Return Data'!$B$7:$R$2843,12,0)</f>
        <v>9.0084999999999997</v>
      </c>
      <c r="I10" s="66">
        <f t="shared" si="2"/>
        <v>21</v>
      </c>
      <c r="J10" s="65">
        <f>VLOOKUP($A10,'Return Data'!$B$7:$R$2843,13,0)</f>
        <v>12.210900000000001</v>
      </c>
      <c r="K10" s="66">
        <f t="shared" si="3"/>
        <v>21</v>
      </c>
      <c r="L10" s="65">
        <f>VLOOKUP($A10,'Return Data'!$B$7:$R$2843,17,0)</f>
        <v>11.0905</v>
      </c>
      <c r="M10" s="66">
        <f t="shared" si="4"/>
        <v>13</v>
      </c>
      <c r="N10" s="65">
        <f>VLOOKUP($A10,'Return Data'!$B$7:$R$2843,14,0)</f>
        <v>12.0069</v>
      </c>
      <c r="O10" s="66">
        <f t="shared" si="5"/>
        <v>3</v>
      </c>
      <c r="P10" s="65">
        <f>VLOOKUP($A10,'Return Data'!$B$7:$R$2843,15,0)</f>
        <v>9.3184000000000005</v>
      </c>
      <c r="Q10" s="66">
        <f t="shared" si="6"/>
        <v>5</v>
      </c>
      <c r="R10" s="65">
        <f>VLOOKUP($A10,'Return Data'!$B$7:$R$2843,16,0)</f>
        <v>9.7027999999999999</v>
      </c>
      <c r="S10" s="67">
        <f t="shared" si="7"/>
        <v>11</v>
      </c>
    </row>
    <row r="11" spans="1:20" x14ac:dyDescent="0.3">
      <c r="A11" s="63" t="s">
        <v>1614</v>
      </c>
      <c r="B11" s="64">
        <f>VLOOKUP($A11,'Return Data'!$B$7:$R$2843,3,0)</f>
        <v>44447</v>
      </c>
      <c r="C11" s="65">
        <f>VLOOKUP($A11,'Return Data'!$B$7:$R$2843,4,0)</f>
        <v>40.005099999999999</v>
      </c>
      <c r="D11" s="65">
        <f>VLOOKUP($A11,'Return Data'!$B$7:$R$2843,10,0)</f>
        <v>14.667899999999999</v>
      </c>
      <c r="E11" s="66">
        <f t="shared" si="0"/>
        <v>12</v>
      </c>
      <c r="F11" s="65">
        <f>VLOOKUP($A11,'Return Data'!$B$7:$R$2843,11,0)</f>
        <v>12.4595</v>
      </c>
      <c r="G11" s="66">
        <f t="shared" si="1"/>
        <v>15</v>
      </c>
      <c r="H11" s="65">
        <f>VLOOKUP($A11,'Return Data'!$B$7:$R$2843,12,0)</f>
        <v>12.473800000000001</v>
      </c>
      <c r="I11" s="66">
        <f t="shared" si="2"/>
        <v>11</v>
      </c>
      <c r="J11" s="65">
        <f>VLOOKUP($A11,'Return Data'!$B$7:$R$2843,13,0)</f>
        <v>14.5999</v>
      </c>
      <c r="K11" s="66">
        <f t="shared" si="3"/>
        <v>13</v>
      </c>
      <c r="L11" s="65">
        <f>VLOOKUP($A11,'Return Data'!$B$7:$R$2843,17,0)</f>
        <v>11.2539</v>
      </c>
      <c r="M11" s="66">
        <f t="shared" si="4"/>
        <v>12</v>
      </c>
      <c r="N11" s="65">
        <f>VLOOKUP($A11,'Return Data'!$B$7:$R$2843,14,0)</f>
        <v>10.031599999999999</v>
      </c>
      <c r="O11" s="66">
        <f t="shared" si="5"/>
        <v>8</v>
      </c>
      <c r="P11" s="65">
        <f>VLOOKUP($A11,'Return Data'!$B$7:$R$2843,15,0)</f>
        <v>9.2083999999999993</v>
      </c>
      <c r="Q11" s="66">
        <f t="shared" si="6"/>
        <v>6</v>
      </c>
      <c r="R11" s="65">
        <f>VLOOKUP($A11,'Return Data'!$B$7:$R$2843,16,0)</f>
        <v>10.2639</v>
      </c>
      <c r="S11" s="67">
        <f t="shared" si="7"/>
        <v>5</v>
      </c>
    </row>
    <row r="12" spans="1:20" x14ac:dyDescent="0.3">
      <c r="A12" s="63" t="s">
        <v>1615</v>
      </c>
      <c r="B12" s="64">
        <f>VLOOKUP($A12,'Return Data'!$B$7:$R$2843,3,0)</f>
        <v>44447</v>
      </c>
      <c r="C12" s="65">
        <f>VLOOKUP($A12,'Return Data'!$B$7:$R$2843,4,0)</f>
        <v>23.874099999999999</v>
      </c>
      <c r="D12" s="65">
        <f>VLOOKUP($A12,'Return Data'!$B$7:$R$2843,10,0)</f>
        <v>17.2485</v>
      </c>
      <c r="E12" s="66">
        <f t="shared" si="0"/>
        <v>6</v>
      </c>
      <c r="F12" s="65">
        <f>VLOOKUP($A12,'Return Data'!$B$7:$R$2843,11,0)</f>
        <v>15.9069</v>
      </c>
      <c r="G12" s="66">
        <f t="shared" si="1"/>
        <v>8</v>
      </c>
      <c r="H12" s="65">
        <f>VLOOKUP($A12,'Return Data'!$B$7:$R$2843,12,0)</f>
        <v>12.263</v>
      </c>
      <c r="I12" s="66">
        <f t="shared" si="2"/>
        <v>13</v>
      </c>
      <c r="J12" s="65">
        <f>VLOOKUP($A12,'Return Data'!$B$7:$R$2843,13,0)</f>
        <v>13.9282</v>
      </c>
      <c r="K12" s="66">
        <f t="shared" si="3"/>
        <v>16</v>
      </c>
      <c r="L12" s="65">
        <f>VLOOKUP($A12,'Return Data'!$B$7:$R$2843,17,0)</f>
        <v>12.2994</v>
      </c>
      <c r="M12" s="66">
        <f t="shared" si="4"/>
        <v>10</v>
      </c>
      <c r="N12" s="65">
        <f>VLOOKUP($A12,'Return Data'!$B$7:$R$2843,14,0)</f>
        <v>3.2372999999999998</v>
      </c>
      <c r="O12" s="66">
        <f t="shared" si="5"/>
        <v>20</v>
      </c>
      <c r="P12" s="65">
        <f>VLOOKUP($A12,'Return Data'!$B$7:$R$2843,15,0)</f>
        <v>5.0042</v>
      </c>
      <c r="Q12" s="66">
        <f t="shared" si="6"/>
        <v>20</v>
      </c>
      <c r="R12" s="65">
        <f>VLOOKUP($A12,'Return Data'!$B$7:$R$2843,16,0)</f>
        <v>7.2263999999999999</v>
      </c>
      <c r="S12" s="67">
        <f t="shared" si="7"/>
        <v>20</v>
      </c>
    </row>
    <row r="13" spans="1:20" x14ac:dyDescent="0.3">
      <c r="A13" s="63" t="s">
        <v>1616</v>
      </c>
      <c r="B13" s="64">
        <f>VLOOKUP($A13,'Return Data'!$B$7:$R$2843,3,0)</f>
        <v>44447</v>
      </c>
      <c r="C13" s="65">
        <f>VLOOKUP($A13,'Return Data'!$B$7:$R$2843,4,0)</f>
        <v>82.207700000000003</v>
      </c>
      <c r="D13" s="65">
        <f>VLOOKUP($A13,'Return Data'!$B$7:$R$2843,10,0)</f>
        <v>18.119900000000001</v>
      </c>
      <c r="E13" s="66">
        <f t="shared" si="0"/>
        <v>4</v>
      </c>
      <c r="F13" s="65">
        <f>VLOOKUP($A13,'Return Data'!$B$7:$R$2843,11,0)</f>
        <v>16.184200000000001</v>
      </c>
      <c r="G13" s="66">
        <f t="shared" si="1"/>
        <v>5</v>
      </c>
      <c r="H13" s="65">
        <f>VLOOKUP($A13,'Return Data'!$B$7:$R$2843,12,0)</f>
        <v>15.6181</v>
      </c>
      <c r="I13" s="66">
        <f t="shared" si="2"/>
        <v>5</v>
      </c>
      <c r="J13" s="65">
        <f>VLOOKUP($A13,'Return Data'!$B$7:$R$2843,13,0)</f>
        <v>17.893599999999999</v>
      </c>
      <c r="K13" s="66">
        <f t="shared" si="3"/>
        <v>7</v>
      </c>
      <c r="L13" s="65">
        <f>VLOOKUP($A13,'Return Data'!$B$7:$R$2843,17,0)</f>
        <v>15.3146</v>
      </c>
      <c r="M13" s="66">
        <f t="shared" si="4"/>
        <v>2</v>
      </c>
      <c r="N13" s="65">
        <f>VLOOKUP($A13,'Return Data'!$B$7:$R$2843,14,0)</f>
        <v>12.8809</v>
      </c>
      <c r="O13" s="66">
        <f t="shared" si="5"/>
        <v>2</v>
      </c>
      <c r="P13" s="65">
        <f>VLOOKUP($A13,'Return Data'!$B$7:$R$2843,15,0)</f>
        <v>10.114000000000001</v>
      </c>
      <c r="Q13" s="66">
        <f t="shared" si="6"/>
        <v>2</v>
      </c>
      <c r="R13" s="65">
        <f>VLOOKUP($A13,'Return Data'!$B$7:$R$2843,16,0)</f>
        <v>10.6738</v>
      </c>
      <c r="S13" s="67">
        <f t="shared" si="7"/>
        <v>4</v>
      </c>
    </row>
    <row r="14" spans="1:20" x14ac:dyDescent="0.3">
      <c r="A14" s="63" t="s">
        <v>1617</v>
      </c>
      <c r="B14" s="64">
        <f>VLOOKUP($A14,'Return Data'!$B$7:$R$2843,3,0)</f>
        <v>44447</v>
      </c>
      <c r="C14" s="65">
        <f>VLOOKUP($A14,'Return Data'!$B$7:$R$2843,4,0)</f>
        <v>48.117100000000001</v>
      </c>
      <c r="D14" s="65">
        <f>VLOOKUP($A14,'Return Data'!$B$7:$R$2843,10,0)</f>
        <v>14.826499999999999</v>
      </c>
      <c r="E14" s="66">
        <f t="shared" si="0"/>
        <v>11</v>
      </c>
      <c r="F14" s="65">
        <f>VLOOKUP($A14,'Return Data'!$B$7:$R$2843,11,0)</f>
        <v>16.099</v>
      </c>
      <c r="G14" s="66">
        <f t="shared" si="1"/>
        <v>6</v>
      </c>
      <c r="H14" s="65">
        <f>VLOOKUP($A14,'Return Data'!$B$7:$R$2843,12,0)</f>
        <v>14.453099999999999</v>
      </c>
      <c r="I14" s="66">
        <f t="shared" si="2"/>
        <v>8</v>
      </c>
      <c r="J14" s="65">
        <f>VLOOKUP($A14,'Return Data'!$B$7:$R$2843,13,0)</f>
        <v>17.866199999999999</v>
      </c>
      <c r="K14" s="66">
        <f t="shared" si="3"/>
        <v>8</v>
      </c>
      <c r="L14" s="65">
        <f>VLOOKUP($A14,'Return Data'!$B$7:$R$2843,17,0)</f>
        <v>12.7781</v>
      </c>
      <c r="M14" s="66">
        <f t="shared" si="4"/>
        <v>8</v>
      </c>
      <c r="N14" s="65">
        <f>VLOOKUP($A14,'Return Data'!$B$7:$R$2843,14,0)</f>
        <v>8.0422999999999991</v>
      </c>
      <c r="O14" s="66">
        <f t="shared" si="5"/>
        <v>16</v>
      </c>
      <c r="P14" s="65">
        <f>VLOOKUP($A14,'Return Data'!$B$7:$R$2843,15,0)</f>
        <v>7.3269000000000002</v>
      </c>
      <c r="Q14" s="66">
        <f t="shared" si="6"/>
        <v>18</v>
      </c>
      <c r="R14" s="65">
        <f>VLOOKUP($A14,'Return Data'!$B$7:$R$2843,16,0)</f>
        <v>9.0132999999999992</v>
      </c>
      <c r="S14" s="67">
        <f t="shared" si="7"/>
        <v>15</v>
      </c>
    </row>
    <row r="15" spans="1:20" x14ac:dyDescent="0.3">
      <c r="A15" s="63" t="s">
        <v>1618</v>
      </c>
      <c r="B15" s="64">
        <f>VLOOKUP($A15,'Return Data'!$B$7:$R$2843,3,0)</f>
        <v>44447</v>
      </c>
      <c r="C15" s="65">
        <f>VLOOKUP($A15,'Return Data'!$B$7:$R$2843,4,0)</f>
        <v>72.306399999999996</v>
      </c>
      <c r="D15" s="65">
        <f>VLOOKUP($A15,'Return Data'!$B$7:$R$2843,10,0)</f>
        <v>11.0337</v>
      </c>
      <c r="E15" s="66">
        <f t="shared" si="0"/>
        <v>20</v>
      </c>
      <c r="F15" s="65">
        <f>VLOOKUP($A15,'Return Data'!$B$7:$R$2843,11,0)</f>
        <v>11.746</v>
      </c>
      <c r="G15" s="66">
        <f t="shared" si="1"/>
        <v>16</v>
      </c>
      <c r="H15" s="65">
        <f>VLOOKUP($A15,'Return Data'!$B$7:$R$2843,12,0)</f>
        <v>12.030099999999999</v>
      </c>
      <c r="I15" s="66">
        <f t="shared" si="2"/>
        <v>14</v>
      </c>
      <c r="J15" s="65">
        <f>VLOOKUP($A15,'Return Data'!$B$7:$R$2843,13,0)</f>
        <v>15.924899999999999</v>
      </c>
      <c r="K15" s="66">
        <f t="shared" si="3"/>
        <v>11</v>
      </c>
      <c r="L15" s="65">
        <f>VLOOKUP($A15,'Return Data'!$B$7:$R$2843,17,0)</f>
        <v>10.2623</v>
      </c>
      <c r="M15" s="66">
        <f t="shared" si="4"/>
        <v>16</v>
      </c>
      <c r="N15" s="65">
        <f>VLOOKUP($A15,'Return Data'!$B$7:$R$2843,14,0)</f>
        <v>8.7474000000000007</v>
      </c>
      <c r="O15" s="66">
        <f t="shared" si="5"/>
        <v>14</v>
      </c>
      <c r="P15" s="65">
        <f>VLOOKUP($A15,'Return Data'!$B$7:$R$2843,15,0)</f>
        <v>7.3981000000000003</v>
      </c>
      <c r="Q15" s="66">
        <f t="shared" si="6"/>
        <v>17</v>
      </c>
      <c r="R15" s="65">
        <f>VLOOKUP($A15,'Return Data'!$B$7:$R$2843,16,0)</f>
        <v>9.6540999999999997</v>
      </c>
      <c r="S15" s="67">
        <f t="shared" si="7"/>
        <v>12</v>
      </c>
    </row>
    <row r="16" spans="1:20" x14ac:dyDescent="0.3">
      <c r="A16" s="63" t="s">
        <v>1620</v>
      </c>
      <c r="B16" s="64">
        <f>VLOOKUP($A16,'Return Data'!$B$7:$R$2843,3,0)</f>
        <v>44447</v>
      </c>
      <c r="C16" s="65">
        <f>VLOOKUP($A16,'Return Data'!$B$7:$R$2843,4,0)</f>
        <v>60.809399999999997</v>
      </c>
      <c r="D16" s="65">
        <f>VLOOKUP($A16,'Return Data'!$B$7:$R$2843,10,0)</f>
        <v>13.5314</v>
      </c>
      <c r="E16" s="66">
        <f t="shared" si="0"/>
        <v>15</v>
      </c>
      <c r="F16" s="65">
        <f>VLOOKUP($A16,'Return Data'!$B$7:$R$2843,11,0)</f>
        <v>15.9419</v>
      </c>
      <c r="G16" s="66">
        <f t="shared" si="1"/>
        <v>7</v>
      </c>
      <c r="H16" s="65">
        <f>VLOOKUP($A16,'Return Data'!$B$7:$R$2843,12,0)</f>
        <v>17.758299999999998</v>
      </c>
      <c r="I16" s="66">
        <f t="shared" si="2"/>
        <v>2</v>
      </c>
      <c r="J16" s="65">
        <f>VLOOKUP($A16,'Return Data'!$B$7:$R$2843,13,0)</f>
        <v>21.3569</v>
      </c>
      <c r="K16" s="66">
        <f t="shared" si="3"/>
        <v>3</v>
      </c>
      <c r="L16" s="65">
        <f>VLOOKUP($A16,'Return Data'!$B$7:$R$2843,17,0)</f>
        <v>13.037000000000001</v>
      </c>
      <c r="M16" s="66">
        <f t="shared" si="4"/>
        <v>6</v>
      </c>
      <c r="N16" s="65">
        <f>VLOOKUP($A16,'Return Data'!$B$7:$R$2843,14,0)</f>
        <v>10.5036</v>
      </c>
      <c r="O16" s="66">
        <f t="shared" si="5"/>
        <v>7</v>
      </c>
      <c r="P16" s="65">
        <f>VLOOKUP($A16,'Return Data'!$B$7:$R$2843,15,0)</f>
        <v>8.5033999999999992</v>
      </c>
      <c r="Q16" s="66">
        <f t="shared" si="6"/>
        <v>10</v>
      </c>
      <c r="R16" s="65">
        <f>VLOOKUP($A16,'Return Data'!$B$7:$R$2843,16,0)</f>
        <v>10.041399999999999</v>
      </c>
      <c r="S16" s="67">
        <f t="shared" si="7"/>
        <v>8</v>
      </c>
    </row>
    <row r="17" spans="1:19" x14ac:dyDescent="0.3">
      <c r="A17" s="63" t="s">
        <v>1621</v>
      </c>
      <c r="B17" s="64">
        <f>VLOOKUP($A17,'Return Data'!$B$7:$R$2843,3,0)</f>
        <v>44447</v>
      </c>
      <c r="C17" s="65">
        <f>VLOOKUP($A17,'Return Data'!$B$7:$R$2843,4,0)</f>
        <v>49.256500000000003</v>
      </c>
      <c r="D17" s="65">
        <f>VLOOKUP($A17,'Return Data'!$B$7:$R$2843,10,0)</f>
        <v>16.828499999999998</v>
      </c>
      <c r="E17" s="66">
        <f t="shared" si="0"/>
        <v>7</v>
      </c>
      <c r="F17" s="65">
        <f>VLOOKUP($A17,'Return Data'!$B$7:$R$2843,11,0)</f>
        <v>15.430199999999999</v>
      </c>
      <c r="G17" s="66">
        <f t="shared" si="1"/>
        <v>10</v>
      </c>
      <c r="H17" s="65">
        <f>VLOOKUP($A17,'Return Data'!$B$7:$R$2843,12,0)</f>
        <v>13.317</v>
      </c>
      <c r="I17" s="66">
        <f t="shared" si="2"/>
        <v>9</v>
      </c>
      <c r="J17" s="65">
        <f>VLOOKUP($A17,'Return Data'!$B$7:$R$2843,13,0)</f>
        <v>17.061399999999999</v>
      </c>
      <c r="K17" s="66">
        <f t="shared" si="3"/>
        <v>9</v>
      </c>
      <c r="L17" s="65">
        <f>VLOOKUP($A17,'Return Data'!$B$7:$R$2843,17,0)</f>
        <v>12.542299999999999</v>
      </c>
      <c r="M17" s="66">
        <f t="shared" si="4"/>
        <v>9</v>
      </c>
      <c r="N17" s="65">
        <f>VLOOKUP($A17,'Return Data'!$B$7:$R$2843,14,0)</f>
        <v>10.7813</v>
      </c>
      <c r="O17" s="66">
        <f t="shared" si="5"/>
        <v>6</v>
      </c>
      <c r="P17" s="65">
        <f>VLOOKUP($A17,'Return Data'!$B$7:$R$2843,15,0)</f>
        <v>8.2525999999999993</v>
      </c>
      <c r="Q17" s="66">
        <f t="shared" si="6"/>
        <v>11</v>
      </c>
      <c r="R17" s="65">
        <f>VLOOKUP($A17,'Return Data'!$B$7:$R$2843,16,0)</f>
        <v>9.3320000000000007</v>
      </c>
      <c r="S17" s="67">
        <f t="shared" si="7"/>
        <v>14</v>
      </c>
    </row>
    <row r="18" spans="1:19" x14ac:dyDescent="0.3">
      <c r="A18" s="63" t="s">
        <v>1622</v>
      </c>
      <c r="B18" s="64">
        <f>VLOOKUP($A18,'Return Data'!$B$7:$R$2843,3,0)</f>
        <v>44447</v>
      </c>
      <c r="C18" s="65">
        <f>VLOOKUP($A18,'Return Data'!$B$7:$R$2843,4,0)</f>
        <v>57.931399999999996</v>
      </c>
      <c r="D18" s="65">
        <f>VLOOKUP($A18,'Return Data'!$B$7:$R$2843,10,0)</f>
        <v>14.8858</v>
      </c>
      <c r="E18" s="66">
        <f t="shared" si="0"/>
        <v>10</v>
      </c>
      <c r="F18" s="65">
        <f>VLOOKUP($A18,'Return Data'!$B$7:$R$2843,11,0)</f>
        <v>12.8811</v>
      </c>
      <c r="G18" s="66">
        <f t="shared" si="1"/>
        <v>13</v>
      </c>
      <c r="H18" s="65">
        <f>VLOOKUP($A18,'Return Data'!$B$7:$R$2843,12,0)</f>
        <v>12.4398</v>
      </c>
      <c r="I18" s="66">
        <f t="shared" si="2"/>
        <v>12</v>
      </c>
      <c r="J18" s="65">
        <f>VLOOKUP($A18,'Return Data'!$B$7:$R$2843,13,0)</f>
        <v>15.3277</v>
      </c>
      <c r="K18" s="66">
        <f t="shared" si="3"/>
        <v>12</v>
      </c>
      <c r="L18" s="65">
        <f>VLOOKUP($A18,'Return Data'!$B$7:$R$2843,17,0)</f>
        <v>12.7927</v>
      </c>
      <c r="M18" s="66">
        <f t="shared" si="4"/>
        <v>7</v>
      </c>
      <c r="N18" s="65">
        <f>VLOOKUP($A18,'Return Data'!$B$7:$R$2843,14,0)</f>
        <v>10.948</v>
      </c>
      <c r="O18" s="66">
        <f t="shared" si="5"/>
        <v>5</v>
      </c>
      <c r="P18" s="65">
        <f>VLOOKUP($A18,'Return Data'!$B$7:$R$2843,15,0)</f>
        <v>10.093500000000001</v>
      </c>
      <c r="Q18" s="66">
        <f t="shared" si="6"/>
        <v>3</v>
      </c>
      <c r="R18" s="65">
        <f>VLOOKUP($A18,'Return Data'!$B$7:$R$2843,16,0)</f>
        <v>11.209899999999999</v>
      </c>
      <c r="S18" s="67">
        <f t="shared" si="7"/>
        <v>3</v>
      </c>
    </row>
    <row r="19" spans="1:19" x14ac:dyDescent="0.3">
      <c r="A19" s="63" t="s">
        <v>1623</v>
      </c>
      <c r="B19" s="64">
        <f>VLOOKUP($A19,'Return Data'!$B$7:$R$2843,3,0)</f>
        <v>44447</v>
      </c>
      <c r="C19" s="65">
        <f>VLOOKUP($A19,'Return Data'!$B$7:$R$2843,4,0)</f>
        <v>28.0459</v>
      </c>
      <c r="D19" s="65">
        <f>VLOOKUP($A19,'Return Data'!$B$7:$R$2843,10,0)</f>
        <v>14.0206</v>
      </c>
      <c r="E19" s="66">
        <f t="shared" si="0"/>
        <v>14</v>
      </c>
      <c r="F19" s="65">
        <f>VLOOKUP($A19,'Return Data'!$B$7:$R$2843,11,0)</f>
        <v>11.570499999999999</v>
      </c>
      <c r="G19" s="66">
        <f t="shared" si="1"/>
        <v>17</v>
      </c>
      <c r="H19" s="65">
        <f>VLOOKUP($A19,'Return Data'!$B$7:$R$2843,12,0)</f>
        <v>10.1921</v>
      </c>
      <c r="I19" s="66">
        <f t="shared" si="2"/>
        <v>20</v>
      </c>
      <c r="J19" s="65">
        <f>VLOOKUP($A19,'Return Data'!$B$7:$R$2843,13,0)</f>
        <v>13.097899999999999</v>
      </c>
      <c r="K19" s="66">
        <f t="shared" si="3"/>
        <v>18</v>
      </c>
      <c r="L19" s="65">
        <f>VLOOKUP($A19,'Return Data'!$B$7:$R$2843,17,0)</f>
        <v>10.052</v>
      </c>
      <c r="M19" s="66">
        <f t="shared" si="4"/>
        <v>18</v>
      </c>
      <c r="N19" s="65">
        <f>VLOOKUP($A19,'Return Data'!$B$7:$R$2843,14,0)</f>
        <v>8.8566000000000003</v>
      </c>
      <c r="O19" s="66">
        <f t="shared" si="5"/>
        <v>13</v>
      </c>
      <c r="P19" s="65">
        <f>VLOOKUP($A19,'Return Data'!$B$7:$R$2843,15,0)</f>
        <v>7.7962999999999996</v>
      </c>
      <c r="Q19" s="66">
        <f t="shared" si="6"/>
        <v>13</v>
      </c>
      <c r="R19" s="65">
        <f>VLOOKUP($A19,'Return Data'!$B$7:$R$2843,16,0)</f>
        <v>9.3366000000000007</v>
      </c>
      <c r="S19" s="67">
        <f t="shared" si="7"/>
        <v>13</v>
      </c>
    </row>
    <row r="20" spans="1:19" x14ac:dyDescent="0.3">
      <c r="A20" s="63" t="s">
        <v>1624</v>
      </c>
      <c r="B20" s="64">
        <f>VLOOKUP($A20,'Return Data'!$B$7:$R$2843,3,0)</f>
        <v>44447</v>
      </c>
      <c r="C20" s="65">
        <f>VLOOKUP($A20,'Return Data'!$B$7:$R$2843,4,0)</f>
        <v>17.408799999999999</v>
      </c>
      <c r="D20" s="65">
        <f>VLOOKUP($A20,'Return Data'!$B$7:$R$2843,10,0)</f>
        <v>8.9771999999999998</v>
      </c>
      <c r="E20" s="66">
        <f t="shared" si="0"/>
        <v>22</v>
      </c>
      <c r="F20" s="65">
        <f>VLOOKUP($A20,'Return Data'!$B$7:$R$2843,11,0)</f>
        <v>7.7012999999999998</v>
      </c>
      <c r="G20" s="66">
        <f t="shared" si="1"/>
        <v>22</v>
      </c>
      <c r="H20" s="65">
        <f>VLOOKUP($A20,'Return Data'!$B$7:$R$2843,12,0)</f>
        <v>11.665900000000001</v>
      </c>
      <c r="I20" s="66">
        <f t="shared" si="2"/>
        <v>16</v>
      </c>
      <c r="J20" s="65">
        <f>VLOOKUP($A20,'Return Data'!$B$7:$R$2843,13,0)</f>
        <v>16.098099999999999</v>
      </c>
      <c r="K20" s="66">
        <f t="shared" si="3"/>
        <v>10</v>
      </c>
      <c r="L20" s="65">
        <f>VLOOKUP($A20,'Return Data'!$B$7:$R$2843,17,0)</f>
        <v>10.3367</v>
      </c>
      <c r="M20" s="66">
        <f t="shared" si="4"/>
        <v>15</v>
      </c>
      <c r="N20" s="65">
        <f>VLOOKUP($A20,'Return Data'!$B$7:$R$2843,14,0)</f>
        <v>8.4718999999999998</v>
      </c>
      <c r="O20" s="66">
        <f t="shared" si="5"/>
        <v>15</v>
      </c>
      <c r="P20" s="65">
        <f>VLOOKUP($A20,'Return Data'!$B$7:$R$2843,15,0)</f>
        <v>9.8737999999999992</v>
      </c>
      <c r="Q20" s="66">
        <f t="shared" si="6"/>
        <v>4</v>
      </c>
      <c r="R20" s="65">
        <f>VLOOKUP($A20,'Return Data'!$B$7:$R$2843,16,0)</f>
        <v>10.0801</v>
      </c>
      <c r="S20" s="67">
        <f t="shared" si="7"/>
        <v>7</v>
      </c>
    </row>
    <row r="21" spans="1:19" x14ac:dyDescent="0.3">
      <c r="A21" s="63" t="s">
        <v>1625</v>
      </c>
      <c r="B21" s="64">
        <f>VLOOKUP($A21,'Return Data'!$B$7:$R$2843,3,0)</f>
        <v>44447</v>
      </c>
      <c r="C21" s="65">
        <f>VLOOKUP($A21,'Return Data'!$B$7:$R$2843,4,0)</f>
        <v>45.975999999999999</v>
      </c>
      <c r="D21" s="65">
        <f>VLOOKUP($A21,'Return Data'!$B$7:$R$2843,10,0)</f>
        <v>16.463000000000001</v>
      </c>
      <c r="E21" s="66">
        <f t="shared" si="0"/>
        <v>8</v>
      </c>
      <c r="F21" s="65">
        <f>VLOOKUP($A21,'Return Data'!$B$7:$R$2843,11,0)</f>
        <v>18.244700000000002</v>
      </c>
      <c r="G21" s="66">
        <f t="shared" si="1"/>
        <v>1</v>
      </c>
      <c r="H21" s="65">
        <f>VLOOKUP($A21,'Return Data'!$B$7:$R$2843,12,0)</f>
        <v>17.400500000000001</v>
      </c>
      <c r="I21" s="66">
        <f t="shared" si="2"/>
        <v>3</v>
      </c>
      <c r="J21" s="65">
        <f>VLOOKUP($A21,'Return Data'!$B$7:$R$2843,13,0)</f>
        <v>21.560500000000001</v>
      </c>
      <c r="K21" s="66">
        <f t="shared" si="3"/>
        <v>2</v>
      </c>
      <c r="L21" s="65">
        <f>VLOOKUP($A21,'Return Data'!$B$7:$R$2843,17,0)</f>
        <v>16.433399999999999</v>
      </c>
      <c r="M21" s="66">
        <f t="shared" si="4"/>
        <v>1</v>
      </c>
      <c r="N21" s="65">
        <f>VLOOKUP($A21,'Return Data'!$B$7:$R$2843,14,0)</f>
        <v>13.0655</v>
      </c>
      <c r="O21" s="66">
        <f t="shared" si="5"/>
        <v>1</v>
      </c>
      <c r="P21" s="65">
        <f>VLOOKUP($A21,'Return Data'!$B$7:$R$2843,15,0)</f>
        <v>10.442500000000001</v>
      </c>
      <c r="Q21" s="66">
        <f t="shared" si="6"/>
        <v>1</v>
      </c>
      <c r="R21" s="65">
        <f>VLOOKUP($A21,'Return Data'!$B$7:$R$2843,16,0)</f>
        <v>11.247999999999999</v>
      </c>
      <c r="S21" s="67">
        <f t="shared" si="7"/>
        <v>2</v>
      </c>
    </row>
    <row r="22" spans="1:19" x14ac:dyDescent="0.3">
      <c r="A22" s="63" t="s">
        <v>1626</v>
      </c>
      <c r="B22" s="64">
        <f>VLOOKUP($A22,'Return Data'!$B$7:$R$2843,3,0)</f>
        <v>44447</v>
      </c>
      <c r="C22" s="65">
        <f>VLOOKUP($A22,'Return Data'!$B$7:$R$2843,4,0)</f>
        <v>45.298999999999999</v>
      </c>
      <c r="D22" s="65">
        <f>VLOOKUP($A22,'Return Data'!$B$7:$R$2843,10,0)</f>
        <v>14.454700000000001</v>
      </c>
      <c r="E22" s="66">
        <f t="shared" si="0"/>
        <v>13</v>
      </c>
      <c r="F22" s="65">
        <f>VLOOKUP($A22,'Return Data'!$B$7:$R$2843,11,0)</f>
        <v>13.297000000000001</v>
      </c>
      <c r="G22" s="66">
        <f t="shared" si="1"/>
        <v>11</v>
      </c>
      <c r="H22" s="65">
        <f>VLOOKUP($A22,'Return Data'!$B$7:$R$2843,12,0)</f>
        <v>11.8268</v>
      </c>
      <c r="I22" s="66">
        <f t="shared" si="2"/>
        <v>15</v>
      </c>
      <c r="J22" s="65">
        <f>VLOOKUP($A22,'Return Data'!$B$7:$R$2843,13,0)</f>
        <v>14.3931</v>
      </c>
      <c r="K22" s="66">
        <f t="shared" si="3"/>
        <v>14</v>
      </c>
      <c r="L22" s="65">
        <f>VLOOKUP($A22,'Return Data'!$B$7:$R$2843,17,0)</f>
        <v>9.8986000000000001</v>
      </c>
      <c r="M22" s="66">
        <f t="shared" si="4"/>
        <v>19</v>
      </c>
      <c r="N22" s="65">
        <f>VLOOKUP($A22,'Return Data'!$B$7:$R$2843,14,0)</f>
        <v>9.2407000000000004</v>
      </c>
      <c r="O22" s="66">
        <f t="shared" si="5"/>
        <v>10</v>
      </c>
      <c r="P22" s="65">
        <f>VLOOKUP($A22,'Return Data'!$B$7:$R$2843,15,0)</f>
        <v>7.7798999999999996</v>
      </c>
      <c r="Q22" s="66">
        <f t="shared" si="6"/>
        <v>14</v>
      </c>
      <c r="R22" s="65">
        <f>VLOOKUP($A22,'Return Data'!$B$7:$R$2843,16,0)</f>
        <v>8.4291</v>
      </c>
      <c r="S22" s="67">
        <f t="shared" si="7"/>
        <v>18</v>
      </c>
    </row>
    <row r="23" spans="1:19" x14ac:dyDescent="0.3">
      <c r="A23" s="63" t="s">
        <v>1627</v>
      </c>
      <c r="B23" s="64">
        <f>VLOOKUP($A23,'Return Data'!$B$7:$R$2843,3,0)</f>
        <v>44447</v>
      </c>
      <c r="C23" s="65">
        <f>VLOOKUP($A23,'Return Data'!$B$7:$R$2843,4,0)</f>
        <v>71.604100000000003</v>
      </c>
      <c r="D23" s="65">
        <f>VLOOKUP($A23,'Return Data'!$B$7:$R$2843,10,0)</f>
        <v>17.305</v>
      </c>
      <c r="E23" s="66">
        <f t="shared" si="0"/>
        <v>5</v>
      </c>
      <c r="F23" s="65">
        <f>VLOOKUP($A23,'Return Data'!$B$7:$R$2843,11,0)</f>
        <v>12.5749</v>
      </c>
      <c r="G23" s="66">
        <f t="shared" si="1"/>
        <v>14</v>
      </c>
      <c r="H23" s="65">
        <f>VLOOKUP($A23,'Return Data'!$B$7:$R$2843,12,0)</f>
        <v>10.7646</v>
      </c>
      <c r="I23" s="66">
        <f t="shared" si="2"/>
        <v>19</v>
      </c>
      <c r="J23" s="65">
        <f>VLOOKUP($A23,'Return Data'!$B$7:$R$2843,13,0)</f>
        <v>13.1349</v>
      </c>
      <c r="K23" s="66">
        <f t="shared" si="3"/>
        <v>17</v>
      </c>
      <c r="L23" s="65">
        <f>VLOOKUP($A23,'Return Data'!$B$7:$R$2843,17,0)</f>
        <v>10.1822</v>
      </c>
      <c r="M23" s="66">
        <f t="shared" si="4"/>
        <v>17</v>
      </c>
      <c r="N23" s="65">
        <f>VLOOKUP($A23,'Return Data'!$B$7:$R$2843,14,0)</f>
        <v>9.0696999999999992</v>
      </c>
      <c r="O23" s="66">
        <f t="shared" si="5"/>
        <v>12</v>
      </c>
      <c r="P23" s="65">
        <f>VLOOKUP($A23,'Return Data'!$B$7:$R$2843,15,0)</f>
        <v>7.5758000000000001</v>
      </c>
      <c r="Q23" s="66">
        <f t="shared" si="6"/>
        <v>15</v>
      </c>
      <c r="R23" s="65">
        <f>VLOOKUP($A23,'Return Data'!$B$7:$R$2843,16,0)</f>
        <v>8.4811999999999994</v>
      </c>
      <c r="S23" s="67">
        <f t="shared" si="7"/>
        <v>17</v>
      </c>
    </row>
    <row r="24" spans="1:19" x14ac:dyDescent="0.3">
      <c r="A24" s="63" t="s">
        <v>2011</v>
      </c>
      <c r="B24" s="64">
        <f>VLOOKUP($A24,'Return Data'!$B$7:$R$2843,3,0)</f>
        <v>44447</v>
      </c>
      <c r="C24" s="65">
        <f>VLOOKUP($A24,'Return Data'!$B$7:$R$2843,4,0)</f>
        <v>25.1783</v>
      </c>
      <c r="D24" s="65">
        <f>VLOOKUP($A24,'Return Data'!$B$7:$R$2843,10,0)</f>
        <v>12.8581</v>
      </c>
      <c r="E24" s="66">
        <f t="shared" si="0"/>
        <v>18</v>
      </c>
      <c r="F24" s="65">
        <f>VLOOKUP($A24,'Return Data'!$B$7:$R$2843,11,0)</f>
        <v>9.1994000000000007</v>
      </c>
      <c r="G24" s="66">
        <f t="shared" si="1"/>
        <v>21</v>
      </c>
      <c r="H24" s="65">
        <f>VLOOKUP($A24,'Return Data'!$B$7:$R$2843,12,0)</f>
        <v>10.7844</v>
      </c>
      <c r="I24" s="66">
        <f t="shared" si="2"/>
        <v>18</v>
      </c>
      <c r="J24" s="65">
        <f>VLOOKUP($A24,'Return Data'!$B$7:$R$2843,13,0)</f>
        <v>12.405099999999999</v>
      </c>
      <c r="K24" s="66">
        <f t="shared" si="3"/>
        <v>20</v>
      </c>
      <c r="L24" s="65">
        <f>VLOOKUP($A24,'Return Data'!$B$7:$R$2843,17,0)</f>
        <v>9.0480999999999998</v>
      </c>
      <c r="M24" s="66">
        <f t="shared" si="4"/>
        <v>20</v>
      </c>
      <c r="N24" s="65">
        <f>VLOOKUP($A24,'Return Data'!$B$7:$R$2843,14,0)</f>
        <v>7.9321000000000002</v>
      </c>
      <c r="O24" s="66">
        <f t="shared" si="5"/>
        <v>17</v>
      </c>
      <c r="P24" s="65">
        <f>VLOOKUP($A24,'Return Data'!$B$7:$R$2843,15,0)</f>
        <v>7.4630000000000001</v>
      </c>
      <c r="Q24" s="66">
        <f t="shared" si="6"/>
        <v>16</v>
      </c>
      <c r="R24" s="65">
        <f>VLOOKUP($A24,'Return Data'!$B$7:$R$2843,16,0)</f>
        <v>8.9715000000000007</v>
      </c>
      <c r="S24" s="67">
        <f t="shared" si="7"/>
        <v>16</v>
      </c>
    </row>
    <row r="25" spans="1:19" x14ac:dyDescent="0.3">
      <c r="A25" s="63" t="s">
        <v>1628</v>
      </c>
      <c r="B25" s="64">
        <f>VLOOKUP($A25,'Return Data'!$B$7:$R$2843,3,0)</f>
        <v>44447</v>
      </c>
      <c r="C25" s="65">
        <f>VLOOKUP($A25,'Return Data'!$B$7:$R$2843,4,0)</f>
        <v>46.4253</v>
      </c>
      <c r="D25" s="65">
        <f>VLOOKUP($A25,'Return Data'!$B$7:$R$2843,10,0)</f>
        <v>13.0031</v>
      </c>
      <c r="E25" s="66">
        <f t="shared" si="0"/>
        <v>17</v>
      </c>
      <c r="F25" s="65">
        <f>VLOOKUP($A25,'Return Data'!$B$7:$R$2843,11,0)</f>
        <v>13.001300000000001</v>
      </c>
      <c r="G25" s="66">
        <f t="shared" si="1"/>
        <v>12</v>
      </c>
      <c r="H25" s="65">
        <f>VLOOKUP($A25,'Return Data'!$B$7:$R$2843,12,0)</f>
        <v>12.6153</v>
      </c>
      <c r="I25" s="66">
        <f t="shared" si="2"/>
        <v>10</v>
      </c>
      <c r="J25" s="65">
        <f>VLOOKUP($A25,'Return Data'!$B$7:$R$2843,13,0)</f>
        <v>14.2248</v>
      </c>
      <c r="K25" s="66">
        <f t="shared" si="3"/>
        <v>15</v>
      </c>
      <c r="L25" s="65">
        <f>VLOOKUP($A25,'Return Data'!$B$7:$R$2843,17,0)</f>
        <v>0.91990000000000005</v>
      </c>
      <c r="M25" s="66">
        <f t="shared" si="4"/>
        <v>21</v>
      </c>
      <c r="N25" s="65">
        <f>VLOOKUP($A25,'Return Data'!$B$7:$R$2843,14,0)</f>
        <v>1.7904</v>
      </c>
      <c r="O25" s="66">
        <f t="shared" si="5"/>
        <v>21</v>
      </c>
      <c r="P25" s="65">
        <f>VLOOKUP($A25,'Return Data'!$B$7:$R$2843,15,0)</f>
        <v>3.8271999999999999</v>
      </c>
      <c r="Q25" s="66">
        <f t="shared" si="6"/>
        <v>21</v>
      </c>
      <c r="R25" s="65">
        <f>VLOOKUP($A25,'Return Data'!$B$7:$R$2843,16,0)</f>
        <v>7.1792999999999996</v>
      </c>
      <c r="S25" s="67">
        <f t="shared" si="7"/>
        <v>21</v>
      </c>
    </row>
    <row r="26" spans="1:19" x14ac:dyDescent="0.3">
      <c r="A26" s="63" t="s">
        <v>1630</v>
      </c>
      <c r="B26" s="64">
        <f>VLOOKUP($A26,'Return Data'!$B$7:$R$2843,3,0)</f>
        <v>44447</v>
      </c>
      <c r="C26" s="65">
        <f>VLOOKUP($A26,'Return Data'!$B$7:$R$2843,4,0)</f>
        <v>55.406700000000001</v>
      </c>
      <c r="D26" s="65">
        <f>VLOOKUP($A26,'Return Data'!$B$7:$R$2843,10,0)</f>
        <v>15.406000000000001</v>
      </c>
      <c r="E26" s="66">
        <f t="shared" si="0"/>
        <v>9</v>
      </c>
      <c r="F26" s="65">
        <f>VLOOKUP($A26,'Return Data'!$B$7:$R$2843,11,0)</f>
        <v>16.2456</v>
      </c>
      <c r="G26" s="66">
        <f t="shared" si="1"/>
        <v>4</v>
      </c>
      <c r="H26" s="65">
        <f>VLOOKUP($A26,'Return Data'!$B$7:$R$2843,12,0)</f>
        <v>16.061599999999999</v>
      </c>
      <c r="I26" s="66">
        <f t="shared" si="2"/>
        <v>4</v>
      </c>
      <c r="J26" s="65">
        <f>VLOOKUP($A26,'Return Data'!$B$7:$R$2843,13,0)</f>
        <v>21.156500000000001</v>
      </c>
      <c r="K26" s="66">
        <f t="shared" si="3"/>
        <v>4</v>
      </c>
      <c r="L26" s="65">
        <f>VLOOKUP($A26,'Return Data'!$B$7:$R$2843,17,0)</f>
        <v>14.6577</v>
      </c>
      <c r="M26" s="66">
        <f t="shared" si="4"/>
        <v>4</v>
      </c>
      <c r="N26" s="65">
        <f>VLOOKUP($A26,'Return Data'!$B$7:$R$2843,14,0)</f>
        <v>11.6335</v>
      </c>
      <c r="O26" s="66">
        <f t="shared" si="5"/>
        <v>4</v>
      </c>
      <c r="P26" s="65">
        <f>VLOOKUP($A26,'Return Data'!$B$7:$R$2843,15,0)</f>
        <v>9.0945999999999998</v>
      </c>
      <c r="Q26" s="66">
        <f t="shared" si="6"/>
        <v>7</v>
      </c>
      <c r="R26" s="65">
        <f>VLOOKUP($A26,'Return Data'!$B$7:$R$2843,16,0)</f>
        <v>10.204700000000001</v>
      </c>
      <c r="S26" s="67">
        <f t="shared" si="7"/>
        <v>6</v>
      </c>
    </row>
    <row r="27" spans="1:19" x14ac:dyDescent="0.3">
      <c r="A27" s="63" t="s">
        <v>1631</v>
      </c>
      <c r="B27" s="64">
        <f>VLOOKUP($A27,'Return Data'!$B$7:$R$2843,3,0)</f>
        <v>44447</v>
      </c>
      <c r="C27" s="65">
        <f>VLOOKUP($A27,'Return Data'!$B$7:$R$2843,4,0)</f>
        <v>23.552499999999998</v>
      </c>
      <c r="D27" s="65">
        <f>VLOOKUP($A27,'Return Data'!$B$7:$R$2843,10,0)</f>
        <v>11.172700000000001</v>
      </c>
      <c r="E27" s="66">
        <f t="shared" si="0"/>
        <v>19</v>
      </c>
      <c r="F27" s="65">
        <f>VLOOKUP($A27,'Return Data'!$B$7:$R$2843,11,0)</f>
        <v>10.613099999999999</v>
      </c>
      <c r="G27" s="66">
        <f t="shared" si="1"/>
        <v>19</v>
      </c>
      <c r="H27" s="65">
        <f>VLOOKUP($A27,'Return Data'!$B$7:$R$2843,12,0)</f>
        <v>11.3301</v>
      </c>
      <c r="I27" s="66">
        <f t="shared" si="2"/>
        <v>17</v>
      </c>
      <c r="J27" s="65">
        <f>VLOOKUP($A27,'Return Data'!$B$7:$R$2843,13,0)</f>
        <v>13.095599999999999</v>
      </c>
      <c r="K27" s="66">
        <f t="shared" si="3"/>
        <v>19</v>
      </c>
      <c r="L27" s="65">
        <f>VLOOKUP($A27,'Return Data'!$B$7:$R$2843,17,0)</f>
        <v>10.630100000000001</v>
      </c>
      <c r="M27" s="66">
        <f t="shared" si="4"/>
        <v>14</v>
      </c>
      <c r="N27" s="65">
        <f>VLOOKUP($A27,'Return Data'!$B$7:$R$2843,14,0)</f>
        <v>6.1163999999999996</v>
      </c>
      <c r="O27" s="66">
        <f t="shared" si="5"/>
        <v>19</v>
      </c>
      <c r="P27" s="65">
        <f>VLOOKUP($A27,'Return Data'!$B$7:$R$2843,15,0)</f>
        <v>6.3329000000000004</v>
      </c>
      <c r="Q27" s="66">
        <f t="shared" si="6"/>
        <v>19</v>
      </c>
      <c r="R27" s="65">
        <f>VLOOKUP($A27,'Return Data'!$B$7:$R$2843,16,0)</f>
        <v>8.1</v>
      </c>
      <c r="S27" s="67">
        <f t="shared" si="7"/>
        <v>19</v>
      </c>
    </row>
    <row r="28" spans="1:19" x14ac:dyDescent="0.3">
      <c r="A28" s="63" t="s">
        <v>1632</v>
      </c>
      <c r="B28" s="64">
        <f>VLOOKUP($A28,'Return Data'!$B$7:$R$2843,3,0)</f>
        <v>44447</v>
      </c>
      <c r="C28" s="65">
        <f>VLOOKUP($A28,'Return Data'!$B$7:$R$2843,4,0)</f>
        <v>0.995</v>
      </c>
      <c r="D28" s="65">
        <f>VLOOKUP($A28,'Return Data'!$B$7:$R$2843,10,0)</f>
        <v>11.023899999999999</v>
      </c>
      <c r="E28" s="66">
        <f t="shared" si="0"/>
        <v>21</v>
      </c>
      <c r="F28" s="65">
        <f>VLOOKUP($A28,'Return Data'!$B$7:$R$2843,11,0)</f>
        <v>11.339</v>
      </c>
      <c r="G28" s="66">
        <f t="shared" si="1"/>
        <v>18</v>
      </c>
      <c r="H28" s="65">
        <f>VLOOKUP($A28,'Return Data'!$B$7:$R$2843,12,0)</f>
        <v>-23.814499999999999</v>
      </c>
      <c r="I28" s="66">
        <f t="shared" si="2"/>
        <v>22</v>
      </c>
      <c r="J28" s="65">
        <f>VLOOKUP($A28,'Return Data'!$B$7:$R$2843,13,0)</f>
        <v>-16.139900000000001</v>
      </c>
      <c r="K28" s="66">
        <f t="shared" si="3"/>
        <v>22</v>
      </c>
      <c r="L28" s="65"/>
      <c r="M28" s="66"/>
      <c r="N28" s="65"/>
      <c r="O28" s="66"/>
      <c r="P28" s="65"/>
      <c r="Q28" s="66"/>
      <c r="R28" s="65">
        <f>VLOOKUP($A28,'Return Data'!$B$7:$R$2843,16,0)</f>
        <v>-7.8635000000000002</v>
      </c>
      <c r="S28" s="67">
        <f t="shared" si="7"/>
        <v>22</v>
      </c>
    </row>
    <row r="29" spans="1:19" x14ac:dyDescent="0.3">
      <c r="A29" s="63" t="s">
        <v>1633</v>
      </c>
      <c r="B29" s="64">
        <f>VLOOKUP($A29,'Return Data'!$B$7:$R$2843,3,0)</f>
        <v>44447</v>
      </c>
      <c r="C29" s="65">
        <f>VLOOKUP($A29,'Return Data'!$B$7:$R$2843,4,0)</f>
        <v>52.9011</v>
      </c>
      <c r="D29" s="65">
        <f>VLOOKUP($A29,'Return Data'!$B$7:$R$2843,10,0)</f>
        <v>20.966999999999999</v>
      </c>
      <c r="E29" s="66">
        <f t="shared" si="0"/>
        <v>1</v>
      </c>
      <c r="F29" s="65">
        <f>VLOOKUP($A29,'Return Data'!$B$7:$R$2843,11,0)</f>
        <v>17.5184</v>
      </c>
      <c r="G29" s="66">
        <f t="shared" si="1"/>
        <v>2</v>
      </c>
      <c r="H29" s="65">
        <f>VLOOKUP($A29,'Return Data'!$B$7:$R$2843,12,0)</f>
        <v>15.548299999999999</v>
      </c>
      <c r="I29" s="66">
        <f t="shared" si="2"/>
        <v>6</v>
      </c>
      <c r="J29" s="65">
        <f>VLOOKUP($A29,'Return Data'!$B$7:$R$2843,13,0)</f>
        <v>21.057600000000001</v>
      </c>
      <c r="K29" s="66">
        <f t="shared" si="3"/>
        <v>5</v>
      </c>
      <c r="L29" s="65">
        <f>VLOOKUP($A29,'Return Data'!$B$7:$R$2843,17,0)</f>
        <v>11.8756</v>
      </c>
      <c r="M29" s="66">
        <f>RANK(L29,L$8:L$29,0)</f>
        <v>11</v>
      </c>
      <c r="N29" s="65">
        <f>VLOOKUP($A29,'Return Data'!$B$7:$R$2843,14,0)</f>
        <v>7.7337999999999996</v>
      </c>
      <c r="O29" s="66">
        <f>RANK(N29,N$8:N$29,0)</f>
        <v>18</v>
      </c>
      <c r="P29" s="65">
        <f>VLOOKUP($A29,'Return Data'!$B$7:$R$2843,15,0)</f>
        <v>8.1151999999999997</v>
      </c>
      <c r="Q29" s="66">
        <f>RANK(P29,P$8:P$29,0)</f>
        <v>12</v>
      </c>
      <c r="R29" s="65">
        <f>VLOOKUP($A29,'Return Data'!$B$7:$R$2843,16,0)</f>
        <v>9.9859000000000009</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14.929940909090909</v>
      </c>
      <c r="E31" s="74"/>
      <c r="F31" s="75">
        <f>AVERAGE(F8:F29)</f>
        <v>13.656240909090906</v>
      </c>
      <c r="G31" s="74"/>
      <c r="H31" s="75">
        <f>AVERAGE(H8:H29)</f>
        <v>11.78208636363636</v>
      </c>
      <c r="I31" s="74"/>
      <c r="J31" s="75">
        <f>AVERAGE(J8:J29)</f>
        <v>15.185354545454544</v>
      </c>
      <c r="K31" s="74"/>
      <c r="L31" s="75">
        <f>AVERAGE(L8:L29)</f>
        <v>11.598419047619048</v>
      </c>
      <c r="M31" s="74"/>
      <c r="N31" s="75">
        <f>AVERAGE(N8:N29)</f>
        <v>9.0241333333333351</v>
      </c>
      <c r="O31" s="74"/>
      <c r="P31" s="75">
        <f>AVERAGE(P8:P29)</f>
        <v>8.1282714285714288</v>
      </c>
      <c r="Q31" s="74"/>
      <c r="R31" s="75">
        <f>AVERAGE(R8:R29)</f>
        <v>8.7557318181818182</v>
      </c>
      <c r="S31" s="76"/>
    </row>
    <row r="32" spans="1:19" x14ac:dyDescent="0.3">
      <c r="A32" s="73" t="s">
        <v>28</v>
      </c>
      <c r="B32" s="74"/>
      <c r="C32" s="74"/>
      <c r="D32" s="75">
        <f>MIN(D8:D29)</f>
        <v>8.9771999999999998</v>
      </c>
      <c r="E32" s="74"/>
      <c r="F32" s="75">
        <f>MIN(F8:F29)</f>
        <v>7.7012999999999998</v>
      </c>
      <c r="G32" s="74"/>
      <c r="H32" s="75">
        <f>MIN(H8:H29)</f>
        <v>-23.814499999999999</v>
      </c>
      <c r="I32" s="74"/>
      <c r="J32" s="75">
        <f>MIN(J8:J29)</f>
        <v>-16.139900000000001</v>
      </c>
      <c r="K32" s="74"/>
      <c r="L32" s="75">
        <f>MIN(L8:L29)</f>
        <v>0.91990000000000005</v>
      </c>
      <c r="M32" s="74"/>
      <c r="N32" s="75">
        <f>MIN(N8:N29)</f>
        <v>1.7904</v>
      </c>
      <c r="O32" s="74"/>
      <c r="P32" s="75">
        <f>MIN(P8:P29)</f>
        <v>3.8271999999999999</v>
      </c>
      <c r="Q32" s="74"/>
      <c r="R32" s="75">
        <f>MIN(R8:R29)</f>
        <v>-7.8635000000000002</v>
      </c>
      <c r="S32" s="76"/>
    </row>
    <row r="33" spans="1:19" ht="15" thickBot="1" x14ac:dyDescent="0.35">
      <c r="A33" s="77" t="s">
        <v>29</v>
      </c>
      <c r="B33" s="78"/>
      <c r="C33" s="78"/>
      <c r="D33" s="79">
        <f>MAX(D8:D29)</f>
        <v>20.966999999999999</v>
      </c>
      <c r="E33" s="78"/>
      <c r="F33" s="79">
        <f>MAX(F8:F29)</f>
        <v>18.244700000000002</v>
      </c>
      <c r="G33" s="78"/>
      <c r="H33" s="79">
        <f>MAX(H8:H29)</f>
        <v>20.4084</v>
      </c>
      <c r="I33" s="78"/>
      <c r="J33" s="79">
        <f>MAX(J8:J29)</f>
        <v>25.227900000000002</v>
      </c>
      <c r="K33" s="78"/>
      <c r="L33" s="79">
        <f>MAX(L8:L29)</f>
        <v>16.433399999999999</v>
      </c>
      <c r="M33" s="78"/>
      <c r="N33" s="79">
        <f>MAX(N8:N29)</f>
        <v>13.0655</v>
      </c>
      <c r="O33" s="78"/>
      <c r="P33" s="79">
        <f>MAX(P8:P29)</f>
        <v>10.442500000000001</v>
      </c>
      <c r="Q33" s="78"/>
      <c r="R33" s="79">
        <f>MAX(R8:R29)</f>
        <v>11.4033</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44447</v>
      </c>
      <c r="C8" s="65">
        <f>VLOOKUP($A8,'Return Data'!$B$7:$R$2843,4,0)</f>
        <v>49.617400000000004</v>
      </c>
      <c r="D8" s="65">
        <f>VLOOKUP($A8,'Return Data'!$B$7:$R$2843,10,0)</f>
        <v>18.456299999999999</v>
      </c>
      <c r="E8" s="66">
        <f t="shared" ref="E8:E29" si="0">RANK(D8,D$8:D$29,0)</f>
        <v>2</v>
      </c>
      <c r="F8" s="65">
        <f>VLOOKUP($A8,'Return Data'!$B$7:$R$2843,11,0)</f>
        <v>14.6282</v>
      </c>
      <c r="G8" s="66">
        <f t="shared" ref="G8:G29" si="1">RANK(F8,F$8:F$29,0)</f>
        <v>8</v>
      </c>
      <c r="H8" s="65">
        <f>VLOOKUP($A8,'Return Data'!$B$7:$R$2843,12,0)</f>
        <v>19.4558</v>
      </c>
      <c r="I8" s="66">
        <f t="shared" ref="I8:I29" si="2">RANK(H8,H$8:H$29,0)</f>
        <v>1</v>
      </c>
      <c r="J8" s="65">
        <f>VLOOKUP($A8,'Return Data'!$B$7:$R$2843,13,0)</f>
        <v>24.198699999999999</v>
      </c>
      <c r="K8" s="66">
        <f t="shared" ref="K8:K29" si="3">RANK(J8,J$8:J$29,0)</f>
        <v>1</v>
      </c>
      <c r="L8" s="65">
        <f>VLOOKUP($A8,'Return Data'!$B$7:$R$2843,17,0)</f>
        <v>12.477</v>
      </c>
      <c r="M8" s="66">
        <f t="shared" ref="M8:M27" si="4">RANK(L8,L$8:L$29,0)</f>
        <v>6</v>
      </c>
      <c r="N8" s="65">
        <f>VLOOKUP($A8,'Return Data'!$B$7:$R$2843,14,0)</f>
        <v>8.4671000000000003</v>
      </c>
      <c r="O8" s="66">
        <f t="shared" ref="O8:O27" si="5">RANK(N8,N$8:N$29,0)</f>
        <v>9</v>
      </c>
      <c r="P8" s="65">
        <f>VLOOKUP($A8,'Return Data'!$B$7:$R$2843,15,0)</f>
        <v>7.5529999999999999</v>
      </c>
      <c r="Q8" s="66">
        <f t="shared" ref="Q8:Q27" si="6">RANK(P8,P$8:P$29,0)</f>
        <v>8</v>
      </c>
      <c r="R8" s="65">
        <f>VLOOKUP($A8,'Return Data'!$B$7:$R$2843,16,0)</f>
        <v>9.6951999999999998</v>
      </c>
      <c r="S8" s="67">
        <f t="shared" ref="S8:S29" si="7">RANK(R8,R$8:R$29,0)</f>
        <v>3</v>
      </c>
    </row>
    <row r="9" spans="1:20" x14ac:dyDescent="0.3">
      <c r="A9" s="63" t="s">
        <v>1635</v>
      </c>
      <c r="B9" s="64">
        <f>VLOOKUP($A9,'Return Data'!$B$7:$R$2843,3,0)</f>
        <v>44447</v>
      </c>
      <c r="C9" s="65">
        <f>VLOOKUP($A9,'Return Data'!$B$7:$R$2843,4,0)</f>
        <v>24.136500000000002</v>
      </c>
      <c r="D9" s="65">
        <f>VLOOKUP($A9,'Return Data'!$B$7:$R$2843,10,0)</f>
        <v>17.855599999999999</v>
      </c>
      <c r="E9" s="66">
        <f t="shared" si="0"/>
        <v>3</v>
      </c>
      <c r="F9" s="65">
        <f>VLOOKUP($A9,'Return Data'!$B$7:$R$2843,11,0)</f>
        <v>15.692500000000001</v>
      </c>
      <c r="G9" s="66">
        <f t="shared" si="1"/>
        <v>3</v>
      </c>
      <c r="H9" s="65">
        <f>VLOOKUP($A9,'Return Data'!$B$7:$R$2843,12,0)</f>
        <v>13.8108</v>
      </c>
      <c r="I9" s="66">
        <f t="shared" si="2"/>
        <v>7</v>
      </c>
      <c r="J9" s="65">
        <f>VLOOKUP($A9,'Return Data'!$B$7:$R$2843,13,0)</f>
        <v>17.2728</v>
      </c>
      <c r="K9" s="66">
        <f t="shared" si="3"/>
        <v>6</v>
      </c>
      <c r="L9" s="65">
        <f>VLOOKUP($A9,'Return Data'!$B$7:$R$2843,17,0)</f>
        <v>13.5869</v>
      </c>
      <c r="M9" s="66">
        <f t="shared" si="4"/>
        <v>4</v>
      </c>
      <c r="N9" s="65">
        <f>VLOOKUP($A9,'Return Data'!$B$7:$R$2843,14,0)</f>
        <v>8.0289999999999999</v>
      </c>
      <c r="O9" s="66">
        <f t="shared" si="5"/>
        <v>12</v>
      </c>
      <c r="P9" s="65">
        <f>VLOOKUP($A9,'Return Data'!$B$7:$R$2843,15,0)</f>
        <v>7.3930999999999996</v>
      </c>
      <c r="Q9" s="66">
        <f t="shared" si="6"/>
        <v>10</v>
      </c>
      <c r="R9" s="65">
        <f>VLOOKUP($A9,'Return Data'!$B$7:$R$2843,16,0)</f>
        <v>8.2185000000000006</v>
      </c>
      <c r="S9" s="67">
        <f t="shared" si="7"/>
        <v>15</v>
      </c>
    </row>
    <row r="10" spans="1:20" x14ac:dyDescent="0.3">
      <c r="A10" s="63" t="s">
        <v>1636</v>
      </c>
      <c r="B10" s="64">
        <f>VLOOKUP($A10,'Return Data'!$B$7:$R$2843,3,0)</f>
        <v>44447</v>
      </c>
      <c r="C10" s="65">
        <f>VLOOKUP($A10,'Return Data'!$B$7:$R$2843,4,0)</f>
        <v>30.567900000000002</v>
      </c>
      <c r="D10" s="65">
        <f>VLOOKUP($A10,'Return Data'!$B$7:$R$2843,10,0)</f>
        <v>12.4312</v>
      </c>
      <c r="E10" s="66">
        <f t="shared" si="0"/>
        <v>16</v>
      </c>
      <c r="F10" s="65">
        <f>VLOOKUP($A10,'Return Data'!$B$7:$R$2843,11,0)</f>
        <v>9.1684000000000001</v>
      </c>
      <c r="G10" s="66">
        <f t="shared" si="1"/>
        <v>20</v>
      </c>
      <c r="H10" s="65">
        <f>VLOOKUP($A10,'Return Data'!$B$7:$R$2843,12,0)</f>
        <v>8.0839999999999996</v>
      </c>
      <c r="I10" s="66">
        <f t="shared" si="2"/>
        <v>21</v>
      </c>
      <c r="J10" s="65">
        <f>VLOOKUP($A10,'Return Data'!$B$7:$R$2843,13,0)</f>
        <v>11.230399999999999</v>
      </c>
      <c r="K10" s="66">
        <f t="shared" si="3"/>
        <v>20</v>
      </c>
      <c r="L10" s="65">
        <f>VLOOKUP($A10,'Return Data'!$B$7:$R$2843,17,0)</f>
        <v>10.157999999999999</v>
      </c>
      <c r="M10" s="66">
        <f t="shared" si="4"/>
        <v>12</v>
      </c>
      <c r="N10" s="65">
        <f>VLOOKUP($A10,'Return Data'!$B$7:$R$2843,14,0)</f>
        <v>11.0853</v>
      </c>
      <c r="O10" s="66">
        <f t="shared" si="5"/>
        <v>3</v>
      </c>
      <c r="P10" s="65">
        <f>VLOOKUP($A10,'Return Data'!$B$7:$R$2843,15,0)</f>
        <v>8.3876000000000008</v>
      </c>
      <c r="Q10" s="66">
        <f t="shared" si="6"/>
        <v>4</v>
      </c>
      <c r="R10" s="65">
        <f>VLOOKUP($A10,'Return Data'!$B$7:$R$2843,16,0)</f>
        <v>6.7889999999999997</v>
      </c>
      <c r="S10" s="67">
        <f t="shared" si="7"/>
        <v>20</v>
      </c>
    </row>
    <row r="11" spans="1:20" x14ac:dyDescent="0.3">
      <c r="A11" s="63" t="s">
        <v>1637</v>
      </c>
      <c r="B11" s="64">
        <f>VLOOKUP($A11,'Return Data'!$B$7:$R$2843,3,0)</f>
        <v>44447</v>
      </c>
      <c r="C11" s="65">
        <f>VLOOKUP($A11,'Return Data'!$B$7:$R$2843,4,0)</f>
        <v>34.818100000000001</v>
      </c>
      <c r="D11" s="65">
        <f>VLOOKUP($A11,'Return Data'!$B$7:$R$2843,10,0)</f>
        <v>12.658899999999999</v>
      </c>
      <c r="E11" s="66">
        <f t="shared" si="0"/>
        <v>15</v>
      </c>
      <c r="F11" s="65">
        <f>VLOOKUP($A11,'Return Data'!$B$7:$R$2843,11,0)</f>
        <v>10.559900000000001</v>
      </c>
      <c r="G11" s="66">
        <f t="shared" si="1"/>
        <v>18</v>
      </c>
      <c r="H11" s="65">
        <f>VLOOKUP($A11,'Return Data'!$B$7:$R$2843,12,0)</f>
        <v>10.618</v>
      </c>
      <c r="I11" s="66">
        <f t="shared" si="2"/>
        <v>15</v>
      </c>
      <c r="J11" s="65">
        <f>VLOOKUP($A11,'Return Data'!$B$7:$R$2843,13,0)</f>
        <v>12.7354</v>
      </c>
      <c r="K11" s="66">
        <f t="shared" si="3"/>
        <v>16</v>
      </c>
      <c r="L11" s="65">
        <f>VLOOKUP($A11,'Return Data'!$B$7:$R$2843,17,0)</f>
        <v>9.5146999999999995</v>
      </c>
      <c r="M11" s="66">
        <f t="shared" si="4"/>
        <v>14</v>
      </c>
      <c r="N11" s="65">
        <f>VLOOKUP($A11,'Return Data'!$B$7:$R$2843,14,0)</f>
        <v>8.2563999999999993</v>
      </c>
      <c r="O11" s="66">
        <f t="shared" si="5"/>
        <v>10</v>
      </c>
      <c r="P11" s="65">
        <f>VLOOKUP($A11,'Return Data'!$B$7:$R$2843,15,0)</f>
        <v>7.1828000000000003</v>
      </c>
      <c r="Q11" s="66">
        <f t="shared" si="6"/>
        <v>11</v>
      </c>
      <c r="R11" s="65">
        <f>VLOOKUP($A11,'Return Data'!$B$7:$R$2843,16,0)</f>
        <v>7.6284999999999998</v>
      </c>
      <c r="S11" s="67">
        <f t="shared" si="7"/>
        <v>16</v>
      </c>
    </row>
    <row r="12" spans="1:20" x14ac:dyDescent="0.3">
      <c r="A12" s="63" t="s">
        <v>1638</v>
      </c>
      <c r="B12" s="64">
        <f>VLOOKUP($A12,'Return Data'!$B$7:$R$2843,3,0)</f>
        <v>44447</v>
      </c>
      <c r="C12" s="65">
        <f>VLOOKUP($A12,'Return Data'!$B$7:$R$2843,4,0)</f>
        <v>22.8812</v>
      </c>
      <c r="D12" s="65">
        <f>VLOOKUP($A12,'Return Data'!$B$7:$R$2843,10,0)</f>
        <v>16.8688</v>
      </c>
      <c r="E12" s="66">
        <f t="shared" si="0"/>
        <v>4</v>
      </c>
      <c r="F12" s="65">
        <f>VLOOKUP($A12,'Return Data'!$B$7:$R$2843,11,0)</f>
        <v>15.407400000000001</v>
      </c>
      <c r="G12" s="66">
        <f t="shared" si="1"/>
        <v>6</v>
      </c>
      <c r="H12" s="65">
        <f>VLOOKUP($A12,'Return Data'!$B$7:$R$2843,12,0)</f>
        <v>11.677300000000001</v>
      </c>
      <c r="I12" s="66">
        <f t="shared" si="2"/>
        <v>10</v>
      </c>
      <c r="J12" s="65">
        <f>VLOOKUP($A12,'Return Data'!$B$7:$R$2843,13,0)</f>
        <v>13.2895</v>
      </c>
      <c r="K12" s="66">
        <f t="shared" si="3"/>
        <v>15</v>
      </c>
      <c r="L12" s="65">
        <f>VLOOKUP($A12,'Return Data'!$B$7:$R$2843,17,0)</f>
        <v>11.6511</v>
      </c>
      <c r="M12" s="66">
        <f t="shared" si="4"/>
        <v>8</v>
      </c>
      <c r="N12" s="65">
        <f>VLOOKUP($A12,'Return Data'!$B$7:$R$2843,14,0)</f>
        <v>2.6452</v>
      </c>
      <c r="O12" s="66">
        <f t="shared" si="5"/>
        <v>20</v>
      </c>
      <c r="P12" s="65">
        <f>VLOOKUP($A12,'Return Data'!$B$7:$R$2843,15,0)</f>
        <v>4.3818000000000001</v>
      </c>
      <c r="Q12" s="66">
        <f t="shared" si="6"/>
        <v>20</v>
      </c>
      <c r="R12" s="65">
        <f>VLOOKUP($A12,'Return Data'!$B$7:$R$2843,16,0)</f>
        <v>6.8544999999999998</v>
      </c>
      <c r="S12" s="67">
        <f t="shared" si="7"/>
        <v>19</v>
      </c>
    </row>
    <row r="13" spans="1:20" x14ac:dyDescent="0.3">
      <c r="A13" s="63" t="s">
        <v>1639</v>
      </c>
      <c r="B13" s="64">
        <f>VLOOKUP($A13,'Return Data'!$B$7:$R$2843,3,0)</f>
        <v>44447</v>
      </c>
      <c r="C13" s="65">
        <f>VLOOKUP($A13,'Return Data'!$B$7:$R$2843,4,0)</f>
        <v>86.499309803231299</v>
      </c>
      <c r="D13" s="65">
        <f>VLOOKUP($A13,'Return Data'!$B$7:$R$2843,10,0)</f>
        <v>16.782699999999998</v>
      </c>
      <c r="E13" s="66">
        <f t="shared" si="0"/>
        <v>5</v>
      </c>
      <c r="F13" s="65">
        <f>VLOOKUP($A13,'Return Data'!$B$7:$R$2843,11,0)</f>
        <v>14.798299999999999</v>
      </c>
      <c r="G13" s="66">
        <f t="shared" si="1"/>
        <v>7</v>
      </c>
      <c r="H13" s="65">
        <f>VLOOKUP($A13,'Return Data'!$B$7:$R$2843,12,0)</f>
        <v>14.1782</v>
      </c>
      <c r="I13" s="66">
        <f t="shared" si="2"/>
        <v>6</v>
      </c>
      <c r="J13" s="65">
        <f>VLOOKUP($A13,'Return Data'!$B$7:$R$2843,13,0)</f>
        <v>16.411200000000001</v>
      </c>
      <c r="K13" s="66">
        <f t="shared" si="3"/>
        <v>7</v>
      </c>
      <c r="L13" s="65">
        <f>VLOOKUP($A13,'Return Data'!$B$7:$R$2843,17,0)</f>
        <v>13.9925</v>
      </c>
      <c r="M13" s="66">
        <f t="shared" si="4"/>
        <v>2</v>
      </c>
      <c r="N13" s="65">
        <f>VLOOKUP($A13,'Return Data'!$B$7:$R$2843,14,0)</f>
        <v>11.641500000000001</v>
      </c>
      <c r="O13" s="66">
        <f t="shared" si="5"/>
        <v>2</v>
      </c>
      <c r="P13" s="65">
        <f>VLOOKUP($A13,'Return Data'!$B$7:$R$2843,15,0)</f>
        <v>8.9105000000000008</v>
      </c>
      <c r="Q13" s="66">
        <f t="shared" si="6"/>
        <v>3</v>
      </c>
      <c r="R13" s="65">
        <f>VLOOKUP($A13,'Return Data'!$B$7:$R$2843,16,0)</f>
        <v>8.6570999999999998</v>
      </c>
      <c r="S13" s="67">
        <f t="shared" si="7"/>
        <v>8</v>
      </c>
    </row>
    <row r="14" spans="1:20" x14ac:dyDescent="0.3">
      <c r="A14" s="63" t="s">
        <v>1640</v>
      </c>
      <c r="B14" s="64">
        <f>VLOOKUP($A14,'Return Data'!$B$7:$R$2843,3,0)</f>
        <v>44447</v>
      </c>
      <c r="C14" s="65">
        <f>VLOOKUP($A14,'Return Data'!$B$7:$R$2843,4,0)</f>
        <v>43.9114</v>
      </c>
      <c r="D14" s="65">
        <f>VLOOKUP($A14,'Return Data'!$B$7:$R$2843,10,0)</f>
        <v>13.1379</v>
      </c>
      <c r="E14" s="66">
        <f t="shared" si="0"/>
        <v>12</v>
      </c>
      <c r="F14" s="65">
        <f>VLOOKUP($A14,'Return Data'!$B$7:$R$2843,11,0)</f>
        <v>14.312900000000001</v>
      </c>
      <c r="G14" s="66">
        <f t="shared" si="1"/>
        <v>9</v>
      </c>
      <c r="H14" s="65">
        <f>VLOOKUP($A14,'Return Data'!$B$7:$R$2843,12,0)</f>
        <v>12.5967</v>
      </c>
      <c r="I14" s="66">
        <f t="shared" si="2"/>
        <v>8</v>
      </c>
      <c r="J14" s="65">
        <f>VLOOKUP($A14,'Return Data'!$B$7:$R$2843,13,0)</f>
        <v>15.8955</v>
      </c>
      <c r="K14" s="66">
        <f t="shared" si="3"/>
        <v>8</v>
      </c>
      <c r="L14" s="65">
        <f>VLOOKUP($A14,'Return Data'!$B$7:$R$2843,17,0)</f>
        <v>10.9383</v>
      </c>
      <c r="M14" s="66">
        <f t="shared" si="4"/>
        <v>10</v>
      </c>
      <c r="N14" s="65">
        <f>VLOOKUP($A14,'Return Data'!$B$7:$R$2843,14,0)</f>
        <v>6.2586000000000004</v>
      </c>
      <c r="O14" s="66">
        <f t="shared" si="5"/>
        <v>17</v>
      </c>
      <c r="P14" s="65">
        <f>VLOOKUP($A14,'Return Data'!$B$7:$R$2843,15,0)</f>
        <v>5.8827999999999996</v>
      </c>
      <c r="Q14" s="66">
        <f t="shared" si="6"/>
        <v>17</v>
      </c>
      <c r="R14" s="65">
        <f>VLOOKUP($A14,'Return Data'!$B$7:$R$2843,16,0)</f>
        <v>8.9533000000000005</v>
      </c>
      <c r="S14" s="67">
        <f t="shared" si="7"/>
        <v>7</v>
      </c>
    </row>
    <row r="15" spans="1:20" x14ac:dyDescent="0.3">
      <c r="A15" s="63" t="s">
        <v>1641</v>
      </c>
      <c r="B15" s="64">
        <f>VLOOKUP($A15,'Return Data'!$B$7:$R$2843,3,0)</f>
        <v>44447</v>
      </c>
      <c r="C15" s="65">
        <f>VLOOKUP($A15,'Return Data'!$B$7:$R$2843,4,0)</f>
        <v>67.7453</v>
      </c>
      <c r="D15" s="65">
        <f>VLOOKUP($A15,'Return Data'!$B$7:$R$2843,10,0)</f>
        <v>10.269299999999999</v>
      </c>
      <c r="E15" s="66">
        <f t="shared" si="0"/>
        <v>21</v>
      </c>
      <c r="F15" s="65">
        <f>VLOOKUP($A15,'Return Data'!$B$7:$R$2843,11,0)</f>
        <v>10.993600000000001</v>
      </c>
      <c r="G15" s="66">
        <f t="shared" si="1"/>
        <v>16</v>
      </c>
      <c r="H15" s="65">
        <f>VLOOKUP($A15,'Return Data'!$B$7:$R$2843,12,0)</f>
        <v>11.2486</v>
      </c>
      <c r="I15" s="66">
        <f t="shared" si="2"/>
        <v>13</v>
      </c>
      <c r="J15" s="65">
        <f>VLOOKUP($A15,'Return Data'!$B$7:$R$2843,13,0)</f>
        <v>15.0687</v>
      </c>
      <c r="K15" s="66">
        <f t="shared" si="3"/>
        <v>10</v>
      </c>
      <c r="L15" s="65">
        <f>VLOOKUP($A15,'Return Data'!$B$7:$R$2843,17,0)</f>
        <v>9.3894000000000002</v>
      </c>
      <c r="M15" s="66">
        <f t="shared" si="4"/>
        <v>15</v>
      </c>
      <c r="N15" s="65">
        <f>VLOOKUP($A15,'Return Data'!$B$7:$R$2843,14,0)</f>
        <v>7.9316000000000004</v>
      </c>
      <c r="O15" s="66">
        <f t="shared" si="5"/>
        <v>13</v>
      </c>
      <c r="P15" s="65">
        <f>VLOOKUP($A15,'Return Data'!$B$7:$R$2843,15,0)</f>
        <v>6.6022999999999996</v>
      </c>
      <c r="Q15" s="66">
        <f t="shared" si="6"/>
        <v>16</v>
      </c>
      <c r="R15" s="65">
        <f>VLOOKUP($A15,'Return Data'!$B$7:$R$2843,16,0)</f>
        <v>9.5578000000000003</v>
      </c>
      <c r="S15" s="67">
        <f t="shared" si="7"/>
        <v>4</v>
      </c>
    </row>
    <row r="16" spans="1:20" x14ac:dyDescent="0.3">
      <c r="A16" s="63" t="s">
        <v>1643</v>
      </c>
      <c r="B16" s="64">
        <f>VLOOKUP($A16,'Return Data'!$B$7:$R$2843,3,0)</f>
        <v>44447</v>
      </c>
      <c r="C16" s="65">
        <f>VLOOKUP($A16,'Return Data'!$B$7:$R$2843,4,0)</f>
        <v>58.287999999999997</v>
      </c>
      <c r="D16" s="65">
        <f>VLOOKUP($A16,'Return Data'!$B$7:$R$2843,10,0)</f>
        <v>13.1043</v>
      </c>
      <c r="E16" s="66">
        <f t="shared" si="0"/>
        <v>13</v>
      </c>
      <c r="F16" s="65">
        <f>VLOOKUP($A16,'Return Data'!$B$7:$R$2843,11,0)</f>
        <v>15.5108</v>
      </c>
      <c r="G16" s="66">
        <f t="shared" si="1"/>
        <v>5</v>
      </c>
      <c r="H16" s="65">
        <f>VLOOKUP($A16,'Return Data'!$B$7:$R$2843,12,0)</f>
        <v>17.2986</v>
      </c>
      <c r="I16" s="66">
        <f t="shared" si="2"/>
        <v>2</v>
      </c>
      <c r="J16" s="65">
        <f>VLOOKUP($A16,'Return Data'!$B$7:$R$2843,13,0)</f>
        <v>20.863499999999998</v>
      </c>
      <c r="K16" s="66">
        <f t="shared" si="3"/>
        <v>2</v>
      </c>
      <c r="L16" s="65">
        <f>VLOOKUP($A16,'Return Data'!$B$7:$R$2843,17,0)</f>
        <v>12.5723</v>
      </c>
      <c r="M16" s="66">
        <f t="shared" si="4"/>
        <v>5</v>
      </c>
      <c r="N16" s="65">
        <f>VLOOKUP($A16,'Return Data'!$B$7:$R$2843,14,0)</f>
        <v>10.0326</v>
      </c>
      <c r="O16" s="66">
        <f t="shared" si="5"/>
        <v>6</v>
      </c>
      <c r="P16" s="65">
        <f>VLOOKUP($A16,'Return Data'!$B$7:$R$2843,15,0)</f>
        <v>7.9539999999999997</v>
      </c>
      <c r="Q16" s="66">
        <f t="shared" si="6"/>
        <v>7</v>
      </c>
      <c r="R16" s="65">
        <f>VLOOKUP($A16,'Return Data'!$B$7:$R$2843,16,0)</f>
        <v>10.462899999999999</v>
      </c>
      <c r="S16" s="67">
        <f t="shared" si="7"/>
        <v>1</v>
      </c>
    </row>
    <row r="17" spans="1:19" x14ac:dyDescent="0.3">
      <c r="A17" s="63" t="s">
        <v>1644</v>
      </c>
      <c r="B17" s="64">
        <f>VLOOKUP($A17,'Return Data'!$B$7:$R$2843,3,0)</f>
        <v>44447</v>
      </c>
      <c r="C17" s="65">
        <f>VLOOKUP($A17,'Return Data'!$B$7:$R$2843,4,0)</f>
        <v>45.770699999999998</v>
      </c>
      <c r="D17" s="65">
        <f>VLOOKUP($A17,'Return Data'!$B$7:$R$2843,10,0)</f>
        <v>15.218</v>
      </c>
      <c r="E17" s="66">
        <f t="shared" si="0"/>
        <v>7</v>
      </c>
      <c r="F17" s="65">
        <f>VLOOKUP($A17,'Return Data'!$B$7:$R$2843,11,0)</f>
        <v>13.7409</v>
      </c>
      <c r="G17" s="66">
        <f t="shared" si="1"/>
        <v>10</v>
      </c>
      <c r="H17" s="65">
        <f>VLOOKUP($A17,'Return Data'!$B$7:$R$2843,12,0)</f>
        <v>11.5741</v>
      </c>
      <c r="I17" s="66">
        <f t="shared" si="2"/>
        <v>11</v>
      </c>
      <c r="J17" s="65">
        <f>VLOOKUP($A17,'Return Data'!$B$7:$R$2843,13,0)</f>
        <v>15.1774</v>
      </c>
      <c r="K17" s="66">
        <f t="shared" si="3"/>
        <v>9</v>
      </c>
      <c r="L17" s="65">
        <f>VLOOKUP($A17,'Return Data'!$B$7:$R$2843,17,0)</f>
        <v>10.6235</v>
      </c>
      <c r="M17" s="66">
        <f t="shared" si="4"/>
        <v>11</v>
      </c>
      <c r="N17" s="65">
        <f>VLOOKUP($A17,'Return Data'!$B$7:$R$2843,14,0)</f>
        <v>9.2018000000000004</v>
      </c>
      <c r="O17" s="66">
        <f t="shared" si="5"/>
        <v>7</v>
      </c>
      <c r="P17" s="65">
        <f>VLOOKUP($A17,'Return Data'!$B$7:$R$2843,15,0)</f>
        <v>7.0987999999999998</v>
      </c>
      <c r="Q17" s="66">
        <f t="shared" si="6"/>
        <v>12</v>
      </c>
      <c r="R17" s="65">
        <f>VLOOKUP($A17,'Return Data'!$B$7:$R$2843,16,0)</f>
        <v>9.0533000000000001</v>
      </c>
      <c r="S17" s="67">
        <f t="shared" si="7"/>
        <v>6</v>
      </c>
    </row>
    <row r="18" spans="1:19" x14ac:dyDescent="0.3">
      <c r="A18" s="63" t="s">
        <v>1645</v>
      </c>
      <c r="B18" s="64">
        <f>VLOOKUP($A18,'Return Data'!$B$7:$R$2843,3,0)</f>
        <v>44447</v>
      </c>
      <c r="C18" s="65">
        <f>VLOOKUP($A18,'Return Data'!$B$7:$R$2843,4,0)</f>
        <v>54.234400000000001</v>
      </c>
      <c r="D18" s="65">
        <f>VLOOKUP($A18,'Return Data'!$B$7:$R$2843,10,0)</f>
        <v>13.8787</v>
      </c>
      <c r="E18" s="66">
        <f t="shared" si="0"/>
        <v>10</v>
      </c>
      <c r="F18" s="65">
        <f>VLOOKUP($A18,'Return Data'!$B$7:$R$2843,11,0)</f>
        <v>11.880100000000001</v>
      </c>
      <c r="G18" s="66">
        <f t="shared" si="1"/>
        <v>13</v>
      </c>
      <c r="H18" s="65">
        <f>VLOOKUP($A18,'Return Data'!$B$7:$R$2843,12,0)</f>
        <v>11.4261</v>
      </c>
      <c r="I18" s="66">
        <f t="shared" si="2"/>
        <v>12</v>
      </c>
      <c r="J18" s="65">
        <f>VLOOKUP($A18,'Return Data'!$B$7:$R$2843,13,0)</f>
        <v>14.2905</v>
      </c>
      <c r="K18" s="66">
        <f t="shared" si="3"/>
        <v>11</v>
      </c>
      <c r="L18" s="65">
        <f>VLOOKUP($A18,'Return Data'!$B$7:$R$2843,17,0)</f>
        <v>11.918200000000001</v>
      </c>
      <c r="M18" s="66">
        <f t="shared" si="4"/>
        <v>7</v>
      </c>
      <c r="N18" s="65">
        <f>VLOOKUP($A18,'Return Data'!$B$7:$R$2843,14,0)</f>
        <v>10.1472</v>
      </c>
      <c r="O18" s="66">
        <f t="shared" si="5"/>
        <v>5</v>
      </c>
      <c r="P18" s="65">
        <f>VLOOKUP($A18,'Return Data'!$B$7:$R$2843,15,0)</f>
        <v>9.2382000000000009</v>
      </c>
      <c r="Q18" s="66">
        <f t="shared" si="6"/>
        <v>1</v>
      </c>
      <c r="R18" s="65">
        <f>VLOOKUP($A18,'Return Data'!$B$7:$R$2843,16,0)</f>
        <v>10.170999999999999</v>
      </c>
      <c r="S18" s="67">
        <f t="shared" si="7"/>
        <v>2</v>
      </c>
    </row>
    <row r="19" spans="1:19" x14ac:dyDescent="0.3">
      <c r="A19" s="63" t="s">
        <v>1646</v>
      </c>
      <c r="B19" s="64">
        <f>VLOOKUP($A19,'Return Data'!$B$7:$R$2843,3,0)</f>
        <v>44447</v>
      </c>
      <c r="C19" s="65">
        <f>VLOOKUP($A19,'Return Data'!$B$7:$R$2843,4,0)</f>
        <v>25.981200000000001</v>
      </c>
      <c r="D19" s="65">
        <f>VLOOKUP($A19,'Return Data'!$B$7:$R$2843,10,0)</f>
        <v>13.0518</v>
      </c>
      <c r="E19" s="66">
        <f t="shared" si="0"/>
        <v>14</v>
      </c>
      <c r="F19" s="65">
        <f>VLOOKUP($A19,'Return Data'!$B$7:$R$2843,11,0)</f>
        <v>10.5907</v>
      </c>
      <c r="G19" s="66">
        <f t="shared" si="1"/>
        <v>17</v>
      </c>
      <c r="H19" s="65">
        <f>VLOOKUP($A19,'Return Data'!$B$7:$R$2843,12,0)</f>
        <v>9.1998999999999995</v>
      </c>
      <c r="I19" s="66">
        <f t="shared" si="2"/>
        <v>19</v>
      </c>
      <c r="J19" s="65">
        <f>VLOOKUP($A19,'Return Data'!$B$7:$R$2843,13,0)</f>
        <v>12.0527</v>
      </c>
      <c r="K19" s="66">
        <f t="shared" si="3"/>
        <v>19</v>
      </c>
      <c r="L19" s="65">
        <f>VLOOKUP($A19,'Return Data'!$B$7:$R$2843,17,0)</f>
        <v>9.0391999999999992</v>
      </c>
      <c r="M19" s="66">
        <f t="shared" si="4"/>
        <v>18</v>
      </c>
      <c r="N19" s="65">
        <f>VLOOKUP($A19,'Return Data'!$B$7:$R$2843,14,0)</f>
        <v>7.9054000000000002</v>
      </c>
      <c r="O19" s="66">
        <f t="shared" si="5"/>
        <v>14</v>
      </c>
      <c r="P19" s="65">
        <f>VLOOKUP($A19,'Return Data'!$B$7:$R$2843,15,0)</f>
        <v>6.8418999999999999</v>
      </c>
      <c r="Q19" s="66">
        <f t="shared" si="6"/>
        <v>14</v>
      </c>
      <c r="R19" s="65">
        <f>VLOOKUP($A19,'Return Data'!$B$7:$R$2843,16,0)</f>
        <v>8.6236999999999995</v>
      </c>
      <c r="S19" s="67">
        <f t="shared" si="7"/>
        <v>10</v>
      </c>
    </row>
    <row r="20" spans="1:19" x14ac:dyDescent="0.3">
      <c r="A20" s="63" t="s">
        <v>1647</v>
      </c>
      <c r="B20" s="64">
        <f>VLOOKUP($A20,'Return Data'!$B$7:$R$2843,3,0)</f>
        <v>44447</v>
      </c>
      <c r="C20" s="65">
        <f>VLOOKUP($A20,'Return Data'!$B$7:$R$2843,4,0)</f>
        <v>15.942299999999999</v>
      </c>
      <c r="D20" s="65">
        <f>VLOOKUP($A20,'Return Data'!$B$7:$R$2843,10,0)</f>
        <v>7.1932</v>
      </c>
      <c r="E20" s="66">
        <f t="shared" si="0"/>
        <v>22</v>
      </c>
      <c r="F20" s="65">
        <f>VLOOKUP($A20,'Return Data'!$B$7:$R$2843,11,0)</f>
        <v>5.8937999999999997</v>
      </c>
      <c r="G20" s="66">
        <f t="shared" si="1"/>
        <v>22</v>
      </c>
      <c r="H20" s="65">
        <f>VLOOKUP($A20,'Return Data'!$B$7:$R$2843,12,0)</f>
        <v>9.5831</v>
      </c>
      <c r="I20" s="66">
        <f t="shared" si="2"/>
        <v>18</v>
      </c>
      <c r="J20" s="65">
        <f>VLOOKUP($A20,'Return Data'!$B$7:$R$2843,13,0)</f>
        <v>13.9305</v>
      </c>
      <c r="K20" s="66">
        <f t="shared" si="3"/>
        <v>12</v>
      </c>
      <c r="L20" s="65">
        <f>VLOOKUP($A20,'Return Data'!$B$7:$R$2843,17,0)</f>
        <v>8.4166000000000007</v>
      </c>
      <c r="M20" s="66">
        <f t="shared" si="4"/>
        <v>19</v>
      </c>
      <c r="N20" s="65">
        <f>VLOOKUP($A20,'Return Data'!$B$7:$R$2843,14,0)</f>
        <v>6.7508999999999997</v>
      </c>
      <c r="O20" s="66">
        <f t="shared" si="5"/>
        <v>16</v>
      </c>
      <c r="P20" s="65">
        <f>VLOOKUP($A20,'Return Data'!$B$7:$R$2843,15,0)</f>
        <v>8.1812000000000005</v>
      </c>
      <c r="Q20" s="66">
        <f t="shared" si="6"/>
        <v>6</v>
      </c>
      <c r="R20" s="65">
        <f>VLOOKUP($A20,'Return Data'!$B$7:$R$2843,16,0)</f>
        <v>8.4146999999999998</v>
      </c>
      <c r="S20" s="67">
        <f t="shared" si="7"/>
        <v>12</v>
      </c>
    </row>
    <row r="21" spans="1:19" x14ac:dyDescent="0.3">
      <c r="A21" s="63" t="s">
        <v>1648</v>
      </c>
      <c r="B21" s="64">
        <f>VLOOKUP($A21,'Return Data'!$B$7:$R$2843,3,0)</f>
        <v>44447</v>
      </c>
      <c r="C21" s="65">
        <f>VLOOKUP($A21,'Return Data'!$B$7:$R$2843,4,0)</f>
        <v>41.867899999999999</v>
      </c>
      <c r="D21" s="65">
        <f>VLOOKUP($A21,'Return Data'!$B$7:$R$2843,10,0)</f>
        <v>15.018599999999999</v>
      </c>
      <c r="E21" s="66">
        <f t="shared" si="0"/>
        <v>8</v>
      </c>
      <c r="F21" s="65">
        <f>VLOOKUP($A21,'Return Data'!$B$7:$R$2843,11,0)</f>
        <v>16.8203</v>
      </c>
      <c r="G21" s="66">
        <f t="shared" si="1"/>
        <v>2</v>
      </c>
      <c r="H21" s="65">
        <f>VLOOKUP($A21,'Return Data'!$B$7:$R$2843,12,0)</f>
        <v>15.9876</v>
      </c>
      <c r="I21" s="66">
        <f t="shared" si="2"/>
        <v>3</v>
      </c>
      <c r="J21" s="65">
        <f>VLOOKUP($A21,'Return Data'!$B$7:$R$2843,13,0)</f>
        <v>20.061299999999999</v>
      </c>
      <c r="K21" s="66">
        <f t="shared" si="3"/>
        <v>5</v>
      </c>
      <c r="L21" s="65">
        <f>VLOOKUP($A21,'Return Data'!$B$7:$R$2843,17,0)</f>
        <v>15.057499999999999</v>
      </c>
      <c r="M21" s="66">
        <f t="shared" si="4"/>
        <v>1</v>
      </c>
      <c r="N21" s="65">
        <f>VLOOKUP($A21,'Return Data'!$B$7:$R$2843,14,0)</f>
        <v>11.7445</v>
      </c>
      <c r="O21" s="66">
        <f t="shared" si="5"/>
        <v>1</v>
      </c>
      <c r="P21" s="65">
        <f>VLOOKUP($A21,'Return Data'!$B$7:$R$2843,15,0)</f>
        <v>9.0995000000000008</v>
      </c>
      <c r="Q21" s="66">
        <f t="shared" si="6"/>
        <v>2</v>
      </c>
      <c r="R21" s="65">
        <f>VLOOKUP($A21,'Return Data'!$B$7:$R$2843,16,0)</f>
        <v>8.3864000000000001</v>
      </c>
      <c r="S21" s="67">
        <f t="shared" si="7"/>
        <v>13</v>
      </c>
    </row>
    <row r="22" spans="1:19" x14ac:dyDescent="0.3">
      <c r="A22" s="63" t="s">
        <v>1649</v>
      </c>
      <c r="B22" s="64">
        <f>VLOOKUP($A22,'Return Data'!$B$7:$R$2843,3,0)</f>
        <v>44447</v>
      </c>
      <c r="C22" s="65">
        <f>VLOOKUP($A22,'Return Data'!$B$7:$R$2843,4,0)</f>
        <v>42.762</v>
      </c>
      <c r="D22" s="65">
        <f>VLOOKUP($A22,'Return Data'!$B$7:$R$2843,10,0)</f>
        <v>13.8316</v>
      </c>
      <c r="E22" s="66">
        <f t="shared" si="0"/>
        <v>11</v>
      </c>
      <c r="F22" s="65">
        <f>VLOOKUP($A22,'Return Data'!$B$7:$R$2843,11,0)</f>
        <v>12.6592</v>
      </c>
      <c r="G22" s="66">
        <f t="shared" si="1"/>
        <v>11</v>
      </c>
      <c r="H22" s="65">
        <f>VLOOKUP($A22,'Return Data'!$B$7:$R$2843,12,0)</f>
        <v>11.181900000000001</v>
      </c>
      <c r="I22" s="66">
        <f t="shared" si="2"/>
        <v>14</v>
      </c>
      <c r="J22" s="65">
        <f>VLOOKUP($A22,'Return Data'!$B$7:$R$2843,13,0)</f>
        <v>13.740500000000001</v>
      </c>
      <c r="K22" s="66">
        <f t="shared" si="3"/>
        <v>13</v>
      </c>
      <c r="L22" s="65">
        <f>VLOOKUP($A22,'Return Data'!$B$7:$R$2843,17,0)</f>
        <v>9.3018999999999998</v>
      </c>
      <c r="M22" s="66">
        <f t="shared" si="4"/>
        <v>16</v>
      </c>
      <c r="N22" s="65">
        <f>VLOOKUP($A22,'Return Data'!$B$7:$R$2843,14,0)</f>
        <v>8.5920000000000005</v>
      </c>
      <c r="O22" s="66">
        <f t="shared" si="5"/>
        <v>8</v>
      </c>
      <c r="P22" s="65">
        <f>VLOOKUP($A22,'Return Data'!$B$7:$R$2843,15,0)</f>
        <v>7.0843999999999996</v>
      </c>
      <c r="Q22" s="66">
        <f t="shared" si="6"/>
        <v>13</v>
      </c>
      <c r="R22" s="65">
        <f>VLOOKUP($A22,'Return Data'!$B$7:$R$2843,16,0)</f>
        <v>6.1102999999999996</v>
      </c>
      <c r="S22" s="67">
        <f t="shared" si="7"/>
        <v>21</v>
      </c>
    </row>
    <row r="23" spans="1:19" x14ac:dyDescent="0.3">
      <c r="A23" s="63" t="s">
        <v>1650</v>
      </c>
      <c r="B23" s="64">
        <f>VLOOKUP($A23,'Return Data'!$B$7:$R$2843,3,0)</f>
        <v>44447</v>
      </c>
      <c r="C23" s="65">
        <f>VLOOKUP($A23,'Return Data'!$B$7:$R$2843,4,0)</f>
        <v>66.971000000000004</v>
      </c>
      <c r="D23" s="65">
        <f>VLOOKUP($A23,'Return Data'!$B$7:$R$2843,10,0)</f>
        <v>16.4907</v>
      </c>
      <c r="E23" s="66">
        <f t="shared" si="0"/>
        <v>6</v>
      </c>
      <c r="F23" s="65">
        <f>VLOOKUP($A23,'Return Data'!$B$7:$R$2843,11,0)</f>
        <v>11.7448</v>
      </c>
      <c r="G23" s="66">
        <f t="shared" si="1"/>
        <v>14</v>
      </c>
      <c r="H23" s="65">
        <f>VLOOKUP($A23,'Return Data'!$B$7:$R$2843,12,0)</f>
        <v>9.9285999999999994</v>
      </c>
      <c r="I23" s="66">
        <f t="shared" si="2"/>
        <v>17</v>
      </c>
      <c r="J23" s="65">
        <f>VLOOKUP($A23,'Return Data'!$B$7:$R$2843,13,0)</f>
        <v>12.227499999999999</v>
      </c>
      <c r="K23" s="66">
        <f t="shared" si="3"/>
        <v>18</v>
      </c>
      <c r="L23" s="65">
        <f>VLOOKUP($A23,'Return Data'!$B$7:$R$2843,17,0)</f>
        <v>9.2688000000000006</v>
      </c>
      <c r="M23" s="66">
        <f t="shared" si="4"/>
        <v>17</v>
      </c>
      <c r="N23" s="65">
        <f>VLOOKUP($A23,'Return Data'!$B$7:$R$2843,14,0)</f>
        <v>8.1326999999999998</v>
      </c>
      <c r="O23" s="66">
        <f t="shared" si="5"/>
        <v>11</v>
      </c>
      <c r="P23" s="65">
        <f>VLOOKUP($A23,'Return Data'!$B$7:$R$2843,15,0)</f>
        <v>6.6584000000000003</v>
      </c>
      <c r="Q23" s="66">
        <f t="shared" si="6"/>
        <v>15</v>
      </c>
      <c r="R23" s="65">
        <f>VLOOKUP($A23,'Return Data'!$B$7:$R$2843,16,0)</f>
        <v>8.4456000000000007</v>
      </c>
      <c r="S23" s="67">
        <f t="shared" si="7"/>
        <v>11</v>
      </c>
    </row>
    <row r="24" spans="1:19" x14ac:dyDescent="0.3">
      <c r="A24" s="63" t="s">
        <v>2012</v>
      </c>
      <c r="B24" s="64">
        <f>VLOOKUP($A24,'Return Data'!$B$7:$R$2843,3,0)</f>
        <v>44447</v>
      </c>
      <c r="C24" s="65">
        <f>VLOOKUP($A24,'Return Data'!$B$7:$R$2843,4,0)</f>
        <v>22.055399999999999</v>
      </c>
      <c r="D24" s="65">
        <f>VLOOKUP($A24,'Return Data'!$B$7:$R$2843,10,0)</f>
        <v>10.8744</v>
      </c>
      <c r="E24" s="66">
        <f t="shared" si="0"/>
        <v>19</v>
      </c>
      <c r="F24" s="65">
        <f>VLOOKUP($A24,'Return Data'!$B$7:$R$2843,11,0)</f>
        <v>7.2263000000000002</v>
      </c>
      <c r="G24" s="66">
        <f t="shared" si="1"/>
        <v>21</v>
      </c>
      <c r="H24" s="65">
        <f>VLOOKUP($A24,'Return Data'!$B$7:$R$2843,12,0)</f>
        <v>8.8088999999999995</v>
      </c>
      <c r="I24" s="66">
        <f t="shared" si="2"/>
        <v>20</v>
      </c>
      <c r="J24" s="65">
        <f>VLOOKUP($A24,'Return Data'!$B$7:$R$2843,13,0)</f>
        <v>10.340400000000001</v>
      </c>
      <c r="K24" s="66">
        <f t="shared" si="3"/>
        <v>21</v>
      </c>
      <c r="L24" s="65">
        <f>VLOOKUP($A24,'Return Data'!$B$7:$R$2843,17,0)</f>
        <v>7.2693000000000003</v>
      </c>
      <c r="M24" s="66">
        <f t="shared" si="4"/>
        <v>20</v>
      </c>
      <c r="N24" s="65">
        <f>VLOOKUP($A24,'Return Data'!$B$7:$R$2843,14,0)</f>
        <v>6.1948999999999996</v>
      </c>
      <c r="O24" s="66">
        <f t="shared" si="5"/>
        <v>18</v>
      </c>
      <c r="P24" s="65">
        <f>VLOOKUP($A24,'Return Data'!$B$7:$R$2843,15,0)</f>
        <v>5.7112999999999996</v>
      </c>
      <c r="Q24" s="66">
        <f t="shared" si="6"/>
        <v>18</v>
      </c>
      <c r="R24" s="65">
        <f>VLOOKUP($A24,'Return Data'!$B$7:$R$2843,16,0)</f>
        <v>7.3718000000000004</v>
      </c>
      <c r="S24" s="67">
        <f t="shared" si="7"/>
        <v>17</v>
      </c>
    </row>
    <row r="25" spans="1:19" x14ac:dyDescent="0.3">
      <c r="A25" s="63" t="s">
        <v>1651</v>
      </c>
      <c r="B25" s="64">
        <f>VLOOKUP($A25,'Return Data'!$B$7:$R$2843,3,0)</f>
        <v>44447</v>
      </c>
      <c r="C25" s="65">
        <f>VLOOKUP($A25,'Return Data'!$B$7:$R$2843,4,0)</f>
        <v>43.263399999999997</v>
      </c>
      <c r="D25" s="65">
        <f>VLOOKUP($A25,'Return Data'!$B$7:$R$2843,10,0)</f>
        <v>12.3599</v>
      </c>
      <c r="E25" s="66">
        <f t="shared" si="0"/>
        <v>17</v>
      </c>
      <c r="F25" s="65">
        <f>VLOOKUP($A25,'Return Data'!$B$7:$R$2843,11,0)</f>
        <v>12.3375</v>
      </c>
      <c r="G25" s="66">
        <f t="shared" si="1"/>
        <v>12</v>
      </c>
      <c r="H25" s="65">
        <f>VLOOKUP($A25,'Return Data'!$B$7:$R$2843,12,0)</f>
        <v>11.933400000000001</v>
      </c>
      <c r="I25" s="66">
        <f t="shared" si="2"/>
        <v>9</v>
      </c>
      <c r="J25" s="65">
        <f>VLOOKUP($A25,'Return Data'!$B$7:$R$2843,13,0)</f>
        <v>13.513199999999999</v>
      </c>
      <c r="K25" s="66">
        <f t="shared" si="3"/>
        <v>14</v>
      </c>
      <c r="L25" s="65">
        <f>VLOOKUP($A25,'Return Data'!$B$7:$R$2843,17,0)</f>
        <v>0.2752</v>
      </c>
      <c r="M25" s="66">
        <f t="shared" si="4"/>
        <v>21</v>
      </c>
      <c r="N25" s="65">
        <f>VLOOKUP($A25,'Return Data'!$B$7:$R$2843,14,0)</f>
        <v>1.0610999999999999</v>
      </c>
      <c r="O25" s="66">
        <f t="shared" si="5"/>
        <v>21</v>
      </c>
      <c r="P25" s="65">
        <f>VLOOKUP($A25,'Return Data'!$B$7:$R$2843,15,0)</f>
        <v>3.0179999999999998</v>
      </c>
      <c r="Q25" s="66">
        <f t="shared" si="6"/>
        <v>21</v>
      </c>
      <c r="R25" s="65">
        <f>VLOOKUP($A25,'Return Data'!$B$7:$R$2843,16,0)</f>
        <v>8.6433</v>
      </c>
      <c r="S25" s="67">
        <f t="shared" si="7"/>
        <v>9</v>
      </c>
    </row>
    <row r="26" spans="1:19" x14ac:dyDescent="0.3">
      <c r="A26" s="63" t="s">
        <v>1653</v>
      </c>
      <c r="B26" s="64">
        <f>VLOOKUP($A26,'Return Data'!$B$7:$R$2843,3,0)</f>
        <v>44447</v>
      </c>
      <c r="C26" s="65">
        <f>VLOOKUP($A26,'Return Data'!$B$7:$R$2843,4,0)</f>
        <v>51.720199999999998</v>
      </c>
      <c r="D26" s="65">
        <f>VLOOKUP($A26,'Return Data'!$B$7:$R$2843,10,0)</f>
        <v>14.7209</v>
      </c>
      <c r="E26" s="66">
        <f t="shared" si="0"/>
        <v>9</v>
      </c>
      <c r="F26" s="65">
        <f>VLOOKUP($A26,'Return Data'!$B$7:$R$2843,11,0)</f>
        <v>15.5844</v>
      </c>
      <c r="G26" s="66">
        <f t="shared" si="1"/>
        <v>4</v>
      </c>
      <c r="H26" s="65">
        <f>VLOOKUP($A26,'Return Data'!$B$7:$R$2843,12,0)</f>
        <v>15.392200000000001</v>
      </c>
      <c r="I26" s="66">
        <f t="shared" si="2"/>
        <v>4</v>
      </c>
      <c r="J26" s="65">
        <f>VLOOKUP($A26,'Return Data'!$B$7:$R$2843,13,0)</f>
        <v>20.425699999999999</v>
      </c>
      <c r="K26" s="66">
        <f t="shared" si="3"/>
        <v>3</v>
      </c>
      <c r="L26" s="65">
        <f>VLOOKUP($A26,'Return Data'!$B$7:$R$2843,17,0)</f>
        <v>13.964</v>
      </c>
      <c r="M26" s="66">
        <f t="shared" si="4"/>
        <v>3</v>
      </c>
      <c r="N26" s="65">
        <f>VLOOKUP($A26,'Return Data'!$B$7:$R$2843,14,0)</f>
        <v>10.9415</v>
      </c>
      <c r="O26" s="66">
        <f t="shared" si="5"/>
        <v>4</v>
      </c>
      <c r="P26" s="65">
        <f>VLOOKUP($A26,'Return Data'!$B$7:$R$2843,15,0)</f>
        <v>8.2554999999999996</v>
      </c>
      <c r="Q26" s="66">
        <f t="shared" si="6"/>
        <v>5</v>
      </c>
      <c r="R26" s="65">
        <f>VLOOKUP($A26,'Return Data'!$B$7:$R$2843,16,0)</f>
        <v>8.3558000000000003</v>
      </c>
      <c r="S26" s="67">
        <f t="shared" si="7"/>
        <v>14</v>
      </c>
    </row>
    <row r="27" spans="1:19" x14ac:dyDescent="0.3">
      <c r="A27" s="63" t="s">
        <v>1654</v>
      </c>
      <c r="B27" s="64">
        <f>VLOOKUP($A27,'Return Data'!$B$7:$R$2843,3,0)</f>
        <v>44447</v>
      </c>
      <c r="C27" s="65">
        <f>VLOOKUP($A27,'Return Data'!$B$7:$R$2843,4,0)</f>
        <v>22.148900000000001</v>
      </c>
      <c r="D27" s="65">
        <f>VLOOKUP($A27,'Return Data'!$B$7:$R$2843,10,0)</f>
        <v>10.2911</v>
      </c>
      <c r="E27" s="66">
        <f t="shared" si="0"/>
        <v>20</v>
      </c>
      <c r="F27" s="65">
        <f>VLOOKUP($A27,'Return Data'!$B$7:$R$2843,11,0)</f>
        <v>9.798</v>
      </c>
      <c r="G27" s="66">
        <f t="shared" si="1"/>
        <v>19</v>
      </c>
      <c r="H27" s="65">
        <f>VLOOKUP($A27,'Return Data'!$B$7:$R$2843,12,0)</f>
        <v>10.559100000000001</v>
      </c>
      <c r="I27" s="66">
        <f t="shared" si="2"/>
        <v>16</v>
      </c>
      <c r="J27" s="65">
        <f>VLOOKUP($A27,'Return Data'!$B$7:$R$2843,13,0)</f>
        <v>12.292999999999999</v>
      </c>
      <c r="K27" s="66">
        <f t="shared" si="3"/>
        <v>17</v>
      </c>
      <c r="L27" s="65">
        <f>VLOOKUP($A27,'Return Data'!$B$7:$R$2843,17,0)</f>
        <v>9.7200000000000006</v>
      </c>
      <c r="M27" s="66">
        <f t="shared" si="4"/>
        <v>13</v>
      </c>
      <c r="N27" s="65">
        <f>VLOOKUP($A27,'Return Data'!$B$7:$R$2843,14,0)</f>
        <v>5.2092999999999998</v>
      </c>
      <c r="O27" s="66">
        <f t="shared" si="5"/>
        <v>19</v>
      </c>
      <c r="P27" s="65">
        <f>VLOOKUP($A27,'Return Data'!$B$7:$R$2843,15,0)</f>
        <v>5.2983000000000002</v>
      </c>
      <c r="Q27" s="66">
        <f t="shared" si="6"/>
        <v>19</v>
      </c>
      <c r="R27" s="65">
        <f>VLOOKUP($A27,'Return Data'!$B$7:$R$2843,16,0)</f>
        <v>7.1516000000000002</v>
      </c>
      <c r="S27" s="67">
        <f t="shared" si="7"/>
        <v>18</v>
      </c>
    </row>
    <row r="28" spans="1:19" x14ac:dyDescent="0.3">
      <c r="A28" s="63" t="s">
        <v>1655</v>
      </c>
      <c r="B28" s="64">
        <f>VLOOKUP($A28,'Return Data'!$B$7:$R$2843,3,0)</f>
        <v>44447</v>
      </c>
      <c r="C28" s="65">
        <f>VLOOKUP($A28,'Return Data'!$B$7:$R$2843,4,0)</f>
        <v>0.94769999999999999</v>
      </c>
      <c r="D28" s="65">
        <f>VLOOKUP($A28,'Return Data'!$B$7:$R$2843,10,0)</f>
        <v>11.0146</v>
      </c>
      <c r="E28" s="66">
        <f t="shared" si="0"/>
        <v>18</v>
      </c>
      <c r="F28" s="65">
        <f>VLOOKUP($A28,'Return Data'!$B$7:$R$2843,11,0)</f>
        <v>11.3291</v>
      </c>
      <c r="G28" s="66">
        <f t="shared" si="1"/>
        <v>15</v>
      </c>
      <c r="H28" s="65">
        <f>VLOOKUP($A28,'Return Data'!$B$7:$R$2843,12,0)</f>
        <v>-24.079000000000001</v>
      </c>
      <c r="I28" s="66">
        <f t="shared" si="2"/>
        <v>22</v>
      </c>
      <c r="J28" s="65">
        <f>VLOOKUP($A28,'Return Data'!$B$7:$R$2843,13,0)</f>
        <v>-16.3474</v>
      </c>
      <c r="K28" s="66">
        <f t="shared" si="3"/>
        <v>22</v>
      </c>
      <c r="L28" s="65"/>
      <c r="M28" s="66"/>
      <c r="N28" s="65"/>
      <c r="O28" s="66"/>
      <c r="P28" s="65"/>
      <c r="Q28" s="66"/>
      <c r="R28" s="65">
        <f>VLOOKUP($A28,'Return Data'!$B$7:$R$2843,16,0)</f>
        <v>-8.0082000000000004</v>
      </c>
      <c r="S28" s="67">
        <f t="shared" si="7"/>
        <v>22</v>
      </c>
    </row>
    <row r="29" spans="1:19" x14ac:dyDescent="0.3">
      <c r="A29" s="63" t="s">
        <v>1656</v>
      </c>
      <c r="B29" s="64">
        <f>VLOOKUP($A29,'Return Data'!$B$7:$R$2843,3,0)</f>
        <v>44447</v>
      </c>
      <c r="C29" s="65">
        <f>VLOOKUP($A29,'Return Data'!$B$7:$R$2843,4,0)</f>
        <v>50.015099999999997</v>
      </c>
      <c r="D29" s="65">
        <f>VLOOKUP($A29,'Return Data'!$B$7:$R$2843,10,0)</f>
        <v>20.3582</v>
      </c>
      <c r="E29" s="66">
        <f t="shared" si="0"/>
        <v>1</v>
      </c>
      <c r="F29" s="65">
        <f>VLOOKUP($A29,'Return Data'!$B$7:$R$2843,11,0)</f>
        <v>16.873899999999999</v>
      </c>
      <c r="G29" s="66">
        <f t="shared" si="1"/>
        <v>1</v>
      </c>
      <c r="H29" s="65">
        <f>VLOOKUP($A29,'Return Data'!$B$7:$R$2843,12,0)</f>
        <v>14.8766</v>
      </c>
      <c r="I29" s="66">
        <f t="shared" si="2"/>
        <v>5</v>
      </c>
      <c r="J29" s="65">
        <f>VLOOKUP($A29,'Return Data'!$B$7:$R$2843,13,0)</f>
        <v>20.320599999999999</v>
      </c>
      <c r="K29" s="66">
        <f t="shared" si="3"/>
        <v>4</v>
      </c>
      <c r="L29" s="65">
        <f>VLOOKUP($A29,'Return Data'!$B$7:$R$2843,17,0)</f>
        <v>11.1629</v>
      </c>
      <c r="M29" s="66">
        <f>RANK(L29,L$8:L$29,0)</f>
        <v>9</v>
      </c>
      <c r="N29" s="65">
        <f>VLOOKUP($A29,'Return Data'!$B$7:$R$2843,14,0)</f>
        <v>7.0364000000000004</v>
      </c>
      <c r="O29" s="66">
        <f>RANK(N29,N$8:N$29,0)</f>
        <v>15</v>
      </c>
      <c r="P29" s="65">
        <f>VLOOKUP($A29,'Return Data'!$B$7:$R$2843,15,0)</f>
        <v>7.3936999999999999</v>
      </c>
      <c r="Q29" s="66">
        <f>RANK(P29,P$8:P$29,0)</f>
        <v>9</v>
      </c>
      <c r="R29" s="65">
        <f>VLOOKUP($A29,'Return Data'!$B$7:$R$2843,16,0)</f>
        <v>9.4970999999999997</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13.90303181818182</v>
      </c>
      <c r="E31" s="74"/>
      <c r="F31" s="75">
        <f>AVERAGE(F8:F29)</f>
        <v>12.615954545454544</v>
      </c>
      <c r="G31" s="74"/>
      <c r="H31" s="75">
        <f>AVERAGE(H8:H29)</f>
        <v>10.697295454545452</v>
      </c>
      <c r="I31" s="74"/>
      <c r="J31" s="75">
        <f>AVERAGE(J8:J29)</f>
        <v>14.045072727272727</v>
      </c>
      <c r="K31" s="74"/>
      <c r="L31" s="75">
        <f>AVERAGE(L8:L29)</f>
        <v>10.490347619047618</v>
      </c>
      <c r="M31" s="74"/>
      <c r="N31" s="75">
        <f>AVERAGE(N8:N29)</f>
        <v>7.9650000000000016</v>
      </c>
      <c r="O31" s="74"/>
      <c r="P31" s="75">
        <f>AVERAGE(P8:P29)</f>
        <v>7.0536714285714295</v>
      </c>
      <c r="Q31" s="74"/>
      <c r="R31" s="75">
        <f>AVERAGE(R8:R29)</f>
        <v>7.6833272727272721</v>
      </c>
      <c r="S31" s="76"/>
    </row>
    <row r="32" spans="1:19" x14ac:dyDescent="0.3">
      <c r="A32" s="73" t="s">
        <v>28</v>
      </c>
      <c r="B32" s="74"/>
      <c r="C32" s="74"/>
      <c r="D32" s="75">
        <f>MIN(D8:D29)</f>
        <v>7.1932</v>
      </c>
      <c r="E32" s="74"/>
      <c r="F32" s="75">
        <f>MIN(F8:F29)</f>
        <v>5.8937999999999997</v>
      </c>
      <c r="G32" s="74"/>
      <c r="H32" s="75">
        <f>MIN(H8:H29)</f>
        <v>-24.079000000000001</v>
      </c>
      <c r="I32" s="74"/>
      <c r="J32" s="75">
        <f>MIN(J8:J29)</f>
        <v>-16.3474</v>
      </c>
      <c r="K32" s="74"/>
      <c r="L32" s="75">
        <f>MIN(L8:L29)</f>
        <v>0.2752</v>
      </c>
      <c r="M32" s="74"/>
      <c r="N32" s="75">
        <f>MIN(N8:N29)</f>
        <v>1.0610999999999999</v>
      </c>
      <c r="O32" s="74"/>
      <c r="P32" s="75">
        <f>MIN(P8:P29)</f>
        <v>3.0179999999999998</v>
      </c>
      <c r="Q32" s="74"/>
      <c r="R32" s="75">
        <f>MIN(R8:R29)</f>
        <v>-8.0082000000000004</v>
      </c>
      <c r="S32" s="76"/>
    </row>
    <row r="33" spans="1:19" ht="15" thickBot="1" x14ac:dyDescent="0.35">
      <c r="A33" s="77" t="s">
        <v>29</v>
      </c>
      <c r="B33" s="78"/>
      <c r="C33" s="78"/>
      <c r="D33" s="79">
        <f>MAX(D8:D29)</f>
        <v>20.3582</v>
      </c>
      <c r="E33" s="78"/>
      <c r="F33" s="79">
        <f>MAX(F8:F29)</f>
        <v>16.873899999999999</v>
      </c>
      <c r="G33" s="78"/>
      <c r="H33" s="79">
        <f>MAX(H8:H29)</f>
        <v>19.4558</v>
      </c>
      <c r="I33" s="78"/>
      <c r="J33" s="79">
        <f>MAX(J8:J29)</f>
        <v>24.198699999999999</v>
      </c>
      <c r="K33" s="78"/>
      <c r="L33" s="79">
        <f>MAX(L8:L29)</f>
        <v>15.057499999999999</v>
      </c>
      <c r="M33" s="78"/>
      <c r="N33" s="79">
        <f>MAX(N8:N29)</f>
        <v>11.7445</v>
      </c>
      <c r="O33" s="78"/>
      <c r="P33" s="79">
        <f>MAX(P8:P29)</f>
        <v>9.2382000000000009</v>
      </c>
      <c r="Q33" s="78"/>
      <c r="R33" s="79">
        <f>MAX(R8:R29)</f>
        <v>10.462899999999999</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44447</v>
      </c>
      <c r="C8" s="65">
        <f>VLOOKUP($A8,'Return Data'!$B$7:$R$2843,4,0)</f>
        <v>18.86</v>
      </c>
      <c r="D8" s="65">
        <f>VLOOKUP($A8,'Return Data'!$B$7:$R$2843,10,0)</f>
        <v>6.0145999999999997</v>
      </c>
      <c r="E8" s="66">
        <f t="shared" ref="E8:E23" si="0">RANK(D8,D$8:D$31,0)</f>
        <v>4</v>
      </c>
      <c r="F8" s="65">
        <f>VLOOKUP($A8,'Return Data'!$B$7:$R$2843,11,0)</f>
        <v>8.7032000000000007</v>
      </c>
      <c r="G8" s="66">
        <f t="shared" ref="G8:G23" si="1">RANK(F8,F$8:F$31,0)</f>
        <v>8</v>
      </c>
      <c r="H8" s="65">
        <f>VLOOKUP($A8,'Return Data'!$B$7:$R$2843,12,0)</f>
        <v>16.419799999999999</v>
      </c>
      <c r="I8" s="66">
        <f t="shared" ref="I8:I23" si="2">RANK(H8,H$8:H$31,0)</f>
        <v>7</v>
      </c>
      <c r="J8" s="65">
        <f>VLOOKUP($A8,'Return Data'!$B$7:$R$2843,13,0)</f>
        <v>26.577200000000001</v>
      </c>
      <c r="K8" s="66">
        <f t="shared" ref="K8:K23" si="3">RANK(J8,J$8:J$31,0)</f>
        <v>8</v>
      </c>
      <c r="L8" s="65">
        <f>VLOOKUP($A8,'Return Data'!$B$7:$R$2843,17,0)</f>
        <v>16.7456</v>
      </c>
      <c r="M8" s="66">
        <f t="shared" ref="M8:M28" si="4">RANK(L8,L$8:L$31,0)</f>
        <v>4</v>
      </c>
      <c r="N8" s="65">
        <f>VLOOKUP($A8,'Return Data'!$B$7:$R$2843,14,0)</f>
        <v>10.4755</v>
      </c>
      <c r="O8" s="66">
        <f t="shared" ref="O8:O27" si="5">RANK(N8,N$8:N$31,0)</f>
        <v>7</v>
      </c>
      <c r="P8" s="65">
        <f>VLOOKUP($A8,'Return Data'!$B$7:$R$2843,15,0)</f>
        <v>9.1693999999999996</v>
      </c>
      <c r="Q8" s="66">
        <f t="shared" ref="Q8:Q27" si="6">RANK(P8,P$8:P$31,0)</f>
        <v>8</v>
      </c>
      <c r="R8" s="65">
        <f>VLOOKUP($A8,'Return Data'!$B$7:$R$2843,16,0)</f>
        <v>9.8041999999999998</v>
      </c>
      <c r="S8" s="67">
        <f t="shared" ref="S8:S23" si="7">RANK(R8,R$8:R$31,0)</f>
        <v>13</v>
      </c>
    </row>
    <row r="9" spans="1:20" x14ac:dyDescent="0.3">
      <c r="A9" s="63" t="s">
        <v>1662</v>
      </c>
      <c r="B9" s="64">
        <f>VLOOKUP($A9,'Return Data'!$B$7:$R$2843,3,0)</f>
        <v>44447</v>
      </c>
      <c r="C9" s="65">
        <f>VLOOKUP($A9,'Return Data'!$B$7:$R$2843,4,0)</f>
        <v>18.18</v>
      </c>
      <c r="D9" s="65">
        <f>VLOOKUP($A9,'Return Data'!$B$7:$R$2843,10,0)</f>
        <v>8.1499000000000006</v>
      </c>
      <c r="E9" s="66">
        <f t="shared" si="0"/>
        <v>1</v>
      </c>
      <c r="F9" s="65">
        <f>VLOOKUP($A9,'Return Data'!$B$7:$R$2843,11,0)</f>
        <v>10.9213</v>
      </c>
      <c r="G9" s="66">
        <f t="shared" si="1"/>
        <v>1</v>
      </c>
      <c r="H9" s="65">
        <f>VLOOKUP($A9,'Return Data'!$B$7:$R$2843,12,0)</f>
        <v>16.091999999999999</v>
      </c>
      <c r="I9" s="66">
        <f t="shared" si="2"/>
        <v>8</v>
      </c>
      <c r="J9" s="65">
        <f>VLOOKUP($A9,'Return Data'!$B$7:$R$2843,13,0)</f>
        <v>28.299199999999999</v>
      </c>
      <c r="K9" s="66">
        <f t="shared" si="3"/>
        <v>4</v>
      </c>
      <c r="L9" s="65">
        <f>VLOOKUP($A9,'Return Data'!$B$7:$R$2843,17,0)</f>
        <v>16.2759</v>
      </c>
      <c r="M9" s="66">
        <f t="shared" si="4"/>
        <v>6</v>
      </c>
      <c r="N9" s="65">
        <f>VLOOKUP($A9,'Return Data'!$B$7:$R$2843,14,0)</f>
        <v>11.605499999999999</v>
      </c>
      <c r="O9" s="66">
        <f t="shared" si="5"/>
        <v>3</v>
      </c>
      <c r="P9" s="65">
        <f>VLOOKUP($A9,'Return Data'!$B$7:$R$2843,15,0)</f>
        <v>11.0121</v>
      </c>
      <c r="Q9" s="66">
        <f t="shared" si="6"/>
        <v>1</v>
      </c>
      <c r="R9" s="65">
        <f>VLOOKUP($A9,'Return Data'!$B$7:$R$2843,16,0)</f>
        <v>10.3415</v>
      </c>
      <c r="S9" s="67">
        <f t="shared" si="7"/>
        <v>8</v>
      </c>
    </row>
    <row r="10" spans="1:20" x14ac:dyDescent="0.3">
      <c r="A10" s="63" t="s">
        <v>1663</v>
      </c>
      <c r="B10" s="64">
        <f>VLOOKUP($A10,'Return Data'!$B$7:$R$2843,3,0)</f>
        <v>44447</v>
      </c>
      <c r="C10" s="65">
        <f>VLOOKUP($A10,'Return Data'!$B$7:$R$2843,4,0)</f>
        <v>12.51</v>
      </c>
      <c r="D10" s="65">
        <f>VLOOKUP($A10,'Return Data'!$B$7:$R$2843,10,0)</f>
        <v>3.8174000000000001</v>
      </c>
      <c r="E10" s="66">
        <f t="shared" si="0"/>
        <v>19</v>
      </c>
      <c r="F10" s="65">
        <f>VLOOKUP($A10,'Return Data'!$B$7:$R$2843,11,0)</f>
        <v>5.4805999999999999</v>
      </c>
      <c r="G10" s="66">
        <f t="shared" si="1"/>
        <v>21</v>
      </c>
      <c r="H10" s="65">
        <f>VLOOKUP($A10,'Return Data'!$B$7:$R$2843,12,0)</f>
        <v>7.3819999999999997</v>
      </c>
      <c r="I10" s="66">
        <f t="shared" si="2"/>
        <v>23</v>
      </c>
      <c r="J10" s="65">
        <f>VLOOKUP($A10,'Return Data'!$B$7:$R$2843,13,0)</f>
        <v>11.696400000000001</v>
      </c>
      <c r="K10" s="66">
        <f t="shared" si="3"/>
        <v>23</v>
      </c>
      <c r="L10" s="65">
        <f>VLOOKUP($A10,'Return Data'!$B$7:$R$2843,17,0)</f>
        <v>11.685700000000001</v>
      </c>
      <c r="M10" s="66">
        <f t="shared" si="4"/>
        <v>21</v>
      </c>
      <c r="N10" s="65"/>
      <c r="O10" s="66"/>
      <c r="P10" s="65"/>
      <c r="Q10" s="66"/>
      <c r="R10" s="65">
        <f>VLOOKUP($A10,'Return Data'!$B$7:$R$2843,16,0)</f>
        <v>11.1082</v>
      </c>
      <c r="S10" s="67">
        <f t="shared" si="7"/>
        <v>4</v>
      </c>
    </row>
    <row r="11" spans="1:20" x14ac:dyDescent="0.3">
      <c r="A11" s="63" t="s">
        <v>1664</v>
      </c>
      <c r="B11" s="64">
        <f>VLOOKUP($A11,'Return Data'!$B$7:$R$2843,3,0)</f>
        <v>44447</v>
      </c>
      <c r="C11" s="65">
        <f>VLOOKUP($A11,'Return Data'!$B$7:$R$2843,4,0)</f>
        <v>17.448</v>
      </c>
      <c r="D11" s="65">
        <f>VLOOKUP($A11,'Return Data'!$B$7:$R$2843,10,0)</f>
        <v>5.8288000000000002</v>
      </c>
      <c r="E11" s="66">
        <f t="shared" si="0"/>
        <v>5</v>
      </c>
      <c r="F11" s="65">
        <f>VLOOKUP($A11,'Return Data'!$B$7:$R$2843,11,0)</f>
        <v>10.647500000000001</v>
      </c>
      <c r="G11" s="66">
        <f t="shared" si="1"/>
        <v>3</v>
      </c>
      <c r="H11" s="65">
        <f>VLOOKUP($A11,'Return Data'!$B$7:$R$2843,12,0)</f>
        <v>17.329000000000001</v>
      </c>
      <c r="I11" s="66">
        <f t="shared" si="2"/>
        <v>5</v>
      </c>
      <c r="J11" s="65">
        <f>VLOOKUP($A11,'Return Data'!$B$7:$R$2843,13,0)</f>
        <v>26.866900000000001</v>
      </c>
      <c r="K11" s="66">
        <f t="shared" si="3"/>
        <v>7</v>
      </c>
      <c r="L11" s="65">
        <f>VLOOKUP($A11,'Return Data'!$B$7:$R$2843,17,0)</f>
        <v>15.786099999999999</v>
      </c>
      <c r="M11" s="66">
        <f t="shared" si="4"/>
        <v>8</v>
      </c>
      <c r="N11" s="65">
        <f>VLOOKUP($A11,'Return Data'!$B$7:$R$2843,14,0)</f>
        <v>10.516299999999999</v>
      </c>
      <c r="O11" s="66">
        <f t="shared" si="5"/>
        <v>6</v>
      </c>
      <c r="P11" s="65">
        <f>VLOOKUP($A11,'Return Data'!$B$7:$R$2843,15,0)</f>
        <v>9.5626999999999995</v>
      </c>
      <c r="Q11" s="66">
        <f t="shared" si="6"/>
        <v>6</v>
      </c>
      <c r="R11" s="65">
        <f>VLOOKUP($A11,'Return Data'!$B$7:$R$2843,16,0)</f>
        <v>10.7491</v>
      </c>
      <c r="S11" s="67">
        <f t="shared" si="7"/>
        <v>5</v>
      </c>
    </row>
    <row r="12" spans="1:20" x14ac:dyDescent="0.3">
      <c r="A12" s="63" t="s">
        <v>1665</v>
      </c>
      <c r="B12" s="64">
        <f>VLOOKUP($A12,'Return Data'!$B$7:$R$2843,3,0)</f>
        <v>44447</v>
      </c>
      <c r="C12" s="65">
        <f>VLOOKUP($A12,'Return Data'!$B$7:$R$2843,4,0)</f>
        <v>19.215699999999998</v>
      </c>
      <c r="D12" s="65">
        <f>VLOOKUP($A12,'Return Data'!$B$7:$R$2843,10,0)</f>
        <v>5.5025000000000004</v>
      </c>
      <c r="E12" s="66">
        <f t="shared" si="0"/>
        <v>6</v>
      </c>
      <c r="F12" s="65">
        <f>VLOOKUP($A12,'Return Data'!$B$7:$R$2843,11,0)</f>
        <v>8.4474999999999998</v>
      </c>
      <c r="G12" s="66">
        <f t="shared" si="1"/>
        <v>9</v>
      </c>
      <c r="H12" s="65">
        <f>VLOOKUP($A12,'Return Data'!$B$7:$R$2843,12,0)</f>
        <v>14.2051</v>
      </c>
      <c r="I12" s="66">
        <f t="shared" si="2"/>
        <v>12</v>
      </c>
      <c r="J12" s="65">
        <f>VLOOKUP($A12,'Return Data'!$B$7:$R$2843,13,0)</f>
        <v>21.186499999999999</v>
      </c>
      <c r="K12" s="66">
        <f t="shared" si="3"/>
        <v>14</v>
      </c>
      <c r="L12" s="65">
        <f>VLOOKUP($A12,'Return Data'!$B$7:$R$2843,17,0)</f>
        <v>15.4343</v>
      </c>
      <c r="M12" s="66">
        <f t="shared" si="4"/>
        <v>9</v>
      </c>
      <c r="N12" s="65">
        <f>VLOOKUP($A12,'Return Data'!$B$7:$R$2843,14,0)</f>
        <v>11.238799999999999</v>
      </c>
      <c r="O12" s="66">
        <f t="shared" si="5"/>
        <v>4</v>
      </c>
      <c r="P12" s="65">
        <f>VLOOKUP($A12,'Return Data'!$B$7:$R$2843,15,0)</f>
        <v>10.3728</v>
      </c>
      <c r="Q12" s="66">
        <f t="shared" si="6"/>
        <v>4</v>
      </c>
      <c r="R12" s="65">
        <f>VLOOKUP($A12,'Return Data'!$B$7:$R$2843,16,0)</f>
        <v>9.9138999999999999</v>
      </c>
      <c r="S12" s="67">
        <f t="shared" si="7"/>
        <v>12</v>
      </c>
    </row>
    <row r="13" spans="1:20" x14ac:dyDescent="0.3">
      <c r="A13" s="63" t="s">
        <v>1666</v>
      </c>
      <c r="B13" s="64">
        <f>VLOOKUP($A13,'Return Data'!$B$7:$R$2843,3,0)</f>
        <v>44447</v>
      </c>
      <c r="C13" s="65">
        <f>VLOOKUP($A13,'Return Data'!$B$7:$R$2843,4,0)</f>
        <v>13.1546</v>
      </c>
      <c r="D13" s="65">
        <f>VLOOKUP($A13,'Return Data'!$B$7:$R$2843,10,0)</f>
        <v>3.4516</v>
      </c>
      <c r="E13" s="66">
        <f t="shared" si="0"/>
        <v>21</v>
      </c>
      <c r="F13" s="65">
        <f>VLOOKUP($A13,'Return Data'!$B$7:$R$2843,11,0)</f>
        <v>7.4124999999999996</v>
      </c>
      <c r="G13" s="66">
        <f t="shared" si="1"/>
        <v>14</v>
      </c>
      <c r="H13" s="65">
        <f>VLOOKUP($A13,'Return Data'!$B$7:$R$2843,12,0)</f>
        <v>13.478</v>
      </c>
      <c r="I13" s="66">
        <f t="shared" si="2"/>
        <v>14</v>
      </c>
      <c r="J13" s="65">
        <f>VLOOKUP($A13,'Return Data'!$B$7:$R$2843,13,0)</f>
        <v>24.171500000000002</v>
      </c>
      <c r="K13" s="66">
        <f t="shared" si="3"/>
        <v>10</v>
      </c>
      <c r="L13" s="65">
        <f>VLOOKUP($A13,'Return Data'!$B$7:$R$2843,17,0)</f>
        <v>13.1706</v>
      </c>
      <c r="M13" s="66">
        <f t="shared" si="4"/>
        <v>13</v>
      </c>
      <c r="N13" s="65">
        <f>VLOOKUP($A13,'Return Data'!$B$7:$R$2843,14,0)</f>
        <v>9.4327000000000005</v>
      </c>
      <c r="O13" s="66">
        <f t="shared" si="5"/>
        <v>15</v>
      </c>
      <c r="P13" s="65"/>
      <c r="Q13" s="66"/>
      <c r="R13" s="65">
        <f>VLOOKUP($A13,'Return Data'!$B$7:$R$2843,16,0)</f>
        <v>9.4527999999999999</v>
      </c>
      <c r="S13" s="67">
        <f t="shared" si="7"/>
        <v>17</v>
      </c>
    </row>
    <row r="14" spans="1:20" x14ac:dyDescent="0.3">
      <c r="A14" s="63" t="s">
        <v>1667</v>
      </c>
      <c r="B14" s="64">
        <f>VLOOKUP($A14,'Return Data'!$B$7:$R$2843,3,0)</f>
        <v>44447</v>
      </c>
      <c r="C14" s="65">
        <f>VLOOKUP($A14,'Return Data'!$B$7:$R$2843,4,0)</f>
        <v>51.048999999999999</v>
      </c>
      <c r="D14" s="65">
        <f>VLOOKUP($A14,'Return Data'!$B$7:$R$2843,10,0)</f>
        <v>4.4652000000000003</v>
      </c>
      <c r="E14" s="66">
        <f t="shared" si="0"/>
        <v>11</v>
      </c>
      <c r="F14" s="65">
        <f>VLOOKUP($A14,'Return Data'!$B$7:$R$2843,11,0)</f>
        <v>9.0464000000000002</v>
      </c>
      <c r="G14" s="66">
        <f t="shared" si="1"/>
        <v>7</v>
      </c>
      <c r="H14" s="65">
        <f>VLOOKUP($A14,'Return Data'!$B$7:$R$2843,12,0)</f>
        <v>18.7517</v>
      </c>
      <c r="I14" s="66">
        <f t="shared" si="2"/>
        <v>2</v>
      </c>
      <c r="J14" s="65">
        <f>VLOOKUP($A14,'Return Data'!$B$7:$R$2843,13,0)</f>
        <v>28.927900000000001</v>
      </c>
      <c r="K14" s="66">
        <f t="shared" si="3"/>
        <v>3</v>
      </c>
      <c r="L14" s="65">
        <f>VLOOKUP($A14,'Return Data'!$B$7:$R$2843,17,0)</f>
        <v>14.8992</v>
      </c>
      <c r="M14" s="66">
        <f t="shared" si="4"/>
        <v>10</v>
      </c>
      <c r="N14" s="65">
        <f>VLOOKUP($A14,'Return Data'!$B$7:$R$2843,14,0)</f>
        <v>10.434799999999999</v>
      </c>
      <c r="O14" s="66">
        <f t="shared" si="5"/>
        <v>8</v>
      </c>
      <c r="P14" s="65">
        <f>VLOOKUP($A14,'Return Data'!$B$7:$R$2843,15,0)</f>
        <v>10.611000000000001</v>
      </c>
      <c r="Q14" s="66">
        <f t="shared" si="6"/>
        <v>3</v>
      </c>
      <c r="R14" s="65">
        <f>VLOOKUP($A14,'Return Data'!$B$7:$R$2843,16,0)</f>
        <v>10.730499999999999</v>
      </c>
      <c r="S14" s="67">
        <f t="shared" si="7"/>
        <v>6</v>
      </c>
    </row>
    <row r="15" spans="1:20" x14ac:dyDescent="0.3">
      <c r="A15" s="63" t="s">
        <v>1668</v>
      </c>
      <c r="B15" s="64">
        <f>VLOOKUP($A15,'Return Data'!$B$7:$R$2843,3,0)</f>
        <v>44447</v>
      </c>
      <c r="C15" s="65">
        <f>VLOOKUP($A15,'Return Data'!$B$7:$R$2843,4,0)</f>
        <v>17.48</v>
      </c>
      <c r="D15" s="65">
        <f>VLOOKUP($A15,'Return Data'!$B$7:$R$2843,10,0)</f>
        <v>2.3418999999999999</v>
      </c>
      <c r="E15" s="66">
        <f t="shared" si="0"/>
        <v>23</v>
      </c>
      <c r="F15" s="65">
        <f>VLOOKUP($A15,'Return Data'!$B$7:$R$2843,11,0)</f>
        <v>4.5454999999999997</v>
      </c>
      <c r="G15" s="66">
        <f t="shared" si="1"/>
        <v>23</v>
      </c>
      <c r="H15" s="65">
        <f>VLOOKUP($A15,'Return Data'!$B$7:$R$2843,12,0)</f>
        <v>9.5924999999999994</v>
      </c>
      <c r="I15" s="66">
        <f t="shared" si="2"/>
        <v>22</v>
      </c>
      <c r="J15" s="65">
        <f>VLOOKUP($A15,'Return Data'!$B$7:$R$2843,13,0)</f>
        <v>15.8383</v>
      </c>
      <c r="K15" s="66">
        <f t="shared" si="3"/>
        <v>22</v>
      </c>
      <c r="L15" s="65">
        <f>VLOOKUP($A15,'Return Data'!$B$7:$R$2843,17,0)</f>
        <v>9.6788000000000007</v>
      </c>
      <c r="M15" s="66">
        <f t="shared" si="4"/>
        <v>22</v>
      </c>
      <c r="N15" s="65">
        <f>VLOOKUP($A15,'Return Data'!$B$7:$R$2843,14,0)</f>
        <v>8.6298999999999992</v>
      </c>
      <c r="O15" s="66">
        <f t="shared" si="5"/>
        <v>17</v>
      </c>
      <c r="P15" s="65">
        <f>VLOOKUP($A15,'Return Data'!$B$7:$R$2843,15,0)</f>
        <v>8.1898999999999997</v>
      </c>
      <c r="Q15" s="66">
        <f t="shared" si="6"/>
        <v>11</v>
      </c>
      <c r="R15" s="65">
        <f>VLOOKUP($A15,'Return Data'!$B$7:$R$2843,16,0)</f>
        <v>8.6065000000000005</v>
      </c>
      <c r="S15" s="67">
        <f t="shared" si="7"/>
        <v>20</v>
      </c>
    </row>
    <row r="16" spans="1:20" x14ac:dyDescent="0.3">
      <c r="A16" s="63" t="s">
        <v>1669</v>
      </c>
      <c r="B16" s="64">
        <f>VLOOKUP($A16,'Return Data'!$B$7:$R$2843,3,0)</f>
        <v>44447</v>
      </c>
      <c r="C16" s="65">
        <f>VLOOKUP($A16,'Return Data'!$B$7:$R$2843,4,0)</f>
        <v>22.500399999999999</v>
      </c>
      <c r="D16" s="65">
        <f>VLOOKUP($A16,'Return Data'!$B$7:$R$2843,10,0)</f>
        <v>4.1540999999999997</v>
      </c>
      <c r="E16" s="66">
        <f t="shared" si="0"/>
        <v>15</v>
      </c>
      <c r="F16" s="65">
        <f>VLOOKUP($A16,'Return Data'!$B$7:$R$2843,11,0)</f>
        <v>5.4663000000000004</v>
      </c>
      <c r="G16" s="66">
        <f t="shared" si="1"/>
        <v>22</v>
      </c>
      <c r="H16" s="65">
        <f>VLOOKUP($A16,'Return Data'!$B$7:$R$2843,12,0)</f>
        <v>11.797700000000001</v>
      </c>
      <c r="I16" s="66">
        <f t="shared" si="2"/>
        <v>16</v>
      </c>
      <c r="J16" s="65">
        <f>VLOOKUP($A16,'Return Data'!$B$7:$R$2843,13,0)</f>
        <v>20.858799999999999</v>
      </c>
      <c r="K16" s="66">
        <f t="shared" si="3"/>
        <v>15</v>
      </c>
      <c r="L16" s="65">
        <f>VLOOKUP($A16,'Return Data'!$B$7:$R$2843,17,0)</f>
        <v>13.351699999999999</v>
      </c>
      <c r="M16" s="66">
        <f t="shared" si="4"/>
        <v>12</v>
      </c>
      <c r="N16" s="65">
        <f>VLOOKUP($A16,'Return Data'!$B$7:$R$2843,14,0)</f>
        <v>9.5159000000000002</v>
      </c>
      <c r="O16" s="66">
        <f t="shared" si="5"/>
        <v>13</v>
      </c>
      <c r="P16" s="65">
        <f>VLOOKUP($A16,'Return Data'!$B$7:$R$2843,15,0)</f>
        <v>7.7093999999999996</v>
      </c>
      <c r="Q16" s="66">
        <f t="shared" si="6"/>
        <v>14</v>
      </c>
      <c r="R16" s="65">
        <f>VLOOKUP($A16,'Return Data'!$B$7:$R$2843,16,0)</f>
        <v>7.9562999999999997</v>
      </c>
      <c r="S16" s="67">
        <f t="shared" si="7"/>
        <v>22</v>
      </c>
    </row>
    <row r="17" spans="1:19" x14ac:dyDescent="0.3">
      <c r="A17" s="63" t="s">
        <v>1670</v>
      </c>
      <c r="B17" s="64">
        <f>VLOOKUP($A17,'Return Data'!$B$7:$R$2843,3,0)</f>
        <v>44447</v>
      </c>
      <c r="C17" s="65">
        <f>VLOOKUP($A17,'Return Data'!$B$7:$R$2843,4,0)</f>
        <v>26.3</v>
      </c>
      <c r="D17" s="65">
        <f>VLOOKUP($A17,'Return Data'!$B$7:$R$2843,10,0)</f>
        <v>3.9937</v>
      </c>
      <c r="E17" s="66">
        <f t="shared" si="0"/>
        <v>17</v>
      </c>
      <c r="F17" s="65">
        <f>VLOOKUP($A17,'Return Data'!$B$7:$R$2843,11,0)</f>
        <v>6.3916000000000004</v>
      </c>
      <c r="G17" s="66">
        <f t="shared" si="1"/>
        <v>18</v>
      </c>
      <c r="H17" s="65">
        <f>VLOOKUP($A17,'Return Data'!$B$7:$R$2843,12,0)</f>
        <v>10.736800000000001</v>
      </c>
      <c r="I17" s="66">
        <f t="shared" si="2"/>
        <v>19</v>
      </c>
      <c r="J17" s="65">
        <f>VLOOKUP($A17,'Return Data'!$B$7:$R$2843,13,0)</f>
        <v>17.726099999999999</v>
      </c>
      <c r="K17" s="66">
        <f t="shared" si="3"/>
        <v>19</v>
      </c>
      <c r="L17" s="65">
        <f>VLOOKUP($A17,'Return Data'!$B$7:$R$2843,17,0)</f>
        <v>12.5814</v>
      </c>
      <c r="M17" s="66">
        <f t="shared" si="4"/>
        <v>17</v>
      </c>
      <c r="N17" s="65">
        <f>VLOOKUP($A17,'Return Data'!$B$7:$R$2843,14,0)</f>
        <v>8.5022000000000002</v>
      </c>
      <c r="O17" s="66">
        <f t="shared" si="5"/>
        <v>18</v>
      </c>
      <c r="P17" s="65">
        <f>VLOOKUP($A17,'Return Data'!$B$7:$R$2843,15,0)</f>
        <v>7.8575999999999997</v>
      </c>
      <c r="Q17" s="66">
        <f t="shared" si="6"/>
        <v>13</v>
      </c>
      <c r="R17" s="65">
        <f>VLOOKUP($A17,'Return Data'!$B$7:$R$2843,16,0)</f>
        <v>8.0314999999999994</v>
      </c>
      <c r="S17" s="67">
        <f t="shared" si="7"/>
        <v>21</v>
      </c>
    </row>
    <row r="18" spans="1:19" x14ac:dyDescent="0.3">
      <c r="A18" s="63" t="s">
        <v>1671</v>
      </c>
      <c r="B18" s="64">
        <f>VLOOKUP($A18,'Return Data'!$B$7:$R$2843,3,0)</f>
        <v>44447</v>
      </c>
      <c r="C18" s="65">
        <f>VLOOKUP($A18,'Return Data'!$B$7:$R$2843,4,0)</f>
        <v>13.081899999999999</v>
      </c>
      <c r="D18" s="65">
        <f>VLOOKUP($A18,'Return Data'!$B$7:$R$2843,10,0)</f>
        <v>4.3038999999999996</v>
      </c>
      <c r="E18" s="66">
        <f t="shared" si="0"/>
        <v>13</v>
      </c>
      <c r="F18" s="65">
        <f>VLOOKUP($A18,'Return Data'!$B$7:$R$2843,11,0)</f>
        <v>7.9043999999999999</v>
      </c>
      <c r="G18" s="66">
        <f t="shared" si="1"/>
        <v>12</v>
      </c>
      <c r="H18" s="65">
        <f>VLOOKUP($A18,'Return Data'!$B$7:$R$2843,12,0)</f>
        <v>11.749000000000001</v>
      </c>
      <c r="I18" s="66">
        <f t="shared" si="2"/>
        <v>17</v>
      </c>
      <c r="J18" s="65">
        <f>VLOOKUP($A18,'Return Data'!$B$7:$R$2843,13,0)</f>
        <v>17.5014</v>
      </c>
      <c r="K18" s="66">
        <f t="shared" si="3"/>
        <v>20</v>
      </c>
      <c r="L18" s="65">
        <f>VLOOKUP($A18,'Return Data'!$B$7:$R$2843,17,0)</f>
        <v>13.145200000000001</v>
      </c>
      <c r="M18" s="66">
        <f t="shared" si="4"/>
        <v>14</v>
      </c>
      <c r="N18" s="65"/>
      <c r="O18" s="66"/>
      <c r="P18" s="65"/>
      <c r="Q18" s="66"/>
      <c r="R18" s="65">
        <f>VLOOKUP($A18,'Return Data'!$B$7:$R$2843,16,0)</f>
        <v>11.2987</v>
      </c>
      <c r="S18" s="67">
        <f t="shared" si="7"/>
        <v>3</v>
      </c>
    </row>
    <row r="19" spans="1:19" x14ac:dyDescent="0.3">
      <c r="A19" s="63" t="s">
        <v>1672</v>
      </c>
      <c r="B19" s="64">
        <f>VLOOKUP($A19,'Return Data'!$B$7:$R$2843,3,0)</f>
        <v>44447</v>
      </c>
      <c r="C19" s="65">
        <f>VLOOKUP($A19,'Return Data'!$B$7:$R$2843,4,0)</f>
        <v>18.75</v>
      </c>
      <c r="D19" s="65">
        <f>VLOOKUP($A19,'Return Data'!$B$7:$R$2843,10,0)</f>
        <v>3.2067999999999999</v>
      </c>
      <c r="E19" s="66">
        <f t="shared" si="0"/>
        <v>22</v>
      </c>
      <c r="F19" s="65">
        <f>VLOOKUP($A19,'Return Data'!$B$7:$R$2843,11,0)</f>
        <v>5.9249999999999998</v>
      </c>
      <c r="G19" s="66">
        <f t="shared" si="1"/>
        <v>20</v>
      </c>
      <c r="H19" s="65">
        <f>VLOOKUP($A19,'Return Data'!$B$7:$R$2843,12,0)</f>
        <v>10.253299999999999</v>
      </c>
      <c r="I19" s="66">
        <f t="shared" si="2"/>
        <v>20</v>
      </c>
      <c r="J19" s="65">
        <f>VLOOKUP($A19,'Return Data'!$B$7:$R$2843,13,0)</f>
        <v>17.752700000000001</v>
      </c>
      <c r="K19" s="66">
        <f t="shared" si="3"/>
        <v>18</v>
      </c>
      <c r="L19" s="65">
        <f>VLOOKUP($A19,'Return Data'!$B$7:$R$2843,17,0)</f>
        <v>12.951499999999999</v>
      </c>
      <c r="M19" s="66">
        <f t="shared" si="4"/>
        <v>15</v>
      </c>
      <c r="N19" s="65">
        <f>VLOOKUP($A19,'Return Data'!$B$7:$R$2843,14,0)</f>
        <v>9.4833999999999996</v>
      </c>
      <c r="O19" s="66">
        <f t="shared" si="5"/>
        <v>14</v>
      </c>
      <c r="P19" s="65">
        <f>VLOOKUP($A19,'Return Data'!$B$7:$R$2843,15,0)</f>
        <v>9.4929000000000006</v>
      </c>
      <c r="Q19" s="66">
        <f t="shared" si="6"/>
        <v>7</v>
      </c>
      <c r="R19" s="65">
        <f>VLOOKUP($A19,'Return Data'!$B$7:$R$2843,16,0)</f>
        <v>9.5243000000000002</v>
      </c>
      <c r="S19" s="67">
        <f t="shared" si="7"/>
        <v>15</v>
      </c>
    </row>
    <row r="20" spans="1:19" x14ac:dyDescent="0.3">
      <c r="A20" s="63" t="s">
        <v>1673</v>
      </c>
      <c r="B20" s="64">
        <f>VLOOKUP($A20,'Return Data'!$B$7:$R$2843,3,0)</f>
        <v>44447</v>
      </c>
      <c r="C20" s="65">
        <f>VLOOKUP($A20,'Return Data'!$B$7:$R$2843,4,0)</f>
        <v>24.321999999999999</v>
      </c>
      <c r="D20" s="65">
        <f>VLOOKUP($A20,'Return Data'!$B$7:$R$2843,10,0)</f>
        <v>5.2263000000000002</v>
      </c>
      <c r="E20" s="66">
        <f t="shared" si="0"/>
        <v>8</v>
      </c>
      <c r="F20" s="65">
        <f>VLOOKUP($A20,'Return Data'!$B$7:$R$2843,11,0)</f>
        <v>10.318899999999999</v>
      </c>
      <c r="G20" s="66">
        <f t="shared" si="1"/>
        <v>5</v>
      </c>
      <c r="H20" s="65">
        <f>VLOOKUP($A20,'Return Data'!$B$7:$R$2843,12,0)</f>
        <v>17.2879</v>
      </c>
      <c r="I20" s="66">
        <f t="shared" si="2"/>
        <v>6</v>
      </c>
      <c r="J20" s="65">
        <f>VLOOKUP($A20,'Return Data'!$B$7:$R$2843,13,0)</f>
        <v>28.287400000000002</v>
      </c>
      <c r="K20" s="66">
        <f t="shared" si="3"/>
        <v>5</v>
      </c>
      <c r="L20" s="65">
        <f>VLOOKUP($A20,'Return Data'!$B$7:$R$2843,17,0)</f>
        <v>16.312200000000001</v>
      </c>
      <c r="M20" s="66">
        <f t="shared" si="4"/>
        <v>5</v>
      </c>
      <c r="N20" s="65">
        <f>VLOOKUP($A20,'Return Data'!$B$7:$R$2843,14,0)</f>
        <v>9.9198000000000004</v>
      </c>
      <c r="O20" s="66">
        <f t="shared" si="5"/>
        <v>10</v>
      </c>
      <c r="P20" s="65">
        <f>VLOOKUP($A20,'Return Data'!$B$7:$R$2843,15,0)</f>
        <v>8.9406999999999996</v>
      </c>
      <c r="Q20" s="66">
        <f t="shared" si="6"/>
        <v>9</v>
      </c>
      <c r="R20" s="65">
        <f>VLOOKUP($A20,'Return Data'!$B$7:$R$2843,16,0)</f>
        <v>9.4710000000000001</v>
      </c>
      <c r="S20" s="67">
        <f t="shared" si="7"/>
        <v>16</v>
      </c>
    </row>
    <row r="21" spans="1:19" x14ac:dyDescent="0.3">
      <c r="A21" s="63" t="s">
        <v>1674</v>
      </c>
      <c r="B21" s="64">
        <f>VLOOKUP($A21,'Return Data'!$B$7:$R$2843,3,0)</f>
        <v>44447</v>
      </c>
      <c r="C21" s="65">
        <f>VLOOKUP($A21,'Return Data'!$B$7:$R$2843,4,0)</f>
        <v>16.756499999999999</v>
      </c>
      <c r="D21" s="65">
        <f>VLOOKUP($A21,'Return Data'!$B$7:$R$2843,10,0)</f>
        <v>6.3411999999999997</v>
      </c>
      <c r="E21" s="66">
        <f t="shared" si="0"/>
        <v>3</v>
      </c>
      <c r="F21" s="65">
        <f>VLOOKUP($A21,'Return Data'!$B$7:$R$2843,11,0)</f>
        <v>10.840299999999999</v>
      </c>
      <c r="G21" s="66">
        <f t="shared" si="1"/>
        <v>2</v>
      </c>
      <c r="H21" s="65">
        <f>VLOOKUP($A21,'Return Data'!$B$7:$R$2843,12,0)</f>
        <v>19.310099999999998</v>
      </c>
      <c r="I21" s="66">
        <f t="shared" si="2"/>
        <v>1</v>
      </c>
      <c r="J21" s="65">
        <f>VLOOKUP($A21,'Return Data'!$B$7:$R$2843,13,0)</f>
        <v>31.214600000000001</v>
      </c>
      <c r="K21" s="66">
        <f t="shared" si="3"/>
        <v>1</v>
      </c>
      <c r="L21" s="65">
        <f>VLOOKUP($A21,'Return Data'!$B$7:$R$2843,17,0)</f>
        <v>19.4116</v>
      </c>
      <c r="M21" s="66">
        <f t="shared" si="4"/>
        <v>1</v>
      </c>
      <c r="N21" s="65">
        <f>VLOOKUP($A21,'Return Data'!$B$7:$R$2843,14,0)</f>
        <v>13.421099999999999</v>
      </c>
      <c r="O21" s="66">
        <f t="shared" si="5"/>
        <v>1</v>
      </c>
      <c r="P21" s="65"/>
      <c r="Q21" s="66"/>
      <c r="R21" s="65">
        <f>VLOOKUP($A21,'Return Data'!$B$7:$R$2843,16,0)</f>
        <v>11.8682</v>
      </c>
      <c r="S21" s="67">
        <f t="shared" si="7"/>
        <v>2</v>
      </c>
    </row>
    <row r="22" spans="1:19" x14ac:dyDescent="0.3">
      <c r="A22" s="63" t="s">
        <v>1675</v>
      </c>
      <c r="B22" s="64">
        <f>VLOOKUP($A22,'Return Data'!$B$7:$R$2843,3,0)</f>
        <v>44447</v>
      </c>
      <c r="C22" s="65">
        <f>VLOOKUP($A22,'Return Data'!$B$7:$R$2843,4,0)</f>
        <v>14.891999999999999</v>
      </c>
      <c r="D22" s="65">
        <f>VLOOKUP($A22,'Return Data'!$B$7:$R$2843,10,0)</f>
        <v>5.3704000000000001</v>
      </c>
      <c r="E22" s="66">
        <f t="shared" si="0"/>
        <v>7</v>
      </c>
      <c r="F22" s="65">
        <f>VLOOKUP($A22,'Return Data'!$B$7:$R$2843,11,0)</f>
        <v>9.7421000000000006</v>
      </c>
      <c r="G22" s="66">
        <f t="shared" si="1"/>
        <v>6</v>
      </c>
      <c r="H22" s="65">
        <f>VLOOKUP($A22,'Return Data'!$B$7:$R$2843,12,0)</f>
        <v>17.3522</v>
      </c>
      <c r="I22" s="66">
        <f t="shared" si="2"/>
        <v>4</v>
      </c>
      <c r="J22" s="65">
        <f>VLOOKUP($A22,'Return Data'!$B$7:$R$2843,13,0)</f>
        <v>27.905200000000001</v>
      </c>
      <c r="K22" s="66">
        <f t="shared" si="3"/>
        <v>6</v>
      </c>
      <c r="L22" s="65">
        <f>VLOOKUP($A22,'Return Data'!$B$7:$R$2843,17,0)</f>
        <v>18.989699999999999</v>
      </c>
      <c r="M22" s="66">
        <f t="shared" si="4"/>
        <v>2</v>
      </c>
      <c r="N22" s="65"/>
      <c r="O22" s="66"/>
      <c r="P22" s="65"/>
      <c r="Q22" s="66"/>
      <c r="R22" s="65">
        <f>VLOOKUP($A22,'Return Data'!$B$7:$R$2843,16,0)</f>
        <v>15.7128</v>
      </c>
      <c r="S22" s="67">
        <f t="shared" si="7"/>
        <v>1</v>
      </c>
    </row>
    <row r="23" spans="1:19" x14ac:dyDescent="0.3">
      <c r="A23" s="63" t="s">
        <v>1676</v>
      </c>
      <c r="B23" s="64">
        <f>VLOOKUP($A23,'Return Data'!$B$7:$R$2843,3,0)</f>
        <v>44447</v>
      </c>
      <c r="C23" s="65">
        <f>VLOOKUP($A23,'Return Data'!$B$7:$R$2843,4,0)</f>
        <v>13.0829</v>
      </c>
      <c r="D23" s="65">
        <f>VLOOKUP($A23,'Return Data'!$B$7:$R$2843,10,0)</f>
        <v>4.4067999999999996</v>
      </c>
      <c r="E23" s="66">
        <f t="shared" si="0"/>
        <v>12</v>
      </c>
      <c r="F23" s="65">
        <f>VLOOKUP($A23,'Return Data'!$B$7:$R$2843,11,0)</f>
        <v>6.7434000000000003</v>
      </c>
      <c r="G23" s="66">
        <f t="shared" si="1"/>
        <v>17</v>
      </c>
      <c r="H23" s="65">
        <f>VLOOKUP($A23,'Return Data'!$B$7:$R$2843,12,0)</f>
        <v>13.562900000000001</v>
      </c>
      <c r="I23" s="66">
        <f t="shared" si="2"/>
        <v>13</v>
      </c>
      <c r="J23" s="65">
        <f>VLOOKUP($A23,'Return Data'!$B$7:$R$2843,13,0)</f>
        <v>21.915700000000001</v>
      </c>
      <c r="K23" s="66">
        <f t="shared" si="3"/>
        <v>13</v>
      </c>
      <c r="L23" s="65">
        <f>VLOOKUP($A23,'Return Data'!$B$7:$R$2843,17,0)</f>
        <v>1.8321000000000001</v>
      </c>
      <c r="M23" s="66">
        <f t="shared" si="4"/>
        <v>23</v>
      </c>
      <c r="N23" s="65">
        <f>VLOOKUP($A23,'Return Data'!$B$7:$R$2843,14,0)</f>
        <v>-0.74760000000000004</v>
      </c>
      <c r="O23" s="66">
        <f t="shared" si="5"/>
        <v>19</v>
      </c>
      <c r="P23" s="65">
        <f>VLOOKUP($A23,'Return Data'!$B$7:$R$2843,15,0)</f>
        <v>3.2648000000000001</v>
      </c>
      <c r="Q23" s="66">
        <f t="shared" si="6"/>
        <v>15</v>
      </c>
      <c r="R23" s="65">
        <f>VLOOKUP($A23,'Return Data'!$B$7:$R$2843,16,0)</f>
        <v>4.3703000000000003</v>
      </c>
      <c r="S23" s="67">
        <f t="shared" si="7"/>
        <v>23</v>
      </c>
    </row>
    <row r="24" spans="1:19" x14ac:dyDescent="0.3">
      <c r="A24" s="63" t="s">
        <v>1677</v>
      </c>
      <c r="B24" s="64">
        <f>VLOOKUP($A24,'Return Data'!$B$7:$R$2843,3,0)</f>
        <v>44447</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44447</v>
      </c>
      <c r="C25" s="65">
        <f>VLOOKUP($A25,'Return Data'!$B$7:$R$2843,4,0)</f>
        <v>43.023400000000002</v>
      </c>
      <c r="D25" s="65">
        <f>VLOOKUP($A25,'Return Data'!$B$7:$R$2843,10,0)</f>
        <v>4.0755999999999997</v>
      </c>
      <c r="E25" s="66">
        <f t="shared" ref="E25:E31" si="8">RANK(D25,D$8:D$31,0)</f>
        <v>16</v>
      </c>
      <c r="F25" s="65">
        <f>VLOOKUP($A25,'Return Data'!$B$7:$R$2843,11,0)</f>
        <v>8.3314000000000004</v>
      </c>
      <c r="G25" s="66">
        <f t="shared" ref="G25:G31" si="9">RANK(F25,F$8:F$31,0)</f>
        <v>10</v>
      </c>
      <c r="H25" s="65">
        <f>VLOOKUP($A25,'Return Data'!$B$7:$R$2843,12,0)</f>
        <v>14.403600000000001</v>
      </c>
      <c r="I25" s="66">
        <f t="shared" ref="I25:I31" si="10">RANK(H25,H$8:H$31,0)</f>
        <v>11</v>
      </c>
      <c r="J25" s="65">
        <f>VLOOKUP($A25,'Return Data'!$B$7:$R$2843,13,0)</f>
        <v>21.954599999999999</v>
      </c>
      <c r="K25" s="66">
        <f t="shared" ref="K25:K31" si="11">RANK(J25,J$8:J$31,0)</f>
        <v>12</v>
      </c>
      <c r="L25" s="65">
        <f>VLOOKUP($A25,'Return Data'!$B$7:$R$2843,17,0)</f>
        <v>12.4954</v>
      </c>
      <c r="M25" s="66">
        <f t="shared" si="4"/>
        <v>19</v>
      </c>
      <c r="N25" s="65">
        <f>VLOOKUP($A25,'Return Data'!$B$7:$R$2843,14,0)</f>
        <v>9.1923999999999992</v>
      </c>
      <c r="O25" s="66">
        <f t="shared" si="5"/>
        <v>16</v>
      </c>
      <c r="P25" s="65">
        <f>VLOOKUP($A25,'Return Data'!$B$7:$R$2843,15,0)</f>
        <v>8.8187999999999995</v>
      </c>
      <c r="Q25" s="66">
        <f t="shared" si="6"/>
        <v>10</v>
      </c>
      <c r="R25" s="65">
        <f>VLOOKUP($A25,'Return Data'!$B$7:$R$2843,16,0)</f>
        <v>9.9260000000000002</v>
      </c>
      <c r="S25" s="67">
        <f t="shared" ref="S25:S31" si="12">RANK(R25,R$8:R$31,0)</f>
        <v>11</v>
      </c>
    </row>
    <row r="26" spans="1:19" x14ac:dyDescent="0.3">
      <c r="A26" s="63" t="s">
        <v>1680</v>
      </c>
      <c r="B26" s="64">
        <f>VLOOKUP($A26,'Return Data'!$B$7:$R$2843,3,0)</f>
        <v>44447</v>
      </c>
      <c r="C26" s="65">
        <f>VLOOKUP($A26,'Return Data'!$B$7:$R$2843,4,0)</f>
        <v>52.996299999999998</v>
      </c>
      <c r="D26" s="65">
        <f>VLOOKUP($A26,'Return Data'!$B$7:$R$2843,10,0)</f>
        <v>6.4149000000000003</v>
      </c>
      <c r="E26" s="66">
        <f t="shared" si="8"/>
        <v>2</v>
      </c>
      <c r="F26" s="65">
        <f>VLOOKUP($A26,'Return Data'!$B$7:$R$2843,11,0)</f>
        <v>10.437900000000001</v>
      </c>
      <c r="G26" s="66">
        <f t="shared" si="9"/>
        <v>4</v>
      </c>
      <c r="H26" s="65">
        <f>VLOOKUP($A26,'Return Data'!$B$7:$R$2843,12,0)</f>
        <v>17.9192</v>
      </c>
      <c r="I26" s="66">
        <f t="shared" si="10"/>
        <v>3</v>
      </c>
      <c r="J26" s="65">
        <f>VLOOKUP($A26,'Return Data'!$B$7:$R$2843,13,0)</f>
        <v>28.963899999999999</v>
      </c>
      <c r="K26" s="66">
        <f t="shared" si="11"/>
        <v>2</v>
      </c>
      <c r="L26" s="65">
        <f>VLOOKUP($A26,'Return Data'!$B$7:$R$2843,17,0)</f>
        <v>18.0701</v>
      </c>
      <c r="M26" s="66">
        <f t="shared" si="4"/>
        <v>3</v>
      </c>
      <c r="N26" s="65">
        <f>VLOOKUP($A26,'Return Data'!$B$7:$R$2843,14,0)</f>
        <v>12.4954</v>
      </c>
      <c r="O26" s="66">
        <f t="shared" si="5"/>
        <v>2</v>
      </c>
      <c r="P26" s="65">
        <f>VLOOKUP($A26,'Return Data'!$B$7:$R$2843,15,0)</f>
        <v>10.7172</v>
      </c>
      <c r="Q26" s="66">
        <f t="shared" si="6"/>
        <v>2</v>
      </c>
      <c r="R26" s="65">
        <f>VLOOKUP($A26,'Return Data'!$B$7:$R$2843,16,0)</f>
        <v>9.4389000000000003</v>
      </c>
      <c r="S26" s="67">
        <f t="shared" si="12"/>
        <v>18</v>
      </c>
    </row>
    <row r="27" spans="1:19" x14ac:dyDescent="0.3">
      <c r="A27" s="63" t="s">
        <v>1681</v>
      </c>
      <c r="B27" s="64">
        <f>VLOOKUP($A27,'Return Data'!$B$7:$R$2843,3,0)</f>
        <v>44447</v>
      </c>
      <c r="C27" s="65">
        <f>VLOOKUP($A27,'Return Data'!$B$7:$R$2843,4,0)</f>
        <v>18.467600000000001</v>
      </c>
      <c r="D27" s="65">
        <f>VLOOKUP($A27,'Return Data'!$B$7:$R$2843,10,0)</f>
        <v>4.2000999999999999</v>
      </c>
      <c r="E27" s="66">
        <f t="shared" si="8"/>
        <v>14</v>
      </c>
      <c r="F27" s="65">
        <f>VLOOKUP($A27,'Return Data'!$B$7:$R$2843,11,0)</f>
        <v>8.1425000000000001</v>
      </c>
      <c r="G27" s="66">
        <f t="shared" si="9"/>
        <v>11</v>
      </c>
      <c r="H27" s="65">
        <f>VLOOKUP($A27,'Return Data'!$B$7:$R$2843,12,0)</f>
        <v>14.719099999999999</v>
      </c>
      <c r="I27" s="66">
        <f t="shared" si="10"/>
        <v>9</v>
      </c>
      <c r="J27" s="65">
        <f>VLOOKUP($A27,'Return Data'!$B$7:$R$2843,13,0)</f>
        <v>25.240600000000001</v>
      </c>
      <c r="K27" s="66">
        <f t="shared" si="11"/>
        <v>9</v>
      </c>
      <c r="L27" s="65">
        <f>VLOOKUP($A27,'Return Data'!$B$7:$R$2843,17,0)</f>
        <v>15.966699999999999</v>
      </c>
      <c r="M27" s="66">
        <f t="shared" si="4"/>
        <v>7</v>
      </c>
      <c r="N27" s="65">
        <f>VLOOKUP($A27,'Return Data'!$B$7:$R$2843,14,0)</f>
        <v>10.9047</v>
      </c>
      <c r="O27" s="66">
        <f t="shared" si="5"/>
        <v>5</v>
      </c>
      <c r="P27" s="65">
        <f>VLOOKUP($A27,'Return Data'!$B$7:$R$2843,15,0)</f>
        <v>9.7578999999999994</v>
      </c>
      <c r="Q27" s="66">
        <f t="shared" si="6"/>
        <v>5</v>
      </c>
      <c r="R27" s="65">
        <f>VLOOKUP($A27,'Return Data'!$B$7:$R$2843,16,0)</f>
        <v>10.2432</v>
      </c>
      <c r="S27" s="67">
        <f t="shared" si="12"/>
        <v>9</v>
      </c>
    </row>
    <row r="28" spans="1:19" x14ac:dyDescent="0.3">
      <c r="A28" s="63" t="s">
        <v>1682</v>
      </c>
      <c r="B28" s="64">
        <f>VLOOKUP($A28,'Return Data'!$B$7:$R$2843,3,0)</f>
        <v>44447</v>
      </c>
      <c r="C28" s="65">
        <f>VLOOKUP($A28,'Return Data'!$B$7:$R$2843,4,0)</f>
        <v>13.1882</v>
      </c>
      <c r="D28" s="65">
        <f>VLOOKUP($A28,'Return Data'!$B$7:$R$2843,10,0)</f>
        <v>4.6093000000000002</v>
      </c>
      <c r="E28" s="66">
        <f t="shared" si="8"/>
        <v>10</v>
      </c>
      <c r="F28" s="65">
        <f>VLOOKUP($A28,'Return Data'!$B$7:$R$2843,11,0)</f>
        <v>6.923</v>
      </c>
      <c r="G28" s="66">
        <f t="shared" si="9"/>
        <v>16</v>
      </c>
      <c r="H28" s="65">
        <f>VLOOKUP($A28,'Return Data'!$B$7:$R$2843,12,0)</f>
        <v>11.747400000000001</v>
      </c>
      <c r="I28" s="66">
        <f t="shared" si="10"/>
        <v>18</v>
      </c>
      <c r="J28" s="65">
        <f>VLOOKUP($A28,'Return Data'!$B$7:$R$2843,13,0)</f>
        <v>18.884399999999999</v>
      </c>
      <c r="K28" s="66">
        <f t="shared" si="11"/>
        <v>17</v>
      </c>
      <c r="L28" s="65">
        <f>VLOOKUP($A28,'Return Data'!$B$7:$R$2843,17,0)</f>
        <v>12.1594</v>
      </c>
      <c r="M28" s="66">
        <f t="shared" si="4"/>
        <v>20</v>
      </c>
      <c r="N28" s="65"/>
      <c r="O28" s="66"/>
      <c r="P28" s="65"/>
      <c r="Q28" s="66"/>
      <c r="R28" s="65">
        <f>VLOOKUP($A28,'Return Data'!$B$7:$R$2843,16,0)</f>
        <v>10.561999999999999</v>
      </c>
      <c r="S28" s="67">
        <f t="shared" si="12"/>
        <v>7</v>
      </c>
    </row>
    <row r="29" spans="1:19" x14ac:dyDescent="0.3">
      <c r="A29" s="63" t="s">
        <v>1683</v>
      </c>
      <c r="B29" s="64">
        <f>VLOOKUP($A29,'Return Data'!$B$7:$R$2843,3,0)</f>
        <v>44447</v>
      </c>
      <c r="C29" s="65">
        <f>VLOOKUP($A29,'Return Data'!$B$7:$R$2843,4,0)</f>
        <v>44.561399999999999</v>
      </c>
      <c r="D29" s="65">
        <f>VLOOKUP($A29,'Return Data'!$B$7:$R$2843,10,0)</f>
        <v>4.8727999999999998</v>
      </c>
      <c r="E29" s="66">
        <f t="shared" si="8"/>
        <v>9</v>
      </c>
      <c r="F29" s="65">
        <f>VLOOKUP($A29,'Return Data'!$B$7:$R$2843,11,0)</f>
        <v>7.1383000000000001</v>
      </c>
      <c r="G29" s="66">
        <f t="shared" si="9"/>
        <v>15</v>
      </c>
      <c r="H29" s="65">
        <f>VLOOKUP($A29,'Return Data'!$B$7:$R$2843,12,0)</f>
        <v>12.5822</v>
      </c>
      <c r="I29" s="66">
        <f t="shared" si="10"/>
        <v>15</v>
      </c>
      <c r="J29" s="65">
        <f>VLOOKUP($A29,'Return Data'!$B$7:$R$2843,13,0)</f>
        <v>20.444700000000001</v>
      </c>
      <c r="K29" s="66">
        <f t="shared" si="11"/>
        <v>16</v>
      </c>
      <c r="L29" s="65">
        <f>VLOOKUP($A29,'Return Data'!$B$7:$R$2843,17,0)</f>
        <v>12.9346</v>
      </c>
      <c r="M29" s="66">
        <f>RANK(L29,L$8:L$31,0)</f>
        <v>16</v>
      </c>
      <c r="N29" s="65">
        <f>VLOOKUP($A29,'Return Data'!$B$7:$R$2843,14,0)</f>
        <v>9.6097999999999999</v>
      </c>
      <c r="O29" s="66">
        <f>RANK(N29,N$8:N$31,0)</f>
        <v>12</v>
      </c>
      <c r="P29" s="65">
        <f>VLOOKUP($A29,'Return Data'!$B$7:$R$2843,15,0)</f>
        <v>7.9795999999999996</v>
      </c>
      <c r="Q29" s="66">
        <f>RANK(P29,P$8:P$31,0)</f>
        <v>12</v>
      </c>
      <c r="R29" s="65">
        <f>VLOOKUP($A29,'Return Data'!$B$7:$R$2843,16,0)</f>
        <v>8.6935000000000002</v>
      </c>
      <c r="S29" s="67">
        <f t="shared" si="12"/>
        <v>19</v>
      </c>
    </row>
    <row r="30" spans="1:19" x14ac:dyDescent="0.3">
      <c r="A30" s="63" t="s">
        <v>1684</v>
      </c>
      <c r="B30" s="64">
        <f>VLOOKUP($A30,'Return Data'!$B$7:$R$2843,3,0)</f>
        <v>44447</v>
      </c>
      <c r="C30" s="65">
        <f>VLOOKUP($A30,'Return Data'!$B$7:$R$2843,4,0)</f>
        <v>13.43</v>
      </c>
      <c r="D30" s="65">
        <f>VLOOKUP($A30,'Return Data'!$B$7:$R$2843,10,0)</f>
        <v>3.9474</v>
      </c>
      <c r="E30" s="66">
        <f t="shared" si="8"/>
        <v>18</v>
      </c>
      <c r="F30" s="65">
        <f>VLOOKUP($A30,'Return Data'!$B$7:$R$2843,11,0)</f>
        <v>6.3341000000000003</v>
      </c>
      <c r="G30" s="66">
        <f t="shared" si="9"/>
        <v>19</v>
      </c>
      <c r="H30" s="65">
        <f>VLOOKUP($A30,'Return Data'!$B$7:$R$2843,12,0)</f>
        <v>10.082000000000001</v>
      </c>
      <c r="I30" s="66">
        <f t="shared" si="10"/>
        <v>21</v>
      </c>
      <c r="J30" s="65">
        <f>VLOOKUP($A30,'Return Data'!$B$7:$R$2843,13,0)</f>
        <v>17.190200000000001</v>
      </c>
      <c r="K30" s="66">
        <f t="shared" si="11"/>
        <v>21</v>
      </c>
      <c r="L30" s="65">
        <f>VLOOKUP($A30,'Return Data'!$B$7:$R$2843,17,0)</f>
        <v>12.505800000000001</v>
      </c>
      <c r="M30" s="66">
        <f>RANK(L30,L$8:L$31,0)</f>
        <v>18</v>
      </c>
      <c r="N30" s="65">
        <f>VLOOKUP($A30,'Return Data'!$B$7:$R$2843,14,0)</f>
        <v>10.0905</v>
      </c>
      <c r="O30" s="66">
        <f t="shared" ref="O30:O31" si="13">RANK(N30,N$8:N$31,0)</f>
        <v>9</v>
      </c>
      <c r="P30" s="65"/>
      <c r="Q30" s="66"/>
      <c r="R30" s="65">
        <f>VLOOKUP($A30,'Return Data'!$B$7:$R$2843,16,0)</f>
        <v>10.0314</v>
      </c>
      <c r="S30" s="67">
        <f t="shared" si="12"/>
        <v>10</v>
      </c>
    </row>
    <row r="31" spans="1:19" x14ac:dyDescent="0.3">
      <c r="A31" s="63" t="s">
        <v>1685</v>
      </c>
      <c r="B31" s="64">
        <f>VLOOKUP($A31,'Return Data'!$B$7:$R$2843,3,0)</f>
        <v>44447</v>
      </c>
      <c r="C31" s="65">
        <f>VLOOKUP($A31,'Return Data'!$B$7:$R$2843,4,0)</f>
        <v>13.2464</v>
      </c>
      <c r="D31" s="65">
        <f>VLOOKUP($A31,'Return Data'!$B$7:$R$2843,10,0)</f>
        <v>3.7313999999999998</v>
      </c>
      <c r="E31" s="66">
        <f t="shared" si="8"/>
        <v>20</v>
      </c>
      <c r="F31" s="65">
        <f>VLOOKUP($A31,'Return Data'!$B$7:$R$2843,11,0)</f>
        <v>7.5631000000000004</v>
      </c>
      <c r="G31" s="66">
        <f t="shared" si="9"/>
        <v>13</v>
      </c>
      <c r="H31" s="65">
        <f>VLOOKUP($A31,'Return Data'!$B$7:$R$2843,12,0)</f>
        <v>14.632899999999999</v>
      </c>
      <c r="I31" s="66">
        <f t="shared" si="10"/>
        <v>10</v>
      </c>
      <c r="J31" s="65">
        <f>VLOOKUP($A31,'Return Data'!$B$7:$R$2843,13,0)</f>
        <v>24.162500000000001</v>
      </c>
      <c r="K31" s="66">
        <f t="shared" si="11"/>
        <v>11</v>
      </c>
      <c r="L31" s="65">
        <f>VLOOKUP($A31,'Return Data'!$B$7:$R$2843,17,0)</f>
        <v>13.714</v>
      </c>
      <c r="M31" s="66">
        <f>RANK(L31,L$8:L$31,0)</f>
        <v>11</v>
      </c>
      <c r="N31" s="65">
        <f>VLOOKUP($A31,'Return Data'!$B$7:$R$2843,14,0)</f>
        <v>9.7258999999999993</v>
      </c>
      <c r="O31" s="66">
        <f t="shared" si="13"/>
        <v>11</v>
      </c>
      <c r="P31" s="65"/>
      <c r="Q31" s="66"/>
      <c r="R31" s="65">
        <f>VLOOKUP($A31,'Return Data'!$B$7:$R$2843,16,0)</f>
        <v>9.7314000000000007</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4.7141999999999999</v>
      </c>
      <c r="E33" s="74"/>
      <c r="F33" s="75">
        <f>AVERAGE(F8:F31)</f>
        <v>7.9742086956521741</v>
      </c>
      <c r="G33" s="74"/>
      <c r="H33" s="75">
        <f>AVERAGE(H8:H31)</f>
        <v>13.973321739130439</v>
      </c>
      <c r="I33" s="74"/>
      <c r="J33" s="75">
        <f>AVERAGE(J8:J31)</f>
        <v>22.763769565217395</v>
      </c>
      <c r="K33" s="74"/>
      <c r="L33" s="75">
        <f>AVERAGE(L8:L31)</f>
        <v>13.917286956521737</v>
      </c>
      <c r="M33" s="74"/>
      <c r="N33" s="75">
        <f>AVERAGE(N8:N31)</f>
        <v>9.7077368421052608</v>
      </c>
      <c r="O33" s="74"/>
      <c r="P33" s="75">
        <f>AVERAGE(P8:P31)</f>
        <v>8.8971199999999993</v>
      </c>
      <c r="Q33" s="74"/>
      <c r="R33" s="75">
        <f>AVERAGE(R8:R31)</f>
        <v>9.894182608695651</v>
      </c>
      <c r="S33" s="76"/>
    </row>
    <row r="34" spans="1:19" x14ac:dyDescent="0.3">
      <c r="A34" s="73" t="s">
        <v>28</v>
      </c>
      <c r="B34" s="74"/>
      <c r="C34" s="74"/>
      <c r="D34" s="75">
        <f>MIN(D8:D31)</f>
        <v>2.3418999999999999</v>
      </c>
      <c r="E34" s="74"/>
      <c r="F34" s="75">
        <f>MIN(F8:F31)</f>
        <v>4.5454999999999997</v>
      </c>
      <c r="G34" s="74"/>
      <c r="H34" s="75">
        <f>MIN(H8:H31)</f>
        <v>7.3819999999999997</v>
      </c>
      <c r="I34" s="74"/>
      <c r="J34" s="75">
        <f>MIN(J8:J31)</f>
        <v>11.696400000000001</v>
      </c>
      <c r="K34" s="74"/>
      <c r="L34" s="75">
        <f>MIN(L8:L31)</f>
        <v>1.8321000000000001</v>
      </c>
      <c r="M34" s="74"/>
      <c r="N34" s="75">
        <f>MIN(N8:N31)</f>
        <v>-0.74760000000000004</v>
      </c>
      <c r="O34" s="74"/>
      <c r="P34" s="75">
        <f>MIN(P8:P31)</f>
        <v>3.2648000000000001</v>
      </c>
      <c r="Q34" s="74"/>
      <c r="R34" s="75">
        <f>MIN(R8:R31)</f>
        <v>4.3703000000000003</v>
      </c>
      <c r="S34" s="76"/>
    </row>
    <row r="35" spans="1:19" ht="15" thickBot="1" x14ac:dyDescent="0.35">
      <c r="A35" s="77" t="s">
        <v>29</v>
      </c>
      <c r="B35" s="78"/>
      <c r="C35" s="78"/>
      <c r="D35" s="79">
        <f>MAX(D8:D31)</f>
        <v>8.1499000000000006</v>
      </c>
      <c r="E35" s="78"/>
      <c r="F35" s="79">
        <f>MAX(F8:F31)</f>
        <v>10.9213</v>
      </c>
      <c r="G35" s="78"/>
      <c r="H35" s="79">
        <f>MAX(H8:H31)</f>
        <v>19.310099999999998</v>
      </c>
      <c r="I35" s="78"/>
      <c r="J35" s="79">
        <f>MAX(J8:J31)</f>
        <v>31.214600000000001</v>
      </c>
      <c r="K35" s="78"/>
      <c r="L35" s="79">
        <f>MAX(L8:L31)</f>
        <v>19.4116</v>
      </c>
      <c r="M35" s="78"/>
      <c r="N35" s="79">
        <f>MAX(N8:N31)</f>
        <v>13.421099999999999</v>
      </c>
      <c r="O35" s="78"/>
      <c r="P35" s="79">
        <f>MAX(P8:P31)</f>
        <v>11.0121</v>
      </c>
      <c r="Q35" s="78"/>
      <c r="R35" s="79">
        <f>MAX(R8:R31)</f>
        <v>15.7128</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44447</v>
      </c>
      <c r="C8" s="65">
        <f>VLOOKUP($A8,'Return Data'!$B$7:$R$2843,4,0)</f>
        <v>17.54</v>
      </c>
      <c r="D8" s="65">
        <f>VLOOKUP($A8,'Return Data'!$B$7:$R$2843,10,0)</f>
        <v>5.7263000000000002</v>
      </c>
      <c r="E8" s="66">
        <f t="shared" ref="E8:E23" si="0">RANK(D8,D$8:D$31,0)</f>
        <v>4</v>
      </c>
      <c r="F8" s="65">
        <f>VLOOKUP($A8,'Return Data'!$B$7:$R$2843,11,0)</f>
        <v>8.0715000000000003</v>
      </c>
      <c r="G8" s="66">
        <f t="shared" ref="G8:G23" si="1">RANK(F8,F$8:F$31,0)</f>
        <v>8</v>
      </c>
      <c r="H8" s="65">
        <f>VLOOKUP($A8,'Return Data'!$B$7:$R$2843,12,0)</f>
        <v>15.470700000000001</v>
      </c>
      <c r="I8" s="66">
        <f t="shared" ref="I8:I23" si="2">RANK(H8,H$8:H$31,0)</f>
        <v>7</v>
      </c>
      <c r="J8" s="65">
        <f>VLOOKUP($A8,'Return Data'!$B$7:$R$2843,13,0)</f>
        <v>25.196300000000001</v>
      </c>
      <c r="K8" s="66">
        <f t="shared" ref="K8:K23" si="3">RANK(J8,J$8:J$31,0)</f>
        <v>7</v>
      </c>
      <c r="L8" s="65">
        <f>VLOOKUP($A8,'Return Data'!$B$7:$R$2843,17,0)</f>
        <v>15.5992</v>
      </c>
      <c r="M8" s="66">
        <f>RANK(L8,L$8:L$31,0)</f>
        <v>4</v>
      </c>
      <c r="N8" s="65">
        <f>VLOOKUP($A8,'Return Data'!$B$7:$R$2843,14,0)</f>
        <v>9.4258000000000006</v>
      </c>
      <c r="O8" s="66">
        <f>RANK(N8,N$8:N$31,0)</f>
        <v>8</v>
      </c>
      <c r="P8" s="65">
        <f>VLOOKUP($A8,'Return Data'!$B$7:$R$2843,15,0)</f>
        <v>8.0089000000000006</v>
      </c>
      <c r="Q8" s="66">
        <f>RANK(P8,P$8:P$31,0)</f>
        <v>8</v>
      </c>
      <c r="R8" s="65">
        <f>VLOOKUP($A8,'Return Data'!$B$7:$R$2843,16,0)</f>
        <v>8.6359999999999992</v>
      </c>
      <c r="S8" s="67">
        <f t="shared" ref="S8:S23" si="4">RANK(R8,R$8:R$31,0)</f>
        <v>14</v>
      </c>
    </row>
    <row r="9" spans="1:20" x14ac:dyDescent="0.3">
      <c r="A9" s="63" t="s">
        <v>1687</v>
      </c>
      <c r="B9" s="64">
        <f>VLOOKUP($A9,'Return Data'!$B$7:$R$2843,3,0)</f>
        <v>44447</v>
      </c>
      <c r="C9" s="65">
        <f>VLOOKUP($A9,'Return Data'!$B$7:$R$2843,4,0)</f>
        <v>16.87</v>
      </c>
      <c r="D9" s="65">
        <f>VLOOKUP($A9,'Return Data'!$B$7:$R$2843,10,0)</f>
        <v>7.7954999999999997</v>
      </c>
      <c r="E9" s="66">
        <f t="shared" si="0"/>
        <v>1</v>
      </c>
      <c r="F9" s="65">
        <f>VLOOKUP($A9,'Return Data'!$B$7:$R$2843,11,0)</f>
        <v>10.1175</v>
      </c>
      <c r="G9" s="66">
        <f t="shared" si="1"/>
        <v>1</v>
      </c>
      <c r="H9" s="65">
        <f>VLOOKUP($A9,'Return Data'!$B$7:$R$2843,12,0)</f>
        <v>14.84</v>
      </c>
      <c r="I9" s="66">
        <f t="shared" si="2"/>
        <v>8</v>
      </c>
      <c r="J9" s="65">
        <f>VLOOKUP($A9,'Return Data'!$B$7:$R$2843,13,0)</f>
        <v>26.4618</v>
      </c>
      <c r="K9" s="66">
        <f t="shared" si="3"/>
        <v>6</v>
      </c>
      <c r="L9" s="65">
        <f>VLOOKUP($A9,'Return Data'!$B$7:$R$2843,17,0)</f>
        <v>14.6934</v>
      </c>
      <c r="M9" s="66">
        <f t="shared" ref="M9:M31" si="5">RANK(L9,L$8:L$31,0)</f>
        <v>7</v>
      </c>
      <c r="N9" s="65">
        <f>VLOOKUP($A9,'Return Data'!$B$7:$R$2843,14,0)</f>
        <v>10.1974</v>
      </c>
      <c r="O9" s="66">
        <f t="shared" ref="O9:O31" si="6">RANK(N9,N$8:N$31,0)</f>
        <v>3</v>
      </c>
      <c r="P9" s="65">
        <f>VLOOKUP($A9,'Return Data'!$B$7:$R$2843,15,0)</f>
        <v>9.6716999999999995</v>
      </c>
      <c r="Q9" s="66">
        <f t="shared" ref="Q9:Q29" si="7">RANK(P9,P$8:P$31,0)</f>
        <v>1</v>
      </c>
      <c r="R9" s="65">
        <f>VLOOKUP($A9,'Return Data'!$B$7:$R$2843,16,0)</f>
        <v>8.9911999999999992</v>
      </c>
      <c r="S9" s="67">
        <f t="shared" si="4"/>
        <v>9</v>
      </c>
    </row>
    <row r="10" spans="1:20" x14ac:dyDescent="0.3">
      <c r="A10" s="63" t="s">
        <v>1688</v>
      </c>
      <c r="B10" s="64">
        <f>VLOOKUP($A10,'Return Data'!$B$7:$R$2843,3,0)</f>
        <v>44447</v>
      </c>
      <c r="C10" s="65">
        <f>VLOOKUP($A10,'Return Data'!$B$7:$R$2843,4,0)</f>
        <v>12.23</v>
      </c>
      <c r="D10" s="65">
        <f>VLOOKUP($A10,'Return Data'!$B$7:$R$2843,10,0)</f>
        <v>3.4687000000000001</v>
      </c>
      <c r="E10" s="66">
        <f t="shared" si="0"/>
        <v>20</v>
      </c>
      <c r="F10" s="65">
        <f>VLOOKUP($A10,'Return Data'!$B$7:$R$2843,11,0)</f>
        <v>4.8884999999999996</v>
      </c>
      <c r="G10" s="66">
        <f t="shared" si="1"/>
        <v>22</v>
      </c>
      <c r="H10" s="65">
        <f>VLOOKUP($A10,'Return Data'!$B$7:$R$2843,12,0)</f>
        <v>6.5331000000000001</v>
      </c>
      <c r="I10" s="66">
        <f t="shared" si="2"/>
        <v>23</v>
      </c>
      <c r="J10" s="65">
        <f>VLOOKUP($A10,'Return Data'!$B$7:$R$2843,13,0)</f>
        <v>10.4788</v>
      </c>
      <c r="K10" s="66">
        <f t="shared" si="3"/>
        <v>23</v>
      </c>
      <c r="L10" s="65">
        <f>VLOOKUP($A10,'Return Data'!$B$7:$R$2843,17,0)</f>
        <v>10.543799999999999</v>
      </c>
      <c r="M10" s="66">
        <f t="shared" si="5"/>
        <v>20</v>
      </c>
      <c r="N10" s="65"/>
      <c r="O10" s="66"/>
      <c r="P10" s="65"/>
      <c r="Q10" s="66"/>
      <c r="R10" s="65">
        <f>VLOOKUP($A10,'Return Data'!$B$7:$R$2843,16,0)</f>
        <v>9.9314999999999998</v>
      </c>
      <c r="S10" s="67">
        <f t="shared" si="4"/>
        <v>2</v>
      </c>
    </row>
    <row r="11" spans="1:20" x14ac:dyDescent="0.3">
      <c r="A11" s="63" t="s">
        <v>1689</v>
      </c>
      <c r="B11" s="64">
        <f>VLOOKUP($A11,'Return Data'!$B$7:$R$2843,3,0)</f>
        <v>44447</v>
      </c>
      <c r="C11" s="65">
        <f>VLOOKUP($A11,'Return Data'!$B$7:$R$2843,4,0)</f>
        <v>16.111000000000001</v>
      </c>
      <c r="D11" s="65">
        <f>VLOOKUP($A11,'Return Data'!$B$7:$R$2843,10,0)</f>
        <v>5.4108999999999998</v>
      </c>
      <c r="E11" s="66">
        <f t="shared" si="0"/>
        <v>5</v>
      </c>
      <c r="F11" s="65">
        <f>VLOOKUP($A11,'Return Data'!$B$7:$R$2843,11,0)</f>
        <v>9.7704000000000004</v>
      </c>
      <c r="G11" s="66">
        <f t="shared" si="1"/>
        <v>4</v>
      </c>
      <c r="H11" s="65">
        <f>VLOOKUP($A11,'Return Data'!$B$7:$R$2843,12,0)</f>
        <v>15.9482</v>
      </c>
      <c r="I11" s="66">
        <f t="shared" si="2"/>
        <v>6</v>
      </c>
      <c r="J11" s="65">
        <f>VLOOKUP($A11,'Return Data'!$B$7:$R$2843,13,0)</f>
        <v>24.901199999999999</v>
      </c>
      <c r="K11" s="66">
        <f t="shared" si="3"/>
        <v>8</v>
      </c>
      <c r="L11" s="65">
        <f>VLOOKUP($A11,'Return Data'!$B$7:$R$2843,17,0)</f>
        <v>14.020899999999999</v>
      </c>
      <c r="M11" s="66">
        <f t="shared" si="5"/>
        <v>10</v>
      </c>
      <c r="N11" s="65">
        <f>VLOOKUP($A11,'Return Data'!$B$7:$R$2843,14,0)</f>
        <v>8.8336000000000006</v>
      </c>
      <c r="O11" s="66">
        <f t="shared" si="6"/>
        <v>10</v>
      </c>
      <c r="P11" s="65">
        <f>VLOOKUP($A11,'Return Data'!$B$7:$R$2843,15,0)</f>
        <v>7.9283999999999999</v>
      </c>
      <c r="Q11" s="66">
        <f t="shared" si="7"/>
        <v>9</v>
      </c>
      <c r="R11" s="65">
        <f>VLOOKUP($A11,'Return Data'!$B$7:$R$2843,16,0)</f>
        <v>9.1415000000000006</v>
      </c>
      <c r="S11" s="67">
        <f t="shared" si="4"/>
        <v>7</v>
      </c>
    </row>
    <row r="12" spans="1:20" x14ac:dyDescent="0.3">
      <c r="A12" s="63" t="s">
        <v>1690</v>
      </c>
      <c r="B12" s="64">
        <f>VLOOKUP($A12,'Return Data'!$B$7:$R$2843,3,0)</f>
        <v>44447</v>
      </c>
      <c r="C12" s="65">
        <f>VLOOKUP($A12,'Return Data'!$B$7:$R$2843,4,0)</f>
        <v>18.209599999999998</v>
      </c>
      <c r="D12" s="65">
        <f>VLOOKUP($A12,'Return Data'!$B$7:$R$2843,10,0)</f>
        <v>5.1337999999999999</v>
      </c>
      <c r="E12" s="66">
        <f t="shared" si="0"/>
        <v>6</v>
      </c>
      <c r="F12" s="65">
        <f>VLOOKUP($A12,'Return Data'!$B$7:$R$2843,11,0)</f>
        <v>7.7752999999999997</v>
      </c>
      <c r="G12" s="66">
        <f t="shared" si="1"/>
        <v>10</v>
      </c>
      <c r="H12" s="65">
        <f>VLOOKUP($A12,'Return Data'!$B$7:$R$2843,12,0)</f>
        <v>13.2212</v>
      </c>
      <c r="I12" s="66">
        <f t="shared" si="2"/>
        <v>11</v>
      </c>
      <c r="J12" s="65">
        <f>VLOOKUP($A12,'Return Data'!$B$7:$R$2843,13,0)</f>
        <v>19.843399999999999</v>
      </c>
      <c r="K12" s="66">
        <f t="shared" si="3"/>
        <v>14</v>
      </c>
      <c r="L12" s="65">
        <f>VLOOKUP($A12,'Return Data'!$B$7:$R$2843,17,0)</f>
        <v>14.227499999999999</v>
      </c>
      <c r="M12" s="66">
        <f t="shared" si="5"/>
        <v>8</v>
      </c>
      <c r="N12" s="65">
        <f>VLOOKUP($A12,'Return Data'!$B$7:$R$2843,14,0)</f>
        <v>10.067500000000001</v>
      </c>
      <c r="O12" s="66">
        <f t="shared" si="6"/>
        <v>4</v>
      </c>
      <c r="P12" s="65">
        <f>VLOOKUP($A12,'Return Data'!$B$7:$R$2843,15,0)</f>
        <v>9.3589000000000002</v>
      </c>
      <c r="Q12" s="66">
        <f t="shared" si="7"/>
        <v>3</v>
      </c>
      <c r="R12" s="65">
        <f>VLOOKUP($A12,'Return Data'!$B$7:$R$2843,16,0)</f>
        <v>9.0617000000000001</v>
      </c>
      <c r="S12" s="67">
        <f t="shared" si="4"/>
        <v>8</v>
      </c>
    </row>
    <row r="13" spans="1:20" x14ac:dyDescent="0.3">
      <c r="A13" s="63" t="s">
        <v>1691</v>
      </c>
      <c r="B13" s="64">
        <f>VLOOKUP($A13,'Return Data'!$B$7:$R$2843,3,0)</f>
        <v>44447</v>
      </c>
      <c r="C13" s="65">
        <f>VLOOKUP($A13,'Return Data'!$B$7:$R$2843,4,0)</f>
        <v>12.5221</v>
      </c>
      <c r="D13" s="65">
        <f>VLOOKUP($A13,'Return Data'!$B$7:$R$2843,10,0)</f>
        <v>3.1219999999999999</v>
      </c>
      <c r="E13" s="66">
        <f t="shared" si="0"/>
        <v>21</v>
      </c>
      <c r="F13" s="65">
        <f>VLOOKUP($A13,'Return Data'!$B$7:$R$2843,11,0)</f>
        <v>6.7064000000000004</v>
      </c>
      <c r="G13" s="66">
        <f t="shared" si="1"/>
        <v>14</v>
      </c>
      <c r="H13" s="65">
        <f>VLOOKUP($A13,'Return Data'!$B$7:$R$2843,12,0)</f>
        <v>12.350199999999999</v>
      </c>
      <c r="I13" s="66">
        <f t="shared" si="2"/>
        <v>14</v>
      </c>
      <c r="J13" s="65">
        <f>VLOOKUP($A13,'Return Data'!$B$7:$R$2843,13,0)</f>
        <v>22.554200000000002</v>
      </c>
      <c r="K13" s="66">
        <f t="shared" si="3"/>
        <v>11</v>
      </c>
      <c r="L13" s="65">
        <f>VLOOKUP($A13,'Return Data'!$B$7:$R$2843,17,0)</f>
        <v>11.4375</v>
      </c>
      <c r="M13" s="66">
        <f t="shared" si="5"/>
        <v>16</v>
      </c>
      <c r="N13" s="65">
        <f>VLOOKUP($A13,'Return Data'!$B$7:$R$2843,14,0)</f>
        <v>7.6712999999999996</v>
      </c>
      <c r="O13" s="66">
        <f t="shared" si="6"/>
        <v>17</v>
      </c>
      <c r="P13" s="65"/>
      <c r="Q13" s="66"/>
      <c r="R13" s="65">
        <f>VLOOKUP($A13,'Return Data'!$B$7:$R$2843,16,0)</f>
        <v>7.6904000000000003</v>
      </c>
      <c r="S13" s="67">
        <f t="shared" si="4"/>
        <v>20</v>
      </c>
    </row>
    <row r="14" spans="1:20" x14ac:dyDescent="0.3">
      <c r="A14" s="63" t="s">
        <v>1692</v>
      </c>
      <c r="B14" s="64">
        <f>VLOOKUP($A14,'Return Data'!$B$7:$R$2843,3,0)</f>
        <v>44447</v>
      </c>
      <c r="C14" s="65">
        <f>VLOOKUP($A14,'Return Data'!$B$7:$R$2843,4,0)</f>
        <v>47.247</v>
      </c>
      <c r="D14" s="65">
        <f>VLOOKUP($A14,'Return Data'!$B$7:$R$2843,10,0)</f>
        <v>4.2450999999999999</v>
      </c>
      <c r="E14" s="66">
        <f t="shared" si="0"/>
        <v>10</v>
      </c>
      <c r="F14" s="65">
        <f>VLOOKUP($A14,'Return Data'!$B$7:$R$2843,11,0)</f>
        <v>8.6037999999999997</v>
      </c>
      <c r="G14" s="66">
        <f t="shared" si="1"/>
        <v>7</v>
      </c>
      <c r="H14" s="65">
        <f>VLOOKUP($A14,'Return Data'!$B$7:$R$2843,12,0)</f>
        <v>18.046700000000001</v>
      </c>
      <c r="I14" s="66">
        <f t="shared" si="2"/>
        <v>1</v>
      </c>
      <c r="J14" s="65">
        <f>VLOOKUP($A14,'Return Data'!$B$7:$R$2843,13,0)</f>
        <v>27.9055</v>
      </c>
      <c r="K14" s="66">
        <f t="shared" si="3"/>
        <v>2</v>
      </c>
      <c r="L14" s="65">
        <f>VLOOKUP($A14,'Return Data'!$B$7:$R$2843,17,0)</f>
        <v>14.0389</v>
      </c>
      <c r="M14" s="66">
        <f t="shared" si="5"/>
        <v>9</v>
      </c>
      <c r="N14" s="65">
        <f>VLOOKUP($A14,'Return Data'!$B$7:$R$2843,14,0)</f>
        <v>9.5050000000000008</v>
      </c>
      <c r="O14" s="66">
        <f t="shared" si="6"/>
        <v>6</v>
      </c>
      <c r="P14" s="65">
        <f>VLOOKUP($A14,'Return Data'!$B$7:$R$2843,15,0)</f>
        <v>9.3576999999999995</v>
      </c>
      <c r="Q14" s="66">
        <f t="shared" si="7"/>
        <v>4</v>
      </c>
      <c r="R14" s="65">
        <f>VLOOKUP($A14,'Return Data'!$B$7:$R$2843,16,0)</f>
        <v>9.5724</v>
      </c>
      <c r="S14" s="67">
        <f t="shared" si="4"/>
        <v>4</v>
      </c>
    </row>
    <row r="15" spans="1:20" x14ac:dyDescent="0.3">
      <c r="A15" s="63" t="s">
        <v>1693</v>
      </c>
      <c r="B15" s="64">
        <f>VLOOKUP($A15,'Return Data'!$B$7:$R$2843,3,0)</f>
        <v>44447</v>
      </c>
      <c r="C15" s="65">
        <f>VLOOKUP($A15,'Return Data'!$B$7:$R$2843,4,0)</f>
        <v>16.600000000000001</v>
      </c>
      <c r="D15" s="65">
        <f>VLOOKUP($A15,'Return Data'!$B$7:$R$2843,10,0)</f>
        <v>2.1537999999999999</v>
      </c>
      <c r="E15" s="66">
        <f t="shared" si="0"/>
        <v>23</v>
      </c>
      <c r="F15" s="65">
        <f>VLOOKUP($A15,'Return Data'!$B$7:$R$2843,11,0)</f>
        <v>4.2058999999999997</v>
      </c>
      <c r="G15" s="66">
        <f t="shared" si="1"/>
        <v>23</v>
      </c>
      <c r="H15" s="65">
        <f>VLOOKUP($A15,'Return Data'!$B$7:$R$2843,12,0)</f>
        <v>8.9954000000000001</v>
      </c>
      <c r="I15" s="66">
        <f t="shared" si="2"/>
        <v>22</v>
      </c>
      <c r="J15" s="65">
        <f>VLOOKUP($A15,'Return Data'!$B$7:$R$2843,13,0)</f>
        <v>15.117900000000001</v>
      </c>
      <c r="K15" s="66">
        <f t="shared" si="3"/>
        <v>22</v>
      </c>
      <c r="L15" s="65">
        <f>VLOOKUP($A15,'Return Data'!$B$7:$R$2843,17,0)</f>
        <v>8.9688999999999997</v>
      </c>
      <c r="M15" s="66">
        <f t="shared" si="5"/>
        <v>22</v>
      </c>
      <c r="N15" s="65">
        <f>VLOOKUP($A15,'Return Data'!$B$7:$R$2843,14,0)</f>
        <v>7.9238999999999997</v>
      </c>
      <c r="O15" s="66">
        <f t="shared" si="6"/>
        <v>16</v>
      </c>
      <c r="P15" s="65">
        <f>VLOOKUP($A15,'Return Data'!$B$7:$R$2843,15,0)</f>
        <v>7.4268999999999998</v>
      </c>
      <c r="Q15" s="66">
        <f t="shared" si="7"/>
        <v>11</v>
      </c>
      <c r="R15" s="65">
        <f>VLOOKUP($A15,'Return Data'!$B$7:$R$2843,16,0)</f>
        <v>7.7803000000000004</v>
      </c>
      <c r="S15" s="67">
        <f t="shared" si="4"/>
        <v>19</v>
      </c>
    </row>
    <row r="16" spans="1:20" x14ac:dyDescent="0.3">
      <c r="A16" s="63" t="s">
        <v>1694</v>
      </c>
      <c r="B16" s="64">
        <f>VLOOKUP($A16,'Return Data'!$B$7:$R$2843,3,0)</f>
        <v>44447</v>
      </c>
      <c r="C16" s="65">
        <f>VLOOKUP($A16,'Return Data'!$B$7:$R$2843,4,0)</f>
        <v>20.714500000000001</v>
      </c>
      <c r="D16" s="65">
        <f>VLOOKUP($A16,'Return Data'!$B$7:$R$2843,10,0)</f>
        <v>3.8788999999999998</v>
      </c>
      <c r="E16" s="66">
        <f t="shared" si="0"/>
        <v>14</v>
      </c>
      <c r="F16" s="65">
        <f>VLOOKUP($A16,'Return Data'!$B$7:$R$2843,11,0)</f>
        <v>4.9606000000000003</v>
      </c>
      <c r="G16" s="66">
        <f t="shared" si="1"/>
        <v>21</v>
      </c>
      <c r="H16" s="65">
        <f>VLOOKUP($A16,'Return Data'!$B$7:$R$2843,12,0)</f>
        <v>11.001899999999999</v>
      </c>
      <c r="I16" s="66">
        <f t="shared" si="2"/>
        <v>16</v>
      </c>
      <c r="J16" s="65">
        <f>VLOOKUP($A16,'Return Data'!$B$7:$R$2843,13,0)</f>
        <v>19.696899999999999</v>
      </c>
      <c r="K16" s="66">
        <f t="shared" si="3"/>
        <v>15</v>
      </c>
      <c r="L16" s="65">
        <f>VLOOKUP($A16,'Return Data'!$B$7:$R$2843,17,0)</f>
        <v>12.2963</v>
      </c>
      <c r="M16" s="66">
        <f t="shared" si="5"/>
        <v>12</v>
      </c>
      <c r="N16" s="65">
        <f>VLOOKUP($A16,'Return Data'!$B$7:$R$2843,14,0)</f>
        <v>8.2253000000000007</v>
      </c>
      <c r="O16" s="66">
        <f t="shared" si="6"/>
        <v>14</v>
      </c>
      <c r="P16" s="65">
        <f>VLOOKUP($A16,'Return Data'!$B$7:$R$2843,15,0)</f>
        <v>6.3148</v>
      </c>
      <c r="Q16" s="66">
        <f t="shared" si="7"/>
        <v>14</v>
      </c>
      <c r="R16" s="65">
        <f>VLOOKUP($A16,'Return Data'!$B$7:$R$2843,16,0)</f>
        <v>7.1711999999999998</v>
      </c>
      <c r="S16" s="67">
        <f t="shared" si="4"/>
        <v>21</v>
      </c>
    </row>
    <row r="17" spans="1:19" x14ac:dyDescent="0.3">
      <c r="A17" s="63" t="s">
        <v>1695</v>
      </c>
      <c r="B17" s="64">
        <f>VLOOKUP($A17,'Return Data'!$B$7:$R$2843,3,0)</f>
        <v>44447</v>
      </c>
      <c r="C17" s="65">
        <f>VLOOKUP($A17,'Return Data'!$B$7:$R$2843,4,0)</f>
        <v>24.62</v>
      </c>
      <c r="D17" s="65">
        <f>VLOOKUP($A17,'Return Data'!$B$7:$R$2843,10,0)</f>
        <v>3.7067999999999999</v>
      </c>
      <c r="E17" s="66">
        <f t="shared" si="0"/>
        <v>18</v>
      </c>
      <c r="F17" s="65">
        <f>VLOOKUP($A17,'Return Data'!$B$7:$R$2843,11,0)</f>
        <v>5.8468999999999998</v>
      </c>
      <c r="G17" s="66">
        <f t="shared" si="1"/>
        <v>19</v>
      </c>
      <c r="H17" s="65">
        <f>VLOOKUP($A17,'Return Data'!$B$7:$R$2843,12,0)</f>
        <v>9.8617000000000008</v>
      </c>
      <c r="I17" s="66">
        <f t="shared" si="2"/>
        <v>19</v>
      </c>
      <c r="J17" s="65">
        <f>VLOOKUP($A17,'Return Data'!$B$7:$R$2843,13,0)</f>
        <v>16.5168</v>
      </c>
      <c r="K17" s="66">
        <f t="shared" si="3"/>
        <v>20</v>
      </c>
      <c r="L17" s="65">
        <f>VLOOKUP($A17,'Return Data'!$B$7:$R$2843,17,0)</f>
        <v>11.431699999999999</v>
      </c>
      <c r="M17" s="66">
        <f t="shared" si="5"/>
        <v>17</v>
      </c>
      <c r="N17" s="65">
        <f>VLOOKUP($A17,'Return Data'!$B$7:$R$2843,14,0)</f>
        <v>7.3924000000000003</v>
      </c>
      <c r="O17" s="66">
        <f t="shared" si="6"/>
        <v>18</v>
      </c>
      <c r="P17" s="65">
        <f>VLOOKUP($A17,'Return Data'!$B$7:$R$2843,15,0)</f>
        <v>6.8086000000000002</v>
      </c>
      <c r="Q17" s="66">
        <f t="shared" si="7"/>
        <v>13</v>
      </c>
      <c r="R17" s="65">
        <f>VLOOKUP($A17,'Return Data'!$B$7:$R$2843,16,0)</f>
        <v>7.0321999999999996</v>
      </c>
      <c r="S17" s="67">
        <f t="shared" si="4"/>
        <v>22</v>
      </c>
    </row>
    <row r="18" spans="1:19" x14ac:dyDescent="0.3">
      <c r="A18" s="63" t="s">
        <v>1696</v>
      </c>
      <c r="B18" s="64">
        <f>VLOOKUP($A18,'Return Data'!$B$7:$R$2843,3,0)</f>
        <v>44447</v>
      </c>
      <c r="C18" s="65">
        <f>VLOOKUP($A18,'Return Data'!$B$7:$R$2843,4,0)</f>
        <v>12.510199999999999</v>
      </c>
      <c r="D18" s="65">
        <f>VLOOKUP($A18,'Return Data'!$B$7:$R$2843,10,0)</f>
        <v>3.8647999999999998</v>
      </c>
      <c r="E18" s="66">
        <f t="shared" si="0"/>
        <v>15</v>
      </c>
      <c r="F18" s="65">
        <f>VLOOKUP($A18,'Return Data'!$B$7:$R$2843,11,0)</f>
        <v>6.9861000000000004</v>
      </c>
      <c r="G18" s="66">
        <f t="shared" si="1"/>
        <v>13</v>
      </c>
      <c r="H18" s="65">
        <f>VLOOKUP($A18,'Return Data'!$B$7:$R$2843,12,0)</f>
        <v>10.3241</v>
      </c>
      <c r="I18" s="66">
        <f t="shared" si="2"/>
        <v>18</v>
      </c>
      <c r="J18" s="65">
        <f>VLOOKUP($A18,'Return Data'!$B$7:$R$2843,13,0)</f>
        <v>15.507899999999999</v>
      </c>
      <c r="K18" s="66">
        <f t="shared" si="3"/>
        <v>21</v>
      </c>
      <c r="L18" s="65">
        <f>VLOOKUP($A18,'Return Data'!$B$7:$R$2843,17,0)</f>
        <v>11.188700000000001</v>
      </c>
      <c r="M18" s="66">
        <f t="shared" si="5"/>
        <v>18</v>
      </c>
      <c r="N18" s="65"/>
      <c r="O18" s="66"/>
      <c r="P18" s="65"/>
      <c r="Q18" s="66"/>
      <c r="R18" s="65">
        <f>VLOOKUP($A18,'Return Data'!$B$7:$R$2843,16,0)</f>
        <v>9.3345000000000002</v>
      </c>
      <c r="S18" s="67">
        <f t="shared" si="4"/>
        <v>6</v>
      </c>
    </row>
    <row r="19" spans="1:19" x14ac:dyDescent="0.3">
      <c r="A19" s="63" t="s">
        <v>1697</v>
      </c>
      <c r="B19" s="64">
        <f>VLOOKUP($A19,'Return Data'!$B$7:$R$2843,3,0)</f>
        <v>44447</v>
      </c>
      <c r="C19" s="65">
        <f>VLOOKUP($A19,'Return Data'!$B$7:$R$2843,4,0)</f>
        <v>17.786300000000001</v>
      </c>
      <c r="D19" s="65">
        <f>VLOOKUP($A19,'Return Data'!$B$7:$R$2843,10,0)</f>
        <v>2.9573999999999998</v>
      </c>
      <c r="E19" s="66">
        <f t="shared" si="0"/>
        <v>22</v>
      </c>
      <c r="F19" s="65">
        <f>VLOOKUP($A19,'Return Data'!$B$7:$R$2843,11,0)</f>
        <v>5.4139999999999997</v>
      </c>
      <c r="G19" s="66">
        <f t="shared" si="1"/>
        <v>20</v>
      </c>
      <c r="H19" s="65">
        <f>VLOOKUP($A19,'Return Data'!$B$7:$R$2843,12,0)</f>
        <v>9.4616000000000007</v>
      </c>
      <c r="I19" s="66">
        <f t="shared" si="2"/>
        <v>21</v>
      </c>
      <c r="J19" s="65">
        <f>VLOOKUP($A19,'Return Data'!$B$7:$R$2843,13,0)</f>
        <v>16.629200000000001</v>
      </c>
      <c r="K19" s="66">
        <f t="shared" si="3"/>
        <v>18</v>
      </c>
      <c r="L19" s="65">
        <f>VLOOKUP($A19,'Return Data'!$B$7:$R$2843,17,0)</f>
        <v>11.895099999999999</v>
      </c>
      <c r="M19" s="66">
        <f t="shared" si="5"/>
        <v>14</v>
      </c>
      <c r="N19" s="65">
        <f>VLOOKUP($A19,'Return Data'!$B$7:$R$2843,14,0)</f>
        <v>8.5321999999999996</v>
      </c>
      <c r="O19" s="66">
        <f t="shared" si="6"/>
        <v>12</v>
      </c>
      <c r="P19" s="65">
        <f>VLOOKUP($A19,'Return Data'!$B$7:$R$2843,15,0)</f>
        <v>8.6159999999999997</v>
      </c>
      <c r="Q19" s="66">
        <f t="shared" si="7"/>
        <v>5</v>
      </c>
      <c r="R19" s="65">
        <f>VLOOKUP($A19,'Return Data'!$B$7:$R$2843,16,0)</f>
        <v>8.6911000000000005</v>
      </c>
      <c r="S19" s="67">
        <f t="shared" si="4"/>
        <v>12</v>
      </c>
    </row>
    <row r="20" spans="1:19" x14ac:dyDescent="0.3">
      <c r="A20" s="63" t="s">
        <v>1698</v>
      </c>
      <c r="B20" s="64">
        <f>VLOOKUP($A20,'Return Data'!$B$7:$R$2843,3,0)</f>
        <v>44447</v>
      </c>
      <c r="C20" s="65">
        <f>VLOOKUP($A20,'Return Data'!$B$7:$R$2843,4,0)</f>
        <v>22.69</v>
      </c>
      <c r="D20" s="65">
        <f>VLOOKUP($A20,'Return Data'!$B$7:$R$2843,10,0)</f>
        <v>4.9880000000000004</v>
      </c>
      <c r="E20" s="66">
        <f t="shared" si="0"/>
        <v>8</v>
      </c>
      <c r="F20" s="65">
        <f>VLOOKUP($A20,'Return Data'!$B$7:$R$2843,11,0)</f>
        <v>9.8257999999999992</v>
      </c>
      <c r="G20" s="66">
        <f t="shared" si="1"/>
        <v>3</v>
      </c>
      <c r="H20" s="65">
        <f>VLOOKUP($A20,'Return Data'!$B$7:$R$2843,12,0)</f>
        <v>16.5442</v>
      </c>
      <c r="I20" s="66">
        <f t="shared" si="2"/>
        <v>4</v>
      </c>
      <c r="J20" s="65">
        <f>VLOOKUP($A20,'Return Data'!$B$7:$R$2843,13,0)</f>
        <v>27.193200000000001</v>
      </c>
      <c r="K20" s="66">
        <f t="shared" si="3"/>
        <v>3</v>
      </c>
      <c r="L20" s="65">
        <f>VLOOKUP($A20,'Return Data'!$B$7:$R$2843,17,0)</f>
        <v>15.275700000000001</v>
      </c>
      <c r="M20" s="66">
        <f t="shared" si="5"/>
        <v>5</v>
      </c>
      <c r="N20" s="65">
        <f>VLOOKUP($A20,'Return Data'!$B$7:$R$2843,14,0)</f>
        <v>8.9308999999999994</v>
      </c>
      <c r="O20" s="66">
        <f t="shared" si="6"/>
        <v>9</v>
      </c>
      <c r="P20" s="65">
        <f>VLOOKUP($A20,'Return Data'!$B$7:$R$2843,15,0)</f>
        <v>8.0282</v>
      </c>
      <c r="Q20" s="66">
        <f t="shared" si="7"/>
        <v>7</v>
      </c>
      <c r="R20" s="65">
        <f>VLOOKUP($A20,'Return Data'!$B$7:$R$2843,16,0)</f>
        <v>8.6295000000000002</v>
      </c>
      <c r="S20" s="67">
        <f t="shared" si="4"/>
        <v>15</v>
      </c>
    </row>
    <row r="21" spans="1:19" x14ac:dyDescent="0.3">
      <c r="A21" s="63" t="s">
        <v>1699</v>
      </c>
      <c r="B21" s="64">
        <f>VLOOKUP($A21,'Return Data'!$B$7:$R$2843,3,0)</f>
        <v>44447</v>
      </c>
      <c r="C21" s="65">
        <f>VLOOKUP($A21,'Return Data'!$B$7:$R$2843,4,0)</f>
        <v>15.353999999999999</v>
      </c>
      <c r="D21" s="65">
        <f>VLOOKUP($A21,'Return Data'!$B$7:$R$2843,10,0)</f>
        <v>5.8597000000000001</v>
      </c>
      <c r="E21" s="66">
        <f t="shared" si="0"/>
        <v>3</v>
      </c>
      <c r="F21" s="65">
        <f>VLOOKUP($A21,'Return Data'!$B$7:$R$2843,11,0)</f>
        <v>9.8636999999999997</v>
      </c>
      <c r="G21" s="66">
        <f t="shared" si="1"/>
        <v>2</v>
      </c>
      <c r="H21" s="65">
        <f>VLOOKUP($A21,'Return Data'!$B$7:$R$2843,12,0)</f>
        <v>17.799600000000002</v>
      </c>
      <c r="I21" s="66">
        <f t="shared" si="2"/>
        <v>2</v>
      </c>
      <c r="J21" s="65">
        <f>VLOOKUP($A21,'Return Data'!$B$7:$R$2843,13,0)</f>
        <v>29.0426</v>
      </c>
      <c r="K21" s="66">
        <f t="shared" si="3"/>
        <v>1</v>
      </c>
      <c r="L21" s="65">
        <f>VLOOKUP($A21,'Return Data'!$B$7:$R$2843,17,0)</f>
        <v>17.470600000000001</v>
      </c>
      <c r="M21" s="66">
        <f t="shared" si="5"/>
        <v>2</v>
      </c>
      <c r="N21" s="65">
        <f>VLOOKUP($A21,'Return Data'!$B$7:$R$2843,14,0)</f>
        <v>11.521000000000001</v>
      </c>
      <c r="O21" s="66">
        <f t="shared" si="6"/>
        <v>1</v>
      </c>
      <c r="P21" s="65"/>
      <c r="Q21" s="66"/>
      <c r="R21" s="65">
        <f>VLOOKUP($A21,'Return Data'!$B$7:$R$2843,16,0)</f>
        <v>9.7637</v>
      </c>
      <c r="S21" s="67">
        <f t="shared" si="4"/>
        <v>3</v>
      </c>
    </row>
    <row r="22" spans="1:19" x14ac:dyDescent="0.3">
      <c r="A22" s="63" t="s">
        <v>1700</v>
      </c>
      <c r="B22" s="64">
        <f>VLOOKUP($A22,'Return Data'!$B$7:$R$2843,3,0)</f>
        <v>44447</v>
      </c>
      <c r="C22" s="65">
        <f>VLOOKUP($A22,'Return Data'!$B$7:$R$2843,4,0)</f>
        <v>14.452</v>
      </c>
      <c r="D22" s="65">
        <f>VLOOKUP($A22,'Return Data'!$B$7:$R$2843,10,0)</f>
        <v>5.0978000000000003</v>
      </c>
      <c r="E22" s="66">
        <f t="shared" si="0"/>
        <v>7</v>
      </c>
      <c r="F22" s="65">
        <f>VLOOKUP($A22,'Return Data'!$B$7:$R$2843,11,0)</f>
        <v>9.1706000000000003</v>
      </c>
      <c r="G22" s="66">
        <f t="shared" si="1"/>
        <v>6</v>
      </c>
      <c r="H22" s="65">
        <f>VLOOKUP($A22,'Return Data'!$B$7:$R$2843,12,0)</f>
        <v>16.4451</v>
      </c>
      <c r="I22" s="66">
        <f t="shared" si="2"/>
        <v>5</v>
      </c>
      <c r="J22" s="65">
        <f>VLOOKUP($A22,'Return Data'!$B$7:$R$2843,13,0)</f>
        <v>26.5943</v>
      </c>
      <c r="K22" s="66">
        <f t="shared" si="3"/>
        <v>5</v>
      </c>
      <c r="L22" s="65">
        <f>VLOOKUP($A22,'Return Data'!$B$7:$R$2843,17,0)</f>
        <v>17.768799999999999</v>
      </c>
      <c r="M22" s="66">
        <f t="shared" si="5"/>
        <v>1</v>
      </c>
      <c r="N22" s="65"/>
      <c r="O22" s="66"/>
      <c r="P22" s="65"/>
      <c r="Q22" s="66"/>
      <c r="R22" s="65">
        <f>VLOOKUP($A22,'Return Data'!$B$7:$R$2843,16,0)</f>
        <v>14.448</v>
      </c>
      <c r="S22" s="67">
        <f t="shared" si="4"/>
        <v>1</v>
      </c>
    </row>
    <row r="23" spans="1:19" x14ac:dyDescent="0.3">
      <c r="A23" s="63" t="s">
        <v>1701</v>
      </c>
      <c r="B23" s="64">
        <f>VLOOKUP($A23,'Return Data'!$B$7:$R$2843,3,0)</f>
        <v>44447</v>
      </c>
      <c r="C23" s="65">
        <f>VLOOKUP($A23,'Return Data'!$B$7:$R$2843,4,0)</f>
        <v>12.295199999999999</v>
      </c>
      <c r="D23" s="65">
        <f>VLOOKUP($A23,'Return Data'!$B$7:$R$2843,10,0)</f>
        <v>4.1798000000000002</v>
      </c>
      <c r="E23" s="66">
        <f t="shared" si="0"/>
        <v>11</v>
      </c>
      <c r="F23" s="65">
        <f>VLOOKUP($A23,'Return Data'!$B$7:$R$2843,11,0)</f>
        <v>6.2927</v>
      </c>
      <c r="G23" s="66">
        <f t="shared" si="1"/>
        <v>16</v>
      </c>
      <c r="H23" s="65">
        <f>VLOOKUP($A23,'Return Data'!$B$7:$R$2843,12,0)</f>
        <v>12.858000000000001</v>
      </c>
      <c r="I23" s="66">
        <f t="shared" si="2"/>
        <v>13</v>
      </c>
      <c r="J23" s="65">
        <f>VLOOKUP($A23,'Return Data'!$B$7:$R$2843,13,0)</f>
        <v>20.913399999999999</v>
      </c>
      <c r="K23" s="66">
        <f t="shared" si="3"/>
        <v>12</v>
      </c>
      <c r="L23" s="65">
        <f>VLOOKUP($A23,'Return Data'!$B$7:$R$2843,17,0)</f>
        <v>1.0115000000000001</v>
      </c>
      <c r="M23" s="66">
        <f t="shared" si="5"/>
        <v>23</v>
      </c>
      <c r="N23" s="65">
        <f>VLOOKUP($A23,'Return Data'!$B$7:$R$2843,14,0)</f>
        <v>-1.5705</v>
      </c>
      <c r="O23" s="66">
        <f t="shared" si="6"/>
        <v>19</v>
      </c>
      <c r="P23" s="65">
        <f>VLOOKUP($A23,'Return Data'!$B$7:$R$2843,15,0)</f>
        <v>2.2717000000000001</v>
      </c>
      <c r="Q23" s="66">
        <f t="shared" si="7"/>
        <v>15</v>
      </c>
      <c r="R23" s="65">
        <f>VLOOKUP($A23,'Return Data'!$B$7:$R$2843,16,0)</f>
        <v>3.3437000000000001</v>
      </c>
      <c r="S23" s="67">
        <f t="shared" si="4"/>
        <v>23</v>
      </c>
    </row>
    <row r="24" spans="1:19" x14ac:dyDescent="0.3">
      <c r="A24" s="63" t="s">
        <v>1702</v>
      </c>
      <c r="B24" s="64">
        <f>VLOOKUP($A24,'Return Data'!$B$7:$R$2843,3,0)</f>
        <v>44447</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44447</v>
      </c>
      <c r="C25" s="65">
        <f>VLOOKUP($A25,'Return Data'!$B$7:$R$2843,4,0)</f>
        <v>39.196100000000001</v>
      </c>
      <c r="D25" s="65">
        <f>VLOOKUP($A25,'Return Data'!$B$7:$R$2843,10,0)</f>
        <v>3.7271000000000001</v>
      </c>
      <c r="E25" s="66">
        <f t="shared" ref="E25:E31" si="8">RANK(D25,D$8:D$31,0)</f>
        <v>17</v>
      </c>
      <c r="F25" s="65">
        <f>VLOOKUP($A25,'Return Data'!$B$7:$R$2843,11,0)</f>
        <v>7.5721999999999996</v>
      </c>
      <c r="G25" s="66">
        <f t="shared" ref="G25:G31" si="9">RANK(F25,F$8:F$31,0)</f>
        <v>11</v>
      </c>
      <c r="H25" s="65">
        <f>VLOOKUP($A25,'Return Data'!$B$7:$R$2843,12,0)</f>
        <v>13.1991</v>
      </c>
      <c r="I25" s="66">
        <f t="shared" ref="I25:I31" si="10">RANK(H25,H$8:H$31,0)</f>
        <v>12</v>
      </c>
      <c r="J25" s="65">
        <f>VLOOKUP($A25,'Return Data'!$B$7:$R$2843,13,0)</f>
        <v>20.285499999999999</v>
      </c>
      <c r="K25" s="66">
        <f t="shared" ref="K25:K31" si="11">RANK(J25,J$8:J$31,0)</f>
        <v>13</v>
      </c>
      <c r="L25" s="65">
        <f>VLOOKUP($A25,'Return Data'!$B$7:$R$2843,17,0)</f>
        <v>11.1069</v>
      </c>
      <c r="M25" s="66">
        <f t="shared" si="5"/>
        <v>19</v>
      </c>
      <c r="N25" s="65">
        <f>VLOOKUP($A25,'Return Data'!$B$7:$R$2843,14,0)</f>
        <v>7.9574999999999996</v>
      </c>
      <c r="O25" s="66">
        <f t="shared" si="6"/>
        <v>15</v>
      </c>
      <c r="P25" s="65">
        <f>VLOOKUP($A25,'Return Data'!$B$7:$R$2843,15,0)</f>
        <v>7.5167999999999999</v>
      </c>
      <c r="Q25" s="66">
        <f t="shared" si="7"/>
        <v>10</v>
      </c>
      <c r="R25" s="65">
        <f>VLOOKUP($A25,'Return Data'!$B$7:$R$2843,16,0)</f>
        <v>8.0691000000000006</v>
      </c>
      <c r="S25" s="67">
        <f t="shared" ref="S25:S31" si="12">RANK(R25,R$8:R$31,0)</f>
        <v>17</v>
      </c>
    </row>
    <row r="26" spans="1:19" x14ac:dyDescent="0.3">
      <c r="A26" s="63" t="s">
        <v>1705</v>
      </c>
      <c r="B26" s="64">
        <f>VLOOKUP($A26,'Return Data'!$B$7:$R$2843,3,0)</f>
        <v>44447</v>
      </c>
      <c r="C26" s="65">
        <f>VLOOKUP($A26,'Return Data'!$B$7:$R$2843,4,0)</f>
        <v>48.658799999999999</v>
      </c>
      <c r="D26" s="65">
        <f>VLOOKUP($A26,'Return Data'!$B$7:$R$2843,10,0)</f>
        <v>6.0286999999999997</v>
      </c>
      <c r="E26" s="66">
        <f t="shared" si="8"/>
        <v>2</v>
      </c>
      <c r="F26" s="65">
        <f>VLOOKUP($A26,'Return Data'!$B$7:$R$2843,11,0)</f>
        <v>9.6309000000000005</v>
      </c>
      <c r="G26" s="66">
        <f t="shared" si="9"/>
        <v>5</v>
      </c>
      <c r="H26" s="65">
        <f>VLOOKUP($A26,'Return Data'!$B$7:$R$2843,12,0)</f>
        <v>16.663399999999999</v>
      </c>
      <c r="I26" s="66">
        <f t="shared" si="10"/>
        <v>3</v>
      </c>
      <c r="J26" s="65">
        <f>VLOOKUP($A26,'Return Data'!$B$7:$R$2843,13,0)</f>
        <v>27.168299999999999</v>
      </c>
      <c r="K26" s="66">
        <f t="shared" si="11"/>
        <v>4</v>
      </c>
      <c r="L26" s="65">
        <f>VLOOKUP($A26,'Return Data'!$B$7:$R$2843,17,0)</f>
        <v>16.580500000000001</v>
      </c>
      <c r="M26" s="66">
        <f t="shared" si="5"/>
        <v>3</v>
      </c>
      <c r="N26" s="65">
        <f>VLOOKUP($A26,'Return Data'!$B$7:$R$2843,14,0)</f>
        <v>11.059200000000001</v>
      </c>
      <c r="O26" s="66">
        <f t="shared" si="6"/>
        <v>2</v>
      </c>
      <c r="P26" s="65">
        <f>VLOOKUP($A26,'Return Data'!$B$7:$R$2843,15,0)</f>
        <v>9.4354999999999993</v>
      </c>
      <c r="Q26" s="66">
        <f t="shared" si="7"/>
        <v>2</v>
      </c>
      <c r="R26" s="65">
        <f>VLOOKUP($A26,'Return Data'!$B$7:$R$2843,16,0)</f>
        <v>8.5391999999999992</v>
      </c>
      <c r="S26" s="67">
        <f t="shared" si="12"/>
        <v>16</v>
      </c>
    </row>
    <row r="27" spans="1:19" x14ac:dyDescent="0.3">
      <c r="A27" s="63" t="s">
        <v>1706</v>
      </c>
      <c r="B27" s="64">
        <f>VLOOKUP($A27,'Return Data'!$B$7:$R$2843,3,0)</f>
        <v>44447</v>
      </c>
      <c r="C27" s="65">
        <f>VLOOKUP($A27,'Return Data'!$B$7:$R$2843,4,0)</f>
        <v>17.093499999999999</v>
      </c>
      <c r="D27" s="65">
        <f>VLOOKUP($A27,'Return Data'!$B$7:$R$2843,10,0)</f>
        <v>4.0453000000000001</v>
      </c>
      <c r="E27" s="66">
        <f t="shared" si="8"/>
        <v>13</v>
      </c>
      <c r="F27" s="65">
        <f>VLOOKUP($A27,'Return Data'!$B$7:$R$2843,11,0)</f>
        <v>7.7944000000000004</v>
      </c>
      <c r="G27" s="66">
        <f t="shared" si="9"/>
        <v>9</v>
      </c>
      <c r="H27" s="65">
        <f>VLOOKUP($A27,'Return Data'!$B$7:$R$2843,12,0)</f>
        <v>14.154500000000001</v>
      </c>
      <c r="I27" s="66">
        <f t="shared" si="10"/>
        <v>9</v>
      </c>
      <c r="J27" s="65">
        <f>VLOOKUP($A27,'Return Data'!$B$7:$R$2843,13,0)</f>
        <v>24.409600000000001</v>
      </c>
      <c r="K27" s="66">
        <f t="shared" si="11"/>
        <v>9</v>
      </c>
      <c r="L27" s="65">
        <f>VLOOKUP($A27,'Return Data'!$B$7:$R$2843,17,0)</f>
        <v>15.2126</v>
      </c>
      <c r="M27" s="66">
        <f t="shared" si="5"/>
        <v>6</v>
      </c>
      <c r="N27" s="65">
        <f>VLOOKUP($A27,'Return Data'!$B$7:$R$2843,14,0)</f>
        <v>10.055099999999999</v>
      </c>
      <c r="O27" s="66">
        <f t="shared" si="6"/>
        <v>5</v>
      </c>
      <c r="P27" s="65">
        <f>VLOOKUP($A27,'Return Data'!$B$7:$R$2843,15,0)</f>
        <v>8.5570000000000004</v>
      </c>
      <c r="Q27" s="66">
        <f t="shared" si="7"/>
        <v>6</v>
      </c>
      <c r="R27" s="65">
        <f>VLOOKUP($A27,'Return Data'!$B$7:$R$2843,16,0)</f>
        <v>8.8963999999999999</v>
      </c>
      <c r="S27" s="67">
        <f t="shared" si="12"/>
        <v>10</v>
      </c>
    </row>
    <row r="28" spans="1:19" x14ac:dyDescent="0.3">
      <c r="A28" s="63" t="s">
        <v>1707</v>
      </c>
      <c r="B28" s="64">
        <f>VLOOKUP($A28,'Return Data'!$B$7:$R$2843,3,0)</f>
        <v>44447</v>
      </c>
      <c r="C28" s="65">
        <f>VLOOKUP($A28,'Return Data'!$B$7:$R$2843,4,0)</f>
        <v>12.5688</v>
      </c>
      <c r="D28" s="65">
        <f>VLOOKUP($A28,'Return Data'!$B$7:$R$2843,10,0)</f>
        <v>4.1619000000000002</v>
      </c>
      <c r="E28" s="66">
        <f t="shared" si="8"/>
        <v>12</v>
      </c>
      <c r="F28" s="65">
        <f>VLOOKUP($A28,'Return Data'!$B$7:$R$2843,11,0)</f>
        <v>6.0076999999999998</v>
      </c>
      <c r="G28" s="66">
        <f t="shared" si="9"/>
        <v>18</v>
      </c>
      <c r="H28" s="65">
        <f>VLOOKUP($A28,'Return Data'!$B$7:$R$2843,12,0)</f>
        <v>10.333</v>
      </c>
      <c r="I28" s="66">
        <f t="shared" si="10"/>
        <v>17</v>
      </c>
      <c r="J28" s="65">
        <f>VLOOKUP($A28,'Return Data'!$B$7:$R$2843,13,0)</f>
        <v>16.924499999999998</v>
      </c>
      <c r="K28" s="66">
        <f t="shared" si="11"/>
        <v>17</v>
      </c>
      <c r="L28" s="65">
        <f>VLOOKUP($A28,'Return Data'!$B$7:$R$2843,17,0)</f>
        <v>10.2494</v>
      </c>
      <c r="M28" s="66">
        <f t="shared" si="5"/>
        <v>21</v>
      </c>
      <c r="N28" s="65"/>
      <c r="O28" s="66"/>
      <c r="P28" s="65"/>
      <c r="Q28" s="66"/>
      <c r="R28" s="65">
        <f>VLOOKUP($A28,'Return Data'!$B$7:$R$2843,16,0)</f>
        <v>8.6491000000000007</v>
      </c>
      <c r="S28" s="67">
        <f t="shared" si="12"/>
        <v>13</v>
      </c>
    </row>
    <row r="29" spans="1:19" x14ac:dyDescent="0.3">
      <c r="A29" s="63" t="s">
        <v>1708</v>
      </c>
      <c r="B29" s="64">
        <f>VLOOKUP($A29,'Return Data'!$B$7:$R$2843,3,0)</f>
        <v>44447</v>
      </c>
      <c r="C29" s="65">
        <f>VLOOKUP($A29,'Return Data'!$B$7:$R$2843,4,0)</f>
        <v>53.845816625885298</v>
      </c>
      <c r="D29" s="65">
        <f>VLOOKUP($A29,'Return Data'!$B$7:$R$2843,10,0)</f>
        <v>4.5728999999999997</v>
      </c>
      <c r="E29" s="66">
        <f t="shared" si="8"/>
        <v>9</v>
      </c>
      <c r="F29" s="65">
        <f>VLOOKUP($A29,'Return Data'!$B$7:$R$2843,11,0)</f>
        <v>6.5473999999999997</v>
      </c>
      <c r="G29" s="66">
        <f t="shared" si="9"/>
        <v>15</v>
      </c>
      <c r="H29" s="65">
        <f>VLOOKUP($A29,'Return Data'!$B$7:$R$2843,12,0)</f>
        <v>11.6473</v>
      </c>
      <c r="I29" s="66">
        <f t="shared" si="10"/>
        <v>15</v>
      </c>
      <c r="J29" s="65">
        <f>VLOOKUP($A29,'Return Data'!$B$7:$R$2843,13,0)</f>
        <v>19.109000000000002</v>
      </c>
      <c r="K29" s="66">
        <f t="shared" si="11"/>
        <v>16</v>
      </c>
      <c r="L29" s="65">
        <f>VLOOKUP($A29,'Return Data'!$B$7:$R$2843,17,0)</f>
        <v>11.7003</v>
      </c>
      <c r="M29" s="66">
        <f t="shared" si="5"/>
        <v>15</v>
      </c>
      <c r="N29" s="65">
        <f>VLOOKUP($A29,'Return Data'!$B$7:$R$2843,14,0)</f>
        <v>8.4407999999999994</v>
      </c>
      <c r="O29" s="66">
        <f t="shared" si="6"/>
        <v>13</v>
      </c>
      <c r="P29" s="65">
        <f>VLOOKUP($A29,'Return Data'!$B$7:$R$2843,15,0)</f>
        <v>6.8209</v>
      </c>
      <c r="Q29" s="66">
        <f t="shared" si="7"/>
        <v>12</v>
      </c>
      <c r="R29" s="65">
        <f>VLOOKUP($A29,'Return Data'!$B$7:$R$2843,16,0)</f>
        <v>7.9535</v>
      </c>
      <c r="S29" s="67">
        <f t="shared" si="12"/>
        <v>18</v>
      </c>
    </row>
    <row r="30" spans="1:19" x14ac:dyDescent="0.3">
      <c r="A30" s="63" t="s">
        <v>1709</v>
      </c>
      <c r="B30" s="64">
        <f>VLOOKUP($A30,'Return Data'!$B$7:$R$2843,3,0)</f>
        <v>44447</v>
      </c>
      <c r="C30" s="65">
        <f>VLOOKUP($A30,'Return Data'!$B$7:$R$2843,4,0)</f>
        <v>13.19</v>
      </c>
      <c r="D30" s="65">
        <f>VLOOKUP($A30,'Return Data'!$B$7:$R$2843,10,0)</f>
        <v>3.8582999999999998</v>
      </c>
      <c r="E30" s="66">
        <f t="shared" si="8"/>
        <v>16</v>
      </c>
      <c r="F30" s="65">
        <f>VLOOKUP($A30,'Return Data'!$B$7:$R$2843,11,0)</f>
        <v>6.0289000000000001</v>
      </c>
      <c r="G30" s="66">
        <f t="shared" si="9"/>
        <v>17</v>
      </c>
      <c r="H30" s="65">
        <f>VLOOKUP($A30,'Return Data'!$B$7:$R$2843,12,0)</f>
        <v>9.7338000000000005</v>
      </c>
      <c r="I30" s="66">
        <f t="shared" si="10"/>
        <v>20</v>
      </c>
      <c r="J30" s="65">
        <f>VLOOKUP($A30,'Return Data'!$B$7:$R$2843,13,0)</f>
        <v>16.622499999999999</v>
      </c>
      <c r="K30" s="66">
        <f t="shared" si="11"/>
        <v>19</v>
      </c>
      <c r="L30" s="65">
        <f>VLOOKUP($A30,'Return Data'!$B$7:$R$2843,17,0)</f>
        <v>11.974500000000001</v>
      </c>
      <c r="M30" s="66">
        <f t="shared" si="5"/>
        <v>13</v>
      </c>
      <c r="N30" s="65">
        <f>VLOOKUP($A30,'Return Data'!$B$7:$R$2843,14,0)</f>
        <v>9.4681999999999995</v>
      </c>
      <c r="O30" s="66">
        <f t="shared" si="6"/>
        <v>7</v>
      </c>
      <c r="P30" s="65"/>
      <c r="Q30" s="66"/>
      <c r="R30" s="65">
        <f>VLOOKUP($A30,'Return Data'!$B$7:$R$2843,16,0)</f>
        <v>9.3901000000000003</v>
      </c>
      <c r="S30" s="67">
        <f t="shared" si="12"/>
        <v>5</v>
      </c>
    </row>
    <row r="31" spans="1:19" x14ac:dyDescent="0.3">
      <c r="A31" s="63" t="s">
        <v>1710</v>
      </c>
      <c r="B31" s="64">
        <f>VLOOKUP($A31,'Return Data'!$B$7:$R$2843,3,0)</f>
        <v>44447</v>
      </c>
      <c r="C31" s="65">
        <f>VLOOKUP($A31,'Return Data'!$B$7:$R$2843,4,0)</f>
        <v>12.8771</v>
      </c>
      <c r="D31" s="65">
        <f>VLOOKUP($A31,'Return Data'!$B$7:$R$2843,10,0)</f>
        <v>3.5145</v>
      </c>
      <c r="E31" s="66">
        <f t="shared" si="8"/>
        <v>19</v>
      </c>
      <c r="F31" s="65">
        <f>VLOOKUP($A31,'Return Data'!$B$7:$R$2843,11,0)</f>
        <v>7.1136999999999997</v>
      </c>
      <c r="G31" s="66">
        <f t="shared" si="9"/>
        <v>12</v>
      </c>
      <c r="H31" s="65">
        <f>VLOOKUP($A31,'Return Data'!$B$7:$R$2843,12,0)</f>
        <v>13.917299999999999</v>
      </c>
      <c r="I31" s="66">
        <f t="shared" si="10"/>
        <v>10</v>
      </c>
      <c r="J31" s="65">
        <f>VLOOKUP($A31,'Return Data'!$B$7:$R$2843,13,0)</f>
        <v>23.124500000000001</v>
      </c>
      <c r="K31" s="66">
        <f t="shared" si="11"/>
        <v>10</v>
      </c>
      <c r="L31" s="65">
        <f>VLOOKUP($A31,'Return Data'!$B$7:$R$2843,17,0)</f>
        <v>12.8141</v>
      </c>
      <c r="M31" s="66">
        <f t="shared" si="5"/>
        <v>11</v>
      </c>
      <c r="N31" s="65">
        <f>VLOOKUP($A31,'Return Data'!$B$7:$R$2843,14,0)</f>
        <v>8.7100000000000009</v>
      </c>
      <c r="O31" s="66">
        <f t="shared" si="6"/>
        <v>11</v>
      </c>
      <c r="P31" s="65"/>
      <c r="Q31" s="66"/>
      <c r="R31" s="65">
        <f>VLOOKUP($A31,'Return Data'!$B$7:$R$2843,16,0)</f>
        <v>8.7112999999999996</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4.4129565217391313</v>
      </c>
      <c r="E33" s="74"/>
      <c r="F33" s="75">
        <f>AVERAGE(F8:F31)</f>
        <v>7.3563000000000009</v>
      </c>
      <c r="G33" s="74"/>
      <c r="H33" s="75">
        <f>AVERAGE(H8:H31)</f>
        <v>13.015221739130432</v>
      </c>
      <c r="I33" s="74"/>
      <c r="J33" s="75">
        <f>AVERAGE(J8:J31)</f>
        <v>21.399882608695652</v>
      </c>
      <c r="K33" s="74"/>
      <c r="L33" s="75">
        <f>AVERAGE(L8:L31)</f>
        <v>12.674208695652174</v>
      </c>
      <c r="M33" s="74"/>
      <c r="N33" s="75">
        <f>AVERAGE(N8:N31)</f>
        <v>8.5445578947368439</v>
      </c>
      <c r="O33" s="74"/>
      <c r="P33" s="75">
        <f>AVERAGE(P8:P31)</f>
        <v>7.7414666666666667</v>
      </c>
      <c r="Q33" s="74"/>
      <c r="R33" s="75">
        <f>AVERAGE(R8:R31)</f>
        <v>8.6707652173913043</v>
      </c>
      <c r="S33" s="76"/>
    </row>
    <row r="34" spans="1:19" x14ac:dyDescent="0.3">
      <c r="A34" s="73" t="s">
        <v>28</v>
      </c>
      <c r="B34" s="74"/>
      <c r="C34" s="74"/>
      <c r="D34" s="75">
        <f>MIN(D8:D31)</f>
        <v>2.1537999999999999</v>
      </c>
      <c r="E34" s="74"/>
      <c r="F34" s="75">
        <f>MIN(F8:F31)</f>
        <v>4.2058999999999997</v>
      </c>
      <c r="G34" s="74"/>
      <c r="H34" s="75">
        <f>MIN(H8:H31)</f>
        <v>6.5331000000000001</v>
      </c>
      <c r="I34" s="74"/>
      <c r="J34" s="75">
        <f>MIN(J8:J31)</f>
        <v>10.4788</v>
      </c>
      <c r="K34" s="74"/>
      <c r="L34" s="75">
        <f>MIN(L8:L31)</f>
        <v>1.0115000000000001</v>
      </c>
      <c r="M34" s="74"/>
      <c r="N34" s="75">
        <f>MIN(N8:N31)</f>
        <v>-1.5705</v>
      </c>
      <c r="O34" s="74"/>
      <c r="P34" s="75">
        <f>MIN(P8:P31)</f>
        <v>2.2717000000000001</v>
      </c>
      <c r="Q34" s="74"/>
      <c r="R34" s="75">
        <f>MIN(R8:R31)</f>
        <v>3.3437000000000001</v>
      </c>
      <c r="S34" s="76"/>
    </row>
    <row r="35" spans="1:19" ht="15" thickBot="1" x14ac:dyDescent="0.35">
      <c r="A35" s="77" t="s">
        <v>29</v>
      </c>
      <c r="B35" s="78"/>
      <c r="C35" s="78"/>
      <c r="D35" s="79">
        <f>MAX(D8:D31)</f>
        <v>7.7954999999999997</v>
      </c>
      <c r="E35" s="78"/>
      <c r="F35" s="79">
        <f>MAX(F8:F31)</f>
        <v>10.1175</v>
      </c>
      <c r="G35" s="78"/>
      <c r="H35" s="79">
        <f>MAX(H8:H31)</f>
        <v>18.046700000000001</v>
      </c>
      <c r="I35" s="78"/>
      <c r="J35" s="79">
        <f>MAX(J8:J31)</f>
        <v>29.0426</v>
      </c>
      <c r="K35" s="78"/>
      <c r="L35" s="79">
        <f>MAX(L8:L31)</f>
        <v>17.768799999999999</v>
      </c>
      <c r="M35" s="78"/>
      <c r="N35" s="79">
        <f>MAX(N8:N31)</f>
        <v>11.521000000000001</v>
      </c>
      <c r="O35" s="78"/>
      <c r="P35" s="79">
        <f>MAX(P8:P31)</f>
        <v>9.6716999999999995</v>
      </c>
      <c r="Q35" s="78"/>
      <c r="R35" s="79">
        <f>MAX(R8:R31)</f>
        <v>14.448</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44447</v>
      </c>
      <c r="C8" s="65">
        <f>VLOOKUP($A8,'Return Data'!$B$7:$R$2843,4,0)</f>
        <v>22.2667</v>
      </c>
      <c r="D8" s="65">
        <f>VLOOKUP($A8,'Return Data'!$B$7:$R$2843,10,0)</f>
        <v>1.2390000000000001</v>
      </c>
      <c r="E8" s="66">
        <f t="shared" ref="E8:E33" si="0">RANK(D8,D$8:D$33,0)</f>
        <v>4</v>
      </c>
      <c r="F8" s="65">
        <f>VLOOKUP($A8,'Return Data'!$B$7:$R$2843,11,0)</f>
        <v>2.6456</v>
      </c>
      <c r="G8" s="66">
        <f t="shared" ref="G8:G33" si="1">RANK(F8,F$8:F$33,0)</f>
        <v>4</v>
      </c>
      <c r="H8" s="65">
        <f>VLOOKUP($A8,'Return Data'!$B$7:$R$2843,12,0)</f>
        <v>3.6625000000000001</v>
      </c>
      <c r="I8" s="66">
        <f>RANK(H8,H$8:H$33,0)</f>
        <v>4</v>
      </c>
      <c r="J8" s="65">
        <f>VLOOKUP($A8,'Return Data'!$B$7:$R$2843,13,0)</f>
        <v>4.5311000000000003</v>
      </c>
      <c r="K8" s="66">
        <f>RANK(J8,J$8:J$33,0)</f>
        <v>6</v>
      </c>
      <c r="L8" s="65">
        <f>VLOOKUP($A8,'Return Data'!$B$7:$R$2843,17,0)</f>
        <v>4.9382999999999999</v>
      </c>
      <c r="M8" s="66">
        <f>RANK(L8,L$8:L$33,0)</f>
        <v>8</v>
      </c>
      <c r="N8" s="65">
        <f>VLOOKUP($A8,'Return Data'!$B$7:$R$2843,14,0)</f>
        <v>5.7011000000000003</v>
      </c>
      <c r="O8" s="66">
        <f>RANK(N8,N$8:N$33,0)</f>
        <v>6</v>
      </c>
      <c r="P8" s="65">
        <f>VLOOKUP($A8,'Return Data'!$B$7:$R$2843,15,0)</f>
        <v>6.0133000000000001</v>
      </c>
      <c r="Q8" s="66">
        <f>RANK(P8,P$8:P$33,0)</f>
        <v>7</v>
      </c>
      <c r="R8" s="65">
        <f>VLOOKUP($A8,'Return Data'!$B$7:$R$2843,16,0)</f>
        <v>7.1032000000000002</v>
      </c>
      <c r="S8" s="67">
        <f>RANK(R8,R$8:R$33,0)</f>
        <v>4</v>
      </c>
    </row>
    <row r="9" spans="1:20" x14ac:dyDescent="0.3">
      <c r="A9" s="63" t="s">
        <v>1712</v>
      </c>
      <c r="B9" s="64">
        <f>VLOOKUP($A9,'Return Data'!$B$7:$R$2843,3,0)</f>
        <v>44447</v>
      </c>
      <c r="C9" s="65">
        <f>VLOOKUP($A9,'Return Data'!$B$7:$R$2843,4,0)</f>
        <v>15.7637</v>
      </c>
      <c r="D9" s="65">
        <f>VLOOKUP($A9,'Return Data'!$B$7:$R$2843,10,0)</f>
        <v>1.1849000000000001</v>
      </c>
      <c r="E9" s="66">
        <f t="shared" si="0"/>
        <v>13</v>
      </c>
      <c r="F9" s="65">
        <f>VLOOKUP($A9,'Return Data'!$B$7:$R$2843,11,0)</f>
        <v>2.4828000000000001</v>
      </c>
      <c r="G9" s="66">
        <f t="shared" si="1"/>
        <v>13</v>
      </c>
      <c r="H9" s="65">
        <f>VLOOKUP($A9,'Return Data'!$B$7:$R$2843,12,0)</f>
        <v>3.4403999999999999</v>
      </c>
      <c r="I9" s="66">
        <f t="shared" ref="I9:I33" si="2">RANK(H9,H$8:H$33,0)</f>
        <v>13</v>
      </c>
      <c r="J9" s="65">
        <f>VLOOKUP($A9,'Return Data'!$B$7:$R$2843,13,0)</f>
        <v>4.3441999999999998</v>
      </c>
      <c r="K9" s="66">
        <f t="shared" ref="K9:K33" si="3">RANK(J9,J$8:J$33,0)</f>
        <v>15</v>
      </c>
      <c r="L9" s="65">
        <f>VLOOKUP($A9,'Return Data'!$B$7:$R$2843,17,0)</f>
        <v>4.8715000000000002</v>
      </c>
      <c r="M9" s="66">
        <f t="shared" ref="M9:M33" si="4">RANK(L9,L$8:L$33,0)</f>
        <v>10</v>
      </c>
      <c r="N9" s="65">
        <f>VLOOKUP($A9,'Return Data'!$B$7:$R$2843,14,0)</f>
        <v>5.6683000000000003</v>
      </c>
      <c r="O9" s="66">
        <f t="shared" ref="O9:O33" si="5">RANK(N9,N$8:N$33,0)</f>
        <v>8</v>
      </c>
      <c r="P9" s="65">
        <f>VLOOKUP($A9,'Return Data'!$B$7:$R$2843,15,0)</f>
        <v>6.1303000000000001</v>
      </c>
      <c r="Q9" s="66">
        <f t="shared" ref="Q9:Q33" si="6">RANK(P9,P$8:P$33,0)</f>
        <v>3</v>
      </c>
      <c r="R9" s="65">
        <f>VLOOKUP($A9,'Return Data'!$B$7:$R$2843,16,0)</f>
        <v>6.6452999999999998</v>
      </c>
      <c r="S9" s="67">
        <f t="shared" ref="S9:S33" si="7">RANK(R9,R$8:R$33,0)</f>
        <v>11</v>
      </c>
    </row>
    <row r="10" spans="1:20" x14ac:dyDescent="0.3">
      <c r="A10" s="63" t="s">
        <v>1713</v>
      </c>
      <c r="B10" s="64">
        <f>VLOOKUP($A10,'Return Data'!$B$7:$R$2843,3,0)</f>
        <v>44447</v>
      </c>
      <c r="C10" s="65">
        <f>VLOOKUP($A10,'Return Data'!$B$7:$R$2843,4,0)</f>
        <v>13.260999999999999</v>
      </c>
      <c r="D10" s="65">
        <f>VLOOKUP($A10,'Return Data'!$B$7:$R$2843,10,0)</f>
        <v>1.1364000000000001</v>
      </c>
      <c r="E10" s="66">
        <f t="shared" si="0"/>
        <v>17</v>
      </c>
      <c r="F10" s="65">
        <f>VLOOKUP($A10,'Return Data'!$B$7:$R$2843,11,0)</f>
        <v>2.4253</v>
      </c>
      <c r="G10" s="66">
        <f t="shared" si="1"/>
        <v>15</v>
      </c>
      <c r="H10" s="65">
        <f>VLOOKUP($A10,'Return Data'!$B$7:$R$2843,12,0)</f>
        <v>3.5287999999999999</v>
      </c>
      <c r="I10" s="66">
        <f t="shared" si="2"/>
        <v>9</v>
      </c>
      <c r="J10" s="65">
        <f>VLOOKUP($A10,'Return Data'!$B$7:$R$2843,13,0)</f>
        <v>4.5243000000000002</v>
      </c>
      <c r="K10" s="66">
        <f t="shared" si="3"/>
        <v>7</v>
      </c>
      <c r="L10" s="65">
        <f>VLOOKUP($A10,'Return Data'!$B$7:$R$2843,17,0)</f>
        <v>5.1058000000000003</v>
      </c>
      <c r="M10" s="66">
        <f t="shared" si="4"/>
        <v>4</v>
      </c>
      <c r="N10" s="65">
        <f>VLOOKUP($A10,'Return Data'!$B$7:$R$2843,14,0)</f>
        <v>5.7434000000000003</v>
      </c>
      <c r="O10" s="66">
        <f t="shared" si="5"/>
        <v>5</v>
      </c>
      <c r="P10" s="65"/>
      <c r="Q10" s="66"/>
      <c r="R10" s="65">
        <f>VLOOKUP($A10,'Return Data'!$B$7:$R$2843,16,0)</f>
        <v>6.1909999999999998</v>
      </c>
      <c r="S10" s="67">
        <f t="shared" si="7"/>
        <v>16</v>
      </c>
    </row>
    <row r="11" spans="1:20" x14ac:dyDescent="0.3">
      <c r="A11" s="63" t="s">
        <v>1714</v>
      </c>
      <c r="B11" s="64">
        <f>VLOOKUP($A11,'Return Data'!$B$7:$R$2843,3,0)</f>
        <v>44447</v>
      </c>
      <c r="C11" s="65">
        <f>VLOOKUP($A11,'Return Data'!$B$7:$R$2843,4,0)</f>
        <v>11.615399999999999</v>
      </c>
      <c r="D11" s="65">
        <f>VLOOKUP($A11,'Return Data'!$B$7:$R$2843,10,0)</f>
        <v>0.73370000000000002</v>
      </c>
      <c r="E11" s="66">
        <f t="shared" si="0"/>
        <v>26</v>
      </c>
      <c r="F11" s="65">
        <f>VLOOKUP($A11,'Return Data'!$B$7:$R$2843,11,0)</f>
        <v>1.6914</v>
      </c>
      <c r="G11" s="66">
        <f t="shared" si="1"/>
        <v>26</v>
      </c>
      <c r="H11" s="65">
        <f>VLOOKUP($A11,'Return Data'!$B$7:$R$2843,12,0)</f>
        <v>2.3860999999999999</v>
      </c>
      <c r="I11" s="66">
        <f t="shared" si="2"/>
        <v>25</v>
      </c>
      <c r="J11" s="65">
        <f>VLOOKUP($A11,'Return Data'!$B$7:$R$2843,13,0)</f>
        <v>2.9634</v>
      </c>
      <c r="K11" s="66">
        <f t="shared" si="3"/>
        <v>25</v>
      </c>
      <c r="L11" s="65">
        <f>VLOOKUP($A11,'Return Data'!$B$7:$R$2843,17,0)</f>
        <v>3.7339000000000002</v>
      </c>
      <c r="M11" s="66">
        <f t="shared" si="4"/>
        <v>20</v>
      </c>
      <c r="N11" s="65">
        <f>VLOOKUP($A11,'Return Data'!$B$7:$R$2843,14,0)</f>
        <v>4.6734</v>
      </c>
      <c r="O11" s="66">
        <f t="shared" si="5"/>
        <v>17</v>
      </c>
      <c r="P11" s="65"/>
      <c r="Q11" s="66"/>
      <c r="R11" s="65">
        <f>VLOOKUP($A11,'Return Data'!$B$7:$R$2843,16,0)</f>
        <v>4.7492000000000001</v>
      </c>
      <c r="S11" s="67">
        <f t="shared" si="7"/>
        <v>21</v>
      </c>
    </row>
    <row r="12" spans="1:20" x14ac:dyDescent="0.3">
      <c r="A12" s="63" t="s">
        <v>1715</v>
      </c>
      <c r="B12" s="64">
        <f>VLOOKUP($A12,'Return Data'!$B$7:$R$2843,3,0)</f>
        <v>44447</v>
      </c>
      <c r="C12" s="65">
        <f>VLOOKUP($A12,'Return Data'!$B$7:$R$2843,4,0)</f>
        <v>12.231</v>
      </c>
      <c r="D12" s="65">
        <f>VLOOKUP($A12,'Return Data'!$B$7:$R$2843,10,0)</f>
        <v>1.1830000000000001</v>
      </c>
      <c r="E12" s="66">
        <f t="shared" si="0"/>
        <v>14</v>
      </c>
      <c r="F12" s="65">
        <f>VLOOKUP($A12,'Return Data'!$B$7:$R$2843,11,0)</f>
        <v>2.4285999999999999</v>
      </c>
      <c r="G12" s="66">
        <f t="shared" si="1"/>
        <v>14</v>
      </c>
      <c r="H12" s="65">
        <f>VLOOKUP($A12,'Return Data'!$B$7:$R$2843,12,0)</f>
        <v>3.2675000000000001</v>
      </c>
      <c r="I12" s="66">
        <f t="shared" si="2"/>
        <v>17</v>
      </c>
      <c r="J12" s="65">
        <f>VLOOKUP($A12,'Return Data'!$B$7:$R$2843,13,0)</f>
        <v>4.1467999999999998</v>
      </c>
      <c r="K12" s="66">
        <f t="shared" si="3"/>
        <v>17</v>
      </c>
      <c r="L12" s="65">
        <f>VLOOKUP($A12,'Return Data'!$B$7:$R$2843,17,0)</f>
        <v>4.6921999999999997</v>
      </c>
      <c r="M12" s="66">
        <f t="shared" si="4"/>
        <v>13</v>
      </c>
      <c r="N12" s="65">
        <f>VLOOKUP($A12,'Return Data'!$B$7:$R$2843,14,0)</f>
        <v>5.5777999999999999</v>
      </c>
      <c r="O12" s="66">
        <f t="shared" si="5"/>
        <v>11</v>
      </c>
      <c r="P12" s="65"/>
      <c r="Q12" s="66"/>
      <c r="R12" s="65">
        <f>VLOOKUP($A12,'Return Data'!$B$7:$R$2843,16,0)</f>
        <v>5.7178000000000004</v>
      </c>
      <c r="S12" s="67">
        <f t="shared" si="7"/>
        <v>18</v>
      </c>
    </row>
    <row r="13" spans="1:20" x14ac:dyDescent="0.3">
      <c r="A13" s="63" t="s">
        <v>1716</v>
      </c>
      <c r="B13" s="64">
        <f>VLOOKUP($A13,'Return Data'!$B$7:$R$2843,3,0)</f>
        <v>44447</v>
      </c>
      <c r="C13" s="65">
        <f>VLOOKUP($A13,'Return Data'!$B$7:$R$2843,4,0)</f>
        <v>16.093299999999999</v>
      </c>
      <c r="D13" s="65">
        <f>VLOOKUP($A13,'Return Data'!$B$7:$R$2843,10,0)</f>
        <v>1.238</v>
      </c>
      <c r="E13" s="66">
        <f t="shared" si="0"/>
        <v>5</v>
      </c>
      <c r="F13" s="65">
        <f>VLOOKUP($A13,'Return Data'!$B$7:$R$2843,11,0)</f>
        <v>2.5632000000000001</v>
      </c>
      <c r="G13" s="66">
        <f t="shared" si="1"/>
        <v>5</v>
      </c>
      <c r="H13" s="65">
        <f>VLOOKUP($A13,'Return Data'!$B$7:$R$2843,12,0)</f>
        <v>3.6132</v>
      </c>
      <c r="I13" s="66">
        <f t="shared" si="2"/>
        <v>5</v>
      </c>
      <c r="J13" s="65">
        <f>VLOOKUP($A13,'Return Data'!$B$7:$R$2843,13,0)</f>
        <v>4.5236999999999998</v>
      </c>
      <c r="K13" s="66">
        <f t="shared" si="3"/>
        <v>8</v>
      </c>
      <c r="L13" s="65">
        <f>VLOOKUP($A13,'Return Data'!$B$7:$R$2843,17,0)</f>
        <v>5.1675000000000004</v>
      </c>
      <c r="M13" s="66">
        <f t="shared" si="4"/>
        <v>3</v>
      </c>
      <c r="N13" s="65">
        <f>VLOOKUP($A13,'Return Data'!$B$7:$R$2843,14,0)</f>
        <v>5.8846999999999996</v>
      </c>
      <c r="O13" s="66">
        <f t="shared" si="5"/>
        <v>1</v>
      </c>
      <c r="P13" s="65">
        <f>VLOOKUP($A13,'Return Data'!$B$7:$R$2843,15,0)</f>
        <v>6.1966999999999999</v>
      </c>
      <c r="Q13" s="66">
        <f t="shared" si="6"/>
        <v>2</v>
      </c>
      <c r="R13" s="65">
        <f>VLOOKUP($A13,'Return Data'!$B$7:$R$2843,16,0)</f>
        <v>6.8265000000000002</v>
      </c>
      <c r="S13" s="67">
        <f t="shared" si="7"/>
        <v>9</v>
      </c>
    </row>
    <row r="14" spans="1:20" x14ac:dyDescent="0.3">
      <c r="A14" s="63" t="s">
        <v>1717</v>
      </c>
      <c r="B14" s="64">
        <f>VLOOKUP($A14,'Return Data'!$B$7:$R$2843,3,0)</f>
        <v>44447</v>
      </c>
      <c r="C14" s="65">
        <f>VLOOKUP($A14,'Return Data'!$B$7:$R$2843,4,0)</f>
        <v>15.765000000000001</v>
      </c>
      <c r="D14" s="65">
        <f>VLOOKUP($A14,'Return Data'!$B$7:$R$2843,10,0)</f>
        <v>1.1939</v>
      </c>
      <c r="E14" s="66">
        <f t="shared" si="0"/>
        <v>10</v>
      </c>
      <c r="F14" s="65">
        <f>VLOOKUP($A14,'Return Data'!$B$7:$R$2843,11,0)</f>
        <v>2.5032999999999999</v>
      </c>
      <c r="G14" s="66">
        <f t="shared" si="1"/>
        <v>12</v>
      </c>
      <c r="H14" s="65">
        <f>VLOOKUP($A14,'Return Data'!$B$7:$R$2843,12,0)</f>
        <v>3.4517000000000002</v>
      </c>
      <c r="I14" s="66">
        <f t="shared" si="2"/>
        <v>12</v>
      </c>
      <c r="J14" s="65">
        <f>VLOOKUP($A14,'Return Data'!$B$7:$R$2843,13,0)</f>
        <v>4.4039999999999999</v>
      </c>
      <c r="K14" s="66">
        <f t="shared" si="3"/>
        <v>13</v>
      </c>
      <c r="L14" s="65">
        <f>VLOOKUP($A14,'Return Data'!$B$7:$R$2843,17,0)</f>
        <v>4.5876000000000001</v>
      </c>
      <c r="M14" s="66">
        <f t="shared" si="4"/>
        <v>16</v>
      </c>
      <c r="N14" s="65">
        <f>VLOOKUP($A14,'Return Data'!$B$7:$R$2843,14,0)</f>
        <v>5.3169000000000004</v>
      </c>
      <c r="O14" s="66">
        <f t="shared" si="5"/>
        <v>13</v>
      </c>
      <c r="P14" s="65">
        <f>VLOOKUP($A14,'Return Data'!$B$7:$R$2843,15,0)</f>
        <v>5.6502999999999997</v>
      </c>
      <c r="Q14" s="66">
        <f t="shared" si="6"/>
        <v>13</v>
      </c>
      <c r="R14" s="65">
        <f>VLOOKUP($A14,'Return Data'!$B$7:$R$2843,16,0)</f>
        <v>6.3037000000000001</v>
      </c>
      <c r="S14" s="67">
        <f t="shared" si="7"/>
        <v>14</v>
      </c>
    </row>
    <row r="15" spans="1:20" x14ac:dyDescent="0.3">
      <c r="A15" s="63" t="s">
        <v>1718</v>
      </c>
      <c r="B15" s="64">
        <f>VLOOKUP($A15,'Return Data'!$B$7:$R$2843,3,0)</f>
        <v>44447</v>
      </c>
      <c r="C15" s="65">
        <f>VLOOKUP($A15,'Return Data'!$B$7:$R$2843,4,0)</f>
        <v>28.659700000000001</v>
      </c>
      <c r="D15" s="65">
        <f>VLOOKUP($A15,'Return Data'!$B$7:$R$2843,10,0)</f>
        <v>1.1927000000000001</v>
      </c>
      <c r="E15" s="66">
        <f t="shared" si="0"/>
        <v>11</v>
      </c>
      <c r="F15" s="65">
        <f>VLOOKUP($A15,'Return Data'!$B$7:$R$2843,11,0)</f>
        <v>2.5274000000000001</v>
      </c>
      <c r="G15" s="66">
        <f t="shared" si="1"/>
        <v>9</v>
      </c>
      <c r="H15" s="65">
        <f>VLOOKUP($A15,'Return Data'!$B$7:$R$2843,12,0)</f>
        <v>3.4727999999999999</v>
      </c>
      <c r="I15" s="66">
        <f t="shared" si="2"/>
        <v>10</v>
      </c>
      <c r="J15" s="65">
        <f>VLOOKUP($A15,'Return Data'!$B$7:$R$2843,13,0)</f>
        <v>4.4513999999999996</v>
      </c>
      <c r="K15" s="66">
        <f t="shared" si="3"/>
        <v>11</v>
      </c>
      <c r="L15" s="65">
        <f>VLOOKUP($A15,'Return Data'!$B$7:$R$2843,17,0)</f>
        <v>4.8152999999999997</v>
      </c>
      <c r="M15" s="66">
        <f t="shared" si="4"/>
        <v>12</v>
      </c>
      <c r="N15" s="65">
        <f>VLOOKUP($A15,'Return Data'!$B$7:$R$2843,14,0)</f>
        <v>5.6017000000000001</v>
      </c>
      <c r="O15" s="66">
        <f t="shared" si="5"/>
        <v>10</v>
      </c>
      <c r="P15" s="65">
        <f>VLOOKUP($A15,'Return Data'!$B$7:$R$2843,15,0)</f>
        <v>5.9783999999999997</v>
      </c>
      <c r="Q15" s="66">
        <f t="shared" si="6"/>
        <v>8</v>
      </c>
      <c r="R15" s="65">
        <f>VLOOKUP($A15,'Return Data'!$B$7:$R$2843,16,0)</f>
        <v>7.1925999999999997</v>
      </c>
      <c r="S15" s="67">
        <f t="shared" si="7"/>
        <v>2</v>
      </c>
    </row>
    <row r="16" spans="1:20" x14ac:dyDescent="0.3">
      <c r="A16" s="63" t="s">
        <v>1719</v>
      </c>
      <c r="B16" s="64">
        <f>VLOOKUP($A16,'Return Data'!$B$7:$R$2843,3,0)</f>
        <v>44447</v>
      </c>
      <c r="C16" s="65">
        <f>VLOOKUP($A16,'Return Data'!$B$7:$R$2843,4,0)</f>
        <v>27.312200000000001</v>
      </c>
      <c r="D16" s="65">
        <f>VLOOKUP($A16,'Return Data'!$B$7:$R$2843,10,0)</f>
        <v>1.1807000000000001</v>
      </c>
      <c r="E16" s="66">
        <f t="shared" si="0"/>
        <v>15</v>
      </c>
      <c r="F16" s="65">
        <f>VLOOKUP($A16,'Return Data'!$B$7:$R$2843,11,0)</f>
        <v>2.4247999999999998</v>
      </c>
      <c r="G16" s="66">
        <f t="shared" si="1"/>
        <v>16</v>
      </c>
      <c r="H16" s="65">
        <f>VLOOKUP($A16,'Return Data'!$B$7:$R$2843,12,0)</f>
        <v>3.3757999999999999</v>
      </c>
      <c r="I16" s="66">
        <f t="shared" si="2"/>
        <v>15</v>
      </c>
      <c r="J16" s="65">
        <f>VLOOKUP($A16,'Return Data'!$B$7:$R$2843,13,0)</f>
        <v>4.3474000000000004</v>
      </c>
      <c r="K16" s="66">
        <f t="shared" si="3"/>
        <v>14</v>
      </c>
      <c r="L16" s="65">
        <f>VLOOKUP($A16,'Return Data'!$B$7:$R$2843,17,0)</f>
        <v>4.6795999999999998</v>
      </c>
      <c r="M16" s="66">
        <f t="shared" si="4"/>
        <v>15</v>
      </c>
      <c r="N16" s="65">
        <f>VLOOKUP($A16,'Return Data'!$B$7:$R$2843,14,0)</f>
        <v>5.6226000000000003</v>
      </c>
      <c r="O16" s="66">
        <f t="shared" si="5"/>
        <v>9</v>
      </c>
      <c r="P16" s="65">
        <f>VLOOKUP($A16,'Return Data'!$B$7:$R$2843,15,0)</f>
        <v>5.9641000000000002</v>
      </c>
      <c r="Q16" s="66">
        <f t="shared" si="6"/>
        <v>9</v>
      </c>
      <c r="R16" s="65">
        <f>VLOOKUP($A16,'Return Data'!$B$7:$R$2843,16,0)</f>
        <v>7.0559000000000003</v>
      </c>
      <c r="S16" s="67">
        <f t="shared" si="7"/>
        <v>5</v>
      </c>
    </row>
    <row r="17" spans="1:19" x14ac:dyDescent="0.3">
      <c r="A17" s="63" t="s">
        <v>1720</v>
      </c>
      <c r="B17" s="64">
        <f>VLOOKUP($A17,'Return Data'!$B$7:$R$2843,3,0)</f>
        <v>44447</v>
      </c>
      <c r="C17" s="65">
        <f>VLOOKUP($A17,'Return Data'!$B$7:$R$2843,4,0)</f>
        <v>15.0069</v>
      </c>
      <c r="D17" s="65">
        <f>VLOOKUP($A17,'Return Data'!$B$7:$R$2843,10,0)</f>
        <v>0.85819999999999996</v>
      </c>
      <c r="E17" s="66">
        <f t="shared" si="0"/>
        <v>24</v>
      </c>
      <c r="F17" s="65">
        <f>VLOOKUP($A17,'Return Data'!$B$7:$R$2843,11,0)</f>
        <v>1.8121</v>
      </c>
      <c r="G17" s="66">
        <f t="shared" si="1"/>
        <v>24</v>
      </c>
      <c r="H17" s="65">
        <f>VLOOKUP($A17,'Return Data'!$B$7:$R$2843,12,0)</f>
        <v>2.4830000000000001</v>
      </c>
      <c r="I17" s="66">
        <f t="shared" si="2"/>
        <v>23</v>
      </c>
      <c r="J17" s="65">
        <f>VLOOKUP($A17,'Return Data'!$B$7:$R$2843,13,0)</f>
        <v>3.0396000000000001</v>
      </c>
      <c r="K17" s="66">
        <f t="shared" si="3"/>
        <v>23</v>
      </c>
      <c r="L17" s="65">
        <f>VLOOKUP($A17,'Return Data'!$B$7:$R$2843,17,0)</f>
        <v>3.8166000000000002</v>
      </c>
      <c r="M17" s="66">
        <f t="shared" si="4"/>
        <v>19</v>
      </c>
      <c r="N17" s="65">
        <f>VLOOKUP($A17,'Return Data'!$B$7:$R$2843,14,0)</f>
        <v>4.7580999999999998</v>
      </c>
      <c r="O17" s="66">
        <f t="shared" si="5"/>
        <v>16</v>
      </c>
      <c r="P17" s="65">
        <f>VLOOKUP($A17,'Return Data'!$B$7:$R$2843,15,0)</f>
        <v>5.4718999999999998</v>
      </c>
      <c r="Q17" s="66">
        <f t="shared" si="6"/>
        <v>14</v>
      </c>
      <c r="R17" s="65">
        <f>VLOOKUP($A17,'Return Data'!$B$7:$R$2843,16,0)</f>
        <v>6.2210000000000001</v>
      </c>
      <c r="S17" s="67">
        <f t="shared" si="7"/>
        <v>15</v>
      </c>
    </row>
    <row r="18" spans="1:19" x14ac:dyDescent="0.3">
      <c r="A18" s="63" t="s">
        <v>1721</v>
      </c>
      <c r="B18" s="64">
        <f>VLOOKUP($A18,'Return Data'!$B$7:$R$2843,3,0)</f>
        <v>44447</v>
      </c>
      <c r="C18" s="65">
        <f>VLOOKUP($A18,'Return Data'!$B$7:$R$2843,4,0)</f>
        <v>26.547699999999999</v>
      </c>
      <c r="D18" s="65">
        <f>VLOOKUP($A18,'Return Data'!$B$7:$R$2843,10,0)</f>
        <v>1.1136999999999999</v>
      </c>
      <c r="E18" s="66">
        <f t="shared" si="0"/>
        <v>19</v>
      </c>
      <c r="F18" s="65">
        <f>VLOOKUP($A18,'Return Data'!$B$7:$R$2843,11,0)</f>
        <v>2.3877000000000002</v>
      </c>
      <c r="G18" s="66">
        <f t="shared" si="1"/>
        <v>17</v>
      </c>
      <c r="H18" s="65">
        <f>VLOOKUP($A18,'Return Data'!$B$7:$R$2843,12,0)</f>
        <v>3.3551000000000002</v>
      </c>
      <c r="I18" s="66">
        <f t="shared" si="2"/>
        <v>16</v>
      </c>
      <c r="J18" s="65">
        <f>VLOOKUP($A18,'Return Data'!$B$7:$R$2843,13,0)</f>
        <v>4.2827999999999999</v>
      </c>
      <c r="K18" s="66">
        <f t="shared" si="3"/>
        <v>16</v>
      </c>
      <c r="L18" s="65">
        <f>VLOOKUP($A18,'Return Data'!$B$7:$R$2843,17,0)</f>
        <v>4.9169</v>
      </c>
      <c r="M18" s="66">
        <f t="shared" si="4"/>
        <v>9</v>
      </c>
      <c r="N18" s="65">
        <f>VLOOKUP($A18,'Return Data'!$B$7:$R$2843,14,0)</f>
        <v>5.5498000000000003</v>
      </c>
      <c r="O18" s="66">
        <f t="shared" si="5"/>
        <v>12</v>
      </c>
      <c r="P18" s="65">
        <f>VLOOKUP($A18,'Return Data'!$B$7:$R$2843,15,0)</f>
        <v>5.9088000000000003</v>
      </c>
      <c r="Q18" s="66">
        <f t="shared" si="6"/>
        <v>10</v>
      </c>
      <c r="R18" s="65">
        <f>VLOOKUP($A18,'Return Data'!$B$7:$R$2843,16,0)</f>
        <v>6.9194000000000004</v>
      </c>
      <c r="S18" s="67">
        <f t="shared" si="7"/>
        <v>6</v>
      </c>
    </row>
    <row r="19" spans="1:19" x14ac:dyDescent="0.3">
      <c r="A19" s="63" t="s">
        <v>1722</v>
      </c>
      <c r="B19" s="64">
        <f>VLOOKUP($A19,'Return Data'!$B$7:$R$2843,3,0)</f>
        <v>44447</v>
      </c>
      <c r="C19" s="65">
        <f>VLOOKUP($A19,'Return Data'!$B$7:$R$2843,4,0)</f>
        <v>10.811199999999999</v>
      </c>
      <c r="D19" s="65">
        <f>VLOOKUP($A19,'Return Data'!$B$7:$R$2843,10,0)</f>
        <v>0.8931</v>
      </c>
      <c r="E19" s="66">
        <f t="shared" si="0"/>
        <v>23</v>
      </c>
      <c r="F19" s="65">
        <f>VLOOKUP($A19,'Return Data'!$B$7:$R$2843,11,0)</f>
        <v>1.9607000000000001</v>
      </c>
      <c r="G19" s="66">
        <f t="shared" si="1"/>
        <v>22</v>
      </c>
      <c r="H19" s="65">
        <f>VLOOKUP($A19,'Return Data'!$B$7:$R$2843,12,0)</f>
        <v>2.6023000000000001</v>
      </c>
      <c r="I19" s="66">
        <f t="shared" si="2"/>
        <v>22</v>
      </c>
      <c r="J19" s="65">
        <f>VLOOKUP($A19,'Return Data'!$B$7:$R$2843,13,0)</f>
        <v>3.319</v>
      </c>
      <c r="K19" s="66">
        <f t="shared" si="3"/>
        <v>22</v>
      </c>
      <c r="L19" s="65"/>
      <c r="M19" s="66"/>
      <c r="N19" s="65"/>
      <c r="O19" s="66"/>
      <c r="P19" s="65"/>
      <c r="Q19" s="66"/>
      <c r="R19" s="65">
        <f>VLOOKUP($A19,'Return Data'!$B$7:$R$2843,16,0)</f>
        <v>3.9769000000000001</v>
      </c>
      <c r="S19" s="67">
        <f t="shared" si="7"/>
        <v>24</v>
      </c>
    </row>
    <row r="20" spans="1:19" x14ac:dyDescent="0.3">
      <c r="A20" s="63" t="s">
        <v>1723</v>
      </c>
      <c r="B20" s="64">
        <f>VLOOKUP($A20,'Return Data'!$B$7:$R$2843,3,0)</f>
        <v>44447</v>
      </c>
      <c r="C20" s="65">
        <f>VLOOKUP($A20,'Return Data'!$B$7:$R$2843,4,0)</f>
        <v>27.4498</v>
      </c>
      <c r="D20" s="65">
        <f>VLOOKUP($A20,'Return Data'!$B$7:$R$2843,10,0)</f>
        <v>0.95140000000000002</v>
      </c>
      <c r="E20" s="66">
        <f t="shared" si="0"/>
        <v>22</v>
      </c>
      <c r="F20" s="65">
        <f>VLOOKUP($A20,'Return Data'!$B$7:$R$2843,11,0)</f>
        <v>1.8462000000000001</v>
      </c>
      <c r="G20" s="66">
        <f t="shared" si="1"/>
        <v>23</v>
      </c>
      <c r="H20" s="65">
        <f>VLOOKUP($A20,'Return Data'!$B$7:$R$2843,12,0)</f>
        <v>2.3902000000000001</v>
      </c>
      <c r="I20" s="66">
        <f t="shared" si="2"/>
        <v>24</v>
      </c>
      <c r="J20" s="65">
        <f>VLOOKUP($A20,'Return Data'!$B$7:$R$2843,13,0)</f>
        <v>3.0282</v>
      </c>
      <c r="K20" s="66">
        <f t="shared" si="3"/>
        <v>24</v>
      </c>
      <c r="L20" s="65">
        <f>VLOOKUP($A20,'Return Data'!$B$7:$R$2843,17,0)</f>
        <v>3.2831000000000001</v>
      </c>
      <c r="M20" s="66">
        <f t="shared" si="4"/>
        <v>21</v>
      </c>
      <c r="N20" s="65">
        <f>VLOOKUP($A20,'Return Data'!$B$7:$R$2843,14,0)</f>
        <v>4.2785000000000002</v>
      </c>
      <c r="O20" s="66">
        <f t="shared" si="5"/>
        <v>18</v>
      </c>
      <c r="P20" s="65">
        <f>VLOOKUP($A20,'Return Data'!$B$7:$R$2843,15,0)</f>
        <v>4.9085999999999999</v>
      </c>
      <c r="Q20" s="66">
        <f t="shared" si="6"/>
        <v>15</v>
      </c>
      <c r="R20" s="65">
        <f>VLOOKUP($A20,'Return Data'!$B$7:$R$2843,16,0)</f>
        <v>6.4348000000000001</v>
      </c>
      <c r="S20" s="67">
        <f t="shared" si="7"/>
        <v>12</v>
      </c>
    </row>
    <row r="21" spans="1:19" x14ac:dyDescent="0.3">
      <c r="A21" s="63" t="s">
        <v>1724</v>
      </c>
      <c r="B21" s="64">
        <f>VLOOKUP($A21,'Return Data'!$B$7:$R$2843,3,0)</f>
        <v>44447</v>
      </c>
      <c r="C21" s="65">
        <f>VLOOKUP($A21,'Return Data'!$B$7:$R$2843,4,0)</f>
        <v>30.936399999999999</v>
      </c>
      <c r="D21" s="65">
        <f>VLOOKUP($A21,'Return Data'!$B$7:$R$2843,10,0)</f>
        <v>1.2039</v>
      </c>
      <c r="E21" s="66">
        <f t="shared" si="0"/>
        <v>8</v>
      </c>
      <c r="F21" s="65">
        <f>VLOOKUP($A21,'Return Data'!$B$7:$R$2843,11,0)</f>
        <v>2.5518000000000001</v>
      </c>
      <c r="G21" s="66">
        <f t="shared" si="1"/>
        <v>7</v>
      </c>
      <c r="H21" s="65">
        <f>VLOOKUP($A21,'Return Data'!$B$7:$R$2843,12,0)</f>
        <v>3.6052</v>
      </c>
      <c r="I21" s="66">
        <f t="shared" si="2"/>
        <v>6</v>
      </c>
      <c r="J21" s="65">
        <f>VLOOKUP($A21,'Return Data'!$B$7:$R$2843,13,0)</f>
        <v>4.5511999999999997</v>
      </c>
      <c r="K21" s="66">
        <f t="shared" si="3"/>
        <v>4</v>
      </c>
      <c r="L21" s="65">
        <f>VLOOKUP($A21,'Return Data'!$B$7:$R$2843,17,0)</f>
        <v>4.9534000000000002</v>
      </c>
      <c r="M21" s="66">
        <f t="shared" si="4"/>
        <v>7</v>
      </c>
      <c r="N21" s="65">
        <f>VLOOKUP($A21,'Return Data'!$B$7:$R$2843,14,0)</f>
        <v>5.6772</v>
      </c>
      <c r="O21" s="66">
        <f t="shared" si="5"/>
        <v>7</v>
      </c>
      <c r="P21" s="65">
        <f>VLOOKUP($A21,'Return Data'!$B$7:$R$2843,15,0)</f>
        <v>6.0259</v>
      </c>
      <c r="Q21" s="66">
        <f t="shared" si="6"/>
        <v>6</v>
      </c>
      <c r="R21" s="65">
        <f>VLOOKUP($A21,'Return Data'!$B$7:$R$2843,16,0)</f>
        <v>7.1787000000000001</v>
      </c>
      <c r="S21" s="67">
        <f t="shared" si="7"/>
        <v>3</v>
      </c>
    </row>
    <row r="22" spans="1:19" x14ac:dyDescent="0.3">
      <c r="A22" s="63" t="s">
        <v>1725</v>
      </c>
      <c r="B22" s="64">
        <f>VLOOKUP($A22,'Return Data'!$B$7:$R$2843,3,0)</f>
        <v>44447</v>
      </c>
      <c r="C22" s="65">
        <f>VLOOKUP($A22,'Return Data'!$B$7:$R$2843,4,0)</f>
        <v>15.916</v>
      </c>
      <c r="D22" s="65">
        <f>VLOOKUP($A22,'Return Data'!$B$7:$R$2843,10,0)</f>
        <v>1.1953</v>
      </c>
      <c r="E22" s="66">
        <f t="shared" si="0"/>
        <v>9</v>
      </c>
      <c r="F22" s="65">
        <f>VLOOKUP($A22,'Return Data'!$B$7:$R$2843,11,0)</f>
        <v>2.5383</v>
      </c>
      <c r="G22" s="66">
        <f t="shared" si="1"/>
        <v>8</v>
      </c>
      <c r="H22" s="65">
        <f>VLOOKUP($A22,'Return Data'!$B$7:$R$2843,12,0)</f>
        <v>3.5861000000000001</v>
      </c>
      <c r="I22" s="66">
        <f t="shared" si="2"/>
        <v>7</v>
      </c>
      <c r="J22" s="65">
        <f>VLOOKUP($A22,'Return Data'!$B$7:$R$2843,13,0)</f>
        <v>4.5385999999999997</v>
      </c>
      <c r="K22" s="66">
        <f t="shared" si="3"/>
        <v>5</v>
      </c>
      <c r="L22" s="65">
        <f>VLOOKUP($A22,'Return Data'!$B$7:$R$2843,17,0)</f>
        <v>5.1688999999999998</v>
      </c>
      <c r="M22" s="66">
        <f t="shared" si="4"/>
        <v>2</v>
      </c>
      <c r="N22" s="65">
        <f>VLOOKUP($A22,'Return Data'!$B$7:$R$2843,14,0)</f>
        <v>5.7584999999999997</v>
      </c>
      <c r="O22" s="66">
        <f t="shared" si="5"/>
        <v>4</v>
      </c>
      <c r="P22" s="65">
        <f>VLOOKUP($A22,'Return Data'!$B$7:$R$2843,15,0)</f>
        <v>6.1044999999999998</v>
      </c>
      <c r="Q22" s="66">
        <f t="shared" si="6"/>
        <v>4</v>
      </c>
      <c r="R22" s="65">
        <f>VLOOKUP($A22,'Return Data'!$B$7:$R$2843,16,0)</f>
        <v>6.6702000000000004</v>
      </c>
      <c r="S22" s="67">
        <f t="shared" si="7"/>
        <v>10</v>
      </c>
    </row>
    <row r="23" spans="1:19" x14ac:dyDescent="0.3">
      <c r="A23" s="63" t="s">
        <v>1726</v>
      </c>
      <c r="B23" s="64">
        <f>VLOOKUP($A23,'Return Data'!$B$7:$R$2843,3,0)</f>
        <v>44447</v>
      </c>
      <c r="C23" s="65">
        <f>VLOOKUP($A23,'Return Data'!$B$7:$R$2843,4,0)</f>
        <v>11.333399999999999</v>
      </c>
      <c r="D23" s="65">
        <f>VLOOKUP($A23,'Return Data'!$B$7:$R$2843,10,0)</f>
        <v>1.1342000000000001</v>
      </c>
      <c r="E23" s="66">
        <f t="shared" si="0"/>
        <v>18</v>
      </c>
      <c r="F23" s="65">
        <f>VLOOKUP($A23,'Return Data'!$B$7:$R$2843,11,0)</f>
        <v>2.2187000000000001</v>
      </c>
      <c r="G23" s="66">
        <f t="shared" si="1"/>
        <v>20</v>
      </c>
      <c r="H23" s="65">
        <f>VLOOKUP($A23,'Return Data'!$B$7:$R$2843,12,0)</f>
        <v>3.0055999999999998</v>
      </c>
      <c r="I23" s="66">
        <f t="shared" si="2"/>
        <v>21</v>
      </c>
      <c r="J23" s="65">
        <f>VLOOKUP($A23,'Return Data'!$B$7:$R$2843,13,0)</f>
        <v>3.742</v>
      </c>
      <c r="K23" s="66">
        <f t="shared" si="3"/>
        <v>21</v>
      </c>
      <c r="L23" s="65">
        <f>VLOOKUP($A23,'Return Data'!$B$7:$R$2843,17,0)</f>
        <v>4.3178000000000001</v>
      </c>
      <c r="M23" s="66">
        <f t="shared" si="4"/>
        <v>17</v>
      </c>
      <c r="N23" s="65"/>
      <c r="O23" s="66"/>
      <c r="P23" s="65"/>
      <c r="Q23" s="66"/>
      <c r="R23" s="65">
        <f>VLOOKUP($A23,'Return Data'!$B$7:$R$2843,16,0)</f>
        <v>4.8897000000000004</v>
      </c>
      <c r="S23" s="67">
        <f t="shared" si="7"/>
        <v>20</v>
      </c>
    </row>
    <row r="24" spans="1:19" x14ac:dyDescent="0.3">
      <c r="A24" s="63" t="s">
        <v>1727</v>
      </c>
      <c r="B24" s="64">
        <f>VLOOKUP($A24,'Return Data'!$B$7:$R$2843,3,0)</f>
        <v>44447</v>
      </c>
      <c r="C24" s="65">
        <f>VLOOKUP($A24,'Return Data'!$B$7:$R$2843,4,0)</f>
        <v>10.3978</v>
      </c>
      <c r="D24" s="65">
        <f>VLOOKUP($A24,'Return Data'!$B$7:$R$2843,10,0)</f>
        <v>1.1125</v>
      </c>
      <c r="E24" s="66">
        <f t="shared" si="0"/>
        <v>20</v>
      </c>
      <c r="F24" s="65">
        <f>VLOOKUP($A24,'Return Data'!$B$7:$R$2843,11,0)</f>
        <v>2.1355</v>
      </c>
      <c r="G24" s="66">
        <f t="shared" si="1"/>
        <v>21</v>
      </c>
      <c r="H24" s="65">
        <f>VLOOKUP($A24,'Return Data'!$B$7:$R$2843,12,0)</f>
        <v>3.0985999999999998</v>
      </c>
      <c r="I24" s="66">
        <f t="shared" si="2"/>
        <v>20</v>
      </c>
      <c r="J24" s="65">
        <f>VLOOKUP($A24,'Return Data'!$B$7:$R$2843,13,0)</f>
        <v>3.7528999999999999</v>
      </c>
      <c r="K24" s="66">
        <f t="shared" si="3"/>
        <v>20</v>
      </c>
      <c r="L24" s="65"/>
      <c r="M24" s="66"/>
      <c r="N24" s="65"/>
      <c r="O24" s="66"/>
      <c r="P24" s="65"/>
      <c r="Q24" s="66"/>
      <c r="R24" s="65">
        <f>VLOOKUP($A24,'Return Data'!$B$7:$R$2843,16,0)</f>
        <v>3.8180000000000001</v>
      </c>
      <c r="S24" s="67">
        <f t="shared" si="7"/>
        <v>25</v>
      </c>
    </row>
    <row r="25" spans="1:19" x14ac:dyDescent="0.3">
      <c r="A25" s="63" t="s">
        <v>1728</v>
      </c>
      <c r="B25" s="64">
        <f>VLOOKUP($A25,'Return Data'!$B$7:$R$2843,3,0)</f>
        <v>44447</v>
      </c>
      <c r="C25" s="65">
        <f>VLOOKUP($A25,'Return Data'!$B$7:$R$2843,4,0)</f>
        <v>10.526</v>
      </c>
      <c r="D25" s="65">
        <f>VLOOKUP($A25,'Return Data'!$B$7:$R$2843,10,0)</f>
        <v>1.2310000000000001</v>
      </c>
      <c r="E25" s="66">
        <f t="shared" si="0"/>
        <v>6</v>
      </c>
      <c r="F25" s="65">
        <f>VLOOKUP($A25,'Return Data'!$B$7:$R$2843,11,0)</f>
        <v>2.5226000000000002</v>
      </c>
      <c r="G25" s="66">
        <f t="shared" si="1"/>
        <v>10</v>
      </c>
      <c r="H25" s="65">
        <f>VLOOKUP($A25,'Return Data'!$B$7:$R$2843,12,0)</f>
        <v>3.4598</v>
      </c>
      <c r="I25" s="66">
        <f t="shared" si="2"/>
        <v>11</v>
      </c>
      <c r="J25" s="65">
        <f>VLOOKUP($A25,'Return Data'!$B$7:$R$2843,13,0)</f>
        <v>4.4452999999999996</v>
      </c>
      <c r="K25" s="66">
        <f t="shared" si="3"/>
        <v>12</v>
      </c>
      <c r="L25" s="65"/>
      <c r="M25" s="66"/>
      <c r="N25" s="65"/>
      <c r="O25" s="66"/>
      <c r="P25" s="65"/>
      <c r="Q25" s="66"/>
      <c r="R25" s="65">
        <f>VLOOKUP($A25,'Return Data'!$B$7:$R$2843,16,0)</f>
        <v>4.2846000000000002</v>
      </c>
      <c r="S25" s="67">
        <f t="shared" si="7"/>
        <v>23</v>
      </c>
    </row>
    <row r="26" spans="1:19" x14ac:dyDescent="0.3">
      <c r="A26" s="63" t="s">
        <v>1729</v>
      </c>
      <c r="B26" s="64">
        <f>VLOOKUP($A26,'Return Data'!$B$7:$R$2843,3,0)</f>
        <v>44447</v>
      </c>
      <c r="C26" s="65">
        <f>VLOOKUP($A26,'Return Data'!$B$7:$R$2843,4,0)</f>
        <v>22.303699999999999</v>
      </c>
      <c r="D26" s="65">
        <f>VLOOKUP($A26,'Return Data'!$B$7:$R$2843,10,0)</f>
        <v>1.224</v>
      </c>
      <c r="E26" s="66">
        <f t="shared" si="0"/>
        <v>7</v>
      </c>
      <c r="F26" s="65">
        <f>VLOOKUP($A26,'Return Data'!$B$7:$R$2843,11,0)</f>
        <v>2.5533000000000001</v>
      </c>
      <c r="G26" s="66">
        <f t="shared" si="1"/>
        <v>6</v>
      </c>
      <c r="H26" s="65">
        <f>VLOOKUP($A26,'Return Data'!$B$7:$R$2843,12,0)</f>
        <v>3.5512999999999999</v>
      </c>
      <c r="I26" s="66">
        <f t="shared" si="2"/>
        <v>8</v>
      </c>
      <c r="J26" s="65">
        <f>VLOOKUP($A26,'Return Data'!$B$7:$R$2843,13,0)</f>
        <v>4.5179</v>
      </c>
      <c r="K26" s="66">
        <f t="shared" si="3"/>
        <v>9</v>
      </c>
      <c r="L26" s="65">
        <f>VLOOKUP($A26,'Return Data'!$B$7:$R$2843,17,0)</f>
        <v>5.0118999999999998</v>
      </c>
      <c r="M26" s="66">
        <f t="shared" si="4"/>
        <v>6</v>
      </c>
      <c r="N26" s="65">
        <f>VLOOKUP($A26,'Return Data'!$B$7:$R$2843,14,0)</f>
        <v>5.8293999999999997</v>
      </c>
      <c r="O26" s="66">
        <f t="shared" si="5"/>
        <v>2</v>
      </c>
      <c r="P26" s="65">
        <f>VLOOKUP($A26,'Return Data'!$B$7:$R$2843,15,0)</f>
        <v>6.2092000000000001</v>
      </c>
      <c r="Q26" s="66">
        <f t="shared" si="6"/>
        <v>1</v>
      </c>
      <c r="R26" s="65">
        <f>VLOOKUP($A26,'Return Data'!$B$7:$R$2843,16,0)</f>
        <v>7.2530000000000001</v>
      </c>
      <c r="S26" s="67">
        <f t="shared" si="7"/>
        <v>1</v>
      </c>
    </row>
    <row r="27" spans="1:19" x14ac:dyDescent="0.3">
      <c r="A27" s="63" t="s">
        <v>1730</v>
      </c>
      <c r="B27" s="64">
        <f>VLOOKUP($A27,'Return Data'!$B$7:$R$2843,3,0)</f>
        <v>44447</v>
      </c>
      <c r="C27" s="65">
        <f>VLOOKUP($A27,'Return Data'!$B$7:$R$2843,4,0)</f>
        <v>15.458299999999999</v>
      </c>
      <c r="D27" s="65">
        <f>VLOOKUP($A27,'Return Data'!$B$7:$R$2843,10,0)</f>
        <v>1.1894</v>
      </c>
      <c r="E27" s="66">
        <f t="shared" si="0"/>
        <v>12</v>
      </c>
      <c r="F27" s="65">
        <f>VLOOKUP($A27,'Return Data'!$B$7:$R$2843,11,0)</f>
        <v>2.3788999999999998</v>
      </c>
      <c r="G27" s="66">
        <f t="shared" si="1"/>
        <v>19</v>
      </c>
      <c r="H27" s="65">
        <f>VLOOKUP($A27,'Return Data'!$B$7:$R$2843,12,0)</f>
        <v>3.4367000000000001</v>
      </c>
      <c r="I27" s="66">
        <f t="shared" si="2"/>
        <v>14</v>
      </c>
      <c r="J27" s="65">
        <f>VLOOKUP($A27,'Return Data'!$B$7:$R$2843,13,0)</f>
        <v>4.4755000000000003</v>
      </c>
      <c r="K27" s="66">
        <f t="shared" si="3"/>
        <v>10</v>
      </c>
      <c r="L27" s="65">
        <f>VLOOKUP($A27,'Return Data'!$B$7:$R$2843,17,0)</f>
        <v>4.6891999999999996</v>
      </c>
      <c r="M27" s="66">
        <f t="shared" si="4"/>
        <v>14</v>
      </c>
      <c r="N27" s="65">
        <f>VLOOKUP($A27,'Return Data'!$B$7:$R$2843,14,0)</f>
        <v>5.3135000000000003</v>
      </c>
      <c r="O27" s="66">
        <f t="shared" si="5"/>
        <v>14</v>
      </c>
      <c r="P27" s="65">
        <f>VLOOKUP($A27,'Return Data'!$B$7:$R$2843,15,0)</f>
        <v>5.7477</v>
      </c>
      <c r="Q27" s="66">
        <f t="shared" si="6"/>
        <v>11</v>
      </c>
      <c r="R27" s="65">
        <f>VLOOKUP($A27,'Return Data'!$B$7:$R$2843,16,0)</f>
        <v>6.3838999999999997</v>
      </c>
      <c r="S27" s="67">
        <f t="shared" si="7"/>
        <v>13</v>
      </c>
    </row>
    <row r="28" spans="1:19" x14ac:dyDescent="0.3">
      <c r="A28" s="63" t="s">
        <v>1731</v>
      </c>
      <c r="B28" s="64">
        <f>VLOOKUP($A28,'Return Data'!$B$7:$R$2843,3,0)</f>
        <v>44447</v>
      </c>
      <c r="C28" s="65">
        <f>VLOOKUP($A28,'Return Data'!$B$7:$R$2843,4,0)</f>
        <v>12.0844</v>
      </c>
      <c r="D28" s="65">
        <f>VLOOKUP($A28,'Return Data'!$B$7:$R$2843,10,0)</f>
        <v>0.80579999999999996</v>
      </c>
      <c r="E28" s="66">
        <f t="shared" si="0"/>
        <v>25</v>
      </c>
      <c r="F28" s="65">
        <f>VLOOKUP($A28,'Return Data'!$B$7:$R$2843,11,0)</f>
        <v>1.7257</v>
      </c>
      <c r="G28" s="66">
        <f t="shared" si="1"/>
        <v>25</v>
      </c>
      <c r="H28" s="65">
        <f>VLOOKUP($A28,'Return Data'!$B$7:$R$2843,12,0)</f>
        <v>2.3797999999999999</v>
      </c>
      <c r="I28" s="66">
        <f t="shared" si="2"/>
        <v>26</v>
      </c>
      <c r="J28" s="65">
        <f>VLOOKUP($A28,'Return Data'!$B$7:$R$2843,13,0)</f>
        <v>2.9247999999999998</v>
      </c>
      <c r="K28" s="66">
        <f t="shared" si="3"/>
        <v>26</v>
      </c>
      <c r="L28" s="65">
        <f>VLOOKUP($A28,'Return Data'!$B$7:$R$2843,17,0)</f>
        <v>2.948</v>
      </c>
      <c r="M28" s="66">
        <f t="shared" si="4"/>
        <v>22</v>
      </c>
      <c r="N28" s="65">
        <f>VLOOKUP($A28,'Return Data'!$B$7:$R$2843,14,0)</f>
        <v>1.6468</v>
      </c>
      <c r="O28" s="66">
        <f t="shared" si="5"/>
        <v>19</v>
      </c>
      <c r="P28" s="65">
        <f>VLOOKUP($A28,'Return Data'!$B$7:$R$2843,15,0)</f>
        <v>3.2652999999999999</v>
      </c>
      <c r="Q28" s="66">
        <f t="shared" si="6"/>
        <v>16</v>
      </c>
      <c r="R28" s="65">
        <f>VLOOKUP($A28,'Return Data'!$B$7:$R$2843,16,0)</f>
        <v>3.5775000000000001</v>
      </c>
      <c r="S28" s="67">
        <f t="shared" si="7"/>
        <v>26</v>
      </c>
    </row>
    <row r="29" spans="1:19" x14ac:dyDescent="0.3">
      <c r="A29" s="63" t="s">
        <v>1732</v>
      </c>
      <c r="B29" s="64">
        <f>VLOOKUP($A29,'Return Data'!$B$7:$R$2843,3,0)</f>
        <v>44447</v>
      </c>
      <c r="C29" s="65">
        <f>VLOOKUP($A29,'Return Data'!$B$7:$R$2843,4,0)</f>
        <v>27.8353</v>
      </c>
      <c r="D29" s="65">
        <f>VLOOKUP($A29,'Return Data'!$B$7:$R$2843,10,0)</f>
        <v>1.1553</v>
      </c>
      <c r="E29" s="66">
        <f t="shared" si="0"/>
        <v>16</v>
      </c>
      <c r="F29" s="65">
        <f>VLOOKUP($A29,'Return Data'!$B$7:$R$2843,11,0)</f>
        <v>2.3793000000000002</v>
      </c>
      <c r="G29" s="66">
        <f t="shared" si="1"/>
        <v>18</v>
      </c>
      <c r="H29" s="65">
        <f>VLOOKUP($A29,'Return Data'!$B$7:$R$2843,12,0)</f>
        <v>3.2416999999999998</v>
      </c>
      <c r="I29" s="66">
        <f t="shared" si="2"/>
        <v>18</v>
      </c>
      <c r="J29" s="65">
        <f>VLOOKUP($A29,'Return Data'!$B$7:$R$2843,13,0)</f>
        <v>4.0362</v>
      </c>
      <c r="K29" s="66">
        <f t="shared" si="3"/>
        <v>18</v>
      </c>
      <c r="L29" s="65">
        <f>VLOOKUP($A29,'Return Data'!$B$7:$R$2843,17,0)</f>
        <v>4.2336999999999998</v>
      </c>
      <c r="M29" s="66">
        <f t="shared" si="4"/>
        <v>18</v>
      </c>
      <c r="N29" s="65">
        <f>VLOOKUP($A29,'Return Data'!$B$7:$R$2843,14,0)</f>
        <v>5.2180999999999997</v>
      </c>
      <c r="O29" s="66">
        <f t="shared" si="5"/>
        <v>15</v>
      </c>
      <c r="P29" s="65">
        <f>VLOOKUP($A29,'Return Data'!$B$7:$R$2843,15,0)</f>
        <v>5.6828000000000003</v>
      </c>
      <c r="Q29" s="66">
        <f t="shared" si="6"/>
        <v>12</v>
      </c>
      <c r="R29" s="65">
        <f>VLOOKUP($A29,'Return Data'!$B$7:$R$2843,16,0)</f>
        <v>6.8277000000000001</v>
      </c>
      <c r="S29" s="67">
        <f t="shared" si="7"/>
        <v>8</v>
      </c>
    </row>
    <row r="30" spans="1:19" x14ac:dyDescent="0.3">
      <c r="A30" s="63" t="s">
        <v>1733</v>
      </c>
      <c r="B30" s="64">
        <f>VLOOKUP($A30,'Return Data'!$B$7:$R$2843,3,0)</f>
        <v>44447</v>
      </c>
      <c r="C30" s="65">
        <f>VLOOKUP($A30,'Return Data'!$B$7:$R$2843,4,0)</f>
        <v>10.755599999999999</v>
      </c>
      <c r="D30" s="65">
        <f>VLOOKUP($A30,'Return Data'!$B$7:$R$2843,10,0)</f>
        <v>1.3484</v>
      </c>
      <c r="E30" s="66">
        <f t="shared" si="0"/>
        <v>2</v>
      </c>
      <c r="F30" s="65">
        <f>VLOOKUP($A30,'Return Data'!$B$7:$R$2843,11,0)</f>
        <v>2.8721999999999999</v>
      </c>
      <c r="G30" s="66">
        <f t="shared" si="1"/>
        <v>1</v>
      </c>
      <c r="H30" s="65">
        <f>VLOOKUP($A30,'Return Data'!$B$7:$R$2843,12,0)</f>
        <v>3.8296000000000001</v>
      </c>
      <c r="I30" s="66">
        <f t="shared" si="2"/>
        <v>1</v>
      </c>
      <c r="J30" s="65">
        <f>VLOOKUP($A30,'Return Data'!$B$7:$R$2843,13,0)</f>
        <v>4.9542000000000002</v>
      </c>
      <c r="K30" s="66">
        <f t="shared" si="3"/>
        <v>1</v>
      </c>
      <c r="L30" s="65"/>
      <c r="M30" s="66"/>
      <c r="N30" s="65"/>
      <c r="O30" s="66"/>
      <c r="P30" s="65"/>
      <c r="Q30" s="66"/>
      <c r="R30" s="65">
        <f>VLOOKUP($A30,'Return Data'!$B$7:$R$2843,16,0)</f>
        <v>4.6741999999999999</v>
      </c>
      <c r="S30" s="67">
        <f t="shared" si="7"/>
        <v>22</v>
      </c>
    </row>
    <row r="31" spans="1:19" x14ac:dyDescent="0.3">
      <c r="A31" s="63" t="s">
        <v>1734</v>
      </c>
      <c r="B31" s="64">
        <f>VLOOKUP($A31,'Return Data'!$B$7:$R$2843,3,0)</f>
        <v>44447</v>
      </c>
      <c r="C31" s="65">
        <f>VLOOKUP($A31,'Return Data'!$B$7:$R$2843,4,0)</f>
        <v>11.7416</v>
      </c>
      <c r="D31" s="65">
        <f>VLOOKUP($A31,'Return Data'!$B$7:$R$2843,10,0)</f>
        <v>1.3176000000000001</v>
      </c>
      <c r="E31" s="66">
        <f t="shared" si="0"/>
        <v>3</v>
      </c>
      <c r="F31" s="65">
        <f>VLOOKUP($A31,'Return Data'!$B$7:$R$2843,11,0)</f>
        <v>2.7774000000000001</v>
      </c>
      <c r="G31" s="66">
        <f t="shared" si="1"/>
        <v>3</v>
      </c>
      <c r="H31" s="65">
        <f>VLOOKUP($A31,'Return Data'!$B$7:$R$2843,12,0)</f>
        <v>3.8096999999999999</v>
      </c>
      <c r="I31" s="66">
        <f t="shared" si="2"/>
        <v>3</v>
      </c>
      <c r="J31" s="65">
        <f>VLOOKUP($A31,'Return Data'!$B$7:$R$2843,13,0)</f>
        <v>4.8731999999999998</v>
      </c>
      <c r="K31" s="66">
        <f t="shared" si="3"/>
        <v>2</v>
      </c>
      <c r="L31" s="65">
        <f>VLOOKUP($A31,'Return Data'!$B$7:$R$2843,17,0)</f>
        <v>5.5778999999999996</v>
      </c>
      <c r="M31" s="66">
        <f t="shared" si="4"/>
        <v>1</v>
      </c>
      <c r="N31" s="65"/>
      <c r="O31" s="66"/>
      <c r="P31" s="65"/>
      <c r="Q31" s="66"/>
      <c r="R31" s="65">
        <f>VLOOKUP($A31,'Return Data'!$B$7:$R$2843,16,0)</f>
        <v>6.0664999999999996</v>
      </c>
      <c r="S31" s="67">
        <f t="shared" si="7"/>
        <v>17</v>
      </c>
    </row>
    <row r="32" spans="1:19" x14ac:dyDescent="0.3">
      <c r="A32" s="63" t="s">
        <v>1735</v>
      </c>
      <c r="B32" s="64">
        <f>VLOOKUP($A32,'Return Data'!$B$7:$R$2843,3,0)</f>
        <v>44447</v>
      </c>
      <c r="C32" s="65">
        <f>VLOOKUP($A32,'Return Data'!$B$7:$R$2843,4,0)</f>
        <v>11.4123</v>
      </c>
      <c r="D32" s="65">
        <f>VLOOKUP($A32,'Return Data'!$B$7:$R$2843,10,0)</f>
        <v>1.111</v>
      </c>
      <c r="E32" s="66">
        <f t="shared" si="0"/>
        <v>21</v>
      </c>
      <c r="F32" s="65">
        <f>VLOOKUP($A32,'Return Data'!$B$7:$R$2843,11,0)</f>
        <v>2.5097</v>
      </c>
      <c r="G32" s="66">
        <f t="shared" si="1"/>
        <v>11</v>
      </c>
      <c r="H32" s="65">
        <f>VLOOKUP($A32,'Return Data'!$B$7:$R$2843,12,0)</f>
        <v>3.2067999999999999</v>
      </c>
      <c r="I32" s="66">
        <f t="shared" si="2"/>
        <v>19</v>
      </c>
      <c r="J32" s="65">
        <f>VLOOKUP($A32,'Return Data'!$B$7:$R$2843,13,0)</f>
        <v>3.9996999999999998</v>
      </c>
      <c r="K32" s="66">
        <f t="shared" si="3"/>
        <v>19</v>
      </c>
      <c r="L32" s="65">
        <f>VLOOKUP($A32,'Return Data'!$B$7:$R$2843,17,0)</f>
        <v>4.8212999999999999</v>
      </c>
      <c r="M32" s="66">
        <f t="shared" si="4"/>
        <v>11</v>
      </c>
      <c r="N32" s="65"/>
      <c r="O32" s="66"/>
      <c r="P32" s="65"/>
      <c r="Q32" s="66"/>
      <c r="R32" s="65">
        <f>VLOOKUP($A32,'Return Data'!$B$7:$R$2843,16,0)</f>
        <v>5.3156999999999996</v>
      </c>
      <c r="S32" s="67">
        <f t="shared" si="7"/>
        <v>19</v>
      </c>
    </row>
    <row r="33" spans="1:19" x14ac:dyDescent="0.3">
      <c r="A33" s="63" t="s">
        <v>1736</v>
      </c>
      <c r="B33" s="64">
        <f>VLOOKUP($A33,'Return Data'!$B$7:$R$2843,3,0)</f>
        <v>44447</v>
      </c>
      <c r="C33" s="65">
        <f>VLOOKUP($A33,'Return Data'!$B$7:$R$2843,4,0)</f>
        <v>29.161300000000001</v>
      </c>
      <c r="D33" s="65">
        <f>VLOOKUP($A33,'Return Data'!$B$7:$R$2843,10,0)</f>
        <v>1.4824999999999999</v>
      </c>
      <c r="E33" s="66">
        <f t="shared" si="0"/>
        <v>1</v>
      </c>
      <c r="F33" s="65">
        <f>VLOOKUP($A33,'Return Data'!$B$7:$R$2843,11,0)</f>
        <v>2.8523000000000001</v>
      </c>
      <c r="G33" s="66">
        <f t="shared" si="1"/>
        <v>2</v>
      </c>
      <c r="H33" s="65">
        <f>VLOOKUP($A33,'Return Data'!$B$7:$R$2843,12,0)</f>
        <v>3.8138000000000001</v>
      </c>
      <c r="I33" s="66">
        <f t="shared" si="2"/>
        <v>2</v>
      </c>
      <c r="J33" s="65">
        <f>VLOOKUP($A33,'Return Data'!$B$7:$R$2843,13,0)</f>
        <v>4.7591999999999999</v>
      </c>
      <c r="K33" s="66">
        <f t="shared" si="3"/>
        <v>3</v>
      </c>
      <c r="L33" s="65">
        <f>VLOOKUP($A33,'Return Data'!$B$7:$R$2843,17,0)</f>
        <v>5.0833000000000004</v>
      </c>
      <c r="M33" s="66">
        <f t="shared" si="4"/>
        <v>5</v>
      </c>
      <c r="N33" s="65">
        <f>VLOOKUP($A33,'Return Data'!$B$7:$R$2843,14,0)</f>
        <v>5.7846000000000002</v>
      </c>
      <c r="O33" s="66">
        <f t="shared" si="5"/>
        <v>3</v>
      </c>
      <c r="P33" s="65">
        <f>VLOOKUP($A33,'Return Data'!$B$7:$R$2843,15,0)</f>
        <v>6.0391000000000004</v>
      </c>
      <c r="Q33" s="66">
        <f t="shared" si="6"/>
        <v>5</v>
      </c>
      <c r="R33" s="65">
        <f>VLOOKUP($A33,'Return Data'!$B$7:$R$2843,16,0)</f>
        <v>6.8672000000000004</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1.1388307692307693</v>
      </c>
      <c r="E35" s="74"/>
      <c r="F35" s="75">
        <f>AVERAGE(F8:F33)</f>
        <v>2.373646153846154</v>
      </c>
      <c r="G35" s="74"/>
      <c r="H35" s="75">
        <f>AVERAGE(H8:H33)</f>
        <v>3.2713115384615383</v>
      </c>
      <c r="I35" s="74"/>
      <c r="J35" s="75">
        <f>AVERAGE(J8:J33)</f>
        <v>4.1337153846153845</v>
      </c>
      <c r="K35" s="74"/>
      <c r="L35" s="75">
        <f>AVERAGE(L8:L33)</f>
        <v>4.6097136363636357</v>
      </c>
      <c r="M35" s="74"/>
      <c r="N35" s="75">
        <f>AVERAGE(N8:N33)</f>
        <v>5.2423368421052636</v>
      </c>
      <c r="O35" s="74"/>
      <c r="P35" s="75">
        <f>AVERAGE(P8:P33)</f>
        <v>5.7060562499999996</v>
      </c>
      <c r="Q35" s="74"/>
      <c r="R35" s="75">
        <f>AVERAGE(R8:R33)</f>
        <v>5.9670846153846151</v>
      </c>
      <c r="S35" s="76"/>
    </row>
    <row r="36" spans="1:19" x14ac:dyDescent="0.3">
      <c r="A36" s="73" t="s">
        <v>28</v>
      </c>
      <c r="B36" s="74"/>
      <c r="C36" s="74"/>
      <c r="D36" s="75">
        <f>MIN(D8:D33)</f>
        <v>0.73370000000000002</v>
      </c>
      <c r="E36" s="74"/>
      <c r="F36" s="75">
        <f>MIN(F8:F33)</f>
        <v>1.6914</v>
      </c>
      <c r="G36" s="74"/>
      <c r="H36" s="75">
        <f>MIN(H8:H33)</f>
        <v>2.3797999999999999</v>
      </c>
      <c r="I36" s="74"/>
      <c r="J36" s="75">
        <f>MIN(J8:J33)</f>
        <v>2.9247999999999998</v>
      </c>
      <c r="K36" s="74"/>
      <c r="L36" s="75">
        <f>MIN(L8:L33)</f>
        <v>2.948</v>
      </c>
      <c r="M36" s="74"/>
      <c r="N36" s="75">
        <f>MIN(N8:N33)</f>
        <v>1.6468</v>
      </c>
      <c r="O36" s="74"/>
      <c r="P36" s="75">
        <f>MIN(P8:P33)</f>
        <v>3.2652999999999999</v>
      </c>
      <c r="Q36" s="74"/>
      <c r="R36" s="75">
        <f>MIN(R8:R33)</f>
        <v>3.5775000000000001</v>
      </c>
      <c r="S36" s="76"/>
    </row>
    <row r="37" spans="1:19" ht="15" thickBot="1" x14ac:dyDescent="0.35">
      <c r="A37" s="77" t="s">
        <v>29</v>
      </c>
      <c r="B37" s="78"/>
      <c r="C37" s="78"/>
      <c r="D37" s="79">
        <f>MAX(D8:D33)</f>
        <v>1.4824999999999999</v>
      </c>
      <c r="E37" s="78"/>
      <c r="F37" s="79">
        <f>MAX(F8:F33)</f>
        <v>2.8721999999999999</v>
      </c>
      <c r="G37" s="78"/>
      <c r="H37" s="79">
        <f>MAX(H8:H33)</f>
        <v>3.8296000000000001</v>
      </c>
      <c r="I37" s="78"/>
      <c r="J37" s="79">
        <f>MAX(J8:J33)</f>
        <v>4.9542000000000002</v>
      </c>
      <c r="K37" s="78"/>
      <c r="L37" s="79">
        <f>MAX(L8:L33)</f>
        <v>5.5778999999999996</v>
      </c>
      <c r="M37" s="78"/>
      <c r="N37" s="79">
        <f>MAX(N8:N33)</f>
        <v>5.8846999999999996</v>
      </c>
      <c r="O37" s="78"/>
      <c r="P37" s="79">
        <f>MAX(P8:P33)</f>
        <v>6.2092000000000001</v>
      </c>
      <c r="Q37" s="78"/>
      <c r="R37" s="79">
        <f>MAX(R8:R33)</f>
        <v>7.2530000000000001</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44447</v>
      </c>
      <c r="C8" s="65">
        <f>VLOOKUP($A8,'Return Data'!$B$7:$R$2843,4,0)</f>
        <v>21.216699999999999</v>
      </c>
      <c r="D8" s="65">
        <f>VLOOKUP($A8,'Return Data'!$B$7:$R$2843,10,0)</f>
        <v>1.0693999999999999</v>
      </c>
      <c r="E8" s="66">
        <f t="shared" ref="E8:E33" si="0">RANK(D8,D$8:D$33,0)</f>
        <v>4</v>
      </c>
      <c r="F8" s="65">
        <f>VLOOKUP($A8,'Return Data'!$B$7:$R$2843,11,0)</f>
        <v>2.3048999999999999</v>
      </c>
      <c r="G8" s="66">
        <f>RANK(F8,F$8:F$33,0)</f>
        <v>5</v>
      </c>
      <c r="H8" s="65">
        <f>VLOOKUP($A8,'Return Data'!$B$7:$R$2843,12,0)</f>
        <v>3.1629999999999998</v>
      </c>
      <c r="I8" s="66">
        <f>RANK(H8,H$8:H$33,0)</f>
        <v>4</v>
      </c>
      <c r="J8" s="65">
        <f>VLOOKUP($A8,'Return Data'!$B$7:$R$2843,13,0)</f>
        <v>3.8690000000000002</v>
      </c>
      <c r="K8" s="66">
        <f>RANK(J8,J$8:J$33,0)</f>
        <v>6</v>
      </c>
      <c r="L8" s="65">
        <f>VLOOKUP($A8,'Return Data'!$B$7:$R$2843,17,0)</f>
        <v>4.3021000000000003</v>
      </c>
      <c r="M8" s="66">
        <f>RANK(L8,L$8:L$33,0)</f>
        <v>8</v>
      </c>
      <c r="N8" s="65">
        <f>VLOOKUP($A8,'Return Data'!$B$7:$R$2843,14,0)</f>
        <v>5.0632000000000001</v>
      </c>
      <c r="O8" s="66">
        <f>RANK(N8,N$8:N$33,0)</f>
        <v>7</v>
      </c>
      <c r="P8" s="65">
        <f>VLOOKUP($A8,'Return Data'!$B$7:$R$2843,15,0)</f>
        <v>5.3635000000000002</v>
      </c>
      <c r="Q8" s="66">
        <f>RANK(P8,P$8:P$33,0)</f>
        <v>6</v>
      </c>
      <c r="R8" s="65">
        <f>VLOOKUP($A8,'Return Data'!$B$7:$R$2843,16,0)</f>
        <v>6.3952</v>
      </c>
      <c r="S8" s="67">
        <f>RANK(R8,R$8:R$33,0)</f>
        <v>10</v>
      </c>
    </row>
    <row r="9" spans="1:20" x14ac:dyDescent="0.3">
      <c r="A9" s="63" t="s">
        <v>1738</v>
      </c>
      <c r="B9" s="64">
        <f>VLOOKUP($A9,'Return Data'!$B$7:$R$2843,3,0)</f>
        <v>44447</v>
      </c>
      <c r="C9" s="65">
        <f>VLOOKUP($A9,'Return Data'!$B$7:$R$2843,4,0)</f>
        <v>14.9056</v>
      </c>
      <c r="D9" s="65">
        <f>VLOOKUP($A9,'Return Data'!$B$7:$R$2843,10,0)</f>
        <v>0.996</v>
      </c>
      <c r="E9" s="66">
        <f t="shared" si="0"/>
        <v>17</v>
      </c>
      <c r="F9" s="65">
        <f>VLOOKUP($A9,'Return Data'!$B$7:$R$2843,11,0)</f>
        <v>2.0987</v>
      </c>
      <c r="G9" s="66">
        <f t="shared" ref="G9:G33" si="1">RANK(F9,F$8:F$33,0)</f>
        <v>15</v>
      </c>
      <c r="H9" s="65">
        <f>VLOOKUP($A9,'Return Data'!$B$7:$R$2843,12,0)</f>
        <v>2.8603999999999998</v>
      </c>
      <c r="I9" s="66">
        <f t="shared" ref="I9:I33" si="2">RANK(H9,H$8:H$33,0)</f>
        <v>17</v>
      </c>
      <c r="J9" s="65">
        <f>VLOOKUP($A9,'Return Data'!$B$7:$R$2843,13,0)</f>
        <v>3.5642999999999998</v>
      </c>
      <c r="K9" s="66">
        <f t="shared" ref="K9:K33" si="3">RANK(J9,J$8:J$33,0)</f>
        <v>18</v>
      </c>
      <c r="L9" s="65">
        <f>VLOOKUP($A9,'Return Data'!$B$7:$R$2843,17,0)</f>
        <v>4.1017000000000001</v>
      </c>
      <c r="M9" s="66">
        <f t="shared" ref="M9:M33" si="4">RANK(L9,L$8:L$33,0)</f>
        <v>12</v>
      </c>
      <c r="N9" s="65">
        <f>VLOOKUP($A9,'Return Data'!$B$7:$R$2843,14,0)</f>
        <v>4.8970000000000002</v>
      </c>
      <c r="O9" s="66">
        <f t="shared" ref="O9:O33" si="5">RANK(N9,N$8:N$33,0)</f>
        <v>10</v>
      </c>
      <c r="P9" s="65">
        <f>VLOOKUP($A9,'Return Data'!$B$7:$R$2843,15,0)</f>
        <v>5.3205999999999998</v>
      </c>
      <c r="Q9" s="66">
        <f t="shared" ref="Q9:Q33" si="6">RANK(P9,P$8:P$33,0)</f>
        <v>8</v>
      </c>
      <c r="R9" s="65">
        <f>VLOOKUP($A9,'Return Data'!$B$7:$R$2843,16,0)</f>
        <v>5.8048000000000002</v>
      </c>
      <c r="S9" s="67">
        <f t="shared" ref="S9:S33" si="7">RANK(R9,R$8:R$33,0)</f>
        <v>13</v>
      </c>
    </row>
    <row r="10" spans="1:20" x14ac:dyDescent="0.3">
      <c r="A10" s="63" t="s">
        <v>1739</v>
      </c>
      <c r="B10" s="64">
        <f>VLOOKUP($A10,'Return Data'!$B$7:$R$2843,3,0)</f>
        <v>44447</v>
      </c>
      <c r="C10" s="65">
        <f>VLOOKUP($A10,'Return Data'!$B$7:$R$2843,4,0)</f>
        <v>12.896000000000001</v>
      </c>
      <c r="D10" s="65">
        <f>VLOOKUP($A10,'Return Data'!$B$7:$R$2843,10,0)</f>
        <v>0.9788</v>
      </c>
      <c r="E10" s="66">
        <f t="shared" si="0"/>
        <v>18</v>
      </c>
      <c r="F10" s="65">
        <f>VLOOKUP($A10,'Return Data'!$B$7:$R$2843,11,0)</f>
        <v>2.0979999999999999</v>
      </c>
      <c r="G10" s="66">
        <f t="shared" si="1"/>
        <v>16</v>
      </c>
      <c r="H10" s="65">
        <f>VLOOKUP($A10,'Return Data'!$B$7:$R$2843,12,0)</f>
        <v>3.0360999999999998</v>
      </c>
      <c r="I10" s="66">
        <f t="shared" si="2"/>
        <v>9</v>
      </c>
      <c r="J10" s="65">
        <f>VLOOKUP($A10,'Return Data'!$B$7:$R$2843,13,0)</f>
        <v>3.8660000000000001</v>
      </c>
      <c r="K10" s="66">
        <f t="shared" si="3"/>
        <v>7</v>
      </c>
      <c r="L10" s="65">
        <f>VLOOKUP($A10,'Return Data'!$B$7:$R$2843,17,0)</f>
        <v>4.4691000000000001</v>
      </c>
      <c r="M10" s="66">
        <f t="shared" si="4"/>
        <v>4</v>
      </c>
      <c r="N10" s="65">
        <f>VLOOKUP($A10,'Return Data'!$B$7:$R$2843,14,0)</f>
        <v>5.1228999999999996</v>
      </c>
      <c r="O10" s="66">
        <f t="shared" si="5"/>
        <v>4</v>
      </c>
      <c r="P10" s="65"/>
      <c r="Q10" s="66"/>
      <c r="R10" s="65">
        <f>VLOOKUP($A10,'Return Data'!$B$7:$R$2843,16,0)</f>
        <v>5.5621</v>
      </c>
      <c r="S10" s="67">
        <f t="shared" si="7"/>
        <v>16</v>
      </c>
    </row>
    <row r="11" spans="1:20" x14ac:dyDescent="0.3">
      <c r="A11" s="63" t="s">
        <v>1740</v>
      </c>
      <c r="B11" s="64">
        <f>VLOOKUP($A11,'Return Data'!$B$7:$R$2843,3,0)</f>
        <v>44447</v>
      </c>
      <c r="C11" s="65">
        <f>VLOOKUP($A11,'Return Data'!$B$7:$R$2843,4,0)</f>
        <v>11.3642</v>
      </c>
      <c r="D11" s="65">
        <f>VLOOKUP($A11,'Return Data'!$B$7:$R$2843,10,0)</f>
        <v>0.61619999999999997</v>
      </c>
      <c r="E11" s="66">
        <f t="shared" si="0"/>
        <v>26</v>
      </c>
      <c r="F11" s="65">
        <f>VLOOKUP($A11,'Return Data'!$B$7:$R$2843,11,0)</f>
        <v>1.4045000000000001</v>
      </c>
      <c r="G11" s="66">
        <f t="shared" si="1"/>
        <v>26</v>
      </c>
      <c r="H11" s="65">
        <f>VLOOKUP($A11,'Return Data'!$B$7:$R$2843,12,0)</f>
        <v>1.9000999999999999</v>
      </c>
      <c r="I11" s="66">
        <f t="shared" si="2"/>
        <v>26</v>
      </c>
      <c r="J11" s="65">
        <f>VLOOKUP($A11,'Return Data'!$B$7:$R$2843,13,0)</f>
        <v>2.2751000000000001</v>
      </c>
      <c r="K11" s="66">
        <f t="shared" si="3"/>
        <v>26</v>
      </c>
      <c r="L11" s="65">
        <f>VLOOKUP($A11,'Return Data'!$B$7:$R$2843,17,0)</f>
        <v>2.9954000000000001</v>
      </c>
      <c r="M11" s="66">
        <f t="shared" si="4"/>
        <v>20</v>
      </c>
      <c r="N11" s="65">
        <f>VLOOKUP($A11,'Return Data'!$B$7:$R$2843,14,0)</f>
        <v>3.9578000000000002</v>
      </c>
      <c r="O11" s="66">
        <f t="shared" si="5"/>
        <v>17</v>
      </c>
      <c r="P11" s="65"/>
      <c r="Q11" s="66"/>
      <c r="R11" s="65">
        <f>VLOOKUP($A11,'Return Data'!$B$7:$R$2843,16,0)</f>
        <v>4.0419999999999998</v>
      </c>
      <c r="S11" s="67">
        <f t="shared" si="7"/>
        <v>21</v>
      </c>
    </row>
    <row r="12" spans="1:20" x14ac:dyDescent="0.3">
      <c r="A12" s="63" t="s">
        <v>1741</v>
      </c>
      <c r="B12" s="64">
        <f>VLOOKUP($A12,'Return Data'!$B$7:$R$2843,3,0)</f>
        <v>44447</v>
      </c>
      <c r="C12" s="65">
        <f>VLOOKUP($A12,'Return Data'!$B$7:$R$2843,4,0)</f>
        <v>11.968</v>
      </c>
      <c r="D12" s="65">
        <f>VLOOKUP($A12,'Return Data'!$B$7:$R$2843,10,0)</f>
        <v>1.0299</v>
      </c>
      <c r="E12" s="66">
        <f t="shared" si="0"/>
        <v>13</v>
      </c>
      <c r="F12" s="65">
        <f>VLOOKUP($A12,'Return Data'!$B$7:$R$2843,11,0)</f>
        <v>2.1335000000000002</v>
      </c>
      <c r="G12" s="66">
        <f t="shared" si="1"/>
        <v>14</v>
      </c>
      <c r="H12" s="65">
        <f>VLOOKUP($A12,'Return Data'!$B$7:$R$2843,12,0)</f>
        <v>2.8267000000000002</v>
      </c>
      <c r="I12" s="66">
        <f t="shared" si="2"/>
        <v>19</v>
      </c>
      <c r="J12" s="65">
        <f>VLOOKUP($A12,'Return Data'!$B$7:$R$2843,13,0)</f>
        <v>3.5562999999999998</v>
      </c>
      <c r="K12" s="66">
        <f t="shared" si="3"/>
        <v>19</v>
      </c>
      <c r="L12" s="65">
        <f>VLOOKUP($A12,'Return Data'!$B$7:$R$2843,17,0)</f>
        <v>4.0773999999999999</v>
      </c>
      <c r="M12" s="66">
        <f t="shared" si="4"/>
        <v>13</v>
      </c>
      <c r="N12" s="65">
        <f>VLOOKUP($A12,'Return Data'!$B$7:$R$2843,14,0)</f>
        <v>4.9515000000000002</v>
      </c>
      <c r="O12" s="66">
        <f t="shared" si="5"/>
        <v>9</v>
      </c>
      <c r="P12" s="65"/>
      <c r="Q12" s="66"/>
      <c r="R12" s="65">
        <f>VLOOKUP($A12,'Return Data'!$B$7:$R$2843,16,0)</f>
        <v>5.0852000000000004</v>
      </c>
      <c r="S12" s="67">
        <f t="shared" si="7"/>
        <v>18</v>
      </c>
    </row>
    <row r="13" spans="1:20" x14ac:dyDescent="0.3">
      <c r="A13" s="63" t="s">
        <v>1742</v>
      </c>
      <c r="B13" s="64">
        <f>VLOOKUP($A13,'Return Data'!$B$7:$R$2843,3,0)</f>
        <v>44447</v>
      </c>
      <c r="C13" s="65">
        <f>VLOOKUP($A13,'Return Data'!$B$7:$R$2843,4,0)</f>
        <v>15.4018</v>
      </c>
      <c r="D13" s="65">
        <f>VLOOKUP($A13,'Return Data'!$B$7:$R$2843,10,0)</f>
        <v>1.0490999999999999</v>
      </c>
      <c r="E13" s="66">
        <f t="shared" si="0"/>
        <v>10</v>
      </c>
      <c r="F13" s="65">
        <f>VLOOKUP($A13,'Return Data'!$B$7:$R$2843,11,0)</f>
        <v>2.1840999999999999</v>
      </c>
      <c r="G13" s="66">
        <f t="shared" si="1"/>
        <v>11</v>
      </c>
      <c r="H13" s="65">
        <f>VLOOKUP($A13,'Return Data'!$B$7:$R$2843,12,0)</f>
        <v>3.0516999999999999</v>
      </c>
      <c r="I13" s="66">
        <f t="shared" si="2"/>
        <v>8</v>
      </c>
      <c r="J13" s="65">
        <f>VLOOKUP($A13,'Return Data'!$B$7:$R$2843,13,0)</f>
        <v>3.7766000000000002</v>
      </c>
      <c r="K13" s="66">
        <f t="shared" si="3"/>
        <v>12</v>
      </c>
      <c r="L13" s="65">
        <f>VLOOKUP($A13,'Return Data'!$B$7:$R$2843,17,0)</f>
        <v>4.4070999999999998</v>
      </c>
      <c r="M13" s="66">
        <f t="shared" si="4"/>
        <v>5</v>
      </c>
      <c r="N13" s="65">
        <f>VLOOKUP($A13,'Return Data'!$B$7:$R$2843,14,0)</f>
        <v>5.1359000000000004</v>
      </c>
      <c r="O13" s="66">
        <f t="shared" si="5"/>
        <v>3</v>
      </c>
      <c r="P13" s="65">
        <f>VLOOKUP($A13,'Return Data'!$B$7:$R$2843,15,0)</f>
        <v>5.4715999999999996</v>
      </c>
      <c r="Q13" s="66">
        <f t="shared" si="6"/>
        <v>5</v>
      </c>
      <c r="R13" s="65">
        <f>VLOOKUP($A13,'Return Data'!$B$7:$R$2843,16,0)</f>
        <v>6.1772999999999998</v>
      </c>
      <c r="S13" s="67">
        <f t="shared" si="7"/>
        <v>11</v>
      </c>
    </row>
    <row r="14" spans="1:20" x14ac:dyDescent="0.3">
      <c r="A14" s="63" t="s">
        <v>1743</v>
      </c>
      <c r="B14" s="64">
        <f>VLOOKUP($A14,'Return Data'!$B$7:$R$2843,3,0)</f>
        <v>44447</v>
      </c>
      <c r="C14" s="65">
        <f>VLOOKUP($A14,'Return Data'!$B$7:$R$2843,4,0)</f>
        <v>24.436</v>
      </c>
      <c r="D14" s="65">
        <f>VLOOKUP($A14,'Return Data'!$B$7:$R$2843,10,0)</f>
        <v>1.0504</v>
      </c>
      <c r="E14" s="66">
        <f t="shared" si="0"/>
        <v>9</v>
      </c>
      <c r="F14" s="65">
        <f>VLOOKUP($A14,'Return Data'!$B$7:$R$2843,11,0)</f>
        <v>2.2170000000000001</v>
      </c>
      <c r="G14" s="66">
        <f t="shared" si="1"/>
        <v>8</v>
      </c>
      <c r="H14" s="65">
        <f>VLOOKUP($A14,'Return Data'!$B$7:$R$2843,12,0)</f>
        <v>3.0228999999999999</v>
      </c>
      <c r="I14" s="66">
        <f t="shared" si="2"/>
        <v>11</v>
      </c>
      <c r="J14" s="65">
        <f>VLOOKUP($A14,'Return Data'!$B$7:$R$2843,13,0)</f>
        <v>3.8283</v>
      </c>
      <c r="K14" s="66">
        <f t="shared" si="3"/>
        <v>9</v>
      </c>
      <c r="L14" s="65">
        <f>VLOOKUP($A14,'Return Data'!$B$7:$R$2843,17,0)</f>
        <v>4.0209999999999999</v>
      </c>
      <c r="M14" s="66">
        <f t="shared" si="4"/>
        <v>15</v>
      </c>
      <c r="N14" s="65">
        <f>VLOOKUP($A14,'Return Data'!$B$7:$R$2843,14,0)</f>
        <v>4.7611999999999997</v>
      </c>
      <c r="O14" s="66">
        <f t="shared" si="5"/>
        <v>13</v>
      </c>
      <c r="P14" s="65">
        <f>VLOOKUP($A14,'Return Data'!$B$7:$R$2843,15,0)</f>
        <v>5.1018999999999997</v>
      </c>
      <c r="Q14" s="66">
        <f t="shared" si="6"/>
        <v>13</v>
      </c>
      <c r="R14" s="65">
        <f>VLOOKUP($A14,'Return Data'!$B$7:$R$2843,16,0)</f>
        <v>6.6449999999999996</v>
      </c>
      <c r="S14" s="67">
        <f t="shared" si="7"/>
        <v>7</v>
      </c>
    </row>
    <row r="15" spans="1:20" x14ac:dyDescent="0.3">
      <c r="A15" s="63" t="s">
        <v>1744</v>
      </c>
      <c r="B15" s="64">
        <f>VLOOKUP($A15,'Return Data'!$B$7:$R$2843,3,0)</f>
        <v>44447</v>
      </c>
      <c r="C15" s="65">
        <f>VLOOKUP($A15,'Return Data'!$B$7:$R$2843,4,0)</f>
        <v>27.316600000000001</v>
      </c>
      <c r="D15" s="65">
        <f>VLOOKUP($A15,'Return Data'!$B$7:$R$2843,10,0)</f>
        <v>1.0577000000000001</v>
      </c>
      <c r="E15" s="66">
        <f t="shared" si="0"/>
        <v>6</v>
      </c>
      <c r="F15" s="65">
        <f>VLOOKUP($A15,'Return Data'!$B$7:$R$2843,11,0)</f>
        <v>2.2538</v>
      </c>
      <c r="G15" s="66">
        <f t="shared" si="1"/>
        <v>7</v>
      </c>
      <c r="H15" s="65">
        <f>VLOOKUP($A15,'Return Data'!$B$7:$R$2843,12,0)</f>
        <v>3.0621</v>
      </c>
      <c r="I15" s="66">
        <f t="shared" si="2"/>
        <v>6</v>
      </c>
      <c r="J15" s="65">
        <f>VLOOKUP($A15,'Return Data'!$B$7:$R$2843,13,0)</f>
        <v>3.8994</v>
      </c>
      <c r="K15" s="66">
        <f t="shared" si="3"/>
        <v>5</v>
      </c>
      <c r="L15" s="65">
        <f>VLOOKUP($A15,'Return Data'!$B$7:$R$2843,17,0)</f>
        <v>4.2606000000000002</v>
      </c>
      <c r="M15" s="66">
        <f t="shared" si="4"/>
        <v>10</v>
      </c>
      <c r="N15" s="65">
        <f>VLOOKUP($A15,'Return Data'!$B$7:$R$2843,14,0)</f>
        <v>5.0195999999999996</v>
      </c>
      <c r="O15" s="66">
        <f t="shared" si="5"/>
        <v>8</v>
      </c>
      <c r="P15" s="65">
        <f>VLOOKUP($A15,'Return Data'!$B$7:$R$2843,15,0)</f>
        <v>5.3620999999999999</v>
      </c>
      <c r="Q15" s="66">
        <f t="shared" si="6"/>
        <v>7</v>
      </c>
      <c r="R15" s="65">
        <f>VLOOKUP($A15,'Return Data'!$B$7:$R$2843,16,0)</f>
        <v>7.0744999999999996</v>
      </c>
      <c r="S15" s="67">
        <f t="shared" si="7"/>
        <v>2</v>
      </c>
    </row>
    <row r="16" spans="1:20" x14ac:dyDescent="0.3">
      <c r="A16" s="63" t="s">
        <v>1745</v>
      </c>
      <c r="B16" s="64">
        <f>VLOOKUP($A16,'Return Data'!$B$7:$R$2843,3,0)</f>
        <v>44447</v>
      </c>
      <c r="C16" s="65">
        <f>VLOOKUP($A16,'Return Data'!$B$7:$R$2843,4,0)</f>
        <v>25.923999999999999</v>
      </c>
      <c r="D16" s="65">
        <f>VLOOKUP($A16,'Return Data'!$B$7:$R$2843,10,0)</f>
        <v>1.0076000000000001</v>
      </c>
      <c r="E16" s="66">
        <f t="shared" si="0"/>
        <v>16</v>
      </c>
      <c r="F16" s="65">
        <f>VLOOKUP($A16,'Return Data'!$B$7:$R$2843,11,0)</f>
        <v>2.0823</v>
      </c>
      <c r="G16" s="66">
        <f t="shared" si="1"/>
        <v>17</v>
      </c>
      <c r="H16" s="65">
        <f>VLOOKUP($A16,'Return Data'!$B$7:$R$2843,12,0)</f>
        <v>2.8620000000000001</v>
      </c>
      <c r="I16" s="66">
        <f t="shared" si="2"/>
        <v>16</v>
      </c>
      <c r="J16" s="65">
        <f>VLOOKUP($A16,'Return Data'!$B$7:$R$2843,13,0)</f>
        <v>3.6322000000000001</v>
      </c>
      <c r="K16" s="66">
        <f t="shared" si="3"/>
        <v>14</v>
      </c>
      <c r="L16" s="65">
        <f>VLOOKUP($A16,'Return Data'!$B$7:$R$2843,17,0)</f>
        <v>3.9289000000000001</v>
      </c>
      <c r="M16" s="66">
        <f t="shared" si="4"/>
        <v>16</v>
      </c>
      <c r="N16" s="65">
        <f>VLOOKUP($A16,'Return Data'!$B$7:$R$2843,14,0)</f>
        <v>4.8806000000000003</v>
      </c>
      <c r="O16" s="66">
        <f t="shared" si="5"/>
        <v>11</v>
      </c>
      <c r="P16" s="65">
        <f>VLOOKUP($A16,'Return Data'!$B$7:$R$2843,15,0)</f>
        <v>5.2545999999999999</v>
      </c>
      <c r="Q16" s="66">
        <f t="shared" si="6"/>
        <v>9</v>
      </c>
      <c r="R16" s="65">
        <f>VLOOKUP($A16,'Return Data'!$B$7:$R$2843,16,0)</f>
        <v>6.6825000000000001</v>
      </c>
      <c r="S16" s="67">
        <f t="shared" si="7"/>
        <v>6</v>
      </c>
    </row>
    <row r="17" spans="1:19" x14ac:dyDescent="0.3">
      <c r="A17" s="63" t="s">
        <v>1746</v>
      </c>
      <c r="B17" s="64">
        <f>VLOOKUP($A17,'Return Data'!$B$7:$R$2843,3,0)</f>
        <v>44447</v>
      </c>
      <c r="C17" s="65">
        <f>VLOOKUP($A17,'Return Data'!$B$7:$R$2843,4,0)</f>
        <v>14.409599999999999</v>
      </c>
      <c r="D17" s="65">
        <f>VLOOKUP($A17,'Return Data'!$B$7:$R$2843,10,0)</f>
        <v>0.67979999999999996</v>
      </c>
      <c r="E17" s="66">
        <f t="shared" si="0"/>
        <v>25</v>
      </c>
      <c r="F17" s="65">
        <f>VLOOKUP($A17,'Return Data'!$B$7:$R$2843,11,0)</f>
        <v>1.4524999999999999</v>
      </c>
      <c r="G17" s="66">
        <f t="shared" si="1"/>
        <v>25</v>
      </c>
      <c r="H17" s="65">
        <f>VLOOKUP($A17,'Return Data'!$B$7:$R$2843,12,0)</f>
        <v>1.9456</v>
      </c>
      <c r="I17" s="66">
        <f t="shared" si="2"/>
        <v>25</v>
      </c>
      <c r="J17" s="65">
        <f>VLOOKUP($A17,'Return Data'!$B$7:$R$2843,13,0)</f>
        <v>2.3206000000000002</v>
      </c>
      <c r="K17" s="66">
        <f t="shared" si="3"/>
        <v>25</v>
      </c>
      <c r="L17" s="65">
        <f>VLOOKUP($A17,'Return Data'!$B$7:$R$2843,17,0)</f>
        <v>3.1371000000000002</v>
      </c>
      <c r="M17" s="66">
        <f t="shared" si="4"/>
        <v>19</v>
      </c>
      <c r="N17" s="65">
        <f>VLOOKUP($A17,'Return Data'!$B$7:$R$2843,14,0)</f>
        <v>4.1246999999999998</v>
      </c>
      <c r="O17" s="66">
        <f t="shared" si="5"/>
        <v>16</v>
      </c>
      <c r="P17" s="65">
        <f>VLOOKUP($A17,'Return Data'!$B$7:$R$2843,15,0)</f>
        <v>4.8613</v>
      </c>
      <c r="Q17" s="66">
        <f t="shared" si="6"/>
        <v>14</v>
      </c>
      <c r="R17" s="65">
        <f>VLOOKUP($A17,'Return Data'!$B$7:$R$2843,16,0)</f>
        <v>5.5815000000000001</v>
      </c>
      <c r="S17" s="67">
        <f t="shared" si="7"/>
        <v>15</v>
      </c>
    </row>
    <row r="18" spans="1:19" x14ac:dyDescent="0.3">
      <c r="A18" s="63" t="s">
        <v>1747</v>
      </c>
      <c r="B18" s="64">
        <f>VLOOKUP($A18,'Return Data'!$B$7:$R$2843,3,0)</f>
        <v>44447</v>
      </c>
      <c r="C18" s="65">
        <f>VLOOKUP($A18,'Return Data'!$B$7:$R$2843,4,0)</f>
        <v>25.181100000000001</v>
      </c>
      <c r="D18" s="65">
        <f>VLOOKUP($A18,'Return Data'!$B$7:$R$2843,10,0)</f>
        <v>0.96109999999999995</v>
      </c>
      <c r="E18" s="66">
        <f t="shared" si="0"/>
        <v>19</v>
      </c>
      <c r="F18" s="65">
        <f>VLOOKUP($A18,'Return Data'!$B$7:$R$2843,11,0)</f>
        <v>2.0552000000000001</v>
      </c>
      <c r="G18" s="66">
        <f t="shared" si="1"/>
        <v>18</v>
      </c>
      <c r="H18" s="65">
        <f>VLOOKUP($A18,'Return Data'!$B$7:$R$2843,12,0)</f>
        <v>2.8416999999999999</v>
      </c>
      <c r="I18" s="66">
        <f t="shared" si="2"/>
        <v>18</v>
      </c>
      <c r="J18" s="65">
        <f>VLOOKUP($A18,'Return Data'!$B$7:$R$2843,13,0)</f>
        <v>3.5815999999999999</v>
      </c>
      <c r="K18" s="66">
        <f t="shared" si="3"/>
        <v>15</v>
      </c>
      <c r="L18" s="65">
        <f>VLOOKUP($A18,'Return Data'!$B$7:$R$2843,17,0)</f>
        <v>4.2154999999999996</v>
      </c>
      <c r="M18" s="66">
        <f t="shared" si="4"/>
        <v>11</v>
      </c>
      <c r="N18" s="65">
        <f>VLOOKUP($A18,'Return Data'!$B$7:$R$2843,14,0)</f>
        <v>4.8689999999999998</v>
      </c>
      <c r="O18" s="66">
        <f t="shared" si="5"/>
        <v>12</v>
      </c>
      <c r="P18" s="65">
        <f>VLOOKUP($A18,'Return Data'!$B$7:$R$2843,15,0)</f>
        <v>5.2455999999999996</v>
      </c>
      <c r="Q18" s="66">
        <f t="shared" si="6"/>
        <v>10</v>
      </c>
      <c r="R18" s="65">
        <f>VLOOKUP($A18,'Return Data'!$B$7:$R$2843,16,0)</f>
        <v>6.6376999999999997</v>
      </c>
      <c r="S18" s="67">
        <f t="shared" si="7"/>
        <v>8</v>
      </c>
    </row>
    <row r="19" spans="1:19" x14ac:dyDescent="0.3">
      <c r="A19" s="63" t="s">
        <v>1748</v>
      </c>
      <c r="B19" s="64">
        <f>VLOOKUP($A19,'Return Data'!$B$7:$R$2843,3,0)</f>
        <v>44447</v>
      </c>
      <c r="C19" s="65">
        <f>VLOOKUP($A19,'Return Data'!$B$7:$R$2843,4,0)</f>
        <v>10.650499999999999</v>
      </c>
      <c r="D19" s="65">
        <f>VLOOKUP($A19,'Return Data'!$B$7:$R$2843,10,0)</f>
        <v>0.70350000000000001</v>
      </c>
      <c r="E19" s="66">
        <f t="shared" si="0"/>
        <v>23</v>
      </c>
      <c r="F19" s="65">
        <f>VLOOKUP($A19,'Return Data'!$B$7:$R$2843,11,0)</f>
        <v>1.5774999999999999</v>
      </c>
      <c r="G19" s="66">
        <f t="shared" si="1"/>
        <v>23</v>
      </c>
      <c r="H19" s="65">
        <f>VLOOKUP($A19,'Return Data'!$B$7:$R$2843,12,0)</f>
        <v>2.028</v>
      </c>
      <c r="I19" s="66">
        <f t="shared" si="2"/>
        <v>24</v>
      </c>
      <c r="J19" s="65">
        <f>VLOOKUP($A19,'Return Data'!$B$7:$R$2843,13,0)</f>
        <v>2.5487000000000002</v>
      </c>
      <c r="K19" s="66">
        <f t="shared" si="3"/>
        <v>23</v>
      </c>
      <c r="L19" s="65"/>
      <c r="M19" s="66"/>
      <c r="N19" s="65"/>
      <c r="O19" s="66"/>
      <c r="P19" s="65"/>
      <c r="Q19" s="66"/>
      <c r="R19" s="65">
        <f>VLOOKUP($A19,'Return Data'!$B$7:$R$2843,16,0)</f>
        <v>3.2012999999999998</v>
      </c>
      <c r="S19" s="67">
        <f t="shared" si="7"/>
        <v>24</v>
      </c>
    </row>
    <row r="20" spans="1:19" x14ac:dyDescent="0.3">
      <c r="A20" s="63" t="s">
        <v>1749</v>
      </c>
      <c r="B20" s="64">
        <f>VLOOKUP($A20,'Return Data'!$B$7:$R$2843,3,0)</f>
        <v>44447</v>
      </c>
      <c r="C20" s="65">
        <f>VLOOKUP($A20,'Return Data'!$B$7:$R$2843,4,0)</f>
        <v>26.3888</v>
      </c>
      <c r="D20" s="65">
        <f>VLOOKUP($A20,'Return Data'!$B$7:$R$2843,10,0)</f>
        <v>0.84960000000000002</v>
      </c>
      <c r="E20" s="66">
        <f t="shared" si="0"/>
        <v>22</v>
      </c>
      <c r="F20" s="65">
        <f>VLOOKUP($A20,'Return Data'!$B$7:$R$2843,11,0)</f>
        <v>1.6408</v>
      </c>
      <c r="G20" s="66">
        <f t="shared" si="1"/>
        <v>22</v>
      </c>
      <c r="H20" s="65">
        <f>VLOOKUP($A20,'Return Data'!$B$7:$R$2843,12,0)</f>
        <v>2.0831</v>
      </c>
      <c r="I20" s="66">
        <f t="shared" si="2"/>
        <v>22</v>
      </c>
      <c r="J20" s="65">
        <f>VLOOKUP($A20,'Return Data'!$B$7:$R$2843,13,0)</f>
        <v>2.6171000000000002</v>
      </c>
      <c r="K20" s="66">
        <f t="shared" si="3"/>
        <v>22</v>
      </c>
      <c r="L20" s="65">
        <f>VLOOKUP($A20,'Return Data'!$B$7:$R$2843,17,0)</f>
        <v>2.871</v>
      </c>
      <c r="M20" s="66">
        <f t="shared" si="4"/>
        <v>21</v>
      </c>
      <c r="N20" s="65">
        <f>VLOOKUP($A20,'Return Data'!$B$7:$R$2843,14,0)</f>
        <v>3.8624000000000001</v>
      </c>
      <c r="O20" s="66">
        <f t="shared" si="5"/>
        <v>18</v>
      </c>
      <c r="P20" s="65">
        <f>VLOOKUP($A20,'Return Data'!$B$7:$R$2843,15,0)</f>
        <v>4.4855</v>
      </c>
      <c r="Q20" s="66">
        <f t="shared" si="6"/>
        <v>15</v>
      </c>
      <c r="R20" s="65">
        <f>VLOOKUP($A20,'Return Data'!$B$7:$R$2843,16,0)</f>
        <v>6.6130000000000004</v>
      </c>
      <c r="S20" s="67">
        <f t="shared" si="7"/>
        <v>9</v>
      </c>
    </row>
    <row r="21" spans="1:19" x14ac:dyDescent="0.3">
      <c r="A21" s="63" t="s">
        <v>1750</v>
      </c>
      <c r="B21" s="64">
        <f>VLOOKUP($A21,'Return Data'!$B$7:$R$2843,3,0)</f>
        <v>44447</v>
      </c>
      <c r="C21" s="65">
        <f>VLOOKUP($A21,'Return Data'!$B$7:$R$2843,4,0)</f>
        <v>29.6067</v>
      </c>
      <c r="D21" s="65">
        <f>VLOOKUP($A21,'Return Data'!$B$7:$R$2843,10,0)</f>
        <v>1.0573999999999999</v>
      </c>
      <c r="E21" s="66">
        <f t="shared" si="0"/>
        <v>7</v>
      </c>
      <c r="F21" s="65">
        <f>VLOOKUP($A21,'Return Data'!$B$7:$R$2843,11,0)</f>
        <v>2.2543000000000002</v>
      </c>
      <c r="G21" s="66">
        <f t="shared" si="1"/>
        <v>6</v>
      </c>
      <c r="H21" s="65">
        <f>VLOOKUP($A21,'Return Data'!$B$7:$R$2843,12,0)</f>
        <v>3.1553</v>
      </c>
      <c r="I21" s="66">
        <f t="shared" si="2"/>
        <v>5</v>
      </c>
      <c r="J21" s="65">
        <f>VLOOKUP($A21,'Return Data'!$B$7:$R$2843,13,0)</f>
        <v>3.9502999999999999</v>
      </c>
      <c r="K21" s="66">
        <f t="shared" si="3"/>
        <v>4</v>
      </c>
      <c r="L21" s="65">
        <f>VLOOKUP($A21,'Return Data'!$B$7:$R$2843,17,0)</f>
        <v>4.3697999999999997</v>
      </c>
      <c r="M21" s="66">
        <f t="shared" si="4"/>
        <v>6</v>
      </c>
      <c r="N21" s="65">
        <f>VLOOKUP($A21,'Return Data'!$B$7:$R$2843,14,0)</f>
        <v>5.1158000000000001</v>
      </c>
      <c r="O21" s="66">
        <f t="shared" si="5"/>
        <v>5</v>
      </c>
      <c r="P21" s="65">
        <f>VLOOKUP($A21,'Return Data'!$B$7:$R$2843,15,0)</f>
        <v>5.4855999999999998</v>
      </c>
      <c r="Q21" s="66">
        <f t="shared" si="6"/>
        <v>3</v>
      </c>
      <c r="R21" s="65">
        <f>VLOOKUP($A21,'Return Data'!$B$7:$R$2843,16,0)</f>
        <v>7.0404</v>
      </c>
      <c r="S21" s="67">
        <f t="shared" si="7"/>
        <v>3</v>
      </c>
    </row>
    <row r="22" spans="1:19" x14ac:dyDescent="0.3">
      <c r="A22" s="63" t="s">
        <v>1751</v>
      </c>
      <c r="B22" s="64">
        <f>VLOOKUP($A22,'Return Data'!$B$7:$R$2843,3,0)</f>
        <v>44447</v>
      </c>
      <c r="C22" s="65">
        <f>VLOOKUP($A22,'Return Data'!$B$7:$R$2843,4,0)</f>
        <v>15.250999999999999</v>
      </c>
      <c r="D22" s="65">
        <f>VLOOKUP($A22,'Return Data'!$B$7:$R$2843,10,0)</f>
        <v>1.0201</v>
      </c>
      <c r="E22" s="66">
        <f t="shared" si="0"/>
        <v>15</v>
      </c>
      <c r="F22" s="65">
        <f>VLOOKUP($A22,'Return Data'!$B$7:$R$2843,11,0)</f>
        <v>2.1911</v>
      </c>
      <c r="G22" s="66">
        <f t="shared" si="1"/>
        <v>10</v>
      </c>
      <c r="H22" s="65">
        <f>VLOOKUP($A22,'Return Data'!$B$7:$R$2843,12,0)</f>
        <v>3.0611999999999999</v>
      </c>
      <c r="I22" s="66">
        <f t="shared" si="2"/>
        <v>7</v>
      </c>
      <c r="J22" s="65">
        <f>VLOOKUP($A22,'Return Data'!$B$7:$R$2843,13,0)</f>
        <v>3.8542999999999998</v>
      </c>
      <c r="K22" s="66">
        <f t="shared" si="3"/>
        <v>8</v>
      </c>
      <c r="L22" s="65">
        <f>VLOOKUP($A22,'Return Data'!$B$7:$R$2843,17,0)</f>
        <v>4.5625</v>
      </c>
      <c r="M22" s="66">
        <f t="shared" si="4"/>
        <v>2</v>
      </c>
      <c r="N22" s="65">
        <f>VLOOKUP($A22,'Return Data'!$B$7:$R$2843,14,0)</f>
        <v>5.1593</v>
      </c>
      <c r="O22" s="66">
        <f t="shared" si="5"/>
        <v>2</v>
      </c>
      <c r="P22" s="65">
        <f>VLOOKUP($A22,'Return Data'!$B$7:$R$2843,15,0)</f>
        <v>5.4843999999999999</v>
      </c>
      <c r="Q22" s="66">
        <f t="shared" si="6"/>
        <v>4</v>
      </c>
      <c r="R22" s="65">
        <f>VLOOKUP($A22,'Return Data'!$B$7:$R$2843,16,0)</f>
        <v>6.0395000000000003</v>
      </c>
      <c r="S22" s="67">
        <f t="shared" si="7"/>
        <v>12</v>
      </c>
    </row>
    <row r="23" spans="1:19" x14ac:dyDescent="0.3">
      <c r="A23" s="63" t="s">
        <v>1752</v>
      </c>
      <c r="B23" s="64">
        <f>VLOOKUP($A23,'Return Data'!$B$7:$R$2843,3,0)</f>
        <v>44447</v>
      </c>
      <c r="C23" s="65">
        <f>VLOOKUP($A23,'Return Data'!$B$7:$R$2843,4,0)</f>
        <v>11.146599999999999</v>
      </c>
      <c r="D23" s="65">
        <f>VLOOKUP($A23,'Return Data'!$B$7:$R$2843,10,0)</f>
        <v>0.92169999999999996</v>
      </c>
      <c r="E23" s="66">
        <f t="shared" si="0"/>
        <v>20</v>
      </c>
      <c r="F23" s="65">
        <f>VLOOKUP($A23,'Return Data'!$B$7:$R$2843,11,0)</f>
        <v>1.8614999999999999</v>
      </c>
      <c r="G23" s="66">
        <f t="shared" si="1"/>
        <v>20</v>
      </c>
      <c r="H23" s="65">
        <f>VLOOKUP($A23,'Return Data'!$B$7:$R$2843,12,0)</f>
        <v>2.5049999999999999</v>
      </c>
      <c r="I23" s="66">
        <f t="shared" si="2"/>
        <v>20</v>
      </c>
      <c r="J23" s="65">
        <f>VLOOKUP($A23,'Return Data'!$B$7:$R$2843,13,0)</f>
        <v>3.0947</v>
      </c>
      <c r="K23" s="66">
        <f t="shared" si="3"/>
        <v>20</v>
      </c>
      <c r="L23" s="65">
        <f>VLOOKUP($A23,'Return Data'!$B$7:$R$2843,17,0)</f>
        <v>3.6640000000000001</v>
      </c>
      <c r="M23" s="66">
        <f t="shared" si="4"/>
        <v>18</v>
      </c>
      <c r="N23" s="65"/>
      <c r="O23" s="66"/>
      <c r="P23" s="65"/>
      <c r="Q23" s="66"/>
      <c r="R23" s="65">
        <f>VLOOKUP($A23,'Return Data'!$B$7:$R$2843,16,0)</f>
        <v>4.2270000000000003</v>
      </c>
      <c r="S23" s="67">
        <f t="shared" si="7"/>
        <v>20</v>
      </c>
    </row>
    <row r="24" spans="1:19" x14ac:dyDescent="0.3">
      <c r="A24" s="63" t="s">
        <v>1753</v>
      </c>
      <c r="B24" s="64">
        <f>VLOOKUP($A24,'Return Data'!$B$7:$R$2843,3,0)</f>
        <v>44447</v>
      </c>
      <c r="C24" s="65">
        <f>VLOOKUP($A24,'Return Data'!$B$7:$R$2843,4,0)</f>
        <v>10.3063</v>
      </c>
      <c r="D24" s="65">
        <f>VLOOKUP($A24,'Return Data'!$B$7:$R$2843,10,0)</f>
        <v>0.89870000000000005</v>
      </c>
      <c r="E24" s="66">
        <f t="shared" si="0"/>
        <v>21</v>
      </c>
      <c r="F24" s="65">
        <f>VLOOKUP($A24,'Return Data'!$B$7:$R$2843,11,0)</f>
        <v>1.7021999999999999</v>
      </c>
      <c r="G24" s="66">
        <f t="shared" si="1"/>
        <v>21</v>
      </c>
      <c r="H24" s="65">
        <f>VLOOKUP($A24,'Return Data'!$B$7:$R$2843,12,0)</f>
        <v>2.4462999999999999</v>
      </c>
      <c r="I24" s="66">
        <f t="shared" si="2"/>
        <v>21</v>
      </c>
      <c r="J24" s="65">
        <f>VLOOKUP($A24,'Return Data'!$B$7:$R$2843,13,0)</f>
        <v>2.8788</v>
      </c>
      <c r="K24" s="66">
        <f t="shared" si="3"/>
        <v>21</v>
      </c>
      <c r="L24" s="65"/>
      <c r="M24" s="66"/>
      <c r="N24" s="65"/>
      <c r="O24" s="66"/>
      <c r="P24" s="65"/>
      <c r="Q24" s="66"/>
      <c r="R24" s="65">
        <f>VLOOKUP($A24,'Return Data'!$B$7:$R$2843,16,0)</f>
        <v>2.9403000000000001</v>
      </c>
      <c r="S24" s="67">
        <f t="shared" si="7"/>
        <v>26</v>
      </c>
    </row>
    <row r="25" spans="1:19" x14ac:dyDescent="0.3">
      <c r="A25" s="63" t="s">
        <v>1754</v>
      </c>
      <c r="B25" s="64">
        <f>VLOOKUP($A25,'Return Data'!$B$7:$R$2843,3,0)</f>
        <v>44447</v>
      </c>
      <c r="C25" s="65">
        <f>VLOOKUP($A25,'Return Data'!$B$7:$R$2843,4,0)</f>
        <v>10.439</v>
      </c>
      <c r="D25" s="65">
        <f>VLOOKUP($A25,'Return Data'!$B$7:$R$2843,10,0)</f>
        <v>1.0649999999999999</v>
      </c>
      <c r="E25" s="66">
        <f t="shared" si="0"/>
        <v>5</v>
      </c>
      <c r="F25" s="65">
        <f>VLOOKUP($A25,'Return Data'!$B$7:$R$2843,11,0)</f>
        <v>2.1728000000000001</v>
      </c>
      <c r="G25" s="66">
        <f t="shared" si="1"/>
        <v>12</v>
      </c>
      <c r="H25" s="65">
        <f>VLOOKUP($A25,'Return Data'!$B$7:$R$2843,12,0)</f>
        <v>2.9386000000000001</v>
      </c>
      <c r="I25" s="66">
        <f t="shared" si="2"/>
        <v>13</v>
      </c>
      <c r="J25" s="65">
        <f>VLOOKUP($A25,'Return Data'!$B$7:$R$2843,13,0)</f>
        <v>3.7467999999999999</v>
      </c>
      <c r="K25" s="66">
        <f t="shared" si="3"/>
        <v>13</v>
      </c>
      <c r="L25" s="65"/>
      <c r="M25" s="66"/>
      <c r="N25" s="65"/>
      <c r="O25" s="66"/>
      <c r="P25" s="65"/>
      <c r="Q25" s="66"/>
      <c r="R25" s="65">
        <f>VLOOKUP($A25,'Return Data'!$B$7:$R$2843,16,0)</f>
        <v>3.5785999999999998</v>
      </c>
      <c r="S25" s="67">
        <f t="shared" si="7"/>
        <v>23</v>
      </c>
    </row>
    <row r="26" spans="1:19" x14ac:dyDescent="0.3">
      <c r="A26" s="63" t="s">
        <v>1755</v>
      </c>
      <c r="B26" s="64">
        <f>VLOOKUP($A26,'Return Data'!$B$7:$R$2843,3,0)</f>
        <v>44447</v>
      </c>
      <c r="C26" s="65">
        <f>VLOOKUP($A26,'Return Data'!$B$7:$R$2843,4,0)</f>
        <v>21.220400000000001</v>
      </c>
      <c r="D26" s="65">
        <f>VLOOKUP($A26,'Return Data'!$B$7:$R$2843,10,0)</f>
        <v>1.0528999999999999</v>
      </c>
      <c r="E26" s="66">
        <f t="shared" si="0"/>
        <v>8</v>
      </c>
      <c r="F26" s="65">
        <f>VLOOKUP($A26,'Return Data'!$B$7:$R$2843,11,0)</f>
        <v>2.2073999999999998</v>
      </c>
      <c r="G26" s="66">
        <f t="shared" si="1"/>
        <v>9</v>
      </c>
      <c r="H26" s="65">
        <f>VLOOKUP($A26,'Return Data'!$B$7:$R$2843,12,0)</f>
        <v>3.0316999999999998</v>
      </c>
      <c r="I26" s="66">
        <f t="shared" si="2"/>
        <v>10</v>
      </c>
      <c r="J26" s="65">
        <f>VLOOKUP($A26,'Return Data'!$B$7:$R$2843,13,0)</f>
        <v>3.82</v>
      </c>
      <c r="K26" s="66">
        <f t="shared" si="3"/>
        <v>10</v>
      </c>
      <c r="L26" s="65">
        <f>VLOOKUP($A26,'Return Data'!$B$7:$R$2843,17,0)</f>
        <v>4.2971000000000004</v>
      </c>
      <c r="M26" s="66">
        <f t="shared" si="4"/>
        <v>9</v>
      </c>
      <c r="N26" s="65">
        <f>VLOOKUP($A26,'Return Data'!$B$7:$R$2843,14,0)</f>
        <v>5.1062000000000003</v>
      </c>
      <c r="O26" s="66">
        <f t="shared" si="5"/>
        <v>6</v>
      </c>
      <c r="P26" s="65">
        <f>VLOOKUP($A26,'Return Data'!$B$7:$R$2843,15,0)</f>
        <v>5.5163000000000002</v>
      </c>
      <c r="Q26" s="66">
        <f t="shared" si="6"/>
        <v>1</v>
      </c>
      <c r="R26" s="65">
        <f>VLOOKUP($A26,'Return Data'!$B$7:$R$2843,16,0)</f>
        <v>7.1398999999999999</v>
      </c>
      <c r="S26" s="67">
        <f t="shared" si="7"/>
        <v>1</v>
      </c>
    </row>
    <row r="27" spans="1:19" x14ac:dyDescent="0.3">
      <c r="A27" s="63" t="s">
        <v>1756</v>
      </c>
      <c r="B27" s="64">
        <f>VLOOKUP($A27,'Return Data'!$B$7:$R$2843,3,0)</f>
        <v>44447</v>
      </c>
      <c r="C27" s="65">
        <f>VLOOKUP($A27,'Return Data'!$B$7:$R$2843,4,0)</f>
        <v>14.8531</v>
      </c>
      <c r="D27" s="65">
        <f>VLOOKUP($A27,'Return Data'!$B$7:$R$2843,10,0)</f>
        <v>1.0290999999999999</v>
      </c>
      <c r="E27" s="66">
        <f t="shared" si="0"/>
        <v>14</v>
      </c>
      <c r="F27" s="65">
        <f>VLOOKUP($A27,'Return Data'!$B$7:$R$2843,11,0)</f>
        <v>2.0537000000000001</v>
      </c>
      <c r="G27" s="66">
        <f t="shared" si="1"/>
        <v>19</v>
      </c>
      <c r="H27" s="65">
        <f>VLOOKUP($A27,'Return Data'!$B$7:$R$2843,12,0)</f>
        <v>2.9449000000000001</v>
      </c>
      <c r="I27" s="66">
        <f t="shared" si="2"/>
        <v>12</v>
      </c>
      <c r="J27" s="65">
        <f>VLOOKUP($A27,'Return Data'!$B$7:$R$2843,13,0)</f>
        <v>3.8140999999999998</v>
      </c>
      <c r="K27" s="66">
        <f t="shared" si="3"/>
        <v>11</v>
      </c>
      <c r="L27" s="65">
        <f>VLOOKUP($A27,'Return Data'!$B$7:$R$2843,17,0)</f>
        <v>4.0510000000000002</v>
      </c>
      <c r="M27" s="66">
        <f t="shared" si="4"/>
        <v>14</v>
      </c>
      <c r="N27" s="65">
        <f>VLOOKUP($A27,'Return Data'!$B$7:$R$2843,14,0)</f>
        <v>4.7130000000000001</v>
      </c>
      <c r="O27" s="66">
        <f t="shared" si="5"/>
        <v>15</v>
      </c>
      <c r="P27" s="65">
        <f>VLOOKUP($A27,'Return Data'!$B$7:$R$2843,15,0)</f>
        <v>5.1471</v>
      </c>
      <c r="Q27" s="66">
        <f t="shared" si="6"/>
        <v>12</v>
      </c>
      <c r="R27" s="65">
        <f>VLOOKUP($A27,'Return Data'!$B$7:$R$2843,16,0)</f>
        <v>5.7819000000000003</v>
      </c>
      <c r="S27" s="67">
        <f t="shared" si="7"/>
        <v>14</v>
      </c>
    </row>
    <row r="28" spans="1:19" x14ac:dyDescent="0.3">
      <c r="A28" s="63" t="s">
        <v>1757</v>
      </c>
      <c r="B28" s="64">
        <f>VLOOKUP($A28,'Return Data'!$B$7:$R$2843,3,0)</f>
        <v>44447</v>
      </c>
      <c r="C28" s="65">
        <f>VLOOKUP($A28,'Return Data'!$B$7:$R$2843,4,0)</f>
        <v>11.734999999999999</v>
      </c>
      <c r="D28" s="65">
        <f>VLOOKUP($A28,'Return Data'!$B$7:$R$2843,10,0)</f>
        <v>0.69589999999999996</v>
      </c>
      <c r="E28" s="66">
        <f t="shared" si="0"/>
        <v>24</v>
      </c>
      <c r="F28" s="65">
        <f>VLOOKUP($A28,'Return Data'!$B$7:$R$2843,11,0)</f>
        <v>1.5051000000000001</v>
      </c>
      <c r="G28" s="66">
        <f t="shared" si="1"/>
        <v>24</v>
      </c>
      <c r="H28" s="65">
        <f>VLOOKUP($A28,'Return Data'!$B$7:$R$2843,12,0)</f>
        <v>2.0524</v>
      </c>
      <c r="I28" s="66">
        <f t="shared" si="2"/>
        <v>23</v>
      </c>
      <c r="J28" s="65">
        <f>VLOOKUP($A28,'Return Data'!$B$7:$R$2843,13,0)</f>
        <v>2.4864000000000002</v>
      </c>
      <c r="K28" s="66">
        <f t="shared" si="3"/>
        <v>24</v>
      </c>
      <c r="L28" s="65">
        <f>VLOOKUP($A28,'Return Data'!$B$7:$R$2843,17,0)</f>
        <v>2.4990000000000001</v>
      </c>
      <c r="M28" s="66">
        <f t="shared" si="4"/>
        <v>22</v>
      </c>
      <c r="N28" s="65">
        <f>VLOOKUP($A28,'Return Data'!$B$7:$R$2843,14,0)</f>
        <v>1.1944999999999999</v>
      </c>
      <c r="O28" s="66">
        <f t="shared" si="5"/>
        <v>19</v>
      </c>
      <c r="P28" s="65">
        <f>VLOOKUP($A28,'Return Data'!$B$7:$R$2843,15,0)</f>
        <v>2.7162000000000002</v>
      </c>
      <c r="Q28" s="66">
        <f t="shared" si="6"/>
        <v>16</v>
      </c>
      <c r="R28" s="65">
        <f>VLOOKUP($A28,'Return Data'!$B$7:$R$2843,16,0)</f>
        <v>3.0148999999999999</v>
      </c>
      <c r="S28" s="67">
        <f t="shared" si="7"/>
        <v>25</v>
      </c>
    </row>
    <row r="29" spans="1:19" x14ac:dyDescent="0.3">
      <c r="A29" s="63" t="s">
        <v>1758</v>
      </c>
      <c r="B29" s="64">
        <f>VLOOKUP($A29,'Return Data'!$B$7:$R$2843,3,0)</f>
        <v>44447</v>
      </c>
      <c r="C29" s="65">
        <f>VLOOKUP($A29,'Return Data'!$B$7:$R$2843,4,0)</f>
        <v>26.682600000000001</v>
      </c>
      <c r="D29" s="65">
        <f>VLOOKUP($A29,'Return Data'!$B$7:$R$2843,10,0)</f>
        <v>1.0402</v>
      </c>
      <c r="E29" s="66">
        <f t="shared" si="0"/>
        <v>12</v>
      </c>
      <c r="F29" s="65">
        <f>VLOOKUP($A29,'Return Data'!$B$7:$R$2843,11,0)</f>
        <v>2.1469</v>
      </c>
      <c r="G29" s="66">
        <f t="shared" si="1"/>
        <v>13</v>
      </c>
      <c r="H29" s="65">
        <f>VLOOKUP($A29,'Return Data'!$B$7:$R$2843,12,0)</f>
        <v>2.8929</v>
      </c>
      <c r="I29" s="66">
        <f t="shared" si="2"/>
        <v>15</v>
      </c>
      <c r="J29" s="65">
        <f>VLOOKUP($A29,'Return Data'!$B$7:$R$2843,13,0)</f>
        <v>3.5695000000000001</v>
      </c>
      <c r="K29" s="66">
        <f t="shared" si="3"/>
        <v>17</v>
      </c>
      <c r="L29" s="65">
        <f>VLOOKUP($A29,'Return Data'!$B$7:$R$2843,17,0)</f>
        <v>3.7663000000000002</v>
      </c>
      <c r="M29" s="66">
        <f t="shared" si="4"/>
        <v>17</v>
      </c>
      <c r="N29" s="65">
        <f>VLOOKUP($A29,'Return Data'!$B$7:$R$2843,14,0)</f>
        <v>4.7217000000000002</v>
      </c>
      <c r="O29" s="66">
        <f t="shared" si="5"/>
        <v>14</v>
      </c>
      <c r="P29" s="65">
        <f>VLOOKUP($A29,'Return Data'!$B$7:$R$2843,15,0)</f>
        <v>5.1623000000000001</v>
      </c>
      <c r="Q29" s="66">
        <f t="shared" si="6"/>
        <v>11</v>
      </c>
      <c r="R29" s="65">
        <f>VLOOKUP($A29,'Return Data'!$B$7:$R$2843,16,0)</f>
        <v>6.8285999999999998</v>
      </c>
      <c r="S29" s="67">
        <f t="shared" si="7"/>
        <v>5</v>
      </c>
    </row>
    <row r="30" spans="1:19" x14ac:dyDescent="0.3">
      <c r="A30" s="63" t="s">
        <v>1759</v>
      </c>
      <c r="B30" s="64">
        <f>VLOOKUP($A30,'Return Data'!$B$7:$R$2843,3,0)</f>
        <v>44447</v>
      </c>
      <c r="C30" s="65">
        <f>VLOOKUP($A30,'Return Data'!$B$7:$R$2843,4,0)</f>
        <v>10.6363</v>
      </c>
      <c r="D30" s="65">
        <f>VLOOKUP($A30,'Return Data'!$B$7:$R$2843,10,0)</f>
        <v>1.1584000000000001</v>
      </c>
      <c r="E30" s="66">
        <f t="shared" si="0"/>
        <v>2</v>
      </c>
      <c r="F30" s="65">
        <f>VLOOKUP($A30,'Return Data'!$B$7:$R$2843,11,0)</f>
        <v>2.4918999999999998</v>
      </c>
      <c r="G30" s="66">
        <f t="shared" si="1"/>
        <v>2</v>
      </c>
      <c r="H30" s="65">
        <f>VLOOKUP($A30,'Return Data'!$B$7:$R$2843,12,0)</f>
        <v>3.2639999999999998</v>
      </c>
      <c r="I30" s="66">
        <f t="shared" si="2"/>
        <v>2</v>
      </c>
      <c r="J30" s="65">
        <f>VLOOKUP($A30,'Return Data'!$B$7:$R$2843,13,0)</f>
        <v>4.2008000000000001</v>
      </c>
      <c r="K30" s="66">
        <f t="shared" si="3"/>
        <v>1</v>
      </c>
      <c r="L30" s="65"/>
      <c r="M30" s="66"/>
      <c r="N30" s="65"/>
      <c r="O30" s="66"/>
      <c r="P30" s="65"/>
      <c r="Q30" s="66"/>
      <c r="R30" s="65">
        <f>VLOOKUP($A30,'Return Data'!$B$7:$R$2843,16,0)</f>
        <v>3.9445000000000001</v>
      </c>
      <c r="S30" s="67">
        <f t="shared" si="7"/>
        <v>22</v>
      </c>
    </row>
    <row r="31" spans="1:19" x14ac:dyDescent="0.3">
      <c r="A31" s="63" t="s">
        <v>1760</v>
      </c>
      <c r="B31" s="64">
        <f>VLOOKUP($A31,'Return Data'!$B$7:$R$2843,3,0)</f>
        <v>44447</v>
      </c>
      <c r="C31" s="65">
        <f>VLOOKUP($A31,'Return Data'!$B$7:$R$2843,4,0)</f>
        <v>11.5023</v>
      </c>
      <c r="D31" s="65">
        <f>VLOOKUP($A31,'Return Data'!$B$7:$R$2843,10,0)</f>
        <v>1.1191</v>
      </c>
      <c r="E31" s="66">
        <f t="shared" si="0"/>
        <v>3</v>
      </c>
      <c r="F31" s="65">
        <f>VLOOKUP($A31,'Return Data'!$B$7:$R$2843,11,0)</f>
        <v>2.3746</v>
      </c>
      <c r="G31" s="66">
        <f t="shared" si="1"/>
        <v>3</v>
      </c>
      <c r="H31" s="65">
        <f>VLOOKUP($A31,'Return Data'!$B$7:$R$2843,12,0)</f>
        <v>3.2115</v>
      </c>
      <c r="I31" s="66">
        <f t="shared" si="2"/>
        <v>3</v>
      </c>
      <c r="J31" s="65">
        <f>VLOOKUP($A31,'Return Data'!$B$7:$R$2843,13,0)</f>
        <v>4.0762999999999998</v>
      </c>
      <c r="K31" s="66">
        <f t="shared" si="3"/>
        <v>3</v>
      </c>
      <c r="L31" s="65">
        <f>VLOOKUP($A31,'Return Data'!$B$7:$R$2843,17,0)</f>
        <v>4.7638999999999996</v>
      </c>
      <c r="M31" s="66">
        <f t="shared" si="4"/>
        <v>1</v>
      </c>
      <c r="N31" s="65"/>
      <c r="O31" s="66"/>
      <c r="P31" s="65"/>
      <c r="Q31" s="66"/>
      <c r="R31" s="65">
        <f>VLOOKUP($A31,'Return Data'!$B$7:$R$2843,16,0)</f>
        <v>5.2683999999999997</v>
      </c>
      <c r="S31" s="67">
        <f t="shared" si="7"/>
        <v>17</v>
      </c>
    </row>
    <row r="32" spans="1:19" x14ac:dyDescent="0.3">
      <c r="A32" s="63" t="s">
        <v>1761</v>
      </c>
      <c r="B32" s="64">
        <f>VLOOKUP($A32,'Return Data'!$B$7:$R$2843,3,0)</f>
        <v>44447</v>
      </c>
      <c r="C32" s="65">
        <f>VLOOKUP($A32,'Return Data'!$B$7:$R$2843,4,0)</f>
        <v>11.2758</v>
      </c>
      <c r="D32" s="65">
        <f>VLOOKUP($A32,'Return Data'!$B$7:$R$2843,10,0)</f>
        <v>1.0430999999999999</v>
      </c>
      <c r="E32" s="66">
        <f t="shared" si="0"/>
        <v>11</v>
      </c>
      <c r="F32" s="65">
        <f>VLOOKUP($A32,'Return Data'!$B$7:$R$2843,11,0)</f>
        <v>2.35</v>
      </c>
      <c r="G32" s="66">
        <f t="shared" si="1"/>
        <v>4</v>
      </c>
      <c r="H32" s="65">
        <f>VLOOKUP($A32,'Return Data'!$B$7:$R$2843,12,0)</f>
        <v>2.9348999999999998</v>
      </c>
      <c r="I32" s="66">
        <f t="shared" si="2"/>
        <v>14</v>
      </c>
      <c r="J32" s="65">
        <f>VLOOKUP($A32,'Return Data'!$B$7:$R$2843,13,0)</f>
        <v>3.5731000000000002</v>
      </c>
      <c r="K32" s="66">
        <f t="shared" si="3"/>
        <v>16</v>
      </c>
      <c r="L32" s="65">
        <f>VLOOKUP($A32,'Return Data'!$B$7:$R$2843,17,0)</f>
        <v>4.3362999999999996</v>
      </c>
      <c r="M32" s="66">
        <f t="shared" si="4"/>
        <v>7</v>
      </c>
      <c r="N32" s="65"/>
      <c r="O32" s="66"/>
      <c r="P32" s="65"/>
      <c r="Q32" s="66"/>
      <c r="R32" s="65">
        <f>VLOOKUP($A32,'Return Data'!$B$7:$R$2843,16,0)</f>
        <v>4.8201000000000001</v>
      </c>
      <c r="S32" s="67">
        <f t="shared" si="7"/>
        <v>19</v>
      </c>
    </row>
    <row r="33" spans="1:19" x14ac:dyDescent="0.3">
      <c r="A33" s="63" t="s">
        <v>1762</v>
      </c>
      <c r="B33" s="64">
        <f>VLOOKUP($A33,'Return Data'!$B$7:$R$2843,3,0)</f>
        <v>44447</v>
      </c>
      <c r="C33" s="65">
        <f>VLOOKUP($A33,'Return Data'!$B$7:$R$2843,4,0)</f>
        <v>27.977399999999999</v>
      </c>
      <c r="D33" s="65">
        <f>VLOOKUP($A33,'Return Data'!$B$7:$R$2843,10,0)</f>
        <v>1.3285</v>
      </c>
      <c r="E33" s="66">
        <f t="shared" si="0"/>
        <v>1</v>
      </c>
      <c r="F33" s="65">
        <f>VLOOKUP($A33,'Return Data'!$B$7:$R$2843,11,0)</f>
        <v>2.5489000000000002</v>
      </c>
      <c r="G33" s="66">
        <f t="shared" si="1"/>
        <v>1</v>
      </c>
      <c r="H33" s="65">
        <f>VLOOKUP($A33,'Return Data'!$B$7:$R$2843,12,0)</f>
        <v>3.3647</v>
      </c>
      <c r="I33" s="66">
        <f t="shared" si="2"/>
        <v>1</v>
      </c>
      <c r="J33" s="65">
        <f>VLOOKUP($A33,'Return Data'!$B$7:$R$2843,13,0)</f>
        <v>4.1675000000000004</v>
      </c>
      <c r="K33" s="66">
        <f t="shared" si="3"/>
        <v>2</v>
      </c>
      <c r="L33" s="65">
        <f>VLOOKUP($A33,'Return Data'!$B$7:$R$2843,17,0)</f>
        <v>4.5071000000000003</v>
      </c>
      <c r="M33" s="66">
        <f t="shared" si="4"/>
        <v>3</v>
      </c>
      <c r="N33" s="65">
        <f>VLOOKUP($A33,'Return Data'!$B$7:$R$2843,14,0)</f>
        <v>5.2282000000000002</v>
      </c>
      <c r="O33" s="66">
        <f t="shared" si="5"/>
        <v>1</v>
      </c>
      <c r="P33" s="65">
        <f>VLOOKUP($A33,'Return Data'!$B$7:$R$2843,15,0)</f>
        <v>5.4953000000000003</v>
      </c>
      <c r="Q33" s="66">
        <f t="shared" si="6"/>
        <v>2</v>
      </c>
      <c r="R33" s="65">
        <f>VLOOKUP($A33,'Return Data'!$B$7:$R$2843,16,0)</f>
        <v>7.0002000000000004</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0.9799692307692307</v>
      </c>
      <c r="E35" s="74"/>
      <c r="F35" s="75">
        <f>AVERAGE(F8:F33)</f>
        <v>2.0524307692307695</v>
      </c>
      <c r="G35" s="74"/>
      <c r="H35" s="75">
        <f>AVERAGE(H8:H33)</f>
        <v>2.7879538461538464</v>
      </c>
      <c r="I35" s="74"/>
      <c r="J35" s="75">
        <f>AVERAGE(J8:J33)</f>
        <v>3.4833769230769231</v>
      </c>
      <c r="K35" s="74"/>
      <c r="L35" s="75">
        <f>AVERAGE(L8:L33)</f>
        <v>3.9819954545454546</v>
      </c>
      <c r="M35" s="74"/>
      <c r="N35" s="75">
        <f>AVERAGE(N8:N33)</f>
        <v>4.6254999999999997</v>
      </c>
      <c r="O35" s="74"/>
      <c r="P35" s="75">
        <f>AVERAGE(P8:P33)</f>
        <v>5.09211875</v>
      </c>
      <c r="Q35" s="74"/>
      <c r="R35" s="75">
        <f>AVERAGE(R8:R33)</f>
        <v>5.5048615384615385</v>
      </c>
      <c r="S35" s="76"/>
    </row>
    <row r="36" spans="1:19" x14ac:dyDescent="0.3">
      <c r="A36" s="73" t="s">
        <v>28</v>
      </c>
      <c r="B36" s="74"/>
      <c r="C36" s="74"/>
      <c r="D36" s="75">
        <f>MIN(D8:D33)</f>
        <v>0.61619999999999997</v>
      </c>
      <c r="E36" s="74"/>
      <c r="F36" s="75">
        <f>MIN(F8:F33)</f>
        <v>1.4045000000000001</v>
      </c>
      <c r="G36" s="74"/>
      <c r="H36" s="75">
        <f>MIN(H8:H33)</f>
        <v>1.9000999999999999</v>
      </c>
      <c r="I36" s="74"/>
      <c r="J36" s="75">
        <f>MIN(J8:J33)</f>
        <v>2.2751000000000001</v>
      </c>
      <c r="K36" s="74"/>
      <c r="L36" s="75">
        <f>MIN(L8:L33)</f>
        <v>2.4990000000000001</v>
      </c>
      <c r="M36" s="74"/>
      <c r="N36" s="75">
        <f>MIN(N8:N33)</f>
        <v>1.1944999999999999</v>
      </c>
      <c r="O36" s="74"/>
      <c r="P36" s="75">
        <f>MIN(P8:P33)</f>
        <v>2.7162000000000002</v>
      </c>
      <c r="Q36" s="74"/>
      <c r="R36" s="75">
        <f>MIN(R8:R33)</f>
        <v>2.9403000000000001</v>
      </c>
      <c r="S36" s="76"/>
    </row>
    <row r="37" spans="1:19" ht="15" thickBot="1" x14ac:dyDescent="0.35">
      <c r="A37" s="77" t="s">
        <v>29</v>
      </c>
      <c r="B37" s="78"/>
      <c r="C37" s="78"/>
      <c r="D37" s="79">
        <f>MAX(D8:D33)</f>
        <v>1.3285</v>
      </c>
      <c r="E37" s="78"/>
      <c r="F37" s="79">
        <f>MAX(F8:F33)</f>
        <v>2.5489000000000002</v>
      </c>
      <c r="G37" s="78"/>
      <c r="H37" s="79">
        <f>MAX(H8:H33)</f>
        <v>3.3647</v>
      </c>
      <c r="I37" s="78"/>
      <c r="J37" s="79">
        <f>MAX(J8:J33)</f>
        <v>4.2008000000000001</v>
      </c>
      <c r="K37" s="78"/>
      <c r="L37" s="79">
        <f>MAX(L8:L33)</f>
        <v>4.7638999999999996</v>
      </c>
      <c r="M37" s="78"/>
      <c r="N37" s="79">
        <f>MAX(N8:N33)</f>
        <v>5.2282000000000002</v>
      </c>
      <c r="O37" s="78"/>
      <c r="P37" s="79">
        <f>MAX(P8:P33)</f>
        <v>5.5163000000000002</v>
      </c>
      <c r="Q37" s="78"/>
      <c r="R37" s="79">
        <f>MAX(R8:R33)</f>
        <v>7.1398999999999999</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44447</v>
      </c>
      <c r="C8" s="65">
        <f>VLOOKUP($A8,'Return Data'!$B$7:$R$2843,4,0)</f>
        <v>84.62</v>
      </c>
      <c r="D8" s="65">
        <f>VLOOKUP($A8,'Return Data'!$B$7:$R$2843,10,0)</f>
        <v>9.1870999999999992</v>
      </c>
      <c r="E8" s="66">
        <f>RANK(D8,D$8:D$10,0)</f>
        <v>3</v>
      </c>
      <c r="F8" s="65">
        <f>VLOOKUP($A8,'Return Data'!$B$7:$R$2843,11,0)</f>
        <v>16.9269</v>
      </c>
      <c r="G8" s="66">
        <f>RANK(F8,F$8:F$10,0)</f>
        <v>2</v>
      </c>
      <c r="H8" s="65">
        <f>VLOOKUP($A8,'Return Data'!$B$7:$R$2843,12,0)</f>
        <v>32.404899999999998</v>
      </c>
      <c r="I8" s="66">
        <f>RANK(H8,H$8:H$10,0)</f>
        <v>3</v>
      </c>
      <c r="J8" s="65">
        <f>VLOOKUP($A8,'Return Data'!$B$7:$R$2843,13,0)</f>
        <v>55.952800000000003</v>
      </c>
      <c r="K8" s="66">
        <f>RANK(J8,J$8:J$10,0)</f>
        <v>3</v>
      </c>
      <c r="L8" s="65">
        <f>VLOOKUP($A8,'Return Data'!$B$7:$R$2843,17,0)</f>
        <v>31.186199999999999</v>
      </c>
      <c r="M8" s="66">
        <f>RANK(L8,L$8:L$10,0)</f>
        <v>2</v>
      </c>
      <c r="N8" s="65">
        <f>VLOOKUP($A8,'Return Data'!$B$7:$R$2843,14,0)</f>
        <v>16.270900000000001</v>
      </c>
      <c r="O8" s="66">
        <f>RANK(N8,N$8:N$10,0)</f>
        <v>3</v>
      </c>
      <c r="P8" s="65">
        <f>VLOOKUP($A8,'Return Data'!$B$7:$R$2843,15,0)</f>
        <v>17.994499999999999</v>
      </c>
      <c r="Q8" s="66">
        <f>RANK(P8,P$8:P$10,0)</f>
        <v>1</v>
      </c>
      <c r="R8" s="65">
        <f>VLOOKUP($A8,'Return Data'!$B$7:$R$2843,16,0)</f>
        <v>19.898700000000002</v>
      </c>
      <c r="S8" s="67">
        <f>RANK(R8,R$8:R$10,0)</f>
        <v>1</v>
      </c>
    </row>
    <row r="9" spans="1:20" x14ac:dyDescent="0.3">
      <c r="A9" s="63" t="s">
        <v>608</v>
      </c>
      <c r="B9" s="64">
        <f>VLOOKUP($A9,'Return Data'!$B$7:$R$2843,3,0)</f>
        <v>44447</v>
      </c>
      <c r="C9" s="65">
        <f>VLOOKUP($A9,'Return Data'!$B$7:$R$2843,4,0)</f>
        <v>92.197999999999993</v>
      </c>
      <c r="D9" s="65">
        <f>VLOOKUP($A9,'Return Data'!$B$7:$R$2843,10,0)</f>
        <v>10.2715</v>
      </c>
      <c r="E9" s="66">
        <f>RANK(D9,D$8:D$10,0)</f>
        <v>1</v>
      </c>
      <c r="F9" s="65">
        <f>VLOOKUP($A9,'Return Data'!$B$7:$R$2843,11,0)</f>
        <v>16.369</v>
      </c>
      <c r="G9" s="66">
        <f>RANK(F9,F$8:F$10,0)</f>
        <v>3</v>
      </c>
      <c r="H9" s="65">
        <f>VLOOKUP($A9,'Return Data'!$B$7:$R$2843,12,0)</f>
        <v>35.197600000000001</v>
      </c>
      <c r="I9" s="66">
        <f>RANK(H9,H$8:H$10,0)</f>
        <v>2</v>
      </c>
      <c r="J9" s="65">
        <f>VLOOKUP($A9,'Return Data'!$B$7:$R$2843,13,0)</f>
        <v>62.409100000000002</v>
      </c>
      <c r="K9" s="66">
        <f>RANK(J9,J$8:J$10,0)</f>
        <v>2</v>
      </c>
      <c r="L9" s="65">
        <f>VLOOKUP($A9,'Return Data'!$B$7:$R$2843,17,0)</f>
        <v>29.9376</v>
      </c>
      <c r="M9" s="66">
        <f>RANK(L9,L$8:L$10,0)</f>
        <v>3</v>
      </c>
      <c r="N9" s="65">
        <f>VLOOKUP($A9,'Return Data'!$B$7:$R$2843,14,0)</f>
        <v>17.2209</v>
      </c>
      <c r="O9" s="66">
        <f>RANK(N9,N$8:N$10,0)</f>
        <v>2</v>
      </c>
      <c r="P9" s="65">
        <f>VLOOKUP($A9,'Return Data'!$B$7:$R$2843,15,0)</f>
        <v>17.6952</v>
      </c>
      <c r="Q9" s="66">
        <f>RANK(P9,P$8:P$10,0)</f>
        <v>2</v>
      </c>
      <c r="R9" s="65">
        <f>VLOOKUP($A9,'Return Data'!$B$7:$R$2843,16,0)</f>
        <v>17.07</v>
      </c>
      <c r="S9" s="67">
        <f>RANK(R9,R$8:R$10,0)</f>
        <v>2</v>
      </c>
    </row>
    <row r="10" spans="1:20" x14ac:dyDescent="0.3">
      <c r="A10" s="63" t="s">
        <v>1856</v>
      </c>
      <c r="B10" s="64">
        <f>VLOOKUP($A10,'Return Data'!$B$7:$R$2843,3,0)</f>
        <v>44447</v>
      </c>
      <c r="C10" s="65">
        <f>VLOOKUP($A10,'Return Data'!$B$7:$R$2843,4,0)</f>
        <v>200.0857</v>
      </c>
      <c r="D10" s="65">
        <f>VLOOKUP($A10,'Return Data'!$B$7:$R$2843,10,0)</f>
        <v>9.3314000000000004</v>
      </c>
      <c r="E10" s="66">
        <f>RANK(D10,D$8:D$10,0)</f>
        <v>2</v>
      </c>
      <c r="F10" s="65">
        <f>VLOOKUP($A10,'Return Data'!$B$7:$R$2843,11,0)</f>
        <v>21.755099999999999</v>
      </c>
      <c r="G10" s="66">
        <f>RANK(F10,F$8:F$10,0)</f>
        <v>1</v>
      </c>
      <c r="H10" s="65">
        <f>VLOOKUP($A10,'Return Data'!$B$7:$R$2843,12,0)</f>
        <v>47.144300000000001</v>
      </c>
      <c r="I10" s="66">
        <f>RANK(H10,H$8:H$10,0)</f>
        <v>1</v>
      </c>
      <c r="J10" s="65">
        <f>VLOOKUP($A10,'Return Data'!$B$7:$R$2843,13,0)</f>
        <v>83.976500000000001</v>
      </c>
      <c r="K10" s="66">
        <f>RANK(J10,J$8:J$10,0)</f>
        <v>1</v>
      </c>
      <c r="L10" s="65">
        <f>VLOOKUP($A10,'Return Data'!$B$7:$R$2843,17,0)</f>
        <v>40.464399999999998</v>
      </c>
      <c r="M10" s="66">
        <f>RANK(L10,L$8:L$10,0)</f>
        <v>1</v>
      </c>
      <c r="N10" s="65">
        <f>VLOOKUP($A10,'Return Data'!$B$7:$R$2843,14,0)</f>
        <v>19.419499999999999</v>
      </c>
      <c r="O10" s="66">
        <f>RANK(N10,N$8:N$10,0)</f>
        <v>1</v>
      </c>
      <c r="P10" s="65">
        <f>VLOOKUP($A10,'Return Data'!$B$7:$R$2843,15,0)</f>
        <v>14.771800000000001</v>
      </c>
      <c r="Q10" s="66">
        <f>RANK(P10,P$8:P$10,0)</f>
        <v>3</v>
      </c>
      <c r="R10" s="65">
        <f>VLOOKUP($A10,'Return Data'!$B$7:$R$2843,16,0)</f>
        <v>15.067399999999999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9.5966666666666658</v>
      </c>
      <c r="E12" s="74"/>
      <c r="F12" s="75">
        <f>AVERAGE(F8:F10)</f>
        <v>18.350333333333335</v>
      </c>
      <c r="G12" s="74"/>
      <c r="H12" s="75">
        <f>AVERAGE(H8:H10)</f>
        <v>38.248933333333333</v>
      </c>
      <c r="I12" s="74"/>
      <c r="J12" s="75">
        <f>AVERAGE(J8:J10)</f>
        <v>67.446133333333336</v>
      </c>
      <c r="K12" s="74"/>
      <c r="L12" s="75">
        <f>AVERAGE(L8:L10)</f>
        <v>33.862733333333331</v>
      </c>
      <c r="M12" s="74"/>
      <c r="N12" s="75">
        <f>AVERAGE(N8:N10)</f>
        <v>17.6371</v>
      </c>
      <c r="O12" s="74"/>
      <c r="P12" s="75">
        <f>AVERAGE(P8:P10)</f>
        <v>16.820499999999999</v>
      </c>
      <c r="Q12" s="74"/>
      <c r="R12" s="75">
        <f>AVERAGE(R8:R10)</f>
        <v>17.345366666666667</v>
      </c>
      <c r="S12" s="76"/>
    </row>
    <row r="13" spans="1:20" x14ac:dyDescent="0.3">
      <c r="A13" s="73" t="s">
        <v>28</v>
      </c>
      <c r="B13" s="74"/>
      <c r="C13" s="74"/>
      <c r="D13" s="75">
        <f>MIN(D8:D10)</f>
        <v>9.1870999999999992</v>
      </c>
      <c r="E13" s="74"/>
      <c r="F13" s="75">
        <f>MIN(F8:F10)</f>
        <v>16.369</v>
      </c>
      <c r="G13" s="74"/>
      <c r="H13" s="75">
        <f>MIN(H8:H10)</f>
        <v>32.404899999999998</v>
      </c>
      <c r="I13" s="74"/>
      <c r="J13" s="75">
        <f>MIN(J8:J10)</f>
        <v>55.952800000000003</v>
      </c>
      <c r="K13" s="74"/>
      <c r="L13" s="75">
        <f>MIN(L8:L10)</f>
        <v>29.9376</v>
      </c>
      <c r="M13" s="74"/>
      <c r="N13" s="75">
        <f>MIN(N8:N10)</f>
        <v>16.270900000000001</v>
      </c>
      <c r="O13" s="74"/>
      <c r="P13" s="75">
        <f>MIN(P8:P10)</f>
        <v>14.771800000000001</v>
      </c>
      <c r="Q13" s="74"/>
      <c r="R13" s="75">
        <f>MIN(R8:R10)</f>
        <v>15.067399999999999</v>
      </c>
      <c r="S13" s="76"/>
    </row>
    <row r="14" spans="1:20" ht="15" thickBot="1" x14ac:dyDescent="0.35">
      <c r="A14" s="77" t="s">
        <v>29</v>
      </c>
      <c r="B14" s="78"/>
      <c r="C14" s="78"/>
      <c r="D14" s="79">
        <f>MAX(D8:D10)</f>
        <v>10.2715</v>
      </c>
      <c r="E14" s="78"/>
      <c r="F14" s="79">
        <f>MAX(F8:F10)</f>
        <v>21.755099999999999</v>
      </c>
      <c r="G14" s="78"/>
      <c r="H14" s="79">
        <f>MAX(H8:H10)</f>
        <v>47.144300000000001</v>
      </c>
      <c r="I14" s="78"/>
      <c r="J14" s="79">
        <f>MAX(J8:J10)</f>
        <v>83.976500000000001</v>
      </c>
      <c r="K14" s="78"/>
      <c r="L14" s="79">
        <f>MAX(L8:L10)</f>
        <v>40.464399999999998</v>
      </c>
      <c r="M14" s="78"/>
      <c r="N14" s="79">
        <f>MAX(N8:N10)</f>
        <v>19.419499999999999</v>
      </c>
      <c r="O14" s="78"/>
      <c r="P14" s="79">
        <f>MAX(P8:P10)</f>
        <v>17.994499999999999</v>
      </c>
      <c r="Q14" s="78"/>
      <c r="R14" s="79">
        <f>MAX(R8:R10)</f>
        <v>19.898700000000002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44447</v>
      </c>
      <c r="C8" s="65">
        <f>VLOOKUP($A8,'Return Data'!$B$7:$R$2843,4,0)</f>
        <v>75.53</v>
      </c>
      <c r="D8" s="65">
        <f>VLOOKUP($A8,'Return Data'!$B$7:$R$2843,10,0)</f>
        <v>8.8171999999999997</v>
      </c>
      <c r="E8" s="66">
        <f>RANK(D8,D$8:D$10,0)</f>
        <v>3</v>
      </c>
      <c r="F8" s="65">
        <f>VLOOKUP($A8,'Return Data'!$B$7:$R$2843,11,0)</f>
        <v>16.1464</v>
      </c>
      <c r="G8" s="66">
        <f>RANK(F8,F$8:F$10,0)</f>
        <v>2</v>
      </c>
      <c r="H8" s="65">
        <f>VLOOKUP($A8,'Return Data'!$B$7:$R$2843,12,0)</f>
        <v>31.082999999999998</v>
      </c>
      <c r="I8" s="66">
        <f>RANK(H8,H$8:H$10,0)</f>
        <v>3</v>
      </c>
      <c r="J8" s="65">
        <f>VLOOKUP($A8,'Return Data'!$B$7:$R$2843,13,0)</f>
        <v>53.891599999999997</v>
      </c>
      <c r="K8" s="66">
        <f>RANK(J8,J$8:J$10,0)</f>
        <v>3</v>
      </c>
      <c r="L8" s="65">
        <f>VLOOKUP($A8,'Return Data'!$B$7:$R$2843,17,0)</f>
        <v>29.604099999999999</v>
      </c>
      <c r="M8" s="66">
        <f>RANK(L8,L$8:L$10,0)</f>
        <v>2</v>
      </c>
      <c r="N8" s="65">
        <f>VLOOKUP($A8,'Return Data'!$B$7:$R$2843,14,0)</f>
        <v>14.8955</v>
      </c>
      <c r="O8" s="66">
        <f>RANK(N8,N$8:N$10,0)</f>
        <v>3</v>
      </c>
      <c r="P8" s="65">
        <f>VLOOKUP($A8,'Return Data'!$B$7:$R$2843,15,0)</f>
        <v>16.401599999999998</v>
      </c>
      <c r="Q8" s="66">
        <f>RANK(P8,P$8:P$10,0)</f>
        <v>1</v>
      </c>
      <c r="R8" s="65">
        <f>VLOOKUP($A8,'Return Data'!$B$7:$R$2843,16,0)</f>
        <v>15.0503</v>
      </c>
      <c r="S8" s="67">
        <f>RANK(R8,R$8:R$10,0)</f>
        <v>2</v>
      </c>
    </row>
    <row r="9" spans="1:20" x14ac:dyDescent="0.3">
      <c r="A9" s="63" t="s">
        <v>607</v>
      </c>
      <c r="B9" s="64">
        <f>VLOOKUP($A9,'Return Data'!$B$7:$R$2843,3,0)</f>
        <v>44447</v>
      </c>
      <c r="C9" s="65">
        <f>VLOOKUP($A9,'Return Data'!$B$7:$R$2843,4,0)</f>
        <v>82.356999999999999</v>
      </c>
      <c r="D9" s="65">
        <f>VLOOKUP($A9,'Return Data'!$B$7:$R$2843,10,0)</f>
        <v>9.8855000000000004</v>
      </c>
      <c r="E9" s="66">
        <f>RANK(D9,D$8:D$10,0)</f>
        <v>1</v>
      </c>
      <c r="F9" s="65">
        <f>VLOOKUP($A9,'Return Data'!$B$7:$R$2843,11,0)</f>
        <v>15.5693</v>
      </c>
      <c r="G9" s="66">
        <f>RANK(F9,F$8:F$10,0)</f>
        <v>3</v>
      </c>
      <c r="H9" s="65">
        <f>VLOOKUP($A9,'Return Data'!$B$7:$R$2843,12,0)</f>
        <v>33.831099999999999</v>
      </c>
      <c r="I9" s="66">
        <f>RANK(H9,H$8:H$10,0)</f>
        <v>2</v>
      </c>
      <c r="J9" s="65">
        <f>VLOOKUP($A9,'Return Data'!$B$7:$R$2843,13,0)</f>
        <v>60.237000000000002</v>
      </c>
      <c r="K9" s="66">
        <f>RANK(J9,J$8:J$10,0)</f>
        <v>2</v>
      </c>
      <c r="L9" s="65">
        <f>VLOOKUP($A9,'Return Data'!$B$7:$R$2843,17,0)</f>
        <v>28.198499999999999</v>
      </c>
      <c r="M9" s="66">
        <f>RANK(L9,L$8:L$10,0)</f>
        <v>3</v>
      </c>
      <c r="N9" s="65">
        <f>VLOOKUP($A9,'Return Data'!$B$7:$R$2843,14,0)</f>
        <v>15.6332</v>
      </c>
      <c r="O9" s="66">
        <f>RANK(N9,N$8:N$10,0)</f>
        <v>2</v>
      </c>
      <c r="P9" s="65">
        <f>VLOOKUP($A9,'Return Data'!$B$7:$R$2843,15,0)</f>
        <v>16.032699999999998</v>
      </c>
      <c r="Q9" s="66">
        <f>RANK(P9,P$8:P$10,0)</f>
        <v>2</v>
      </c>
      <c r="R9" s="65">
        <f>VLOOKUP($A9,'Return Data'!$B$7:$R$2843,16,0)</f>
        <v>13.9658</v>
      </c>
      <c r="S9" s="67">
        <f>RANK(R9,R$8:R$10,0)</f>
        <v>3</v>
      </c>
    </row>
    <row r="10" spans="1:20" x14ac:dyDescent="0.3">
      <c r="A10" s="63" t="s">
        <v>1857</v>
      </c>
      <c r="B10" s="64">
        <f>VLOOKUP($A10,'Return Data'!$B$7:$R$2843,3,0)</f>
        <v>44447</v>
      </c>
      <c r="C10" s="65">
        <f>VLOOKUP($A10,'Return Data'!$B$7:$R$2843,4,0)</f>
        <v>479.48415531155001</v>
      </c>
      <c r="D10" s="65">
        <f>VLOOKUP($A10,'Return Data'!$B$7:$R$2843,10,0)</f>
        <v>9.1135000000000002</v>
      </c>
      <c r="E10" s="66">
        <f>RANK(D10,D$8:D$10,0)</f>
        <v>2</v>
      </c>
      <c r="F10" s="65">
        <f>VLOOKUP($A10,'Return Data'!$B$7:$R$2843,11,0)</f>
        <v>21.321200000000001</v>
      </c>
      <c r="G10" s="66">
        <f>RANK(F10,F$8:F$10,0)</f>
        <v>1</v>
      </c>
      <c r="H10" s="65">
        <f>VLOOKUP($A10,'Return Data'!$B$7:$R$2843,12,0)</f>
        <v>46.390300000000003</v>
      </c>
      <c r="I10" s="66">
        <f>RANK(H10,H$8:H$10,0)</f>
        <v>1</v>
      </c>
      <c r="J10" s="65">
        <f>VLOOKUP($A10,'Return Data'!$B$7:$R$2843,13,0)</f>
        <v>82.756500000000003</v>
      </c>
      <c r="K10" s="66">
        <f>RANK(J10,J$8:J$10,0)</f>
        <v>1</v>
      </c>
      <c r="L10" s="65">
        <f>VLOOKUP($A10,'Return Data'!$B$7:$R$2843,17,0)</f>
        <v>39.590800000000002</v>
      </c>
      <c r="M10" s="66">
        <f>RANK(L10,L$8:L$10,0)</f>
        <v>1</v>
      </c>
      <c r="N10" s="65">
        <f>VLOOKUP($A10,'Return Data'!$B$7:$R$2843,14,0)</f>
        <v>18.683900000000001</v>
      </c>
      <c r="O10" s="66">
        <f>RANK(N10,N$8:N$10,0)</f>
        <v>1</v>
      </c>
      <c r="P10" s="65">
        <f>VLOOKUP($A10,'Return Data'!$B$7:$R$2843,15,0)</f>
        <v>14.0381</v>
      </c>
      <c r="Q10" s="66">
        <f>RANK(P10,P$8:P$10,0)</f>
        <v>3</v>
      </c>
      <c r="R10" s="65">
        <f>VLOOKUP($A10,'Return Data'!$B$7:$R$2843,16,0)</f>
        <v>18.5671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9.2720666666666673</v>
      </c>
      <c r="E12" s="74"/>
      <c r="F12" s="75">
        <f>AVERAGE(F8:F10)</f>
        <v>17.678966666666668</v>
      </c>
      <c r="G12" s="74"/>
      <c r="H12" s="75">
        <f>AVERAGE(H8:H10)</f>
        <v>37.10146666666666</v>
      </c>
      <c r="I12" s="74"/>
      <c r="J12" s="75">
        <f>AVERAGE(J8:J10)</f>
        <v>65.628366666666679</v>
      </c>
      <c r="K12" s="74"/>
      <c r="L12" s="75">
        <f>AVERAGE(L8:L10)</f>
        <v>32.464466666666667</v>
      </c>
      <c r="M12" s="74"/>
      <c r="N12" s="75">
        <f>AVERAGE(N8:N10)</f>
        <v>16.404199999999999</v>
      </c>
      <c r="O12" s="74"/>
      <c r="P12" s="75">
        <f>AVERAGE(P8:P10)</f>
        <v>15.490799999999998</v>
      </c>
      <c r="Q12" s="74"/>
      <c r="R12" s="75">
        <f>AVERAGE(R8:R10)</f>
        <v>15.861066666666668</v>
      </c>
      <c r="S12" s="76"/>
    </row>
    <row r="13" spans="1:20" x14ac:dyDescent="0.3">
      <c r="A13" s="73" t="s">
        <v>28</v>
      </c>
      <c r="B13" s="74"/>
      <c r="C13" s="74"/>
      <c r="D13" s="75">
        <f>MIN(D8:D10)</f>
        <v>8.8171999999999997</v>
      </c>
      <c r="E13" s="74"/>
      <c r="F13" s="75">
        <f>MIN(F8:F10)</f>
        <v>15.5693</v>
      </c>
      <c r="G13" s="74"/>
      <c r="H13" s="75">
        <f>MIN(H8:H10)</f>
        <v>31.082999999999998</v>
      </c>
      <c r="I13" s="74"/>
      <c r="J13" s="75">
        <f>MIN(J8:J10)</f>
        <v>53.891599999999997</v>
      </c>
      <c r="K13" s="74"/>
      <c r="L13" s="75">
        <f>MIN(L8:L10)</f>
        <v>28.198499999999999</v>
      </c>
      <c r="M13" s="74"/>
      <c r="N13" s="75">
        <f>MIN(N8:N10)</f>
        <v>14.8955</v>
      </c>
      <c r="O13" s="74"/>
      <c r="P13" s="75">
        <f>MIN(P8:P10)</f>
        <v>14.0381</v>
      </c>
      <c r="Q13" s="74"/>
      <c r="R13" s="75">
        <f>MIN(R8:R10)</f>
        <v>13.9658</v>
      </c>
      <c r="S13" s="76"/>
    </row>
    <row r="14" spans="1:20" ht="15" thickBot="1" x14ac:dyDescent="0.35">
      <c r="A14" s="77" t="s">
        <v>29</v>
      </c>
      <c r="B14" s="78"/>
      <c r="C14" s="78"/>
      <c r="D14" s="79">
        <f>MAX(D8:D10)</f>
        <v>9.8855000000000004</v>
      </c>
      <c r="E14" s="78"/>
      <c r="F14" s="79">
        <f>MAX(F8:F10)</f>
        <v>21.321200000000001</v>
      </c>
      <c r="G14" s="78"/>
      <c r="H14" s="79">
        <f>MAX(H8:H10)</f>
        <v>46.390300000000003</v>
      </c>
      <c r="I14" s="78"/>
      <c r="J14" s="79">
        <f>MAX(J8:J10)</f>
        <v>82.756500000000003</v>
      </c>
      <c r="K14" s="78"/>
      <c r="L14" s="79">
        <f>MAX(L8:L10)</f>
        <v>39.590800000000002</v>
      </c>
      <c r="M14" s="78"/>
      <c r="N14" s="79">
        <f>MAX(N8:N10)</f>
        <v>18.683900000000001</v>
      </c>
      <c r="O14" s="78"/>
      <c r="P14" s="79">
        <f>MAX(P8:P10)</f>
        <v>16.401599999999998</v>
      </c>
      <c r="Q14" s="78"/>
      <c r="R14" s="79">
        <f>MAX(R8:R10)</f>
        <v>18.5671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44447</v>
      </c>
      <c r="C8" s="65">
        <f>VLOOKUP($A8,'Return Data'!$B$7:$R$2843,4,0)</f>
        <v>78.227099999999993</v>
      </c>
      <c r="D8" s="65">
        <f>VLOOKUP($A8,'Return Data'!$B$7:$R$2843,10,0)</f>
        <v>6.5846</v>
      </c>
      <c r="E8" s="66">
        <f t="shared" ref="E8:E21" si="0">RANK(D8,D$8:D$21,0)</f>
        <v>13</v>
      </c>
      <c r="F8" s="65">
        <f>VLOOKUP($A8,'Return Data'!$B$7:$R$2843,11,0)</f>
        <v>19.310099999999998</v>
      </c>
      <c r="G8" s="66">
        <f t="shared" ref="G8:G21" si="1">RANK(F8,F$8:F$21,0)</f>
        <v>4</v>
      </c>
      <c r="H8" s="65">
        <f>VLOOKUP($A8,'Return Data'!$B$7:$R$2843,12,0)</f>
        <v>37.820799999999998</v>
      </c>
      <c r="I8" s="66">
        <f t="shared" ref="I8:I21" si="2">RANK(H8,H$8:H$21,0)</f>
        <v>5</v>
      </c>
      <c r="J8" s="65">
        <f>VLOOKUP($A8,'Return Data'!$B$7:$R$2843,13,0)</f>
        <v>64.548699999999997</v>
      </c>
      <c r="K8" s="66">
        <f t="shared" ref="K8:K21" si="3">RANK(J8,J$8:J$21,0)</f>
        <v>6</v>
      </c>
      <c r="L8" s="65">
        <f>VLOOKUP($A8,'Return Data'!$B$7:$R$2843,17,0)</f>
        <v>28.146100000000001</v>
      </c>
      <c r="M8" s="66">
        <f t="shared" ref="M8:M21" si="4">RANK(L8,L$8:L$21,0)</f>
        <v>9</v>
      </c>
      <c r="N8" s="65">
        <f>VLOOKUP($A8,'Return Data'!$B$7:$R$2843,14,0)</f>
        <v>8.4603000000000002</v>
      </c>
      <c r="O8" s="66">
        <f t="shared" ref="O8:O19" si="5">RANK(N8,N$8:N$21,0)</f>
        <v>13</v>
      </c>
      <c r="P8" s="65">
        <f>VLOOKUP($A8,'Return Data'!$B$7:$R$2843,15,0)</f>
        <v>10.0745</v>
      </c>
      <c r="Q8" s="66">
        <f>RANK(P8,P$8:P$21,0)</f>
        <v>12</v>
      </c>
      <c r="R8" s="65">
        <f>VLOOKUP($A8,'Return Data'!$B$7:$R$2843,16,0)</f>
        <v>18.092700000000001</v>
      </c>
      <c r="S8" s="67">
        <f t="shared" ref="S8:S21" si="6">RANK(R8,R$8:R$21,0)</f>
        <v>4</v>
      </c>
    </row>
    <row r="9" spans="1:19" s="68" customFormat="1" x14ac:dyDescent="0.3">
      <c r="A9" s="63" t="s">
        <v>12</v>
      </c>
      <c r="B9" s="64">
        <f>VLOOKUP($A9,'Return Data'!$B$7:$R$2843,3,0)</f>
        <v>44447</v>
      </c>
      <c r="C9" s="65">
        <f>VLOOKUP($A9,'Return Data'!$B$7:$R$2843,4,0)</f>
        <v>455.35599999999999</v>
      </c>
      <c r="D9" s="65">
        <f>VLOOKUP($A9,'Return Data'!$B$7:$R$2843,10,0)</f>
        <v>10.908200000000001</v>
      </c>
      <c r="E9" s="66">
        <f t="shared" si="0"/>
        <v>2</v>
      </c>
      <c r="F9" s="65">
        <f>VLOOKUP($A9,'Return Data'!$B$7:$R$2843,11,0)</f>
        <v>18.464099999999998</v>
      </c>
      <c r="G9" s="66">
        <f t="shared" si="1"/>
        <v>5</v>
      </c>
      <c r="H9" s="65">
        <f>VLOOKUP($A9,'Return Data'!$B$7:$R$2843,12,0)</f>
        <v>36.156399999999998</v>
      </c>
      <c r="I9" s="66">
        <f t="shared" si="2"/>
        <v>8</v>
      </c>
      <c r="J9" s="65">
        <f>VLOOKUP($A9,'Return Data'!$B$7:$R$2843,13,0)</f>
        <v>61.691099999999999</v>
      </c>
      <c r="K9" s="66">
        <f t="shared" si="3"/>
        <v>7</v>
      </c>
      <c r="L9" s="65">
        <f>VLOOKUP($A9,'Return Data'!$B$7:$R$2843,17,0)</f>
        <v>26.933700000000002</v>
      </c>
      <c r="M9" s="66">
        <f t="shared" si="4"/>
        <v>12</v>
      </c>
      <c r="N9" s="65">
        <f>VLOOKUP($A9,'Return Data'!$B$7:$R$2843,14,0)</f>
        <v>12.295999999999999</v>
      </c>
      <c r="O9" s="66">
        <f t="shared" si="5"/>
        <v>9</v>
      </c>
      <c r="P9" s="65">
        <f>VLOOKUP($A9,'Return Data'!$B$7:$R$2843,15,0)</f>
        <v>14.303900000000001</v>
      </c>
      <c r="Q9" s="66">
        <f>RANK(P9,P$8:P$21,0)</f>
        <v>7</v>
      </c>
      <c r="R9" s="65">
        <f>VLOOKUP($A9,'Return Data'!$B$7:$R$2843,16,0)</f>
        <v>16.9452</v>
      </c>
      <c r="S9" s="67">
        <f t="shared" si="6"/>
        <v>8</v>
      </c>
    </row>
    <row r="10" spans="1:19" s="68" customFormat="1" x14ac:dyDescent="0.3">
      <c r="A10" s="63" t="s">
        <v>13</v>
      </c>
      <c r="B10" s="64">
        <f>VLOOKUP($A10,'Return Data'!$B$7:$R$2843,3,0)</f>
        <v>44447</v>
      </c>
      <c r="C10" s="65">
        <f>VLOOKUP($A10,'Return Data'!$B$7:$R$2843,4,0)</f>
        <v>249.17</v>
      </c>
      <c r="D10" s="65">
        <f>VLOOKUP($A10,'Return Data'!$B$7:$R$2843,10,0)</f>
        <v>7.4100999999999999</v>
      </c>
      <c r="E10" s="66">
        <f t="shared" si="0"/>
        <v>11</v>
      </c>
      <c r="F10" s="65">
        <f>VLOOKUP($A10,'Return Data'!$B$7:$R$2843,11,0)</f>
        <v>18.190899999999999</v>
      </c>
      <c r="G10" s="66">
        <f t="shared" si="1"/>
        <v>7</v>
      </c>
      <c r="H10" s="65">
        <f>VLOOKUP($A10,'Return Data'!$B$7:$R$2843,12,0)</f>
        <v>35.950499999999998</v>
      </c>
      <c r="I10" s="66">
        <f t="shared" si="2"/>
        <v>9</v>
      </c>
      <c r="J10" s="65">
        <f>VLOOKUP($A10,'Return Data'!$B$7:$R$2843,13,0)</f>
        <v>59.847299999999997</v>
      </c>
      <c r="K10" s="66">
        <f t="shared" si="3"/>
        <v>10</v>
      </c>
      <c r="L10" s="65">
        <f>VLOOKUP($A10,'Return Data'!$B$7:$R$2843,17,0)</f>
        <v>30.5136</v>
      </c>
      <c r="M10" s="66">
        <f t="shared" si="4"/>
        <v>7</v>
      </c>
      <c r="N10" s="65">
        <f>VLOOKUP($A10,'Return Data'!$B$7:$R$2843,14,0)</f>
        <v>14.9902</v>
      </c>
      <c r="O10" s="66">
        <f t="shared" si="5"/>
        <v>7</v>
      </c>
      <c r="P10" s="65">
        <f>VLOOKUP($A10,'Return Data'!$B$7:$R$2843,15,0)</f>
        <v>13.361700000000001</v>
      </c>
      <c r="Q10" s="66">
        <f>RANK(P10,P$8:P$21,0)</f>
        <v>8</v>
      </c>
      <c r="R10" s="65">
        <f>VLOOKUP($A10,'Return Data'!$B$7:$R$2843,16,0)</f>
        <v>18.253</v>
      </c>
      <c r="S10" s="67">
        <f t="shared" si="6"/>
        <v>3</v>
      </c>
    </row>
    <row r="11" spans="1:19" s="68" customFormat="1" x14ac:dyDescent="0.3">
      <c r="A11" s="63" t="s">
        <v>14</v>
      </c>
      <c r="B11" s="64">
        <f>VLOOKUP($A11,'Return Data'!$B$7:$R$2843,3,0)</f>
        <v>44447</v>
      </c>
      <c r="C11" s="65">
        <f>VLOOKUP($A11,'Return Data'!$B$7:$R$2843,4,0)</f>
        <v>16.21</v>
      </c>
      <c r="D11" s="65">
        <f>VLOOKUP($A11,'Return Data'!$B$7:$R$2843,10,0)</f>
        <v>9.3792000000000009</v>
      </c>
      <c r="E11" s="66">
        <f t="shared" si="0"/>
        <v>10</v>
      </c>
      <c r="F11" s="65">
        <f>VLOOKUP($A11,'Return Data'!$B$7:$R$2843,11,0)</f>
        <v>17.5489</v>
      </c>
      <c r="G11" s="66">
        <f t="shared" si="1"/>
        <v>9</v>
      </c>
      <c r="H11" s="65">
        <f>VLOOKUP($A11,'Return Data'!$B$7:$R$2843,12,0)</f>
        <v>37.606099999999998</v>
      </c>
      <c r="I11" s="66">
        <f t="shared" si="2"/>
        <v>6</v>
      </c>
      <c r="J11" s="65">
        <f>VLOOKUP($A11,'Return Data'!$B$7:$R$2843,13,0)</f>
        <v>60.177900000000001</v>
      </c>
      <c r="K11" s="66">
        <f t="shared" si="3"/>
        <v>9</v>
      </c>
      <c r="L11" s="65">
        <f>VLOOKUP($A11,'Return Data'!$B$7:$R$2843,17,0)</f>
        <v>27.192699999999999</v>
      </c>
      <c r="M11" s="66">
        <f t="shared" si="4"/>
        <v>11</v>
      </c>
      <c r="N11" s="65">
        <f>VLOOKUP($A11,'Return Data'!$B$7:$R$2843,14,0)</f>
        <v>17.279800000000002</v>
      </c>
      <c r="O11" s="66">
        <f t="shared" si="5"/>
        <v>2</v>
      </c>
      <c r="P11" s="65"/>
      <c r="Q11" s="66"/>
      <c r="R11" s="65">
        <f>VLOOKUP($A11,'Return Data'!$B$7:$R$2843,16,0)</f>
        <v>17.131399999999999</v>
      </c>
      <c r="S11" s="67">
        <f t="shared" si="6"/>
        <v>7</v>
      </c>
    </row>
    <row r="12" spans="1:19" s="68" customFormat="1" x14ac:dyDescent="0.3">
      <c r="A12" s="63" t="s">
        <v>15</v>
      </c>
      <c r="B12" s="64">
        <f>VLOOKUP($A12,'Return Data'!$B$7:$R$2843,3,0)</f>
        <v>44447</v>
      </c>
      <c r="C12" s="65">
        <f>VLOOKUP($A12,'Return Data'!$B$7:$R$2843,4,0)</f>
        <v>90</v>
      </c>
      <c r="D12" s="65">
        <f>VLOOKUP($A12,'Return Data'!$B$7:$R$2843,10,0)</f>
        <v>10.6059</v>
      </c>
      <c r="E12" s="66">
        <f t="shared" si="0"/>
        <v>5</v>
      </c>
      <c r="F12" s="65">
        <f>VLOOKUP($A12,'Return Data'!$B$7:$R$2843,11,0)</f>
        <v>27.082699999999999</v>
      </c>
      <c r="G12" s="66">
        <f t="shared" si="1"/>
        <v>1</v>
      </c>
      <c r="H12" s="65">
        <f>VLOOKUP($A12,'Return Data'!$B$7:$R$2843,12,0)</f>
        <v>55.467300000000002</v>
      </c>
      <c r="I12" s="66">
        <f t="shared" si="2"/>
        <v>1</v>
      </c>
      <c r="J12" s="65">
        <f>VLOOKUP($A12,'Return Data'!$B$7:$R$2843,13,0)</f>
        <v>93.340500000000006</v>
      </c>
      <c r="K12" s="66">
        <f t="shared" si="3"/>
        <v>1</v>
      </c>
      <c r="L12" s="65">
        <f>VLOOKUP($A12,'Return Data'!$B$7:$R$2843,17,0)</f>
        <v>38.093499999999999</v>
      </c>
      <c r="M12" s="66">
        <f t="shared" si="4"/>
        <v>1</v>
      </c>
      <c r="N12" s="65">
        <f>VLOOKUP($A12,'Return Data'!$B$7:$R$2843,14,0)</f>
        <v>15.841200000000001</v>
      </c>
      <c r="O12" s="66">
        <f t="shared" si="5"/>
        <v>4</v>
      </c>
      <c r="P12" s="65">
        <f>VLOOKUP($A12,'Return Data'!$B$7:$R$2843,15,0)</f>
        <v>17.136900000000001</v>
      </c>
      <c r="Q12" s="66">
        <f t="shared" ref="Q12:Q19" si="7">RANK(P12,P$8:P$21,0)</f>
        <v>1</v>
      </c>
      <c r="R12" s="65">
        <f>VLOOKUP($A12,'Return Data'!$B$7:$R$2843,16,0)</f>
        <v>17.665600000000001</v>
      </c>
      <c r="S12" s="67">
        <f t="shared" si="6"/>
        <v>6</v>
      </c>
    </row>
    <row r="13" spans="1:19" s="68" customFormat="1" x14ac:dyDescent="0.3">
      <c r="A13" s="63" t="s">
        <v>16</v>
      </c>
      <c r="B13" s="64">
        <f>VLOOKUP($A13,'Return Data'!$B$7:$R$2843,3,0)</f>
        <v>44447</v>
      </c>
      <c r="C13" s="65">
        <f>VLOOKUP($A13,'Return Data'!$B$7:$R$2843,4,0)</f>
        <v>18.8522</v>
      </c>
      <c r="D13" s="65">
        <f>VLOOKUP($A13,'Return Data'!$B$7:$R$2843,10,0)</f>
        <v>10.0627</v>
      </c>
      <c r="E13" s="66">
        <f t="shared" si="0"/>
        <v>8</v>
      </c>
      <c r="F13" s="65">
        <f>VLOOKUP($A13,'Return Data'!$B$7:$R$2843,11,0)</f>
        <v>17.066099999999999</v>
      </c>
      <c r="G13" s="66">
        <f t="shared" si="1"/>
        <v>11</v>
      </c>
      <c r="H13" s="65">
        <f>VLOOKUP($A13,'Return Data'!$B$7:$R$2843,12,0)</f>
        <v>29.189299999999999</v>
      </c>
      <c r="I13" s="66">
        <f t="shared" si="2"/>
        <v>14</v>
      </c>
      <c r="J13" s="65">
        <f>VLOOKUP($A13,'Return Data'!$B$7:$R$2843,13,0)</f>
        <v>52.588900000000002</v>
      </c>
      <c r="K13" s="66">
        <f t="shared" si="3"/>
        <v>13</v>
      </c>
      <c r="L13" s="65">
        <f>VLOOKUP($A13,'Return Data'!$B$7:$R$2843,17,0)</f>
        <v>27.491599999999998</v>
      </c>
      <c r="M13" s="66">
        <f t="shared" si="4"/>
        <v>10</v>
      </c>
      <c r="N13" s="65">
        <f>VLOOKUP($A13,'Return Data'!$B$7:$R$2843,14,0)</f>
        <v>10.9975</v>
      </c>
      <c r="O13" s="66">
        <f t="shared" si="5"/>
        <v>12</v>
      </c>
      <c r="P13" s="65">
        <f>VLOOKUP($A13,'Return Data'!$B$7:$R$2843,15,0)</f>
        <v>10.5335</v>
      </c>
      <c r="Q13" s="66">
        <f t="shared" si="7"/>
        <v>11</v>
      </c>
      <c r="R13" s="65">
        <f>VLOOKUP($A13,'Return Data'!$B$7:$R$2843,16,0)</f>
        <v>11.129899999999999</v>
      </c>
      <c r="S13" s="67">
        <f t="shared" si="6"/>
        <v>14</v>
      </c>
    </row>
    <row r="14" spans="1:19" s="68" customFormat="1" x14ac:dyDescent="0.3">
      <c r="A14" s="63" t="s">
        <v>17</v>
      </c>
      <c r="B14" s="64">
        <f>VLOOKUP($A14,'Return Data'!$B$7:$R$2843,3,0)</f>
        <v>44447</v>
      </c>
      <c r="C14" s="65">
        <f>VLOOKUP($A14,'Return Data'!$B$7:$R$2843,4,0)</f>
        <v>54.252200000000002</v>
      </c>
      <c r="D14" s="65">
        <f>VLOOKUP($A14,'Return Data'!$B$7:$R$2843,10,0)</f>
        <v>10.391400000000001</v>
      </c>
      <c r="E14" s="66">
        <f t="shared" si="0"/>
        <v>7</v>
      </c>
      <c r="F14" s="65">
        <f>VLOOKUP($A14,'Return Data'!$B$7:$R$2843,11,0)</f>
        <v>17.653099999999998</v>
      </c>
      <c r="G14" s="66">
        <f t="shared" si="1"/>
        <v>8</v>
      </c>
      <c r="H14" s="65">
        <f>VLOOKUP($A14,'Return Data'!$B$7:$R$2843,12,0)</f>
        <v>36.421700000000001</v>
      </c>
      <c r="I14" s="66">
        <f t="shared" si="2"/>
        <v>7</v>
      </c>
      <c r="J14" s="65">
        <f>VLOOKUP($A14,'Return Data'!$B$7:$R$2843,13,0)</f>
        <v>65.488799999999998</v>
      </c>
      <c r="K14" s="66">
        <f t="shared" si="3"/>
        <v>5</v>
      </c>
      <c r="L14" s="65">
        <f>VLOOKUP($A14,'Return Data'!$B$7:$R$2843,17,0)</f>
        <v>30.616800000000001</v>
      </c>
      <c r="M14" s="66">
        <f t="shared" si="4"/>
        <v>6</v>
      </c>
      <c r="N14" s="65">
        <f>VLOOKUP($A14,'Return Data'!$B$7:$R$2843,14,0)</f>
        <v>15.6296</v>
      </c>
      <c r="O14" s="66">
        <f t="shared" si="5"/>
        <v>5</v>
      </c>
      <c r="P14" s="65">
        <f>VLOOKUP($A14,'Return Data'!$B$7:$R$2843,15,0)</f>
        <v>14.6486</v>
      </c>
      <c r="Q14" s="66">
        <f t="shared" si="7"/>
        <v>5</v>
      </c>
      <c r="R14" s="65">
        <f>VLOOKUP($A14,'Return Data'!$B$7:$R$2843,16,0)</f>
        <v>16.410299999999999</v>
      </c>
      <c r="S14" s="67">
        <f t="shared" si="6"/>
        <v>9</v>
      </c>
    </row>
    <row r="15" spans="1:19" s="68" customFormat="1" x14ac:dyDescent="0.3">
      <c r="A15" s="63" t="s">
        <v>18</v>
      </c>
      <c r="B15" s="64">
        <f>VLOOKUP($A15,'Return Data'!$B$7:$R$2843,3,0)</f>
        <v>44447</v>
      </c>
      <c r="C15" s="65">
        <f>VLOOKUP($A15,'Return Data'!$B$7:$R$2843,4,0)</f>
        <v>60.313000000000002</v>
      </c>
      <c r="D15" s="65">
        <f>VLOOKUP($A15,'Return Data'!$B$7:$R$2843,10,0)</f>
        <v>11.723800000000001</v>
      </c>
      <c r="E15" s="66">
        <f t="shared" si="0"/>
        <v>1</v>
      </c>
      <c r="F15" s="65">
        <f>VLOOKUP($A15,'Return Data'!$B$7:$R$2843,11,0)</f>
        <v>22.061399999999999</v>
      </c>
      <c r="G15" s="66">
        <f t="shared" si="1"/>
        <v>2</v>
      </c>
      <c r="H15" s="65">
        <f>VLOOKUP($A15,'Return Data'!$B$7:$R$2843,12,0)</f>
        <v>40.701300000000003</v>
      </c>
      <c r="I15" s="66">
        <f t="shared" si="2"/>
        <v>4</v>
      </c>
      <c r="J15" s="65">
        <f>VLOOKUP($A15,'Return Data'!$B$7:$R$2843,13,0)</f>
        <v>66.014300000000006</v>
      </c>
      <c r="K15" s="66">
        <f t="shared" si="3"/>
        <v>4</v>
      </c>
      <c r="L15" s="65">
        <f>VLOOKUP($A15,'Return Data'!$B$7:$R$2843,17,0)</f>
        <v>31.464700000000001</v>
      </c>
      <c r="M15" s="66">
        <f t="shared" si="4"/>
        <v>4</v>
      </c>
      <c r="N15" s="65">
        <f>VLOOKUP($A15,'Return Data'!$B$7:$R$2843,14,0)</f>
        <v>15.2925</v>
      </c>
      <c r="O15" s="66">
        <f t="shared" si="5"/>
        <v>6</v>
      </c>
      <c r="P15" s="65">
        <f>VLOOKUP($A15,'Return Data'!$B$7:$R$2843,15,0)</f>
        <v>15.2553</v>
      </c>
      <c r="Q15" s="66">
        <f t="shared" si="7"/>
        <v>3</v>
      </c>
      <c r="R15" s="65">
        <f>VLOOKUP($A15,'Return Data'!$B$7:$R$2843,16,0)</f>
        <v>20.099599999999999</v>
      </c>
      <c r="S15" s="67">
        <f t="shared" si="6"/>
        <v>2</v>
      </c>
    </row>
    <row r="16" spans="1:19" s="68" customFormat="1" x14ac:dyDescent="0.3">
      <c r="A16" s="63" t="s">
        <v>19</v>
      </c>
      <c r="B16" s="64">
        <f>VLOOKUP($A16,'Return Data'!$B$7:$R$2843,3,0)</f>
        <v>44447</v>
      </c>
      <c r="C16" s="65">
        <f>VLOOKUP($A16,'Return Data'!$B$7:$R$2843,4,0)</f>
        <v>126.9436</v>
      </c>
      <c r="D16" s="65">
        <f>VLOOKUP($A16,'Return Data'!$B$7:$R$2843,10,0)</f>
        <v>10.582000000000001</v>
      </c>
      <c r="E16" s="66">
        <f t="shared" si="0"/>
        <v>6</v>
      </c>
      <c r="F16" s="65">
        <f>VLOOKUP($A16,'Return Data'!$B$7:$R$2843,11,0)</f>
        <v>21.387799999999999</v>
      </c>
      <c r="G16" s="66">
        <f t="shared" si="1"/>
        <v>3</v>
      </c>
      <c r="H16" s="65">
        <f>VLOOKUP($A16,'Return Data'!$B$7:$R$2843,12,0)</f>
        <v>42.4636</v>
      </c>
      <c r="I16" s="66">
        <f t="shared" si="2"/>
        <v>3</v>
      </c>
      <c r="J16" s="65">
        <f>VLOOKUP($A16,'Return Data'!$B$7:$R$2843,13,0)</f>
        <v>68.196299999999994</v>
      </c>
      <c r="K16" s="66">
        <f t="shared" si="3"/>
        <v>3</v>
      </c>
      <c r="L16" s="65">
        <f>VLOOKUP($A16,'Return Data'!$B$7:$R$2843,17,0)</f>
        <v>32.889200000000002</v>
      </c>
      <c r="M16" s="66">
        <f t="shared" si="4"/>
        <v>2</v>
      </c>
      <c r="N16" s="65">
        <f>VLOOKUP($A16,'Return Data'!$B$7:$R$2843,14,0)</f>
        <v>17.4011</v>
      </c>
      <c r="O16" s="66">
        <f t="shared" si="5"/>
        <v>1</v>
      </c>
      <c r="P16" s="65">
        <f>VLOOKUP($A16,'Return Data'!$B$7:$R$2843,15,0)</f>
        <v>15.489599999999999</v>
      </c>
      <c r="Q16" s="66">
        <f t="shared" si="7"/>
        <v>2</v>
      </c>
      <c r="R16" s="65">
        <f>VLOOKUP($A16,'Return Data'!$B$7:$R$2843,16,0)</f>
        <v>16.239999999999998</v>
      </c>
      <c r="S16" s="67">
        <f t="shared" si="6"/>
        <v>10</v>
      </c>
    </row>
    <row r="17" spans="1:21" s="68" customFormat="1" x14ac:dyDescent="0.3">
      <c r="A17" s="63" t="s">
        <v>20</v>
      </c>
      <c r="B17" s="64">
        <f>VLOOKUP($A17,'Return Data'!$B$7:$R$2843,3,0)</f>
        <v>44447</v>
      </c>
      <c r="C17" s="65">
        <f>VLOOKUP($A17,'Return Data'!$B$7:$R$2843,4,0)</f>
        <v>77.569999999999993</v>
      </c>
      <c r="D17" s="65">
        <f>VLOOKUP($A17,'Return Data'!$B$7:$R$2843,10,0)</f>
        <v>6.0568999999999997</v>
      </c>
      <c r="E17" s="66">
        <f t="shared" si="0"/>
        <v>14</v>
      </c>
      <c r="F17" s="65">
        <f>VLOOKUP($A17,'Return Data'!$B$7:$R$2843,11,0)</f>
        <v>14.6807</v>
      </c>
      <c r="G17" s="66">
        <f t="shared" si="1"/>
        <v>14</v>
      </c>
      <c r="H17" s="65">
        <f>VLOOKUP($A17,'Return Data'!$B$7:$R$2843,12,0)</f>
        <v>30.6112</v>
      </c>
      <c r="I17" s="66">
        <f t="shared" si="2"/>
        <v>12</v>
      </c>
      <c r="J17" s="65">
        <f>VLOOKUP($A17,'Return Data'!$B$7:$R$2843,13,0)</f>
        <v>59.8063</v>
      </c>
      <c r="K17" s="66">
        <f t="shared" si="3"/>
        <v>11</v>
      </c>
      <c r="L17" s="65">
        <f>VLOOKUP($A17,'Return Data'!$B$7:$R$2843,17,0)</f>
        <v>22.5185</v>
      </c>
      <c r="M17" s="66">
        <f t="shared" si="4"/>
        <v>14</v>
      </c>
      <c r="N17" s="65">
        <f>VLOOKUP($A17,'Return Data'!$B$7:$R$2843,14,0)</f>
        <v>11.510300000000001</v>
      </c>
      <c r="O17" s="66">
        <f t="shared" si="5"/>
        <v>11</v>
      </c>
      <c r="P17" s="65">
        <f>VLOOKUP($A17,'Return Data'!$B$7:$R$2843,15,0)</f>
        <v>10.637600000000001</v>
      </c>
      <c r="Q17" s="66">
        <f t="shared" si="7"/>
        <v>10</v>
      </c>
      <c r="R17" s="65">
        <f>VLOOKUP($A17,'Return Data'!$B$7:$R$2843,16,0)</f>
        <v>14.1286</v>
      </c>
      <c r="S17" s="67">
        <f t="shared" si="6"/>
        <v>13</v>
      </c>
    </row>
    <row r="18" spans="1:21" s="68" customFormat="1" x14ac:dyDescent="0.3">
      <c r="A18" s="63" t="s">
        <v>21</v>
      </c>
      <c r="B18" s="64">
        <f>VLOOKUP($A18,'Return Data'!$B$7:$R$2843,3,0)</f>
        <v>44447</v>
      </c>
      <c r="C18" s="65">
        <f>VLOOKUP($A18,'Return Data'!$B$7:$R$2843,4,0)</f>
        <v>209.21639999999999</v>
      </c>
      <c r="D18" s="65">
        <f>VLOOKUP($A18,'Return Data'!$B$7:$R$2843,10,0)</f>
        <v>9.8701000000000008</v>
      </c>
      <c r="E18" s="66">
        <f t="shared" si="0"/>
        <v>9</v>
      </c>
      <c r="F18" s="65">
        <f>VLOOKUP($A18,'Return Data'!$B$7:$R$2843,11,0)</f>
        <v>15.816800000000001</v>
      </c>
      <c r="G18" s="66">
        <f t="shared" si="1"/>
        <v>12</v>
      </c>
      <c r="H18" s="65">
        <f>VLOOKUP($A18,'Return Data'!$B$7:$R$2843,12,0)</f>
        <v>29.2104</v>
      </c>
      <c r="I18" s="66">
        <f t="shared" si="2"/>
        <v>13</v>
      </c>
      <c r="J18" s="65">
        <f>VLOOKUP($A18,'Return Data'!$B$7:$R$2843,13,0)</f>
        <v>50.866399999999999</v>
      </c>
      <c r="K18" s="66">
        <f t="shared" si="3"/>
        <v>14</v>
      </c>
      <c r="L18" s="65">
        <f>VLOOKUP($A18,'Return Data'!$B$7:$R$2843,17,0)</f>
        <v>25.162800000000001</v>
      </c>
      <c r="M18" s="66">
        <f t="shared" si="4"/>
        <v>13</v>
      </c>
      <c r="N18" s="65">
        <f>VLOOKUP($A18,'Return Data'!$B$7:$R$2843,14,0)</f>
        <v>12.172800000000001</v>
      </c>
      <c r="O18" s="66">
        <f t="shared" si="5"/>
        <v>10</v>
      </c>
      <c r="P18" s="65">
        <f>VLOOKUP($A18,'Return Data'!$B$7:$R$2843,15,0)</f>
        <v>14.3978</v>
      </c>
      <c r="Q18" s="66">
        <f t="shared" si="7"/>
        <v>6</v>
      </c>
      <c r="R18" s="65">
        <f>VLOOKUP($A18,'Return Data'!$B$7:$R$2843,16,0)</f>
        <v>17.707699999999999</v>
      </c>
      <c r="S18" s="67">
        <f t="shared" si="6"/>
        <v>5</v>
      </c>
    </row>
    <row r="19" spans="1:21" s="68" customFormat="1" x14ac:dyDescent="0.3">
      <c r="A19" s="63" t="s">
        <v>24</v>
      </c>
      <c r="B19" s="64">
        <f>VLOOKUP($A19,'Return Data'!$B$7:$R$2843,3,0)</f>
        <v>44447</v>
      </c>
      <c r="C19" s="65">
        <f>VLOOKUP($A19,'Return Data'!$B$7:$R$2843,4,0)</f>
        <v>404.03370000000001</v>
      </c>
      <c r="D19" s="65">
        <f>VLOOKUP($A19,'Return Data'!$B$7:$R$2843,10,0)</f>
        <v>6.8362999999999996</v>
      </c>
      <c r="E19" s="66">
        <f t="shared" si="0"/>
        <v>12</v>
      </c>
      <c r="F19" s="65">
        <f>VLOOKUP($A19,'Return Data'!$B$7:$R$2843,11,0)</f>
        <v>15.1431</v>
      </c>
      <c r="G19" s="66">
        <f t="shared" si="1"/>
        <v>13</v>
      </c>
      <c r="H19" s="65">
        <f>VLOOKUP($A19,'Return Data'!$B$7:$R$2843,12,0)</f>
        <v>42.892400000000002</v>
      </c>
      <c r="I19" s="66">
        <f t="shared" si="2"/>
        <v>2</v>
      </c>
      <c r="J19" s="65">
        <f>VLOOKUP($A19,'Return Data'!$B$7:$R$2843,13,0)</f>
        <v>77.061800000000005</v>
      </c>
      <c r="K19" s="66">
        <f t="shared" si="3"/>
        <v>2</v>
      </c>
      <c r="L19" s="65">
        <f>VLOOKUP($A19,'Return Data'!$B$7:$R$2843,17,0)</f>
        <v>30.747</v>
      </c>
      <c r="M19" s="66">
        <f t="shared" si="4"/>
        <v>5</v>
      </c>
      <c r="N19" s="65">
        <f>VLOOKUP($A19,'Return Data'!$B$7:$R$2843,14,0)</f>
        <v>12.9604</v>
      </c>
      <c r="O19" s="66">
        <f t="shared" si="5"/>
        <v>8</v>
      </c>
      <c r="P19" s="65">
        <f>VLOOKUP($A19,'Return Data'!$B$7:$R$2843,15,0)</f>
        <v>13.0115</v>
      </c>
      <c r="Q19" s="66">
        <f t="shared" si="7"/>
        <v>9</v>
      </c>
      <c r="R19" s="65">
        <f>VLOOKUP($A19,'Return Data'!$B$7:$R$2843,16,0)</f>
        <v>14.3561</v>
      </c>
      <c r="S19" s="67">
        <f t="shared" si="6"/>
        <v>12</v>
      </c>
    </row>
    <row r="20" spans="1:21" s="68" customFormat="1" x14ac:dyDescent="0.3">
      <c r="A20" s="63" t="s">
        <v>25</v>
      </c>
      <c r="B20" s="64">
        <f>VLOOKUP($A20,'Return Data'!$B$7:$R$2843,3,0)</f>
        <v>44447</v>
      </c>
      <c r="C20" s="65">
        <f>VLOOKUP($A20,'Return Data'!$B$7:$R$2843,4,0)</f>
        <v>16.72</v>
      </c>
      <c r="D20" s="65">
        <f>VLOOKUP($A20,'Return Data'!$B$7:$R$2843,10,0)</f>
        <v>10.655200000000001</v>
      </c>
      <c r="E20" s="66">
        <f t="shared" si="0"/>
        <v>4</v>
      </c>
      <c r="F20" s="65">
        <f>VLOOKUP($A20,'Return Data'!$B$7:$R$2843,11,0)</f>
        <v>17.0868</v>
      </c>
      <c r="G20" s="66">
        <f t="shared" si="1"/>
        <v>10</v>
      </c>
      <c r="H20" s="65">
        <f>VLOOKUP($A20,'Return Data'!$B$7:$R$2843,12,0)</f>
        <v>34.189399999999999</v>
      </c>
      <c r="I20" s="66">
        <f t="shared" si="2"/>
        <v>11</v>
      </c>
      <c r="J20" s="65">
        <f>VLOOKUP($A20,'Return Data'!$B$7:$R$2843,13,0)</f>
        <v>56.261699999999998</v>
      </c>
      <c r="K20" s="66">
        <f t="shared" si="3"/>
        <v>12</v>
      </c>
      <c r="L20" s="65">
        <f>VLOOKUP($A20,'Return Data'!$B$7:$R$2843,17,0)</f>
        <v>29.883299999999998</v>
      </c>
      <c r="M20" s="66">
        <f t="shared" si="4"/>
        <v>8</v>
      </c>
      <c r="N20" s="65"/>
      <c r="O20" s="66"/>
      <c r="P20" s="65"/>
      <c r="Q20" s="66"/>
      <c r="R20" s="65">
        <f>VLOOKUP($A20,'Return Data'!$B$7:$R$2843,16,0)</f>
        <v>20.457699999999999</v>
      </c>
      <c r="S20" s="67">
        <f t="shared" si="6"/>
        <v>1</v>
      </c>
    </row>
    <row r="21" spans="1:21" s="68" customFormat="1" x14ac:dyDescent="0.3">
      <c r="A21" s="63" t="s">
        <v>26</v>
      </c>
      <c r="B21" s="64">
        <f>VLOOKUP($A21,'Return Data'!$B$7:$R$2843,3,0)</f>
        <v>44447</v>
      </c>
      <c r="C21" s="65">
        <f>VLOOKUP($A21,'Return Data'!$B$7:$R$2843,4,0)</f>
        <v>105.8515</v>
      </c>
      <c r="D21" s="65">
        <f>VLOOKUP($A21,'Return Data'!$B$7:$R$2843,10,0)</f>
        <v>10.6624</v>
      </c>
      <c r="E21" s="66">
        <f t="shared" si="0"/>
        <v>3</v>
      </c>
      <c r="F21" s="65">
        <f>VLOOKUP($A21,'Return Data'!$B$7:$R$2843,11,0)</f>
        <v>18.4252</v>
      </c>
      <c r="G21" s="66">
        <f t="shared" si="1"/>
        <v>6</v>
      </c>
      <c r="H21" s="65">
        <f>VLOOKUP($A21,'Return Data'!$B$7:$R$2843,12,0)</f>
        <v>34.380299999999998</v>
      </c>
      <c r="I21" s="66">
        <f t="shared" si="2"/>
        <v>10</v>
      </c>
      <c r="J21" s="65">
        <f>VLOOKUP($A21,'Return Data'!$B$7:$R$2843,13,0)</f>
        <v>61.604399999999998</v>
      </c>
      <c r="K21" s="66">
        <f t="shared" si="3"/>
        <v>8</v>
      </c>
      <c r="L21" s="65">
        <f>VLOOKUP($A21,'Return Data'!$B$7:$R$2843,17,0)</f>
        <v>31.9527</v>
      </c>
      <c r="M21" s="66">
        <f t="shared" si="4"/>
        <v>3</v>
      </c>
      <c r="N21" s="65">
        <f>VLOOKUP($A21,'Return Data'!$B$7:$R$2843,14,0)</f>
        <v>16.788399999999999</v>
      </c>
      <c r="O21" s="66">
        <f>RANK(N21,N$8:N$21,0)</f>
        <v>3</v>
      </c>
      <c r="P21" s="65">
        <f>VLOOKUP($A21,'Return Data'!$B$7:$R$2843,15,0)</f>
        <v>14.8521</v>
      </c>
      <c r="Q21" s="66">
        <f>RANK(P21,P$8:P$21,0)</f>
        <v>4</v>
      </c>
      <c r="R21" s="65">
        <f>VLOOKUP($A21,'Return Data'!$B$7:$R$2843,16,0)</f>
        <v>14.614699999999999</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9.4091999999999985</v>
      </c>
      <c r="E23" s="74"/>
      <c r="F23" s="75">
        <f>AVERAGE(F8:F21)</f>
        <v>18.565550000000002</v>
      </c>
      <c r="G23" s="74"/>
      <c r="H23" s="75">
        <f>AVERAGE(H8:H21)</f>
        <v>37.36147857142857</v>
      </c>
      <c r="I23" s="74"/>
      <c r="J23" s="75">
        <f>AVERAGE(J8:J21)</f>
        <v>64.106742857142862</v>
      </c>
      <c r="K23" s="74"/>
      <c r="L23" s="75">
        <f>AVERAGE(L8:L21)</f>
        <v>29.543300000000006</v>
      </c>
      <c r="M23" s="74"/>
      <c r="N23" s="75">
        <f>AVERAGE(N8:N21)</f>
        <v>13.970776923076922</v>
      </c>
      <c r="O23" s="74"/>
      <c r="P23" s="75">
        <f>AVERAGE(P8:P21)</f>
        <v>13.641916666666669</v>
      </c>
      <c r="Q23" s="74"/>
      <c r="R23" s="75">
        <f>AVERAGE(R8:R21)</f>
        <v>16.659464285714286</v>
      </c>
      <c r="S23" s="76"/>
    </row>
    <row r="24" spans="1:21" s="68" customFormat="1" x14ac:dyDescent="0.3">
      <c r="A24" s="73" t="s">
        <v>28</v>
      </c>
      <c r="B24" s="74"/>
      <c r="C24" s="74"/>
      <c r="D24" s="75">
        <f>MIN(D8:D21)</f>
        <v>6.0568999999999997</v>
      </c>
      <c r="E24" s="74"/>
      <c r="F24" s="75">
        <f>MIN(F8:F21)</f>
        <v>14.6807</v>
      </c>
      <c r="G24" s="74"/>
      <c r="H24" s="75">
        <f>MIN(H8:H21)</f>
        <v>29.189299999999999</v>
      </c>
      <c r="I24" s="74"/>
      <c r="J24" s="75">
        <f>MIN(J8:J21)</f>
        <v>50.866399999999999</v>
      </c>
      <c r="K24" s="74"/>
      <c r="L24" s="75">
        <f>MIN(L8:L21)</f>
        <v>22.5185</v>
      </c>
      <c r="M24" s="74"/>
      <c r="N24" s="75">
        <f>MIN(N8:N21)</f>
        <v>8.4603000000000002</v>
      </c>
      <c r="O24" s="74"/>
      <c r="P24" s="75">
        <f>MIN(P8:P21)</f>
        <v>10.0745</v>
      </c>
      <c r="Q24" s="74"/>
      <c r="R24" s="75">
        <f>MIN(R8:R21)</f>
        <v>11.129899999999999</v>
      </c>
      <c r="S24" s="76"/>
    </row>
    <row r="25" spans="1:21" s="68" customFormat="1" ht="15" thickBot="1" x14ac:dyDescent="0.35">
      <c r="A25" s="77" t="s">
        <v>29</v>
      </c>
      <c r="B25" s="78"/>
      <c r="C25" s="78"/>
      <c r="D25" s="79">
        <f>MAX(D8:D21)</f>
        <v>11.723800000000001</v>
      </c>
      <c r="E25" s="78"/>
      <c r="F25" s="79">
        <f>MAX(F8:F21)</f>
        <v>27.082699999999999</v>
      </c>
      <c r="G25" s="78"/>
      <c r="H25" s="79">
        <f>MAX(H8:H21)</f>
        <v>55.467300000000002</v>
      </c>
      <c r="I25" s="78"/>
      <c r="J25" s="79">
        <f>MAX(J8:J21)</f>
        <v>93.340500000000006</v>
      </c>
      <c r="K25" s="78"/>
      <c r="L25" s="79">
        <f>MAX(L8:L21)</f>
        <v>38.093499999999999</v>
      </c>
      <c r="M25" s="78"/>
      <c r="N25" s="79">
        <f>MAX(N8:N21)</f>
        <v>17.4011</v>
      </c>
      <c r="O25" s="78"/>
      <c r="P25" s="79">
        <f>MAX(P8:P21)</f>
        <v>17.136900000000001</v>
      </c>
      <c r="Q25" s="78"/>
      <c r="R25" s="79">
        <f>MAX(R8:R21)</f>
        <v>20.457699999999999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44447</v>
      </c>
      <c r="C8" s="65">
        <f>VLOOKUP($A8,'Return Data'!$B$7:$R$2843,4,0)</f>
        <v>263.58999999999997</v>
      </c>
      <c r="D8" s="65">
        <f>VLOOKUP($A8,'Return Data'!$B$7:$R$2843,10,0)</f>
        <v>10.238</v>
      </c>
      <c r="E8" s="66">
        <f t="shared" ref="E8:E13" si="0">RANK(D8,D$8:D$13,0)</f>
        <v>4</v>
      </c>
      <c r="F8" s="65">
        <f>VLOOKUP($A8,'Return Data'!$B$7:$R$2843,11,0)</f>
        <v>25.680599999999998</v>
      </c>
      <c r="G8" s="66">
        <f t="shared" ref="G8:G13" si="1">RANK(F8,F$8:F$13,0)</f>
        <v>2</v>
      </c>
      <c r="H8" s="65">
        <f>VLOOKUP($A8,'Return Data'!$B$7:$R$2843,12,0)</f>
        <v>36.201099999999997</v>
      </c>
      <c r="I8" s="66">
        <f t="shared" ref="I8:I13" si="2">RANK(H8,H$8:H$13,0)</f>
        <v>4</v>
      </c>
      <c r="J8" s="65">
        <f>VLOOKUP($A8,'Return Data'!$B$7:$R$2843,13,0)</f>
        <v>54.998199999999997</v>
      </c>
      <c r="K8" s="66">
        <f t="shared" ref="K8:K13" si="3">RANK(J8,J$8:J$13,0)</f>
        <v>5</v>
      </c>
      <c r="L8" s="65">
        <f>VLOOKUP($A8,'Return Data'!$B$7:$R$2843,17,0)</f>
        <v>29.194199999999999</v>
      </c>
      <c r="M8" s="66">
        <f>RANK(L8,L$8:L$13,0)</f>
        <v>4</v>
      </c>
      <c r="N8" s="65">
        <f>VLOOKUP($A8,'Return Data'!$B$7:$R$2843,14,0)</f>
        <v>12.680300000000001</v>
      </c>
      <c r="O8" s="66">
        <f>RANK(N8,N$8:N$13,0)</f>
        <v>5</v>
      </c>
      <c r="P8" s="65">
        <f>VLOOKUP($A8,'Return Data'!$B$7:$R$2843,15,0)</f>
        <v>11.223100000000001</v>
      </c>
      <c r="Q8" s="66">
        <f>RANK(P8,P$8:P$13,0)</f>
        <v>5</v>
      </c>
      <c r="R8" s="65">
        <f>VLOOKUP($A8,'Return Data'!$B$7:$R$2843,16,0)</f>
        <v>12.3965</v>
      </c>
      <c r="S8" s="67">
        <f t="shared" ref="S8:S13" si="4">RANK(R8,R$8:R$13,0)</f>
        <v>6</v>
      </c>
    </row>
    <row r="9" spans="1:20" x14ac:dyDescent="0.3">
      <c r="A9" s="63" t="s">
        <v>767</v>
      </c>
      <c r="B9" s="64">
        <f>VLOOKUP($A9,'Return Data'!$B$7:$R$2843,3,0)</f>
        <v>44447</v>
      </c>
      <c r="C9" s="65">
        <f>VLOOKUP($A9,'Return Data'!$B$7:$R$2843,4,0)</f>
        <v>26.29</v>
      </c>
      <c r="D9" s="65">
        <f>VLOOKUP($A9,'Return Data'!$B$7:$R$2843,10,0)</f>
        <v>10.881500000000001</v>
      </c>
      <c r="E9" s="66">
        <f t="shared" si="0"/>
        <v>3</v>
      </c>
      <c r="F9" s="65">
        <f>VLOOKUP($A9,'Return Data'!$B$7:$R$2843,11,0)</f>
        <v>20.8736</v>
      </c>
      <c r="G9" s="66">
        <f t="shared" si="1"/>
        <v>4</v>
      </c>
      <c r="H9" s="65">
        <f>VLOOKUP($A9,'Return Data'!$B$7:$R$2843,12,0)</f>
        <v>43.269799999999996</v>
      </c>
      <c r="I9" s="66">
        <f t="shared" si="2"/>
        <v>1</v>
      </c>
      <c r="J9" s="65">
        <f>VLOOKUP($A9,'Return Data'!$B$7:$R$2843,13,0)</f>
        <v>69.831999999999994</v>
      </c>
      <c r="K9" s="66">
        <f t="shared" si="3"/>
        <v>2</v>
      </c>
      <c r="L9" s="65">
        <f>VLOOKUP($A9,'Return Data'!$B$7:$R$2843,17,0)</f>
        <v>27.539300000000001</v>
      </c>
      <c r="M9" s="66">
        <f>RANK(L9,L$8:L$13,0)</f>
        <v>5</v>
      </c>
      <c r="N9" s="65">
        <f>VLOOKUP($A9,'Return Data'!$B$7:$R$2843,14,0)</f>
        <v>12.8109</v>
      </c>
      <c r="O9" s="66">
        <f>RANK(N9,N$8:N$13,0)</f>
        <v>4</v>
      </c>
      <c r="P9" s="65">
        <f>VLOOKUP($A9,'Return Data'!$B$7:$R$2843,15,0)</f>
        <v>12.7865</v>
      </c>
      <c r="Q9" s="66">
        <f>RANK(P9,P$8:P$13,0)</f>
        <v>4</v>
      </c>
      <c r="R9" s="65">
        <f>VLOOKUP($A9,'Return Data'!$B$7:$R$2843,16,0)</f>
        <v>14.115399999999999</v>
      </c>
      <c r="S9" s="67">
        <f t="shared" si="4"/>
        <v>5</v>
      </c>
    </row>
    <row r="10" spans="1:20" x14ac:dyDescent="0.3">
      <c r="A10" s="63" t="s">
        <v>768</v>
      </c>
      <c r="B10" s="64">
        <f>VLOOKUP($A10,'Return Data'!$B$7:$R$2843,3,0)</f>
        <v>44447</v>
      </c>
      <c r="C10" s="65">
        <f>VLOOKUP($A10,'Return Data'!$B$7:$R$2843,4,0)</f>
        <v>17.28</v>
      </c>
      <c r="D10" s="65">
        <f>VLOOKUP($A10,'Return Data'!$B$7:$R$2843,10,0)</f>
        <v>9.7840000000000007</v>
      </c>
      <c r="E10" s="66">
        <f t="shared" si="0"/>
        <v>5</v>
      </c>
      <c r="F10" s="65">
        <f>VLOOKUP($A10,'Return Data'!$B$7:$R$2843,11,0)</f>
        <v>18.4373</v>
      </c>
      <c r="G10" s="66">
        <f t="shared" si="1"/>
        <v>6</v>
      </c>
      <c r="H10" s="65">
        <f>VLOOKUP($A10,'Return Data'!$B$7:$R$2843,12,0)</f>
        <v>29.5352</v>
      </c>
      <c r="I10" s="66">
        <f t="shared" si="2"/>
        <v>6</v>
      </c>
      <c r="J10" s="65">
        <f>VLOOKUP($A10,'Return Data'!$B$7:$R$2843,13,0)</f>
        <v>49.74</v>
      </c>
      <c r="K10" s="66">
        <f t="shared" si="3"/>
        <v>6</v>
      </c>
      <c r="L10" s="65"/>
      <c r="M10" s="66"/>
      <c r="N10" s="65"/>
      <c r="O10" s="66"/>
      <c r="P10" s="65"/>
      <c r="Q10" s="66"/>
      <c r="R10" s="65">
        <f>VLOOKUP($A10,'Return Data'!$B$7:$R$2843,16,0)</f>
        <v>22.293299999999999</v>
      </c>
      <c r="S10" s="67">
        <f t="shared" si="4"/>
        <v>1</v>
      </c>
    </row>
    <row r="11" spans="1:20" x14ac:dyDescent="0.3">
      <c r="A11" s="63" t="s">
        <v>771</v>
      </c>
      <c r="B11" s="64">
        <f>VLOOKUP($A11,'Return Data'!$B$7:$R$2843,3,0)</f>
        <v>44447</v>
      </c>
      <c r="C11" s="65">
        <f>VLOOKUP($A11,'Return Data'!$B$7:$R$2843,4,0)</f>
        <v>89.81</v>
      </c>
      <c r="D11" s="65">
        <f>VLOOKUP($A11,'Return Data'!$B$7:$R$2843,10,0)</f>
        <v>12.0664</v>
      </c>
      <c r="E11" s="66">
        <f t="shared" si="0"/>
        <v>2</v>
      </c>
      <c r="F11" s="65">
        <f>VLOOKUP($A11,'Return Data'!$B$7:$R$2843,11,0)</f>
        <v>21.332100000000001</v>
      </c>
      <c r="G11" s="66">
        <f t="shared" si="1"/>
        <v>3</v>
      </c>
      <c r="H11" s="65">
        <f>VLOOKUP($A11,'Return Data'!$B$7:$R$2843,12,0)</f>
        <v>35.849299999999999</v>
      </c>
      <c r="I11" s="66">
        <f t="shared" si="2"/>
        <v>5</v>
      </c>
      <c r="J11" s="65">
        <f>VLOOKUP($A11,'Return Data'!$B$7:$R$2843,13,0)</f>
        <v>59.633800000000001</v>
      </c>
      <c r="K11" s="66">
        <f t="shared" si="3"/>
        <v>4</v>
      </c>
      <c r="L11" s="65">
        <f>VLOOKUP($A11,'Return Data'!$B$7:$R$2843,17,0)</f>
        <v>32.264600000000002</v>
      </c>
      <c r="M11" s="66">
        <f>RANK(L11,L$8:L$13,0)</f>
        <v>1</v>
      </c>
      <c r="N11" s="65">
        <f>VLOOKUP($A11,'Return Data'!$B$7:$R$2843,14,0)</f>
        <v>15.9468</v>
      </c>
      <c r="O11" s="66">
        <f>RANK(N11,N$8:N$13,0)</f>
        <v>3</v>
      </c>
      <c r="P11" s="65">
        <f>VLOOKUP($A11,'Return Data'!$B$7:$R$2843,15,0)</f>
        <v>16.832599999999999</v>
      </c>
      <c r="Q11" s="66">
        <f>RANK(P11,P$8:P$13,0)</f>
        <v>1</v>
      </c>
      <c r="R11" s="65">
        <f>VLOOKUP($A11,'Return Data'!$B$7:$R$2843,16,0)</f>
        <v>15.0989</v>
      </c>
      <c r="S11" s="67">
        <f t="shared" si="4"/>
        <v>3</v>
      </c>
    </row>
    <row r="12" spans="1:20" x14ac:dyDescent="0.3">
      <c r="A12" s="63" t="s">
        <v>773</v>
      </c>
      <c r="B12" s="64">
        <f>VLOOKUP($A12,'Return Data'!$B$7:$R$2843,3,0)</f>
        <v>44447</v>
      </c>
      <c r="C12" s="65">
        <f>VLOOKUP($A12,'Return Data'!$B$7:$R$2843,4,0)</f>
        <v>81.533600000000007</v>
      </c>
      <c r="D12" s="65">
        <f>VLOOKUP($A12,'Return Data'!$B$7:$R$2843,10,0)</f>
        <v>8.2775999999999996</v>
      </c>
      <c r="E12" s="66">
        <f t="shared" si="0"/>
        <v>6</v>
      </c>
      <c r="F12" s="65">
        <f>VLOOKUP($A12,'Return Data'!$B$7:$R$2843,11,0)</f>
        <v>20.7211</v>
      </c>
      <c r="G12" s="66">
        <f t="shared" si="1"/>
        <v>5</v>
      </c>
      <c r="H12" s="65">
        <f>VLOOKUP($A12,'Return Data'!$B$7:$R$2843,12,0)</f>
        <v>42.978400000000001</v>
      </c>
      <c r="I12" s="66">
        <f t="shared" si="2"/>
        <v>2</v>
      </c>
      <c r="J12" s="65">
        <f>VLOOKUP($A12,'Return Data'!$B$7:$R$2843,13,0)</f>
        <v>72.297899999999998</v>
      </c>
      <c r="K12" s="66">
        <f t="shared" si="3"/>
        <v>1</v>
      </c>
      <c r="L12" s="65">
        <f>VLOOKUP($A12,'Return Data'!$B$7:$R$2843,17,0)</f>
        <v>32.172600000000003</v>
      </c>
      <c r="M12" s="66">
        <f>RANK(L12,L$8:L$13,0)</f>
        <v>2</v>
      </c>
      <c r="N12" s="65">
        <f>VLOOKUP($A12,'Return Data'!$B$7:$R$2843,14,0)</f>
        <v>17.793299999999999</v>
      </c>
      <c r="O12" s="66">
        <f>RANK(N12,N$8:N$13,0)</f>
        <v>1</v>
      </c>
      <c r="P12" s="65">
        <f>VLOOKUP($A12,'Return Data'!$B$7:$R$2843,15,0)</f>
        <v>15.863099999999999</v>
      </c>
      <c r="Q12" s="66">
        <f>RANK(P12,P$8:P$13,0)</f>
        <v>3</v>
      </c>
      <c r="R12" s="65">
        <f>VLOOKUP($A12,'Return Data'!$B$7:$R$2843,16,0)</f>
        <v>15.4611</v>
      </c>
      <c r="S12" s="67">
        <f t="shared" si="4"/>
        <v>2</v>
      </c>
    </row>
    <row r="13" spans="1:20" x14ac:dyDescent="0.3">
      <c r="A13" s="63" t="s">
        <v>774</v>
      </c>
      <c r="B13" s="64">
        <f>VLOOKUP($A13,'Return Data'!$B$7:$R$2843,3,0)</f>
        <v>44447</v>
      </c>
      <c r="C13" s="65">
        <f>VLOOKUP($A13,'Return Data'!$B$7:$R$2843,4,0)</f>
        <v>112.5976</v>
      </c>
      <c r="D13" s="65">
        <f>VLOOKUP($A13,'Return Data'!$B$7:$R$2843,10,0)</f>
        <v>14.537599999999999</v>
      </c>
      <c r="E13" s="66">
        <f t="shared" si="0"/>
        <v>1</v>
      </c>
      <c r="F13" s="65">
        <f>VLOOKUP($A13,'Return Data'!$B$7:$R$2843,11,0)</f>
        <v>27.431999999999999</v>
      </c>
      <c r="G13" s="66">
        <f t="shared" si="1"/>
        <v>1</v>
      </c>
      <c r="H13" s="65">
        <f>VLOOKUP($A13,'Return Data'!$B$7:$R$2843,12,0)</f>
        <v>42.863500000000002</v>
      </c>
      <c r="I13" s="66">
        <f t="shared" si="2"/>
        <v>3</v>
      </c>
      <c r="J13" s="65">
        <f>VLOOKUP($A13,'Return Data'!$B$7:$R$2843,13,0)</f>
        <v>62.932699999999997</v>
      </c>
      <c r="K13" s="66">
        <f t="shared" si="3"/>
        <v>3</v>
      </c>
      <c r="L13" s="65">
        <f>VLOOKUP($A13,'Return Data'!$B$7:$R$2843,17,0)</f>
        <v>30.8523</v>
      </c>
      <c r="M13" s="66">
        <f>RANK(L13,L$8:L$13,0)</f>
        <v>3</v>
      </c>
      <c r="N13" s="65">
        <f>VLOOKUP($A13,'Return Data'!$B$7:$R$2843,14,0)</f>
        <v>17.153300000000002</v>
      </c>
      <c r="O13" s="66">
        <f>RANK(N13,N$8:N$13,0)</f>
        <v>2</v>
      </c>
      <c r="P13" s="65">
        <f>VLOOKUP($A13,'Return Data'!$B$7:$R$2843,15,0)</f>
        <v>16.1523</v>
      </c>
      <c r="Q13" s="66">
        <f>RANK(P13,P$8:P$13,0)</f>
        <v>2</v>
      </c>
      <c r="R13" s="65">
        <f>VLOOKUP($A13,'Return Data'!$B$7:$R$2843,16,0)</f>
        <v>14.466799999999999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10.964183333333333</v>
      </c>
      <c r="E15" s="74"/>
      <c r="F15" s="75">
        <f>AVERAGE(F8:F13)</f>
        <v>22.412783333333334</v>
      </c>
      <c r="G15" s="74"/>
      <c r="H15" s="75">
        <f>AVERAGE(H8:H13)</f>
        <v>38.449549999999995</v>
      </c>
      <c r="I15" s="74"/>
      <c r="J15" s="75">
        <f>AVERAGE(J8:J13)</f>
        <v>61.572433333333329</v>
      </c>
      <c r="K15" s="74"/>
      <c r="L15" s="75">
        <f>AVERAGE(L8:L13)</f>
        <v>30.404599999999999</v>
      </c>
      <c r="M15" s="74"/>
      <c r="N15" s="75">
        <f>AVERAGE(N8:N13)</f>
        <v>15.27692</v>
      </c>
      <c r="O15" s="74"/>
      <c r="P15" s="75">
        <f>AVERAGE(P8:P13)</f>
        <v>14.571519999999998</v>
      </c>
      <c r="Q15" s="74"/>
      <c r="R15" s="75">
        <f>AVERAGE(R8:R13)</f>
        <v>15.638666666666666</v>
      </c>
      <c r="S15" s="76"/>
    </row>
    <row r="16" spans="1:20" x14ac:dyDescent="0.3">
      <c r="A16" s="73" t="s">
        <v>28</v>
      </c>
      <c r="B16" s="74"/>
      <c r="C16" s="74"/>
      <c r="D16" s="75">
        <f>MIN(D8:D13)</f>
        <v>8.2775999999999996</v>
      </c>
      <c r="E16" s="74"/>
      <c r="F16" s="75">
        <f>MIN(F8:F13)</f>
        <v>18.4373</v>
      </c>
      <c r="G16" s="74"/>
      <c r="H16" s="75">
        <f>MIN(H8:H13)</f>
        <v>29.5352</v>
      </c>
      <c r="I16" s="74"/>
      <c r="J16" s="75">
        <f>MIN(J8:J13)</f>
        <v>49.74</v>
      </c>
      <c r="K16" s="74"/>
      <c r="L16" s="75">
        <f>MIN(L8:L13)</f>
        <v>27.539300000000001</v>
      </c>
      <c r="M16" s="74"/>
      <c r="N16" s="75">
        <f>MIN(N8:N13)</f>
        <v>12.680300000000001</v>
      </c>
      <c r="O16" s="74"/>
      <c r="P16" s="75">
        <f>MIN(P8:P13)</f>
        <v>11.223100000000001</v>
      </c>
      <c r="Q16" s="74"/>
      <c r="R16" s="75">
        <f>MIN(R8:R13)</f>
        <v>12.3965</v>
      </c>
      <c r="S16" s="76"/>
    </row>
    <row r="17" spans="1:19" ht="15" thickBot="1" x14ac:dyDescent="0.35">
      <c r="A17" s="77" t="s">
        <v>29</v>
      </c>
      <c r="B17" s="78"/>
      <c r="C17" s="78"/>
      <c r="D17" s="79">
        <f>MAX(D8:D13)</f>
        <v>14.537599999999999</v>
      </c>
      <c r="E17" s="78"/>
      <c r="F17" s="79">
        <f>MAX(F8:F13)</f>
        <v>27.431999999999999</v>
      </c>
      <c r="G17" s="78"/>
      <c r="H17" s="79">
        <f>MAX(H8:H13)</f>
        <v>43.269799999999996</v>
      </c>
      <c r="I17" s="78"/>
      <c r="J17" s="79">
        <f>MAX(J8:J13)</f>
        <v>72.297899999999998</v>
      </c>
      <c r="K17" s="78"/>
      <c r="L17" s="79">
        <f>MAX(L8:L13)</f>
        <v>32.264600000000002</v>
      </c>
      <c r="M17" s="78"/>
      <c r="N17" s="79">
        <f>MAX(N8:N13)</f>
        <v>17.793299999999999</v>
      </c>
      <c r="O17" s="78"/>
      <c r="P17" s="79">
        <f>MAX(P8:P13)</f>
        <v>16.832599999999999</v>
      </c>
      <c r="Q17" s="78"/>
      <c r="R17" s="79">
        <f>MAX(R8:R13)</f>
        <v>22.293299999999999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44447</v>
      </c>
      <c r="C8" s="65">
        <f>VLOOKUP($A8,'Return Data'!$B$7:$R$2843,4,0)</f>
        <v>247.23</v>
      </c>
      <c r="D8" s="65">
        <f>VLOOKUP($A8,'Return Data'!$B$7:$R$2843,10,0)</f>
        <v>10.065899999999999</v>
      </c>
      <c r="E8" s="66">
        <f t="shared" ref="E8:E13" si="0">RANK(D8,D$8:D$13,0)</f>
        <v>4</v>
      </c>
      <c r="F8" s="65">
        <f>VLOOKUP($A8,'Return Data'!$B$7:$R$2843,11,0)</f>
        <v>25.293900000000001</v>
      </c>
      <c r="G8" s="66">
        <f t="shared" ref="G8:G13" si="1">RANK(F8,F$8:F$13,0)</f>
        <v>2</v>
      </c>
      <c r="H8" s="65">
        <f>VLOOKUP($A8,'Return Data'!$B$7:$R$2843,12,0)</f>
        <v>35.565100000000001</v>
      </c>
      <c r="I8" s="66">
        <f t="shared" ref="I8:I13" si="2">RANK(H8,H$8:H$13,0)</f>
        <v>4</v>
      </c>
      <c r="J8" s="65">
        <f>VLOOKUP($A8,'Return Data'!$B$7:$R$2843,13,0)</f>
        <v>53.989400000000003</v>
      </c>
      <c r="K8" s="66">
        <f t="shared" ref="K8:K13" si="3">RANK(J8,J$8:J$13,0)</f>
        <v>5</v>
      </c>
      <c r="L8" s="65">
        <f>VLOOKUP($A8,'Return Data'!$B$7:$R$2843,17,0)</f>
        <v>28.3491</v>
      </c>
      <c r="M8" s="66">
        <f>RANK(L8,L$8:L$13,0)</f>
        <v>4</v>
      </c>
      <c r="N8" s="65">
        <f>VLOOKUP($A8,'Return Data'!$B$7:$R$2843,14,0)</f>
        <v>11.933199999999999</v>
      </c>
      <c r="O8" s="66">
        <f>RANK(N8,N$8:N$13,0)</f>
        <v>4</v>
      </c>
      <c r="P8" s="65">
        <f>VLOOKUP($A8,'Return Data'!$B$7:$R$2843,15,0)</f>
        <v>10.4335</v>
      </c>
      <c r="Q8" s="66">
        <f>RANK(P8,P$8:P$13,0)</f>
        <v>5</v>
      </c>
      <c r="R8" s="65">
        <f>VLOOKUP($A8,'Return Data'!$B$7:$R$2843,16,0)</f>
        <v>18.834399999999999</v>
      </c>
      <c r="S8" s="67">
        <f t="shared" ref="S8:S13" si="4">RANK(R8,R$8:R$13,0)</f>
        <v>2</v>
      </c>
    </row>
    <row r="9" spans="1:20" x14ac:dyDescent="0.3">
      <c r="A9" s="63" t="s">
        <v>766</v>
      </c>
      <c r="B9" s="64">
        <f>VLOOKUP($A9,'Return Data'!$B$7:$R$2843,3,0)</f>
        <v>44447</v>
      </c>
      <c r="C9" s="65">
        <f>VLOOKUP($A9,'Return Data'!$B$7:$R$2843,4,0)</f>
        <v>24.86</v>
      </c>
      <c r="D9" s="65">
        <f>VLOOKUP($A9,'Return Data'!$B$7:$R$2843,10,0)</f>
        <v>10.587199999999999</v>
      </c>
      <c r="E9" s="66">
        <f t="shared" si="0"/>
        <v>3</v>
      </c>
      <c r="F9" s="65">
        <f>VLOOKUP($A9,'Return Data'!$B$7:$R$2843,11,0)</f>
        <v>20.270900000000001</v>
      </c>
      <c r="G9" s="66">
        <f t="shared" si="1"/>
        <v>5</v>
      </c>
      <c r="H9" s="65">
        <f>VLOOKUP($A9,'Return Data'!$B$7:$R$2843,12,0)</f>
        <v>42.219700000000003</v>
      </c>
      <c r="I9" s="66">
        <f t="shared" si="2"/>
        <v>2</v>
      </c>
      <c r="J9" s="65">
        <f>VLOOKUP($A9,'Return Data'!$B$7:$R$2843,13,0)</f>
        <v>68.200299999999999</v>
      </c>
      <c r="K9" s="66">
        <f t="shared" si="3"/>
        <v>2</v>
      </c>
      <c r="L9" s="65">
        <f>VLOOKUP($A9,'Return Data'!$B$7:$R$2843,17,0)</f>
        <v>26.4404</v>
      </c>
      <c r="M9" s="66">
        <f>RANK(L9,L$8:L$13,0)</f>
        <v>5</v>
      </c>
      <c r="N9" s="65">
        <f>VLOOKUP($A9,'Return Data'!$B$7:$R$2843,14,0)</f>
        <v>11.861000000000001</v>
      </c>
      <c r="O9" s="66">
        <f>RANK(N9,N$8:N$13,0)</f>
        <v>5</v>
      </c>
      <c r="P9" s="65">
        <f>VLOOKUP($A9,'Return Data'!$B$7:$R$2843,15,0)</f>
        <v>11.892099999999999</v>
      </c>
      <c r="Q9" s="66">
        <f>RANK(P9,P$8:P$13,0)</f>
        <v>4</v>
      </c>
      <c r="R9" s="65">
        <f>VLOOKUP($A9,'Return Data'!$B$7:$R$2843,16,0)</f>
        <v>13.2469</v>
      </c>
      <c r="S9" s="67">
        <f t="shared" si="4"/>
        <v>6</v>
      </c>
    </row>
    <row r="10" spans="1:20" x14ac:dyDescent="0.3">
      <c r="A10" s="63" t="s">
        <v>769</v>
      </c>
      <c r="B10" s="64">
        <f>VLOOKUP($A10,'Return Data'!$B$7:$R$2843,3,0)</f>
        <v>44447</v>
      </c>
      <c r="C10" s="65">
        <f>VLOOKUP($A10,'Return Data'!$B$7:$R$2843,4,0)</f>
        <v>16.649999999999999</v>
      </c>
      <c r="D10" s="65">
        <f>VLOOKUP($A10,'Return Data'!$B$7:$R$2843,10,0)</f>
        <v>9.5395000000000003</v>
      </c>
      <c r="E10" s="66">
        <f t="shared" si="0"/>
        <v>5</v>
      </c>
      <c r="F10" s="65">
        <f>VLOOKUP($A10,'Return Data'!$B$7:$R$2843,11,0)</f>
        <v>17.834399999999999</v>
      </c>
      <c r="G10" s="66">
        <f t="shared" si="1"/>
        <v>6</v>
      </c>
      <c r="H10" s="65">
        <f>VLOOKUP($A10,'Return Data'!$B$7:$R$2843,12,0)</f>
        <v>28.571400000000001</v>
      </c>
      <c r="I10" s="66">
        <f t="shared" si="2"/>
        <v>6</v>
      </c>
      <c r="J10" s="65">
        <f>VLOOKUP($A10,'Return Data'!$B$7:$R$2843,13,0)</f>
        <v>48.263599999999997</v>
      </c>
      <c r="K10" s="66">
        <f t="shared" si="3"/>
        <v>6</v>
      </c>
      <c r="L10" s="65"/>
      <c r="M10" s="66"/>
      <c r="N10" s="65"/>
      <c r="O10" s="66"/>
      <c r="P10" s="65"/>
      <c r="Q10" s="66"/>
      <c r="R10" s="65">
        <f>VLOOKUP($A10,'Return Data'!$B$7:$R$2843,16,0)</f>
        <v>20.633500000000002</v>
      </c>
      <c r="S10" s="67">
        <f t="shared" si="4"/>
        <v>1</v>
      </c>
    </row>
    <row r="11" spans="1:20" x14ac:dyDescent="0.3">
      <c r="A11" s="63" t="s">
        <v>770</v>
      </c>
      <c r="B11" s="64">
        <f>VLOOKUP($A11,'Return Data'!$B$7:$R$2843,3,0)</f>
        <v>44447</v>
      </c>
      <c r="C11" s="65">
        <f>VLOOKUP($A11,'Return Data'!$B$7:$R$2843,4,0)</f>
        <v>85.86</v>
      </c>
      <c r="D11" s="65">
        <f>VLOOKUP($A11,'Return Data'!$B$7:$R$2843,10,0)</f>
        <v>11.928000000000001</v>
      </c>
      <c r="E11" s="66">
        <f t="shared" si="0"/>
        <v>2</v>
      </c>
      <c r="F11" s="65">
        <f>VLOOKUP($A11,'Return Data'!$B$7:$R$2843,11,0)</f>
        <v>21.0489</v>
      </c>
      <c r="G11" s="66">
        <f t="shared" si="1"/>
        <v>3</v>
      </c>
      <c r="H11" s="65">
        <f>VLOOKUP($A11,'Return Data'!$B$7:$R$2843,12,0)</f>
        <v>35.404499999999999</v>
      </c>
      <c r="I11" s="66">
        <f t="shared" si="2"/>
        <v>5</v>
      </c>
      <c r="J11" s="65">
        <f>VLOOKUP($A11,'Return Data'!$B$7:$R$2843,13,0)</f>
        <v>58.911700000000003</v>
      </c>
      <c r="K11" s="66">
        <f t="shared" si="3"/>
        <v>4</v>
      </c>
      <c r="L11" s="65">
        <f>VLOOKUP($A11,'Return Data'!$B$7:$R$2843,17,0)</f>
        <v>31.6068</v>
      </c>
      <c r="M11" s="66">
        <f>RANK(L11,L$8:L$13,0)</f>
        <v>1</v>
      </c>
      <c r="N11" s="65">
        <f>VLOOKUP($A11,'Return Data'!$B$7:$R$2843,14,0)</f>
        <v>15.266500000000001</v>
      </c>
      <c r="O11" s="66">
        <f>RANK(N11,N$8:N$13,0)</f>
        <v>3</v>
      </c>
      <c r="P11" s="65">
        <f>VLOOKUP($A11,'Return Data'!$B$7:$R$2843,15,0)</f>
        <v>16.252700000000001</v>
      </c>
      <c r="Q11" s="66">
        <f>RANK(P11,P$8:P$13,0)</f>
        <v>1</v>
      </c>
      <c r="R11" s="65">
        <f>VLOOKUP($A11,'Return Data'!$B$7:$R$2843,16,0)</f>
        <v>13.5593</v>
      </c>
      <c r="S11" s="67">
        <f t="shared" si="4"/>
        <v>5</v>
      </c>
    </row>
    <row r="12" spans="1:20" x14ac:dyDescent="0.3">
      <c r="A12" s="63" t="s">
        <v>772</v>
      </c>
      <c r="B12" s="64">
        <f>VLOOKUP($A12,'Return Data'!$B$7:$R$2843,3,0)</f>
        <v>44447</v>
      </c>
      <c r="C12" s="65">
        <f>VLOOKUP($A12,'Return Data'!$B$7:$R$2843,4,0)</f>
        <v>76.814300000000003</v>
      </c>
      <c r="D12" s="65">
        <f>VLOOKUP($A12,'Return Data'!$B$7:$R$2843,10,0)</f>
        <v>8.0877999999999997</v>
      </c>
      <c r="E12" s="66">
        <f t="shared" si="0"/>
        <v>6</v>
      </c>
      <c r="F12" s="65">
        <f>VLOOKUP($A12,'Return Data'!$B$7:$R$2843,11,0)</f>
        <v>20.2928</v>
      </c>
      <c r="G12" s="66">
        <f t="shared" si="1"/>
        <v>4</v>
      </c>
      <c r="H12" s="65">
        <f>VLOOKUP($A12,'Return Data'!$B$7:$R$2843,12,0)</f>
        <v>42.182899999999997</v>
      </c>
      <c r="I12" s="66">
        <f t="shared" si="2"/>
        <v>3</v>
      </c>
      <c r="J12" s="65">
        <f>VLOOKUP($A12,'Return Data'!$B$7:$R$2843,13,0)</f>
        <v>70.921400000000006</v>
      </c>
      <c r="K12" s="66">
        <f t="shared" si="3"/>
        <v>1</v>
      </c>
      <c r="L12" s="65">
        <f>VLOOKUP($A12,'Return Data'!$B$7:$R$2843,17,0)</f>
        <v>30.949100000000001</v>
      </c>
      <c r="M12" s="66">
        <f>RANK(L12,L$8:L$13,0)</f>
        <v>2</v>
      </c>
      <c r="N12" s="65">
        <f>VLOOKUP($A12,'Return Data'!$B$7:$R$2843,14,0)</f>
        <v>16.831600000000002</v>
      </c>
      <c r="O12" s="66">
        <f>RANK(N12,N$8:N$13,0)</f>
        <v>1</v>
      </c>
      <c r="P12" s="65">
        <f>VLOOKUP($A12,'Return Data'!$B$7:$R$2843,15,0)</f>
        <v>14.9663</v>
      </c>
      <c r="Q12" s="66">
        <f>RANK(P12,P$8:P$13,0)</f>
        <v>3</v>
      </c>
      <c r="R12" s="65">
        <f>VLOOKUP($A12,'Return Data'!$B$7:$R$2843,16,0)</f>
        <v>14.233700000000001</v>
      </c>
      <c r="S12" s="67">
        <f t="shared" si="4"/>
        <v>4</v>
      </c>
    </row>
    <row r="13" spans="1:20" x14ac:dyDescent="0.3">
      <c r="A13" s="63" t="s">
        <v>775</v>
      </c>
      <c r="B13" s="64">
        <f>VLOOKUP($A13,'Return Data'!$B$7:$R$2843,3,0)</f>
        <v>44447</v>
      </c>
      <c r="C13" s="65">
        <f>VLOOKUP($A13,'Return Data'!$B$7:$R$2843,4,0)</f>
        <v>106.7961</v>
      </c>
      <c r="D13" s="65">
        <f>VLOOKUP($A13,'Return Data'!$B$7:$R$2843,10,0)</f>
        <v>14.3705</v>
      </c>
      <c r="E13" s="66">
        <f t="shared" si="0"/>
        <v>1</v>
      </c>
      <c r="F13" s="65">
        <f>VLOOKUP($A13,'Return Data'!$B$7:$R$2843,11,0)</f>
        <v>27.0641</v>
      </c>
      <c r="G13" s="66">
        <f t="shared" si="1"/>
        <v>1</v>
      </c>
      <c r="H13" s="65">
        <f>VLOOKUP($A13,'Return Data'!$B$7:$R$2843,12,0)</f>
        <v>42.248899999999999</v>
      </c>
      <c r="I13" s="66">
        <f t="shared" si="2"/>
        <v>1</v>
      </c>
      <c r="J13" s="65">
        <f>VLOOKUP($A13,'Return Data'!$B$7:$R$2843,13,0)</f>
        <v>61.9998</v>
      </c>
      <c r="K13" s="66">
        <f t="shared" si="3"/>
        <v>3</v>
      </c>
      <c r="L13" s="65">
        <f>VLOOKUP($A13,'Return Data'!$B$7:$R$2843,17,0)</f>
        <v>30.123699999999999</v>
      </c>
      <c r="M13" s="66">
        <f>RANK(L13,L$8:L$13,0)</f>
        <v>3</v>
      </c>
      <c r="N13" s="65">
        <f>VLOOKUP($A13,'Return Data'!$B$7:$R$2843,14,0)</f>
        <v>16.475100000000001</v>
      </c>
      <c r="O13" s="66">
        <f>RANK(N13,N$8:N$13,0)</f>
        <v>2</v>
      </c>
      <c r="P13" s="65">
        <f>VLOOKUP($A13,'Return Data'!$B$7:$R$2843,15,0)</f>
        <v>15.4536</v>
      </c>
      <c r="Q13" s="66">
        <f>RANK(P13,P$8:P$13,0)</f>
        <v>2</v>
      </c>
      <c r="R13" s="65">
        <f>VLOOKUP($A13,'Return Data'!$B$7:$R$2843,16,0)</f>
        <v>15.574999999999999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10.763150000000001</v>
      </c>
      <c r="E15" s="74"/>
      <c r="F15" s="75">
        <f>AVERAGE(F8:F13)</f>
        <v>21.967500000000001</v>
      </c>
      <c r="G15" s="74"/>
      <c r="H15" s="75">
        <f>AVERAGE(H8:H13)</f>
        <v>37.698749999999997</v>
      </c>
      <c r="I15" s="74"/>
      <c r="J15" s="75">
        <f>AVERAGE(J8:J13)</f>
        <v>60.381033333333335</v>
      </c>
      <c r="K15" s="74"/>
      <c r="L15" s="75">
        <f>AVERAGE(L8:L13)</f>
        <v>29.493819999999999</v>
      </c>
      <c r="M15" s="74"/>
      <c r="N15" s="75">
        <f>AVERAGE(N8:N13)</f>
        <v>14.47348</v>
      </c>
      <c r="O15" s="74"/>
      <c r="P15" s="75">
        <f>AVERAGE(P8:P13)</f>
        <v>13.79964</v>
      </c>
      <c r="Q15" s="74"/>
      <c r="R15" s="75">
        <f>AVERAGE(R8:R13)</f>
        <v>16.0138</v>
      </c>
      <c r="S15" s="76"/>
    </row>
    <row r="16" spans="1:20" x14ac:dyDescent="0.3">
      <c r="A16" s="73" t="s">
        <v>28</v>
      </c>
      <c r="B16" s="74"/>
      <c r="C16" s="74"/>
      <c r="D16" s="75">
        <f>MIN(D8:D13)</f>
        <v>8.0877999999999997</v>
      </c>
      <c r="E16" s="74"/>
      <c r="F16" s="75">
        <f>MIN(F8:F13)</f>
        <v>17.834399999999999</v>
      </c>
      <c r="G16" s="74"/>
      <c r="H16" s="75">
        <f>MIN(H8:H13)</f>
        <v>28.571400000000001</v>
      </c>
      <c r="I16" s="74"/>
      <c r="J16" s="75">
        <f>MIN(J8:J13)</f>
        <v>48.263599999999997</v>
      </c>
      <c r="K16" s="74"/>
      <c r="L16" s="75">
        <f>MIN(L8:L13)</f>
        <v>26.4404</v>
      </c>
      <c r="M16" s="74"/>
      <c r="N16" s="75">
        <f>MIN(N8:N13)</f>
        <v>11.861000000000001</v>
      </c>
      <c r="O16" s="74"/>
      <c r="P16" s="75">
        <f>MIN(P8:P13)</f>
        <v>10.4335</v>
      </c>
      <c r="Q16" s="74"/>
      <c r="R16" s="75">
        <f>MIN(R8:R13)</f>
        <v>13.2469</v>
      </c>
      <c r="S16" s="76"/>
    </row>
    <row r="17" spans="1:19" ht="15" thickBot="1" x14ac:dyDescent="0.35">
      <c r="A17" s="77" t="s">
        <v>29</v>
      </c>
      <c r="B17" s="78"/>
      <c r="C17" s="78"/>
      <c r="D17" s="79">
        <f>MAX(D8:D13)</f>
        <v>14.3705</v>
      </c>
      <c r="E17" s="78"/>
      <c r="F17" s="79">
        <f>MAX(F8:F13)</f>
        <v>27.0641</v>
      </c>
      <c r="G17" s="78"/>
      <c r="H17" s="79">
        <f>MAX(H8:H13)</f>
        <v>42.248899999999999</v>
      </c>
      <c r="I17" s="78"/>
      <c r="J17" s="79">
        <f>MAX(J8:J13)</f>
        <v>70.921400000000006</v>
      </c>
      <c r="K17" s="78"/>
      <c r="L17" s="79">
        <f>MAX(L8:L13)</f>
        <v>31.6068</v>
      </c>
      <c r="M17" s="78"/>
      <c r="N17" s="79">
        <f>MAX(N8:N13)</f>
        <v>16.831600000000002</v>
      </c>
      <c r="O17" s="78"/>
      <c r="P17" s="79">
        <f>MAX(P8:P13)</f>
        <v>16.252700000000001</v>
      </c>
      <c r="Q17" s="78"/>
      <c r="R17" s="79">
        <f>MAX(R8:R13)</f>
        <v>20.633500000000002</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44447</v>
      </c>
      <c r="C8" s="65">
        <f>VLOOKUP($A8,'Return Data'!$B$7:$R$2843,4,0)</f>
        <v>99.087000000000003</v>
      </c>
      <c r="D8" s="65">
        <f>VLOOKUP($A8,'Return Data'!$B$7:$R$2843,10,0)</f>
        <v>11.9604</v>
      </c>
      <c r="E8" s="66">
        <f t="shared" ref="E8:E29" si="0">RANK(D8,D$8:D$29,0)</f>
        <v>10</v>
      </c>
      <c r="F8" s="65">
        <f>VLOOKUP($A8,'Return Data'!$B$7:$R$2843,11,0)</f>
        <v>19.062899999999999</v>
      </c>
      <c r="G8" s="66">
        <f t="shared" ref="G8:G29" si="1">RANK(F8,F$8:F$29,0)</f>
        <v>11</v>
      </c>
      <c r="H8" s="65">
        <f>VLOOKUP($A8,'Return Data'!$B$7:$R$2843,12,0)</f>
        <v>32.048900000000003</v>
      </c>
      <c r="I8" s="66">
        <f t="shared" ref="I8:I27" si="2">RANK(H8,H$8:H$29,0)</f>
        <v>15</v>
      </c>
      <c r="J8" s="65">
        <f>VLOOKUP($A8,'Return Data'!$B$7:$R$2843,13,0)</f>
        <v>56.158299999999997</v>
      </c>
      <c r="K8" s="66">
        <f t="shared" ref="K8:K26" si="3">RANK(J8,J$8:J$29,0)</f>
        <v>14</v>
      </c>
      <c r="L8" s="65">
        <f>VLOOKUP($A8,'Return Data'!$B$7:$R$2843,17,0)</f>
        <v>27.9468</v>
      </c>
      <c r="M8" s="66">
        <f t="shared" ref="M8:M26" si="4">RANK(L8,L$8:L$29,0)</f>
        <v>12</v>
      </c>
      <c r="N8" s="65">
        <f>VLOOKUP($A8,'Return Data'!$B$7:$R$2843,14,0)</f>
        <v>16.1873</v>
      </c>
      <c r="O8" s="66">
        <f t="shared" ref="O8" si="5">RANK(N8,N$8:N$29,0)</f>
        <v>10</v>
      </c>
      <c r="P8" s="65">
        <f>VLOOKUP($A8,'Return Data'!$B$7:$R$2843,15,0)</f>
        <v>14.493499999999999</v>
      </c>
      <c r="Q8" s="66">
        <f t="shared" ref="Q8" si="6">RANK(P8,P$8:P$29,0)</f>
        <v>11</v>
      </c>
      <c r="R8" s="65">
        <f>VLOOKUP($A8,'Return Data'!$B$7:$R$2843,16,0)</f>
        <v>16.526599999999998</v>
      </c>
      <c r="S8" s="67">
        <f t="shared" ref="S8:S29" si="7">RANK(R8,R$8:R$29,0)</f>
        <v>13</v>
      </c>
    </row>
    <row r="9" spans="1:20" x14ac:dyDescent="0.3">
      <c r="A9" s="63" t="s">
        <v>821</v>
      </c>
      <c r="B9" s="64">
        <f>VLOOKUP($A9,'Return Data'!$B$7:$R$2843,3,0)</f>
        <v>44447</v>
      </c>
      <c r="C9" s="65">
        <f>VLOOKUP($A9,'Return Data'!$B$7:$R$2843,4,0)</f>
        <v>51.81</v>
      </c>
      <c r="D9" s="65">
        <f>VLOOKUP($A9,'Return Data'!$B$7:$R$2843,10,0)</f>
        <v>14.776300000000001</v>
      </c>
      <c r="E9" s="66">
        <f t="shared" si="0"/>
        <v>4</v>
      </c>
      <c r="F9" s="65">
        <f>VLOOKUP($A9,'Return Data'!$B$7:$R$2843,11,0)</f>
        <v>21.5626</v>
      </c>
      <c r="G9" s="66">
        <f t="shared" si="1"/>
        <v>4</v>
      </c>
      <c r="H9" s="65">
        <f>VLOOKUP($A9,'Return Data'!$B$7:$R$2843,12,0)</f>
        <v>32.846200000000003</v>
      </c>
      <c r="I9" s="66">
        <f t="shared" si="2"/>
        <v>13</v>
      </c>
      <c r="J9" s="65">
        <f>VLOOKUP($A9,'Return Data'!$B$7:$R$2843,13,0)</f>
        <v>60.800699999999999</v>
      </c>
      <c r="K9" s="66">
        <f t="shared" si="3"/>
        <v>10</v>
      </c>
      <c r="L9" s="65">
        <f>VLOOKUP($A9,'Return Data'!$B$7:$R$2843,17,0)</f>
        <v>32.461199999999998</v>
      </c>
      <c r="M9" s="66">
        <f t="shared" si="4"/>
        <v>6</v>
      </c>
      <c r="N9" s="65">
        <f>VLOOKUP($A9,'Return Data'!$B$7:$R$2843,14,0)</f>
        <v>18.419899999999998</v>
      </c>
      <c r="O9" s="66">
        <f t="shared" ref="O9:O27" si="8">RANK(N9,N$8:N$29,0)</f>
        <v>4</v>
      </c>
      <c r="P9" s="65">
        <f>VLOOKUP($A9,'Return Data'!$B$7:$R$2843,15,0)</f>
        <v>19.533899999999999</v>
      </c>
      <c r="Q9" s="66">
        <f t="shared" ref="Q9:Q27" si="9">RANK(P9,P$8:P$29,0)</f>
        <v>1</v>
      </c>
      <c r="R9" s="65">
        <f>VLOOKUP($A9,'Return Data'!$B$7:$R$2843,16,0)</f>
        <v>18.722300000000001</v>
      </c>
      <c r="S9" s="67">
        <f t="shared" si="7"/>
        <v>8</v>
      </c>
    </row>
    <row r="10" spans="1:20" x14ac:dyDescent="0.3">
      <c r="A10" s="63" t="s">
        <v>823</v>
      </c>
      <c r="B10" s="64">
        <f>VLOOKUP($A10,'Return Data'!$B$7:$R$2843,3,0)</f>
        <v>44447</v>
      </c>
      <c r="C10" s="65">
        <f>VLOOKUP($A10,'Return Data'!$B$7:$R$2843,4,0)</f>
        <v>15.436999999999999</v>
      </c>
      <c r="D10" s="65">
        <f>VLOOKUP($A10,'Return Data'!$B$7:$R$2843,10,0)</f>
        <v>12.654199999999999</v>
      </c>
      <c r="E10" s="66">
        <f t="shared" si="0"/>
        <v>8</v>
      </c>
      <c r="F10" s="65">
        <f>VLOOKUP($A10,'Return Data'!$B$7:$R$2843,11,0)</f>
        <v>17.8127</v>
      </c>
      <c r="G10" s="66">
        <f t="shared" si="1"/>
        <v>14</v>
      </c>
      <c r="H10" s="65">
        <f>VLOOKUP($A10,'Return Data'!$B$7:$R$2843,12,0)</f>
        <v>29.7118</v>
      </c>
      <c r="I10" s="66">
        <f t="shared" si="2"/>
        <v>18</v>
      </c>
      <c r="J10" s="65">
        <f>VLOOKUP($A10,'Return Data'!$B$7:$R$2843,13,0)</f>
        <v>53.068899999999999</v>
      </c>
      <c r="K10" s="66">
        <f t="shared" si="3"/>
        <v>17</v>
      </c>
      <c r="L10" s="65">
        <f>VLOOKUP($A10,'Return Data'!$B$7:$R$2843,17,0)</f>
        <v>27.500699999999998</v>
      </c>
      <c r="M10" s="66">
        <f t="shared" si="4"/>
        <v>13</v>
      </c>
      <c r="N10" s="65">
        <f>VLOOKUP($A10,'Return Data'!$B$7:$R$2843,14,0)</f>
        <v>16.428100000000001</v>
      </c>
      <c r="O10" s="66">
        <f t="shared" si="8"/>
        <v>9</v>
      </c>
      <c r="P10" s="65"/>
      <c r="Q10" s="66"/>
      <c r="R10" s="65">
        <f>VLOOKUP($A10,'Return Data'!$B$7:$R$2843,16,0)</f>
        <v>11.6938</v>
      </c>
      <c r="S10" s="67">
        <f t="shared" si="7"/>
        <v>22</v>
      </c>
    </row>
    <row r="11" spans="1:20" x14ac:dyDescent="0.3">
      <c r="A11" s="63" t="s">
        <v>825</v>
      </c>
      <c r="B11" s="64">
        <f>VLOOKUP($A11,'Return Data'!$B$7:$R$2843,3,0)</f>
        <v>44447</v>
      </c>
      <c r="C11" s="65">
        <f>VLOOKUP($A11,'Return Data'!$B$7:$R$2843,4,0)</f>
        <v>37.613</v>
      </c>
      <c r="D11" s="65">
        <f>VLOOKUP($A11,'Return Data'!$B$7:$R$2843,10,0)</f>
        <v>11.3634</v>
      </c>
      <c r="E11" s="66">
        <f t="shared" si="0"/>
        <v>12</v>
      </c>
      <c r="F11" s="65">
        <f>VLOOKUP($A11,'Return Data'!$B$7:$R$2843,11,0)</f>
        <v>19.798100000000002</v>
      </c>
      <c r="G11" s="66">
        <f t="shared" si="1"/>
        <v>7</v>
      </c>
      <c r="H11" s="65">
        <f>VLOOKUP($A11,'Return Data'!$B$7:$R$2843,12,0)</f>
        <v>31.032900000000001</v>
      </c>
      <c r="I11" s="66">
        <f t="shared" si="2"/>
        <v>16</v>
      </c>
      <c r="J11" s="65">
        <f>VLOOKUP($A11,'Return Data'!$B$7:$R$2843,13,0)</f>
        <v>54.176900000000003</v>
      </c>
      <c r="K11" s="66">
        <f t="shared" si="3"/>
        <v>15</v>
      </c>
      <c r="L11" s="65">
        <f>VLOOKUP($A11,'Return Data'!$B$7:$R$2843,17,0)</f>
        <v>27.4544</v>
      </c>
      <c r="M11" s="66">
        <f t="shared" si="4"/>
        <v>14</v>
      </c>
      <c r="N11" s="65">
        <f>VLOOKUP($A11,'Return Data'!$B$7:$R$2843,14,0)</f>
        <v>15.228899999999999</v>
      </c>
      <c r="O11" s="66">
        <f t="shared" si="8"/>
        <v>13</v>
      </c>
      <c r="P11" s="65">
        <f>VLOOKUP($A11,'Return Data'!$B$7:$R$2843,15,0)</f>
        <v>12.798500000000001</v>
      </c>
      <c r="Q11" s="66">
        <f t="shared" si="9"/>
        <v>13</v>
      </c>
      <c r="R11" s="65">
        <f>VLOOKUP($A11,'Return Data'!$B$7:$R$2843,16,0)</f>
        <v>15.1089</v>
      </c>
      <c r="S11" s="67">
        <f t="shared" si="7"/>
        <v>16</v>
      </c>
    </row>
    <row r="12" spans="1:20" x14ac:dyDescent="0.3">
      <c r="A12" s="63" t="s">
        <v>828</v>
      </c>
      <c r="B12" s="64">
        <f>VLOOKUP($A12,'Return Data'!$B$7:$R$2843,3,0)</f>
        <v>44447</v>
      </c>
      <c r="C12" s="65">
        <f>VLOOKUP($A12,'Return Data'!$B$7:$R$2843,4,0)</f>
        <v>69.794300000000007</v>
      </c>
      <c r="D12" s="65">
        <f>VLOOKUP($A12,'Return Data'!$B$7:$R$2843,10,0)</f>
        <v>8.4685000000000006</v>
      </c>
      <c r="E12" s="66">
        <f t="shared" si="0"/>
        <v>18</v>
      </c>
      <c r="F12" s="65">
        <f>VLOOKUP($A12,'Return Data'!$B$7:$R$2843,11,0)</f>
        <v>17.302299999999999</v>
      </c>
      <c r="G12" s="66">
        <f t="shared" si="1"/>
        <v>16</v>
      </c>
      <c r="H12" s="65">
        <f>VLOOKUP($A12,'Return Data'!$B$7:$R$2843,12,0)</f>
        <v>40.933999999999997</v>
      </c>
      <c r="I12" s="66">
        <f t="shared" si="2"/>
        <v>3</v>
      </c>
      <c r="J12" s="65">
        <f>VLOOKUP($A12,'Return Data'!$B$7:$R$2843,13,0)</f>
        <v>76.0899</v>
      </c>
      <c r="K12" s="66">
        <f t="shared" si="3"/>
        <v>1</v>
      </c>
      <c r="L12" s="65">
        <f>VLOOKUP($A12,'Return Data'!$B$7:$R$2843,17,0)</f>
        <v>29.921800000000001</v>
      </c>
      <c r="M12" s="66">
        <f t="shared" si="4"/>
        <v>8</v>
      </c>
      <c r="N12" s="65">
        <f>VLOOKUP($A12,'Return Data'!$B$7:$R$2843,14,0)</f>
        <v>17.938700000000001</v>
      </c>
      <c r="O12" s="66">
        <f t="shared" si="8"/>
        <v>6</v>
      </c>
      <c r="P12" s="65">
        <f>VLOOKUP($A12,'Return Data'!$B$7:$R$2843,15,0)</f>
        <v>15.3924</v>
      </c>
      <c r="Q12" s="66">
        <f t="shared" si="9"/>
        <v>8</v>
      </c>
      <c r="R12" s="65">
        <f>VLOOKUP($A12,'Return Data'!$B$7:$R$2843,16,0)</f>
        <v>19.708300000000001</v>
      </c>
      <c r="S12" s="67">
        <f t="shared" si="7"/>
        <v>6</v>
      </c>
    </row>
    <row r="13" spans="1:20" x14ac:dyDescent="0.3">
      <c r="A13" s="63" t="s">
        <v>830</v>
      </c>
      <c r="B13" s="64">
        <f>VLOOKUP($A13,'Return Data'!$B$7:$R$2843,3,0)</f>
        <v>44447</v>
      </c>
      <c r="C13" s="65">
        <f>VLOOKUP($A13,'Return Data'!$B$7:$R$2843,4,0)</f>
        <v>113.435</v>
      </c>
      <c r="D13" s="65">
        <f>VLOOKUP($A13,'Return Data'!$B$7:$R$2843,10,0)</f>
        <v>7.7788000000000004</v>
      </c>
      <c r="E13" s="66">
        <f t="shared" si="0"/>
        <v>21</v>
      </c>
      <c r="F13" s="65">
        <f>VLOOKUP($A13,'Return Data'!$B$7:$R$2843,11,0)</f>
        <v>15.468400000000001</v>
      </c>
      <c r="G13" s="66">
        <f t="shared" si="1"/>
        <v>17</v>
      </c>
      <c r="H13" s="65">
        <f>VLOOKUP($A13,'Return Data'!$B$7:$R$2843,12,0)</f>
        <v>37.453699999999998</v>
      </c>
      <c r="I13" s="66">
        <f t="shared" si="2"/>
        <v>11</v>
      </c>
      <c r="J13" s="65">
        <f>VLOOKUP($A13,'Return Data'!$B$7:$R$2843,13,0)</f>
        <v>58.479700000000001</v>
      </c>
      <c r="K13" s="66">
        <f t="shared" si="3"/>
        <v>13</v>
      </c>
      <c r="L13" s="65">
        <f>VLOOKUP($A13,'Return Data'!$B$7:$R$2843,17,0)</f>
        <v>21.857500000000002</v>
      </c>
      <c r="M13" s="66">
        <f t="shared" si="4"/>
        <v>17</v>
      </c>
      <c r="N13" s="65">
        <f>VLOOKUP($A13,'Return Data'!$B$7:$R$2843,14,0)</f>
        <v>10.993</v>
      </c>
      <c r="O13" s="66">
        <f t="shared" si="8"/>
        <v>16</v>
      </c>
      <c r="P13" s="65">
        <f>VLOOKUP($A13,'Return Data'!$B$7:$R$2843,15,0)</f>
        <v>10.639200000000001</v>
      </c>
      <c r="Q13" s="66">
        <f t="shared" si="9"/>
        <v>15</v>
      </c>
      <c r="R13" s="65">
        <f>VLOOKUP($A13,'Return Data'!$B$7:$R$2843,16,0)</f>
        <v>12.810499999999999</v>
      </c>
      <c r="S13" s="67">
        <f t="shared" si="7"/>
        <v>21</v>
      </c>
    </row>
    <row r="14" spans="1:20" x14ac:dyDescent="0.3">
      <c r="A14" s="63" t="s">
        <v>833</v>
      </c>
      <c r="B14" s="64">
        <f>VLOOKUP($A14,'Return Data'!$B$7:$R$2843,3,0)</f>
        <v>44447</v>
      </c>
      <c r="C14" s="65">
        <f>VLOOKUP($A14,'Return Data'!$B$7:$R$2843,4,0)</f>
        <v>52.37</v>
      </c>
      <c r="D14" s="65">
        <f>VLOOKUP($A14,'Return Data'!$B$7:$R$2843,10,0)</f>
        <v>10.485200000000001</v>
      </c>
      <c r="E14" s="66">
        <f t="shared" si="0"/>
        <v>13</v>
      </c>
      <c r="F14" s="65">
        <f>VLOOKUP($A14,'Return Data'!$B$7:$R$2843,11,0)</f>
        <v>18.860600000000002</v>
      </c>
      <c r="G14" s="66">
        <f t="shared" si="1"/>
        <v>12</v>
      </c>
      <c r="H14" s="65">
        <f>VLOOKUP($A14,'Return Data'!$B$7:$R$2843,12,0)</f>
        <v>37.562399999999997</v>
      </c>
      <c r="I14" s="66">
        <f t="shared" si="2"/>
        <v>10</v>
      </c>
      <c r="J14" s="65">
        <f>VLOOKUP($A14,'Return Data'!$B$7:$R$2843,13,0)</f>
        <v>58.985999999999997</v>
      </c>
      <c r="K14" s="66">
        <f t="shared" si="3"/>
        <v>12</v>
      </c>
      <c r="L14" s="65">
        <f>VLOOKUP($A14,'Return Data'!$B$7:$R$2843,17,0)</f>
        <v>30.955500000000001</v>
      </c>
      <c r="M14" s="66">
        <f t="shared" si="4"/>
        <v>7</v>
      </c>
      <c r="N14" s="65">
        <f>VLOOKUP($A14,'Return Data'!$B$7:$R$2843,14,0)</f>
        <v>15.5589</v>
      </c>
      <c r="O14" s="66">
        <f t="shared" si="8"/>
        <v>12</v>
      </c>
      <c r="P14" s="65">
        <f>VLOOKUP($A14,'Return Data'!$B$7:$R$2843,15,0)</f>
        <v>14.1258</v>
      </c>
      <c r="Q14" s="66">
        <f t="shared" si="9"/>
        <v>12</v>
      </c>
      <c r="R14" s="65">
        <f>VLOOKUP($A14,'Return Data'!$B$7:$R$2843,16,0)</f>
        <v>15.208399999999999</v>
      </c>
      <c r="S14" s="67">
        <f t="shared" si="7"/>
        <v>15</v>
      </c>
    </row>
    <row r="15" spans="1:20" x14ac:dyDescent="0.3">
      <c r="A15" s="63" t="s">
        <v>834</v>
      </c>
      <c r="B15" s="64">
        <f>VLOOKUP($A15,'Return Data'!$B$7:$R$2843,3,0)</f>
        <v>44447</v>
      </c>
      <c r="C15" s="65">
        <f>VLOOKUP($A15,'Return Data'!$B$7:$R$2843,4,0)</f>
        <v>15.91</v>
      </c>
      <c r="D15" s="65">
        <f>VLOOKUP($A15,'Return Data'!$B$7:$R$2843,10,0)</f>
        <v>13.077500000000001</v>
      </c>
      <c r="E15" s="66">
        <f t="shared" si="0"/>
        <v>7</v>
      </c>
      <c r="F15" s="65">
        <f>VLOOKUP($A15,'Return Data'!$B$7:$R$2843,11,0)</f>
        <v>19.0868</v>
      </c>
      <c r="G15" s="66">
        <f t="shared" si="1"/>
        <v>10</v>
      </c>
      <c r="H15" s="65">
        <f>VLOOKUP($A15,'Return Data'!$B$7:$R$2843,12,0)</f>
        <v>29.983699999999999</v>
      </c>
      <c r="I15" s="66">
        <f t="shared" si="2"/>
        <v>17</v>
      </c>
      <c r="J15" s="65">
        <f>VLOOKUP($A15,'Return Data'!$B$7:$R$2843,13,0)</f>
        <v>51.379600000000003</v>
      </c>
      <c r="K15" s="66">
        <f t="shared" si="3"/>
        <v>18</v>
      </c>
      <c r="L15" s="65">
        <f>VLOOKUP($A15,'Return Data'!$B$7:$R$2843,17,0)</f>
        <v>28.3368</v>
      </c>
      <c r="M15" s="66">
        <f t="shared" si="4"/>
        <v>10</v>
      </c>
      <c r="N15" s="65">
        <f>VLOOKUP($A15,'Return Data'!$B$7:$R$2843,14,0)</f>
        <v>14.3596</v>
      </c>
      <c r="O15" s="66">
        <f t="shared" si="8"/>
        <v>14</v>
      </c>
      <c r="P15" s="65"/>
      <c r="Q15" s="66"/>
      <c r="R15" s="65">
        <f>VLOOKUP($A15,'Return Data'!$B$7:$R$2843,16,0)</f>
        <v>12.958399999999999</v>
      </c>
      <c r="S15" s="67">
        <f t="shared" si="7"/>
        <v>20</v>
      </c>
    </row>
    <row r="16" spans="1:20" x14ac:dyDescent="0.3">
      <c r="A16" s="63" t="s">
        <v>836</v>
      </c>
      <c r="B16" s="64">
        <f>VLOOKUP($A16,'Return Data'!$B$7:$R$2843,3,0)</f>
        <v>44447</v>
      </c>
      <c r="C16" s="65">
        <f>VLOOKUP($A16,'Return Data'!$B$7:$R$2843,4,0)</f>
        <v>59.46</v>
      </c>
      <c r="D16" s="65">
        <f>VLOOKUP($A16,'Return Data'!$B$7:$R$2843,10,0)</f>
        <v>8.3454999999999995</v>
      </c>
      <c r="E16" s="66">
        <f t="shared" si="0"/>
        <v>19</v>
      </c>
      <c r="F16" s="65">
        <f>VLOOKUP($A16,'Return Data'!$B$7:$R$2843,11,0)</f>
        <v>12.9559</v>
      </c>
      <c r="G16" s="66">
        <f t="shared" si="1"/>
        <v>22</v>
      </c>
      <c r="H16" s="65">
        <f>VLOOKUP($A16,'Return Data'!$B$7:$R$2843,12,0)</f>
        <v>23.003699999999998</v>
      </c>
      <c r="I16" s="66">
        <f t="shared" si="2"/>
        <v>21</v>
      </c>
      <c r="J16" s="65">
        <f>VLOOKUP($A16,'Return Data'!$B$7:$R$2843,13,0)</f>
        <v>40.0047</v>
      </c>
      <c r="K16" s="66">
        <f t="shared" si="3"/>
        <v>22</v>
      </c>
      <c r="L16" s="65">
        <f>VLOOKUP($A16,'Return Data'!$B$7:$R$2843,17,0)</f>
        <v>28.2789</v>
      </c>
      <c r="M16" s="66">
        <f t="shared" si="4"/>
        <v>11</v>
      </c>
      <c r="N16" s="65">
        <f>VLOOKUP($A16,'Return Data'!$B$7:$R$2843,14,0)</f>
        <v>11.4039</v>
      </c>
      <c r="O16" s="66">
        <f t="shared" si="8"/>
        <v>15</v>
      </c>
      <c r="P16" s="65">
        <f>VLOOKUP($A16,'Return Data'!$B$7:$R$2843,15,0)</f>
        <v>14.565899999999999</v>
      </c>
      <c r="Q16" s="66">
        <f t="shared" si="9"/>
        <v>10</v>
      </c>
      <c r="R16" s="65">
        <f>VLOOKUP($A16,'Return Data'!$B$7:$R$2843,16,0)</f>
        <v>13.37</v>
      </c>
      <c r="S16" s="67">
        <f t="shared" si="7"/>
        <v>19</v>
      </c>
    </row>
    <row r="17" spans="1:19" x14ac:dyDescent="0.3">
      <c r="A17" s="63" t="s">
        <v>838</v>
      </c>
      <c r="B17" s="64">
        <f>VLOOKUP($A17,'Return Data'!$B$7:$R$2843,3,0)</f>
        <v>44447</v>
      </c>
      <c r="C17" s="65">
        <f>VLOOKUP($A17,'Return Data'!$B$7:$R$2843,4,0)</f>
        <v>32.25</v>
      </c>
      <c r="D17" s="65">
        <f>VLOOKUP($A17,'Return Data'!$B$7:$R$2843,10,0)</f>
        <v>15.2576</v>
      </c>
      <c r="E17" s="66">
        <f t="shared" si="0"/>
        <v>1</v>
      </c>
      <c r="F17" s="65">
        <f>VLOOKUP($A17,'Return Data'!$B$7:$R$2843,11,0)</f>
        <v>21.066700000000001</v>
      </c>
      <c r="G17" s="66">
        <f t="shared" si="1"/>
        <v>5</v>
      </c>
      <c r="H17" s="65">
        <f>VLOOKUP($A17,'Return Data'!$B$7:$R$2843,12,0)</f>
        <v>37.840499999999999</v>
      </c>
      <c r="I17" s="66">
        <f t="shared" si="2"/>
        <v>8</v>
      </c>
      <c r="J17" s="65">
        <f>VLOOKUP($A17,'Return Data'!$B$7:$R$2843,13,0)</f>
        <v>66.508300000000006</v>
      </c>
      <c r="K17" s="66">
        <f t="shared" si="3"/>
        <v>5</v>
      </c>
      <c r="L17" s="65">
        <f>VLOOKUP($A17,'Return Data'!$B$7:$R$2843,17,0)</f>
        <v>38.1173</v>
      </c>
      <c r="M17" s="66">
        <f t="shared" si="4"/>
        <v>1</v>
      </c>
      <c r="N17" s="65">
        <f>VLOOKUP($A17,'Return Data'!$B$7:$R$2843,14,0)</f>
        <v>24.630500000000001</v>
      </c>
      <c r="O17" s="66">
        <f t="shared" si="8"/>
        <v>1</v>
      </c>
      <c r="P17" s="65">
        <f>VLOOKUP($A17,'Return Data'!$B$7:$R$2843,15,0)</f>
        <v>19.215499999999999</v>
      </c>
      <c r="Q17" s="66">
        <f t="shared" si="9"/>
        <v>2</v>
      </c>
      <c r="R17" s="65">
        <f>VLOOKUP($A17,'Return Data'!$B$7:$R$2843,16,0)</f>
        <v>18.603400000000001</v>
      </c>
      <c r="S17" s="67">
        <f t="shared" si="7"/>
        <v>9</v>
      </c>
    </row>
    <row r="18" spans="1:19" x14ac:dyDescent="0.3">
      <c r="A18" s="63" t="s">
        <v>841</v>
      </c>
      <c r="B18" s="64">
        <f>VLOOKUP($A18,'Return Data'!$B$7:$R$2843,3,0)</f>
        <v>44447</v>
      </c>
      <c r="C18" s="65">
        <f>VLOOKUP($A18,'Return Data'!$B$7:$R$2843,4,0)</f>
        <v>12.865399999999999</v>
      </c>
      <c r="D18" s="65">
        <f>VLOOKUP($A18,'Return Data'!$B$7:$R$2843,10,0)</f>
        <v>10.4061</v>
      </c>
      <c r="E18" s="66">
        <f t="shared" si="0"/>
        <v>15</v>
      </c>
      <c r="F18" s="65">
        <f>VLOOKUP($A18,'Return Data'!$B$7:$R$2843,11,0)</f>
        <v>14.247400000000001</v>
      </c>
      <c r="G18" s="66">
        <f t="shared" si="1"/>
        <v>19</v>
      </c>
      <c r="H18" s="65">
        <f>VLOOKUP($A18,'Return Data'!$B$7:$R$2843,12,0)</f>
        <v>21.089500000000001</v>
      </c>
      <c r="I18" s="66">
        <f t="shared" si="2"/>
        <v>22</v>
      </c>
      <c r="J18" s="65">
        <f>VLOOKUP($A18,'Return Data'!$B$7:$R$2843,13,0)</f>
        <v>46.4407</v>
      </c>
      <c r="K18" s="66">
        <f t="shared" si="3"/>
        <v>20</v>
      </c>
      <c r="L18" s="65">
        <f>VLOOKUP($A18,'Return Data'!$B$7:$R$2843,17,0)</f>
        <v>18.017600000000002</v>
      </c>
      <c r="M18" s="66">
        <f t="shared" si="4"/>
        <v>18</v>
      </c>
      <c r="N18" s="65">
        <f>VLOOKUP($A18,'Return Data'!$B$7:$R$2843,14,0)</f>
        <v>9.8964999999999996</v>
      </c>
      <c r="O18" s="66">
        <f t="shared" si="8"/>
        <v>17</v>
      </c>
      <c r="P18" s="65">
        <f>VLOOKUP($A18,'Return Data'!$B$7:$R$2843,15,0)</f>
        <v>10.785299999999999</v>
      </c>
      <c r="Q18" s="66">
        <f t="shared" si="9"/>
        <v>14</v>
      </c>
      <c r="R18" s="65">
        <f>VLOOKUP($A18,'Return Data'!$B$7:$R$2843,16,0)</f>
        <v>14.771000000000001</v>
      </c>
      <c r="S18" s="67">
        <f t="shared" si="7"/>
        <v>17</v>
      </c>
    </row>
    <row r="19" spans="1:19" x14ac:dyDescent="0.3">
      <c r="A19" s="63" t="s">
        <v>842</v>
      </c>
      <c r="B19" s="64">
        <f>VLOOKUP($A19,'Return Data'!$B$7:$R$2843,3,0)</f>
        <v>44447</v>
      </c>
      <c r="C19" s="65">
        <f>VLOOKUP($A19,'Return Data'!$B$7:$R$2843,4,0)</f>
        <v>16.777999999999999</v>
      </c>
      <c r="D19" s="65">
        <f>VLOOKUP($A19,'Return Data'!$B$7:$R$2843,10,0)</f>
        <v>11.913</v>
      </c>
      <c r="E19" s="66">
        <f t="shared" si="0"/>
        <v>11</v>
      </c>
      <c r="F19" s="65">
        <f>VLOOKUP($A19,'Return Data'!$B$7:$R$2843,11,0)</f>
        <v>17.972200000000001</v>
      </c>
      <c r="G19" s="66">
        <f t="shared" si="1"/>
        <v>13</v>
      </c>
      <c r="H19" s="65">
        <f>VLOOKUP($A19,'Return Data'!$B$7:$R$2843,12,0)</f>
        <v>36.140900000000002</v>
      </c>
      <c r="I19" s="66">
        <f t="shared" si="2"/>
        <v>12</v>
      </c>
      <c r="J19" s="65">
        <f>VLOOKUP($A19,'Return Data'!$B$7:$R$2843,13,0)</f>
        <v>61.902900000000002</v>
      </c>
      <c r="K19" s="66">
        <f t="shared" si="3"/>
        <v>7</v>
      </c>
      <c r="L19" s="65"/>
      <c r="M19" s="66"/>
      <c r="N19" s="65"/>
      <c r="O19" s="66"/>
      <c r="P19" s="65"/>
      <c r="Q19" s="66"/>
      <c r="R19" s="65">
        <f>VLOOKUP($A19,'Return Data'!$B$7:$R$2843,16,0)</f>
        <v>27.2029</v>
      </c>
      <c r="S19" s="67">
        <f t="shared" si="7"/>
        <v>4</v>
      </c>
    </row>
    <row r="20" spans="1:19" x14ac:dyDescent="0.3">
      <c r="A20" s="63" t="s">
        <v>844</v>
      </c>
      <c r="B20" s="64">
        <f>VLOOKUP($A20,'Return Data'!$B$7:$R$2843,3,0)</f>
        <v>44447</v>
      </c>
      <c r="C20" s="65">
        <f>VLOOKUP($A20,'Return Data'!$B$7:$R$2843,4,0)</f>
        <v>16.786999999999999</v>
      </c>
      <c r="D20" s="65">
        <f>VLOOKUP($A20,'Return Data'!$B$7:$R$2843,10,0)</f>
        <v>9.0914999999999999</v>
      </c>
      <c r="E20" s="66">
        <f t="shared" si="0"/>
        <v>16</v>
      </c>
      <c r="F20" s="65">
        <f>VLOOKUP($A20,'Return Data'!$B$7:$R$2843,11,0)</f>
        <v>15.3429</v>
      </c>
      <c r="G20" s="66">
        <f t="shared" si="1"/>
        <v>18</v>
      </c>
      <c r="H20" s="65">
        <f>VLOOKUP($A20,'Return Data'!$B$7:$R$2843,12,0)</f>
        <v>28.4785</v>
      </c>
      <c r="I20" s="66">
        <f t="shared" si="2"/>
        <v>19</v>
      </c>
      <c r="J20" s="65">
        <f>VLOOKUP($A20,'Return Data'!$B$7:$R$2843,13,0)</f>
        <v>46.139099999999999</v>
      </c>
      <c r="K20" s="66">
        <f t="shared" si="3"/>
        <v>21</v>
      </c>
      <c r="L20" s="65">
        <f>VLOOKUP($A20,'Return Data'!$B$7:$R$2843,17,0)</f>
        <v>26.693899999999999</v>
      </c>
      <c r="M20" s="66">
        <f t="shared" si="4"/>
        <v>15</v>
      </c>
      <c r="N20" s="65"/>
      <c r="O20" s="66"/>
      <c r="P20" s="65"/>
      <c r="Q20" s="66"/>
      <c r="R20" s="65">
        <f>VLOOKUP($A20,'Return Data'!$B$7:$R$2843,16,0)</f>
        <v>19.98</v>
      </c>
      <c r="S20" s="67">
        <f t="shared" si="7"/>
        <v>5</v>
      </c>
    </row>
    <row r="21" spans="1:19" x14ac:dyDescent="0.3">
      <c r="A21" s="63" t="s">
        <v>846</v>
      </c>
      <c r="B21" s="64">
        <f>VLOOKUP($A21,'Return Data'!$B$7:$R$2843,3,0)</f>
        <v>44447</v>
      </c>
      <c r="C21" s="65">
        <f>VLOOKUP($A21,'Return Data'!$B$7:$R$2843,4,0)</f>
        <v>20.123000000000001</v>
      </c>
      <c r="D21" s="65">
        <f>VLOOKUP($A21,'Return Data'!$B$7:$R$2843,10,0)</f>
        <v>14.863899999999999</v>
      </c>
      <c r="E21" s="66">
        <f t="shared" si="0"/>
        <v>3</v>
      </c>
      <c r="F21" s="65">
        <f>VLOOKUP($A21,'Return Data'!$B$7:$R$2843,11,0)</f>
        <v>22.1797</v>
      </c>
      <c r="G21" s="66">
        <f t="shared" si="1"/>
        <v>3</v>
      </c>
      <c r="H21" s="65">
        <f>VLOOKUP($A21,'Return Data'!$B$7:$R$2843,12,0)</f>
        <v>41.621499999999997</v>
      </c>
      <c r="I21" s="66">
        <f t="shared" si="2"/>
        <v>1</v>
      </c>
      <c r="J21" s="65">
        <f>VLOOKUP($A21,'Return Data'!$B$7:$R$2843,13,0)</f>
        <v>66.981999999999999</v>
      </c>
      <c r="K21" s="66">
        <f t="shared" si="3"/>
        <v>4</v>
      </c>
      <c r="L21" s="65"/>
      <c r="M21" s="66"/>
      <c r="N21" s="65"/>
      <c r="O21" s="66"/>
      <c r="P21" s="65"/>
      <c r="Q21" s="66"/>
      <c r="R21" s="65">
        <f>VLOOKUP($A21,'Return Data'!$B$7:$R$2843,16,0)</f>
        <v>35.119100000000003</v>
      </c>
      <c r="S21" s="67">
        <f t="shared" si="7"/>
        <v>1</v>
      </c>
    </row>
    <row r="22" spans="1:19" x14ac:dyDescent="0.3">
      <c r="A22" s="63" t="s">
        <v>848</v>
      </c>
      <c r="B22" s="64">
        <f>VLOOKUP($A22,'Return Data'!$B$7:$R$2843,3,0)</f>
        <v>44447</v>
      </c>
      <c r="C22" s="65">
        <f>VLOOKUP($A22,'Return Data'!$B$7:$R$2843,4,0)</f>
        <v>38.230600000000003</v>
      </c>
      <c r="D22" s="65">
        <f>VLOOKUP($A22,'Return Data'!$B$7:$R$2843,10,0)</f>
        <v>8.7802000000000007</v>
      </c>
      <c r="E22" s="66">
        <f t="shared" si="0"/>
        <v>17</v>
      </c>
      <c r="F22" s="65">
        <f>VLOOKUP($A22,'Return Data'!$B$7:$R$2843,11,0)</f>
        <v>14.1617</v>
      </c>
      <c r="G22" s="66">
        <f t="shared" si="1"/>
        <v>20</v>
      </c>
      <c r="H22" s="65">
        <f>VLOOKUP($A22,'Return Data'!$B$7:$R$2843,12,0)</f>
        <v>26.031300000000002</v>
      </c>
      <c r="I22" s="66">
        <f t="shared" si="2"/>
        <v>20</v>
      </c>
      <c r="J22" s="65">
        <f>VLOOKUP($A22,'Return Data'!$B$7:$R$2843,13,0)</f>
        <v>50.8063</v>
      </c>
      <c r="K22" s="66">
        <f t="shared" si="3"/>
        <v>19</v>
      </c>
      <c r="L22" s="65">
        <f>VLOOKUP($A22,'Return Data'!$B$7:$R$2843,17,0)</f>
        <v>28.9373</v>
      </c>
      <c r="M22" s="66">
        <f t="shared" si="4"/>
        <v>9</v>
      </c>
      <c r="N22" s="65">
        <f>VLOOKUP($A22,'Return Data'!$B$7:$R$2843,14,0)</f>
        <v>16.918600000000001</v>
      </c>
      <c r="O22" s="66">
        <f t="shared" si="8"/>
        <v>8</v>
      </c>
      <c r="P22" s="65">
        <f>VLOOKUP($A22,'Return Data'!$B$7:$R$2843,15,0)</f>
        <v>15.514699999999999</v>
      </c>
      <c r="Q22" s="66">
        <f t="shared" si="9"/>
        <v>7</v>
      </c>
      <c r="R22" s="65">
        <f>VLOOKUP($A22,'Return Data'!$B$7:$R$2843,16,0)</f>
        <v>17.470199999999998</v>
      </c>
      <c r="S22" s="67">
        <f t="shared" si="7"/>
        <v>12</v>
      </c>
    </row>
    <row r="23" spans="1:19" x14ac:dyDescent="0.3">
      <c r="A23" s="63" t="s">
        <v>851</v>
      </c>
      <c r="B23" s="64">
        <f>VLOOKUP($A23,'Return Data'!$B$7:$R$2843,3,0)</f>
        <v>44447</v>
      </c>
      <c r="C23" s="65">
        <f>VLOOKUP($A23,'Return Data'!$B$7:$R$2843,4,0)</f>
        <v>80.4345</v>
      </c>
      <c r="D23" s="65">
        <f>VLOOKUP($A23,'Return Data'!$B$7:$R$2843,10,0)</f>
        <v>8.2504000000000008</v>
      </c>
      <c r="E23" s="66">
        <f t="shared" si="0"/>
        <v>20</v>
      </c>
      <c r="F23" s="65">
        <f>VLOOKUP($A23,'Return Data'!$B$7:$R$2843,11,0)</f>
        <v>13.711499999999999</v>
      </c>
      <c r="G23" s="66">
        <f t="shared" si="1"/>
        <v>21</v>
      </c>
      <c r="H23" s="65">
        <f>VLOOKUP($A23,'Return Data'!$B$7:$R$2843,12,0)</f>
        <v>41.394500000000001</v>
      </c>
      <c r="I23" s="66">
        <f t="shared" si="2"/>
        <v>2</v>
      </c>
      <c r="J23" s="65">
        <f>VLOOKUP($A23,'Return Data'!$B$7:$R$2843,13,0)</f>
        <v>68.242400000000004</v>
      </c>
      <c r="K23" s="66">
        <f t="shared" si="3"/>
        <v>3</v>
      </c>
      <c r="L23" s="65">
        <f>VLOOKUP($A23,'Return Data'!$B$7:$R$2843,17,0)</f>
        <v>34.137900000000002</v>
      </c>
      <c r="M23" s="66">
        <f t="shared" si="4"/>
        <v>4</v>
      </c>
      <c r="N23" s="65">
        <f>VLOOKUP($A23,'Return Data'!$B$7:$R$2843,14,0)</f>
        <v>17.038499999999999</v>
      </c>
      <c r="O23" s="66">
        <f t="shared" si="8"/>
        <v>7</v>
      </c>
      <c r="P23" s="65">
        <f>VLOOKUP($A23,'Return Data'!$B$7:$R$2843,15,0)</f>
        <v>15.023</v>
      </c>
      <c r="Q23" s="66">
        <f t="shared" si="9"/>
        <v>9</v>
      </c>
      <c r="R23" s="65">
        <f>VLOOKUP($A23,'Return Data'!$B$7:$R$2843,16,0)</f>
        <v>19.352499999999999</v>
      </c>
      <c r="S23" s="67">
        <f t="shared" si="7"/>
        <v>7</v>
      </c>
    </row>
    <row r="24" spans="1:19" x14ac:dyDescent="0.3">
      <c r="A24" s="63" t="s">
        <v>853</v>
      </c>
      <c r="B24" s="64">
        <f>VLOOKUP($A24,'Return Data'!$B$7:$R$2843,3,0)</f>
        <v>44447</v>
      </c>
      <c r="C24" s="65">
        <f>VLOOKUP($A24,'Return Data'!$B$7:$R$2843,4,0)</f>
        <v>115.19</v>
      </c>
      <c r="D24" s="65">
        <f>VLOOKUP($A24,'Return Data'!$B$7:$R$2843,10,0)</f>
        <v>10.4834</v>
      </c>
      <c r="E24" s="66">
        <f t="shared" si="0"/>
        <v>14</v>
      </c>
      <c r="F24" s="65">
        <f>VLOOKUP($A24,'Return Data'!$B$7:$R$2843,11,0)</f>
        <v>19.3308</v>
      </c>
      <c r="G24" s="66">
        <f t="shared" si="1"/>
        <v>9</v>
      </c>
      <c r="H24" s="65">
        <f>VLOOKUP($A24,'Return Data'!$B$7:$R$2843,12,0)</f>
        <v>37.737699999999997</v>
      </c>
      <c r="I24" s="66">
        <f t="shared" si="2"/>
        <v>9</v>
      </c>
      <c r="J24" s="65">
        <f>VLOOKUP($A24,'Return Data'!$B$7:$R$2843,13,0)</f>
        <v>61.511499999999998</v>
      </c>
      <c r="K24" s="66">
        <f t="shared" si="3"/>
        <v>9</v>
      </c>
      <c r="L24" s="65">
        <f>VLOOKUP($A24,'Return Data'!$B$7:$R$2843,17,0)</f>
        <v>34.764600000000002</v>
      </c>
      <c r="M24" s="66">
        <f t="shared" si="4"/>
        <v>3</v>
      </c>
      <c r="N24" s="65">
        <f>VLOOKUP($A24,'Return Data'!$B$7:$R$2843,14,0)</f>
        <v>19.609400000000001</v>
      </c>
      <c r="O24" s="66">
        <f t="shared" si="8"/>
        <v>3</v>
      </c>
      <c r="P24" s="65">
        <f>VLOOKUP($A24,'Return Data'!$B$7:$R$2843,15,0)</f>
        <v>16.372</v>
      </c>
      <c r="Q24" s="66">
        <f t="shared" si="9"/>
        <v>5</v>
      </c>
      <c r="R24" s="65">
        <f>VLOOKUP($A24,'Return Data'!$B$7:$R$2843,16,0)</f>
        <v>16.299900000000001</v>
      </c>
      <c r="S24" s="67">
        <f t="shared" si="7"/>
        <v>14</v>
      </c>
    </row>
    <row r="25" spans="1:19" x14ac:dyDescent="0.3">
      <c r="A25" s="63" t="s">
        <v>855</v>
      </c>
      <c r="B25" s="64">
        <f>VLOOKUP($A25,'Return Data'!$B$7:$R$2843,3,0)</f>
        <v>44447</v>
      </c>
      <c r="C25" s="65">
        <f>VLOOKUP($A25,'Return Data'!$B$7:$R$2843,4,0)</f>
        <v>54.792900000000003</v>
      </c>
      <c r="D25" s="65">
        <f>VLOOKUP($A25,'Return Data'!$B$7:$R$2843,10,0)</f>
        <v>3.0874000000000001</v>
      </c>
      <c r="E25" s="66">
        <f t="shared" si="0"/>
        <v>22</v>
      </c>
      <c r="F25" s="65">
        <f>VLOOKUP($A25,'Return Data'!$B$7:$R$2843,11,0)</f>
        <v>22.802</v>
      </c>
      <c r="G25" s="66">
        <f t="shared" si="1"/>
        <v>2</v>
      </c>
      <c r="H25" s="65">
        <f>VLOOKUP($A25,'Return Data'!$B$7:$R$2843,12,0)</f>
        <v>40.4208</v>
      </c>
      <c r="I25" s="66">
        <f t="shared" si="2"/>
        <v>4</v>
      </c>
      <c r="J25" s="65">
        <f>VLOOKUP($A25,'Return Data'!$B$7:$R$2843,13,0)</f>
        <v>69.172399999999996</v>
      </c>
      <c r="K25" s="66">
        <f t="shared" si="3"/>
        <v>2</v>
      </c>
      <c r="L25" s="65">
        <f>VLOOKUP($A25,'Return Data'!$B$7:$R$2843,17,0)</f>
        <v>35.521999999999998</v>
      </c>
      <c r="M25" s="66">
        <f t="shared" si="4"/>
        <v>2</v>
      </c>
      <c r="N25" s="65">
        <f>VLOOKUP($A25,'Return Data'!$B$7:$R$2843,14,0)</f>
        <v>18.363199999999999</v>
      </c>
      <c r="O25" s="66">
        <f t="shared" si="8"/>
        <v>5</v>
      </c>
      <c r="P25" s="65">
        <f>VLOOKUP($A25,'Return Data'!$B$7:$R$2843,15,0)</f>
        <v>16.255700000000001</v>
      </c>
      <c r="Q25" s="66">
        <f t="shared" si="9"/>
        <v>6</v>
      </c>
      <c r="R25" s="65">
        <f>VLOOKUP($A25,'Return Data'!$B$7:$R$2843,16,0)</f>
        <v>18.456700000000001</v>
      </c>
      <c r="S25" s="67">
        <f t="shared" si="7"/>
        <v>10</v>
      </c>
    </row>
    <row r="26" spans="1:19" x14ac:dyDescent="0.3">
      <c r="A26" s="63" t="s">
        <v>856</v>
      </c>
      <c r="B26" s="64">
        <f>VLOOKUP($A26,'Return Data'!$B$7:$R$2843,3,0)</f>
        <v>44447</v>
      </c>
      <c r="C26" s="65">
        <f>VLOOKUP($A26,'Return Data'!$B$7:$R$2843,4,0)</f>
        <v>254.15459999999999</v>
      </c>
      <c r="D26" s="65">
        <f>VLOOKUP($A26,'Return Data'!$B$7:$R$2843,10,0)</f>
        <v>13.802899999999999</v>
      </c>
      <c r="E26" s="66">
        <f t="shared" si="0"/>
        <v>5</v>
      </c>
      <c r="F26" s="65">
        <f>VLOOKUP($A26,'Return Data'!$B$7:$R$2843,11,0)</f>
        <v>23.631599999999999</v>
      </c>
      <c r="G26" s="66">
        <f t="shared" si="1"/>
        <v>1</v>
      </c>
      <c r="H26" s="65">
        <f>VLOOKUP($A26,'Return Data'!$B$7:$R$2843,12,0)</f>
        <v>37.962899999999998</v>
      </c>
      <c r="I26" s="66">
        <f t="shared" si="2"/>
        <v>7</v>
      </c>
      <c r="J26" s="65">
        <f>VLOOKUP($A26,'Return Data'!$B$7:$R$2843,13,0)</f>
        <v>61.531199999999998</v>
      </c>
      <c r="K26" s="66">
        <f t="shared" si="3"/>
        <v>8</v>
      </c>
      <c r="L26" s="65">
        <f>VLOOKUP($A26,'Return Data'!$B$7:$R$2843,17,0)</f>
        <v>32.5717</v>
      </c>
      <c r="M26" s="66">
        <f t="shared" si="4"/>
        <v>5</v>
      </c>
      <c r="N26" s="65">
        <f>VLOOKUP($A26,'Return Data'!$B$7:$R$2843,14,0)</f>
        <v>20.030799999999999</v>
      </c>
      <c r="O26" s="66">
        <f t="shared" si="8"/>
        <v>2</v>
      </c>
      <c r="P26" s="65">
        <f>VLOOKUP($A26,'Return Data'!$B$7:$R$2843,15,0)</f>
        <v>18.329499999999999</v>
      </c>
      <c r="Q26" s="66">
        <f t="shared" si="9"/>
        <v>3</v>
      </c>
      <c r="R26" s="65">
        <f>VLOOKUP($A26,'Return Data'!$B$7:$R$2843,16,0)</f>
        <v>17.744599999999998</v>
      </c>
      <c r="S26" s="67">
        <f t="shared" si="7"/>
        <v>11</v>
      </c>
    </row>
    <row r="27" spans="1:19" x14ac:dyDescent="0.3">
      <c r="A27" s="63" t="s">
        <v>859</v>
      </c>
      <c r="B27" s="64">
        <f>VLOOKUP($A27,'Return Data'!$B$7:$R$2843,3,0)</f>
        <v>44447</v>
      </c>
      <c r="C27" s="65">
        <f>VLOOKUP($A27,'Return Data'!$B$7:$R$2843,4,0)</f>
        <v>290.88240000000002</v>
      </c>
      <c r="D27" s="65">
        <f>VLOOKUP($A27,'Return Data'!$B$7:$R$2843,10,0)</f>
        <v>12.2971</v>
      </c>
      <c r="E27" s="66">
        <f t="shared" si="0"/>
        <v>9</v>
      </c>
      <c r="F27" s="65">
        <f>VLOOKUP($A27,'Return Data'!$B$7:$R$2843,11,0)</f>
        <v>17.401599999999998</v>
      </c>
      <c r="G27" s="66">
        <f t="shared" si="1"/>
        <v>15</v>
      </c>
      <c r="H27" s="65">
        <f>VLOOKUP($A27,'Return Data'!$B$7:$R$2843,12,0)</f>
        <v>32.213299999999997</v>
      </c>
      <c r="I27" s="66">
        <f t="shared" si="2"/>
        <v>14</v>
      </c>
      <c r="J27" s="65">
        <f>VLOOKUP($A27,'Return Data'!$B$7:$R$2843,13,0)</f>
        <v>53.349299999999999</v>
      </c>
      <c r="K27" s="66">
        <f t="shared" ref="K27" si="10">RANK(J27,J$8:J$29,0)</f>
        <v>16</v>
      </c>
      <c r="L27" s="65">
        <f>VLOOKUP($A27,'Return Data'!$B$7:$R$2843,17,0)</f>
        <v>26.011399999999998</v>
      </c>
      <c r="M27" s="66">
        <f t="shared" ref="M27" si="11">RANK(L27,L$8:L$29,0)</f>
        <v>16</v>
      </c>
      <c r="N27" s="65">
        <f>VLOOKUP($A27,'Return Data'!$B$7:$R$2843,14,0)</f>
        <v>15.7233</v>
      </c>
      <c r="O27" s="66">
        <f t="shared" si="8"/>
        <v>11</v>
      </c>
      <c r="P27" s="65">
        <f>VLOOKUP($A27,'Return Data'!$B$7:$R$2843,15,0)</f>
        <v>16.438400000000001</v>
      </c>
      <c r="Q27" s="66">
        <f t="shared" si="9"/>
        <v>4</v>
      </c>
      <c r="R27" s="65">
        <f>VLOOKUP($A27,'Return Data'!$B$7:$R$2843,16,0)</f>
        <v>14.2552</v>
      </c>
      <c r="S27" s="67">
        <f t="shared" si="7"/>
        <v>18</v>
      </c>
    </row>
    <row r="28" spans="1:19" x14ac:dyDescent="0.3">
      <c r="A28" s="63" t="s">
        <v>860</v>
      </c>
      <c r="B28" s="64">
        <f>VLOOKUP($A28,'Return Data'!$B$7:$R$2843,3,0)</f>
        <v>44447</v>
      </c>
      <c r="C28" s="65">
        <f>VLOOKUP($A28,'Return Data'!$B$7:$R$2843,4,0)</f>
        <v>15.552</v>
      </c>
      <c r="D28" s="65">
        <f>VLOOKUP($A28,'Return Data'!$B$7:$R$2843,10,0)</f>
        <v>13.2537</v>
      </c>
      <c r="E28" s="66">
        <f t="shared" si="0"/>
        <v>6</v>
      </c>
      <c r="F28" s="65">
        <f>VLOOKUP($A28,'Return Data'!$B$7:$R$2843,11,0)</f>
        <v>20.6114</v>
      </c>
      <c r="G28" s="66">
        <f t="shared" si="1"/>
        <v>6</v>
      </c>
      <c r="H28" s="65">
        <f>VLOOKUP($A28,'Return Data'!$B$7:$R$2843,12,0)</f>
        <v>39.631300000000003</v>
      </c>
      <c r="I28" s="66">
        <f t="shared" ref="I28" si="12">RANK(H28,H$8:H$29,0)</f>
        <v>5</v>
      </c>
      <c r="J28" s="65">
        <f>VLOOKUP($A28,'Return Data'!$B$7:$R$2843,13,0)</f>
        <v>64.775400000000005</v>
      </c>
      <c r="K28" s="66">
        <f t="shared" ref="K28:K29" si="13">RANK(J28,J$8:J$29,0)</f>
        <v>6</v>
      </c>
      <c r="L28" s="65"/>
      <c r="M28" s="66"/>
      <c r="N28" s="65"/>
      <c r="O28" s="66"/>
      <c r="P28" s="65"/>
      <c r="Q28" s="66"/>
      <c r="R28" s="65">
        <f>VLOOKUP($A28,'Return Data'!$B$7:$R$2843,16,0)</f>
        <v>28.4895</v>
      </c>
      <c r="S28" s="67">
        <f t="shared" si="7"/>
        <v>3</v>
      </c>
    </row>
    <row r="29" spans="1:19" x14ac:dyDescent="0.3">
      <c r="A29" s="63" t="s">
        <v>862</v>
      </c>
      <c r="B29" s="64">
        <f>VLOOKUP($A29,'Return Data'!$B$7:$R$2843,3,0)</f>
        <v>44447</v>
      </c>
      <c r="C29" s="65">
        <f>VLOOKUP($A29,'Return Data'!$B$7:$R$2843,4,0)</f>
        <v>18.23</v>
      </c>
      <c r="D29" s="65">
        <f>VLOOKUP($A29,'Return Data'!$B$7:$R$2843,10,0)</f>
        <v>15.0158</v>
      </c>
      <c r="E29" s="66">
        <f t="shared" si="0"/>
        <v>2</v>
      </c>
      <c r="F29" s="65">
        <f>VLOOKUP($A29,'Return Data'!$B$7:$R$2843,11,0)</f>
        <v>19.462599999999998</v>
      </c>
      <c r="G29" s="66">
        <f t="shared" si="1"/>
        <v>8</v>
      </c>
      <c r="H29" s="65">
        <f>VLOOKUP($A29,'Return Data'!$B$7:$R$2843,12,0)</f>
        <v>38.106099999999998</v>
      </c>
      <c r="I29" s="66">
        <f>RANK(H29,H$8:H$29,0)</f>
        <v>6</v>
      </c>
      <c r="J29" s="65">
        <f>VLOOKUP($A29,'Return Data'!$B$7:$R$2843,13,0)</f>
        <v>60.193300000000001</v>
      </c>
      <c r="K29" s="66">
        <f t="shared" si="13"/>
        <v>11</v>
      </c>
      <c r="L29" s="65"/>
      <c r="M29" s="66"/>
      <c r="N29" s="65"/>
      <c r="O29" s="66"/>
      <c r="P29" s="65"/>
      <c r="Q29" s="66"/>
      <c r="R29" s="65">
        <f>VLOOKUP($A29,'Return Data'!$B$7:$R$2843,16,0)</f>
        <v>33.176499999999997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11.155127272727274</v>
      </c>
      <c r="E31" s="74"/>
      <c r="F31" s="75">
        <f>AVERAGE(F8:F29)</f>
        <v>18.356018181818182</v>
      </c>
      <c r="G31" s="74"/>
      <c r="H31" s="75">
        <f>AVERAGE(H8:H29)</f>
        <v>34.238459090909089</v>
      </c>
      <c r="I31" s="74"/>
      <c r="J31" s="75">
        <f>AVERAGE(J8:J29)</f>
        <v>58.486340909090899</v>
      </c>
      <c r="K31" s="74"/>
      <c r="L31" s="75">
        <f>AVERAGE(L8:L29)</f>
        <v>29.415961111111113</v>
      </c>
      <c r="M31" s="74"/>
      <c r="N31" s="75">
        <f>AVERAGE(N8:N29)</f>
        <v>16.395829411764709</v>
      </c>
      <c r="O31" s="74"/>
      <c r="P31" s="75">
        <f>AVERAGE(P8:P29)</f>
        <v>15.298886666666666</v>
      </c>
      <c r="Q31" s="74"/>
      <c r="R31" s="75">
        <f>AVERAGE(R8:R29)</f>
        <v>18.955850000000002</v>
      </c>
      <c r="S31" s="76"/>
    </row>
    <row r="32" spans="1:19" x14ac:dyDescent="0.3">
      <c r="A32" s="73" t="s">
        <v>28</v>
      </c>
      <c r="B32" s="74"/>
      <c r="C32" s="74"/>
      <c r="D32" s="75">
        <f>MIN(D8:D29)</f>
        <v>3.0874000000000001</v>
      </c>
      <c r="E32" s="74"/>
      <c r="F32" s="75">
        <f>MIN(F8:F29)</f>
        <v>12.9559</v>
      </c>
      <c r="G32" s="74"/>
      <c r="H32" s="75">
        <f>MIN(H8:H29)</f>
        <v>21.089500000000001</v>
      </c>
      <c r="I32" s="74"/>
      <c r="J32" s="75">
        <f>MIN(J8:J29)</f>
        <v>40.0047</v>
      </c>
      <c r="K32" s="74"/>
      <c r="L32" s="75">
        <f>MIN(L8:L29)</f>
        <v>18.017600000000002</v>
      </c>
      <c r="M32" s="74"/>
      <c r="N32" s="75">
        <f>MIN(N8:N29)</f>
        <v>9.8964999999999996</v>
      </c>
      <c r="O32" s="74"/>
      <c r="P32" s="75">
        <f>MIN(P8:P29)</f>
        <v>10.639200000000001</v>
      </c>
      <c r="Q32" s="74"/>
      <c r="R32" s="75">
        <f>MIN(R8:R29)</f>
        <v>11.6938</v>
      </c>
      <c r="S32" s="76"/>
    </row>
    <row r="33" spans="1:19" ht="15" thickBot="1" x14ac:dyDescent="0.35">
      <c r="A33" s="77" t="s">
        <v>29</v>
      </c>
      <c r="B33" s="78"/>
      <c r="C33" s="78"/>
      <c r="D33" s="79">
        <f>MAX(D8:D29)</f>
        <v>15.2576</v>
      </c>
      <c r="E33" s="78"/>
      <c r="F33" s="79">
        <f>MAX(F8:F29)</f>
        <v>23.631599999999999</v>
      </c>
      <c r="G33" s="78"/>
      <c r="H33" s="79">
        <f>MAX(H8:H29)</f>
        <v>41.621499999999997</v>
      </c>
      <c r="I33" s="78"/>
      <c r="J33" s="79">
        <f>MAX(J8:J29)</f>
        <v>76.0899</v>
      </c>
      <c r="K33" s="78"/>
      <c r="L33" s="79">
        <f>MAX(L8:L29)</f>
        <v>38.1173</v>
      </c>
      <c r="M33" s="78"/>
      <c r="N33" s="79">
        <f>MAX(N8:N29)</f>
        <v>24.630500000000001</v>
      </c>
      <c r="O33" s="78"/>
      <c r="P33" s="79">
        <f>MAX(P8:P29)</f>
        <v>19.533899999999999</v>
      </c>
      <c r="Q33" s="78"/>
      <c r="R33" s="79">
        <f>MAX(R8:R29)</f>
        <v>35.119100000000003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44447</v>
      </c>
      <c r="C8" s="65">
        <f>VLOOKUP($A8,'Return Data'!$B$7:$R$2843,4,0)</f>
        <v>91.250600000000006</v>
      </c>
      <c r="D8" s="65">
        <f>VLOOKUP($A8,'Return Data'!$B$7:$R$2843,10,0)</f>
        <v>11.7127</v>
      </c>
      <c r="E8" s="66">
        <f t="shared" ref="E8:E29" si="0">RANK(D8,D$8:D$29,0)</f>
        <v>10</v>
      </c>
      <c r="F8" s="65">
        <f>VLOOKUP($A8,'Return Data'!$B$7:$R$2843,11,0)</f>
        <v>18.545100000000001</v>
      </c>
      <c r="G8" s="66">
        <f t="shared" ref="G8:G29" si="1">RANK(F8,F$8:F$29,0)</f>
        <v>11</v>
      </c>
      <c r="H8" s="65">
        <f>VLOOKUP($A8,'Return Data'!$B$7:$R$2843,12,0)</f>
        <v>31.1999</v>
      </c>
      <c r="I8" s="66">
        <f t="shared" ref="I8:I27" si="2">RANK(H8,H$8:H$29,0)</f>
        <v>15</v>
      </c>
      <c r="J8" s="65">
        <f>VLOOKUP($A8,'Return Data'!$B$7:$R$2843,13,0)</f>
        <v>54.782699999999998</v>
      </c>
      <c r="K8" s="66">
        <f t="shared" ref="K8:K18" si="3">RANK(J8,J$8:J$29,0)</f>
        <v>14</v>
      </c>
      <c r="L8" s="65">
        <f>VLOOKUP($A8,'Return Data'!$B$7:$R$2843,17,0)</f>
        <v>26.8157</v>
      </c>
      <c r="M8" s="66">
        <f t="shared" ref="M8:M18" si="4">RANK(L8,L$8:L$29,0)</f>
        <v>11</v>
      </c>
      <c r="N8" s="65">
        <f>VLOOKUP($A8,'Return Data'!$B$7:$R$2843,14,0)</f>
        <v>15.1647</v>
      </c>
      <c r="O8" s="66">
        <f t="shared" ref="O8:O14" si="5">RANK(N8,N$8:N$29,0)</f>
        <v>9</v>
      </c>
      <c r="P8" s="65">
        <f>VLOOKUP($A8,'Return Data'!$B$7:$R$2843,15,0)</f>
        <v>13.338200000000001</v>
      </c>
      <c r="Q8" s="66">
        <f>RANK(P8,P$8:P$29,0)</f>
        <v>10</v>
      </c>
      <c r="R8" s="65">
        <f>VLOOKUP($A8,'Return Data'!$B$7:$R$2843,16,0)</f>
        <v>14.9343</v>
      </c>
      <c r="S8" s="67">
        <f t="shared" ref="S8:S29" si="6">RANK(R8,R$8:R$29,0)</f>
        <v>12</v>
      </c>
    </row>
    <row r="9" spans="1:20" x14ac:dyDescent="0.3">
      <c r="A9" s="63" t="s">
        <v>822</v>
      </c>
      <c r="B9" s="64">
        <f>VLOOKUP($A9,'Return Data'!$B$7:$R$2843,3,0)</f>
        <v>44447</v>
      </c>
      <c r="C9" s="65">
        <f>VLOOKUP($A9,'Return Data'!$B$7:$R$2843,4,0)</f>
        <v>46.64</v>
      </c>
      <c r="D9" s="65">
        <f>VLOOKUP($A9,'Return Data'!$B$7:$R$2843,10,0)</f>
        <v>14.4259</v>
      </c>
      <c r="E9" s="66">
        <f t="shared" si="0"/>
        <v>4</v>
      </c>
      <c r="F9" s="65">
        <f>VLOOKUP($A9,'Return Data'!$B$7:$R$2843,11,0)</f>
        <v>20.829000000000001</v>
      </c>
      <c r="G9" s="66">
        <f t="shared" si="1"/>
        <v>4</v>
      </c>
      <c r="H9" s="65">
        <f>VLOOKUP($A9,'Return Data'!$B$7:$R$2843,12,0)</f>
        <v>31.7514</v>
      </c>
      <c r="I9" s="66">
        <f t="shared" si="2"/>
        <v>13</v>
      </c>
      <c r="J9" s="65">
        <f>VLOOKUP($A9,'Return Data'!$B$7:$R$2843,13,0)</f>
        <v>58.909700000000001</v>
      </c>
      <c r="K9" s="66">
        <f t="shared" si="3"/>
        <v>10</v>
      </c>
      <c r="L9" s="65">
        <f>VLOOKUP($A9,'Return Data'!$B$7:$R$2843,17,0)</f>
        <v>30.898199999999999</v>
      </c>
      <c r="M9" s="66">
        <f t="shared" si="4"/>
        <v>6</v>
      </c>
      <c r="N9" s="65">
        <f>VLOOKUP($A9,'Return Data'!$B$7:$R$2843,14,0)</f>
        <v>16.954000000000001</v>
      </c>
      <c r="O9" s="66">
        <f t="shared" si="5"/>
        <v>4</v>
      </c>
      <c r="P9" s="65">
        <f>VLOOKUP($A9,'Return Data'!$B$7:$R$2843,15,0)</f>
        <v>18.0899</v>
      </c>
      <c r="Q9" s="66">
        <f>RANK(P9,P$8:P$29,0)</f>
        <v>1</v>
      </c>
      <c r="R9" s="65">
        <f>VLOOKUP($A9,'Return Data'!$B$7:$R$2843,16,0)</f>
        <v>18.220099999999999</v>
      </c>
      <c r="S9" s="67">
        <f t="shared" si="6"/>
        <v>8</v>
      </c>
    </row>
    <row r="10" spans="1:20" x14ac:dyDescent="0.3">
      <c r="A10" s="63" t="s">
        <v>824</v>
      </c>
      <c r="B10" s="64">
        <f>VLOOKUP($A10,'Return Data'!$B$7:$R$2843,3,0)</f>
        <v>44447</v>
      </c>
      <c r="C10" s="65">
        <f>VLOOKUP($A10,'Return Data'!$B$7:$R$2843,4,0)</f>
        <v>14.598000000000001</v>
      </c>
      <c r="D10" s="65">
        <f>VLOOKUP($A10,'Return Data'!$B$7:$R$2843,10,0)</f>
        <v>12.188700000000001</v>
      </c>
      <c r="E10" s="66">
        <f t="shared" si="0"/>
        <v>8</v>
      </c>
      <c r="F10" s="65">
        <f>VLOOKUP($A10,'Return Data'!$B$7:$R$2843,11,0)</f>
        <v>16.849399999999999</v>
      </c>
      <c r="G10" s="66">
        <f t="shared" si="1"/>
        <v>14</v>
      </c>
      <c r="H10" s="65">
        <f>VLOOKUP($A10,'Return Data'!$B$7:$R$2843,12,0)</f>
        <v>28.1538</v>
      </c>
      <c r="I10" s="66">
        <f t="shared" si="2"/>
        <v>18</v>
      </c>
      <c r="J10" s="65">
        <f>VLOOKUP($A10,'Return Data'!$B$7:$R$2843,13,0)</f>
        <v>50.696800000000003</v>
      </c>
      <c r="K10" s="66">
        <f t="shared" si="3"/>
        <v>17</v>
      </c>
      <c r="L10" s="65">
        <f>VLOOKUP($A10,'Return Data'!$B$7:$R$2843,17,0)</f>
        <v>25.636299999999999</v>
      </c>
      <c r="M10" s="66">
        <f t="shared" si="4"/>
        <v>14</v>
      </c>
      <c r="N10" s="65">
        <f>VLOOKUP($A10,'Return Data'!$B$7:$R$2843,14,0)</f>
        <v>14.8055</v>
      </c>
      <c r="O10" s="66">
        <f t="shared" si="5"/>
        <v>10</v>
      </c>
      <c r="P10" s="65"/>
      <c r="Q10" s="66"/>
      <c r="R10" s="65">
        <f>VLOOKUP($A10,'Return Data'!$B$7:$R$2843,16,0)</f>
        <v>10.1152</v>
      </c>
      <c r="S10" s="67">
        <f t="shared" si="6"/>
        <v>21</v>
      </c>
    </row>
    <row r="11" spans="1:20" x14ac:dyDescent="0.3">
      <c r="A11" s="63" t="s">
        <v>826</v>
      </c>
      <c r="B11" s="64">
        <f>VLOOKUP($A11,'Return Data'!$B$7:$R$2843,3,0)</f>
        <v>44447</v>
      </c>
      <c r="C11" s="65">
        <f>VLOOKUP($A11,'Return Data'!$B$7:$R$2843,4,0)</f>
        <v>35.088000000000001</v>
      </c>
      <c r="D11" s="65">
        <f>VLOOKUP($A11,'Return Data'!$B$7:$R$2843,10,0)</f>
        <v>11.0731</v>
      </c>
      <c r="E11" s="66">
        <f t="shared" si="0"/>
        <v>12</v>
      </c>
      <c r="F11" s="65">
        <f>VLOOKUP($A11,'Return Data'!$B$7:$R$2843,11,0)</f>
        <v>19.1645</v>
      </c>
      <c r="G11" s="66">
        <f t="shared" si="1"/>
        <v>7</v>
      </c>
      <c r="H11" s="65">
        <f>VLOOKUP($A11,'Return Data'!$B$7:$R$2843,12,0)</f>
        <v>29.998899999999999</v>
      </c>
      <c r="I11" s="66">
        <f t="shared" si="2"/>
        <v>16</v>
      </c>
      <c r="J11" s="65">
        <f>VLOOKUP($A11,'Return Data'!$B$7:$R$2843,13,0)</f>
        <v>52.5565</v>
      </c>
      <c r="K11" s="66">
        <f t="shared" si="3"/>
        <v>15</v>
      </c>
      <c r="L11" s="65">
        <f>VLOOKUP($A11,'Return Data'!$B$7:$R$2843,17,0)</f>
        <v>26.1006</v>
      </c>
      <c r="M11" s="66">
        <f t="shared" si="4"/>
        <v>13</v>
      </c>
      <c r="N11" s="65">
        <f>VLOOKUP($A11,'Return Data'!$B$7:$R$2843,14,0)</f>
        <v>14.0183</v>
      </c>
      <c r="O11" s="66">
        <f t="shared" si="5"/>
        <v>13</v>
      </c>
      <c r="P11" s="65">
        <f>VLOOKUP($A11,'Return Data'!$B$7:$R$2843,15,0)</f>
        <v>11.747199999999999</v>
      </c>
      <c r="Q11" s="66">
        <f>RANK(P11,P$8:P$29,0)</f>
        <v>13</v>
      </c>
      <c r="R11" s="65">
        <f>VLOOKUP($A11,'Return Data'!$B$7:$R$2843,16,0)</f>
        <v>11.798999999999999</v>
      </c>
      <c r="S11" s="67">
        <f t="shared" si="6"/>
        <v>18</v>
      </c>
    </row>
    <row r="12" spans="1:20" x14ac:dyDescent="0.3">
      <c r="A12" s="63" t="s">
        <v>827</v>
      </c>
      <c r="B12" s="64">
        <f>VLOOKUP($A12,'Return Data'!$B$7:$R$2843,3,0)</f>
        <v>44447</v>
      </c>
      <c r="C12" s="65">
        <f>VLOOKUP($A12,'Return Data'!$B$7:$R$2843,4,0)</f>
        <v>63.9253</v>
      </c>
      <c r="D12" s="65">
        <f>VLOOKUP($A12,'Return Data'!$B$7:$R$2843,10,0)</f>
        <v>8.2547999999999995</v>
      </c>
      <c r="E12" s="66">
        <f t="shared" si="0"/>
        <v>18</v>
      </c>
      <c r="F12" s="65">
        <f>VLOOKUP($A12,'Return Data'!$B$7:$R$2843,11,0)</f>
        <v>16.831700000000001</v>
      </c>
      <c r="G12" s="66">
        <f t="shared" si="1"/>
        <v>15</v>
      </c>
      <c r="H12" s="65">
        <f>VLOOKUP($A12,'Return Data'!$B$7:$R$2843,12,0)</f>
        <v>40.0642</v>
      </c>
      <c r="I12" s="66">
        <f t="shared" si="2"/>
        <v>2</v>
      </c>
      <c r="J12" s="65">
        <f>VLOOKUP($A12,'Return Data'!$B$7:$R$2843,13,0)</f>
        <v>74.654499999999999</v>
      </c>
      <c r="K12" s="66">
        <f t="shared" si="3"/>
        <v>1</v>
      </c>
      <c r="L12" s="65">
        <f>VLOOKUP($A12,'Return Data'!$B$7:$R$2843,17,0)</f>
        <v>28.844799999999999</v>
      </c>
      <c r="M12" s="66">
        <f t="shared" si="4"/>
        <v>8</v>
      </c>
      <c r="N12" s="65">
        <f>VLOOKUP($A12,'Return Data'!$B$7:$R$2843,14,0)</f>
        <v>16.8872</v>
      </c>
      <c r="O12" s="66">
        <f t="shared" si="5"/>
        <v>5</v>
      </c>
      <c r="P12" s="65">
        <f>VLOOKUP($A12,'Return Data'!$B$7:$R$2843,15,0)</f>
        <v>14.2492</v>
      </c>
      <c r="Q12" s="66">
        <f>RANK(P12,P$8:P$29,0)</f>
        <v>7</v>
      </c>
      <c r="R12" s="65">
        <f>VLOOKUP($A12,'Return Data'!$B$7:$R$2843,16,0)</f>
        <v>14.0283</v>
      </c>
      <c r="S12" s="67">
        <f t="shared" si="6"/>
        <v>15</v>
      </c>
    </row>
    <row r="13" spans="1:20" x14ac:dyDescent="0.3">
      <c r="A13" s="63" t="s">
        <v>829</v>
      </c>
      <c r="B13" s="64">
        <f>VLOOKUP($A13,'Return Data'!$B$7:$R$2843,3,0)</f>
        <v>44447</v>
      </c>
      <c r="C13" s="65">
        <f>VLOOKUP($A13,'Return Data'!$B$7:$R$2843,4,0)</f>
        <v>104.995</v>
      </c>
      <c r="D13" s="65">
        <f>VLOOKUP($A13,'Return Data'!$B$7:$R$2843,10,0)</f>
        <v>7.4832000000000001</v>
      </c>
      <c r="E13" s="66">
        <f t="shared" si="0"/>
        <v>21</v>
      </c>
      <c r="F13" s="65">
        <f>VLOOKUP($A13,'Return Data'!$B$7:$R$2843,11,0)</f>
        <v>14.8089</v>
      </c>
      <c r="G13" s="66">
        <f t="shared" si="1"/>
        <v>17</v>
      </c>
      <c r="H13" s="65">
        <f>VLOOKUP($A13,'Return Data'!$B$7:$R$2843,12,0)</f>
        <v>36.279299999999999</v>
      </c>
      <c r="I13" s="66">
        <f t="shared" si="2"/>
        <v>11</v>
      </c>
      <c r="J13" s="65">
        <f>VLOOKUP($A13,'Return Data'!$B$7:$R$2843,13,0)</f>
        <v>56.751100000000001</v>
      </c>
      <c r="K13" s="66">
        <f t="shared" si="3"/>
        <v>13</v>
      </c>
      <c r="L13" s="65">
        <f>VLOOKUP($A13,'Return Data'!$B$7:$R$2843,17,0)</f>
        <v>20.6312</v>
      </c>
      <c r="M13" s="66">
        <f t="shared" si="4"/>
        <v>17</v>
      </c>
      <c r="N13" s="65">
        <f>VLOOKUP($A13,'Return Data'!$B$7:$R$2843,14,0)</f>
        <v>9.9379000000000008</v>
      </c>
      <c r="O13" s="66">
        <f t="shared" si="5"/>
        <v>15</v>
      </c>
      <c r="P13" s="65">
        <f>VLOOKUP($A13,'Return Data'!$B$7:$R$2843,15,0)</f>
        <v>9.5007000000000001</v>
      </c>
      <c r="Q13" s="66">
        <f>RANK(P13,P$8:P$29,0)</f>
        <v>14</v>
      </c>
      <c r="R13" s="65">
        <f>VLOOKUP($A13,'Return Data'!$B$7:$R$2843,16,0)</f>
        <v>14.846299999999999</v>
      </c>
      <c r="S13" s="67">
        <f t="shared" si="6"/>
        <v>13</v>
      </c>
    </row>
    <row r="14" spans="1:20" x14ac:dyDescent="0.3">
      <c r="A14" s="63" t="s">
        <v>832</v>
      </c>
      <c r="B14" s="64">
        <f>VLOOKUP($A14,'Return Data'!$B$7:$R$2843,3,0)</f>
        <v>44447</v>
      </c>
      <c r="C14" s="65">
        <f>VLOOKUP($A14,'Return Data'!$B$7:$R$2843,4,0)</f>
        <v>47.93</v>
      </c>
      <c r="D14" s="65">
        <f>VLOOKUP($A14,'Return Data'!$B$7:$R$2843,10,0)</f>
        <v>10.1586</v>
      </c>
      <c r="E14" s="66">
        <f t="shared" si="0"/>
        <v>14</v>
      </c>
      <c r="F14" s="65">
        <f>VLOOKUP($A14,'Return Data'!$B$7:$R$2843,11,0)</f>
        <v>18.1706</v>
      </c>
      <c r="G14" s="66">
        <f t="shared" si="1"/>
        <v>12</v>
      </c>
      <c r="H14" s="65">
        <f>VLOOKUP($A14,'Return Data'!$B$7:$R$2843,12,0)</f>
        <v>36.319699999999997</v>
      </c>
      <c r="I14" s="66">
        <f t="shared" si="2"/>
        <v>10</v>
      </c>
      <c r="J14" s="65">
        <f>VLOOKUP($A14,'Return Data'!$B$7:$R$2843,13,0)</f>
        <v>57.095999999999997</v>
      </c>
      <c r="K14" s="66">
        <f t="shared" si="3"/>
        <v>12</v>
      </c>
      <c r="L14" s="65">
        <f>VLOOKUP($A14,'Return Data'!$B$7:$R$2843,17,0)</f>
        <v>29.499300000000002</v>
      </c>
      <c r="M14" s="66">
        <f t="shared" si="4"/>
        <v>7</v>
      </c>
      <c r="N14" s="65">
        <f>VLOOKUP($A14,'Return Data'!$B$7:$R$2843,14,0)</f>
        <v>14.304500000000001</v>
      </c>
      <c r="O14" s="66">
        <f t="shared" si="5"/>
        <v>12</v>
      </c>
      <c r="P14" s="65">
        <f>VLOOKUP($A14,'Return Data'!$B$7:$R$2843,15,0)</f>
        <v>12.8751</v>
      </c>
      <c r="Q14" s="66">
        <f>RANK(P14,P$8:P$29,0)</f>
        <v>12</v>
      </c>
      <c r="R14" s="65">
        <f>VLOOKUP($A14,'Return Data'!$B$7:$R$2843,16,0)</f>
        <v>13.5997</v>
      </c>
      <c r="S14" s="67">
        <f t="shared" si="6"/>
        <v>16</v>
      </c>
    </row>
    <row r="15" spans="1:20" x14ac:dyDescent="0.3">
      <c r="A15" s="63" t="s">
        <v>835</v>
      </c>
      <c r="B15" s="64">
        <f>VLOOKUP($A15,'Return Data'!$B$7:$R$2843,3,0)</f>
        <v>44447</v>
      </c>
      <c r="C15" s="65">
        <f>VLOOKUP($A15,'Return Data'!$B$7:$R$2843,4,0)</f>
        <v>15</v>
      </c>
      <c r="D15" s="65">
        <f>VLOOKUP($A15,'Return Data'!$B$7:$R$2843,10,0)</f>
        <v>12.8668</v>
      </c>
      <c r="E15" s="66">
        <f t="shared" si="0"/>
        <v>6</v>
      </c>
      <c r="F15" s="65">
        <f>VLOOKUP($A15,'Return Data'!$B$7:$R$2843,11,0)</f>
        <v>18.577100000000002</v>
      </c>
      <c r="G15" s="66">
        <f t="shared" si="1"/>
        <v>10</v>
      </c>
      <c r="H15" s="65">
        <f>VLOOKUP($A15,'Return Data'!$B$7:$R$2843,12,0)</f>
        <v>29.199000000000002</v>
      </c>
      <c r="I15" s="66">
        <f t="shared" si="2"/>
        <v>17</v>
      </c>
      <c r="J15" s="65">
        <f>VLOOKUP($A15,'Return Data'!$B$7:$R$2843,13,0)</f>
        <v>50.150199999999998</v>
      </c>
      <c r="K15" s="66">
        <f t="shared" si="3"/>
        <v>18</v>
      </c>
      <c r="L15" s="65">
        <f>VLOOKUP($A15,'Return Data'!$B$7:$R$2843,17,0)</f>
        <v>27.216999999999999</v>
      </c>
      <c r="M15" s="66">
        <f t="shared" si="4"/>
        <v>10</v>
      </c>
      <c r="N15" s="65">
        <f>VLOOKUP($A15,'Return Data'!$B$7:$R$2843,14,0)</f>
        <v>12.9595</v>
      </c>
      <c r="O15" s="66">
        <f>RANK(N15,N$8:N$29,0)</f>
        <v>14</v>
      </c>
      <c r="P15" s="65"/>
      <c r="Q15" s="66"/>
      <c r="R15" s="65">
        <f>VLOOKUP($A15,'Return Data'!$B$7:$R$2843,16,0)</f>
        <v>11.226100000000001</v>
      </c>
      <c r="S15" s="67">
        <f t="shared" si="6"/>
        <v>20</v>
      </c>
    </row>
    <row r="16" spans="1:20" x14ac:dyDescent="0.3">
      <c r="A16" s="63" t="s">
        <v>837</v>
      </c>
      <c r="B16" s="64">
        <f>VLOOKUP($A16,'Return Data'!$B$7:$R$2843,3,0)</f>
        <v>44447</v>
      </c>
      <c r="C16" s="65">
        <f>VLOOKUP($A16,'Return Data'!$B$7:$R$2843,4,0)</f>
        <v>53.11</v>
      </c>
      <c r="D16" s="65">
        <f>VLOOKUP($A16,'Return Data'!$B$7:$R$2843,10,0)</f>
        <v>7.9691000000000001</v>
      </c>
      <c r="E16" s="66">
        <f t="shared" si="0"/>
        <v>20</v>
      </c>
      <c r="F16" s="65">
        <f>VLOOKUP($A16,'Return Data'!$B$7:$R$2843,11,0)</f>
        <v>12.1884</v>
      </c>
      <c r="G16" s="66">
        <f t="shared" si="1"/>
        <v>22</v>
      </c>
      <c r="H16" s="65">
        <f>VLOOKUP($A16,'Return Data'!$B$7:$R$2843,12,0)</f>
        <v>21.7561</v>
      </c>
      <c r="I16" s="66">
        <f t="shared" si="2"/>
        <v>21</v>
      </c>
      <c r="J16" s="65">
        <f>VLOOKUP($A16,'Return Data'!$B$7:$R$2843,13,0)</f>
        <v>38.091500000000003</v>
      </c>
      <c r="K16" s="66">
        <f t="shared" si="3"/>
        <v>22</v>
      </c>
      <c r="L16" s="65">
        <f>VLOOKUP($A16,'Return Data'!$B$7:$R$2843,17,0)</f>
        <v>26.547599999999999</v>
      </c>
      <c r="M16" s="66">
        <f t="shared" si="4"/>
        <v>12</v>
      </c>
      <c r="N16" s="65">
        <f>VLOOKUP($A16,'Return Data'!$B$7:$R$2843,14,0)</f>
        <v>9.9097000000000008</v>
      </c>
      <c r="O16" s="66">
        <f>RANK(N16,N$8:N$29,0)</f>
        <v>16</v>
      </c>
      <c r="P16" s="65">
        <f>VLOOKUP($A16,'Return Data'!$B$7:$R$2843,15,0)</f>
        <v>12.8931</v>
      </c>
      <c r="Q16" s="66">
        <f>RANK(P16,P$8:P$29,0)</f>
        <v>11</v>
      </c>
      <c r="R16" s="65">
        <f>VLOOKUP($A16,'Return Data'!$B$7:$R$2843,16,0)</f>
        <v>11.379799999999999</v>
      </c>
      <c r="S16" s="67">
        <f t="shared" si="6"/>
        <v>19</v>
      </c>
    </row>
    <row r="17" spans="1:19" x14ac:dyDescent="0.3">
      <c r="A17" s="63" t="s">
        <v>839</v>
      </c>
      <c r="B17" s="64">
        <f>VLOOKUP($A17,'Return Data'!$B$7:$R$2843,3,0)</f>
        <v>44447</v>
      </c>
      <c r="C17" s="65">
        <f>VLOOKUP($A17,'Return Data'!$B$7:$R$2843,4,0)</f>
        <v>29.578600000000002</v>
      </c>
      <c r="D17" s="65">
        <f>VLOOKUP($A17,'Return Data'!$B$7:$R$2843,10,0)</f>
        <v>14.926399999999999</v>
      </c>
      <c r="E17" s="66">
        <f t="shared" si="0"/>
        <v>1</v>
      </c>
      <c r="F17" s="65">
        <f>VLOOKUP($A17,'Return Data'!$B$7:$R$2843,11,0)</f>
        <v>20.390899999999998</v>
      </c>
      <c r="G17" s="66">
        <f t="shared" si="1"/>
        <v>5</v>
      </c>
      <c r="H17" s="65">
        <f>VLOOKUP($A17,'Return Data'!$B$7:$R$2843,12,0)</f>
        <v>36.735399999999998</v>
      </c>
      <c r="I17" s="66">
        <f t="shared" si="2"/>
        <v>9</v>
      </c>
      <c r="J17" s="65">
        <f>VLOOKUP($A17,'Return Data'!$B$7:$R$2843,13,0)</f>
        <v>64.639300000000006</v>
      </c>
      <c r="K17" s="66">
        <f t="shared" si="3"/>
        <v>4</v>
      </c>
      <c r="L17" s="65">
        <f>VLOOKUP($A17,'Return Data'!$B$7:$R$2843,17,0)</f>
        <v>36.366700000000002</v>
      </c>
      <c r="M17" s="66">
        <f t="shared" si="4"/>
        <v>1</v>
      </c>
      <c r="N17" s="65">
        <f>VLOOKUP($A17,'Return Data'!$B$7:$R$2843,14,0)</f>
        <v>22.956800000000001</v>
      </c>
      <c r="O17" s="66">
        <f>RANK(N17,N$8:N$29,0)</f>
        <v>1</v>
      </c>
      <c r="P17" s="65">
        <f>VLOOKUP($A17,'Return Data'!$B$7:$R$2843,15,0)</f>
        <v>17.618500000000001</v>
      </c>
      <c r="Q17" s="66">
        <f>RANK(P17,P$8:P$29,0)</f>
        <v>2</v>
      </c>
      <c r="R17" s="65">
        <f>VLOOKUP($A17,'Return Data'!$B$7:$R$2843,16,0)</f>
        <v>17.118500000000001</v>
      </c>
      <c r="S17" s="67">
        <f t="shared" si="6"/>
        <v>9</v>
      </c>
    </row>
    <row r="18" spans="1:19" x14ac:dyDescent="0.3">
      <c r="A18" s="63" t="s">
        <v>840</v>
      </c>
      <c r="B18" s="64">
        <f>VLOOKUP($A18,'Return Data'!$B$7:$R$2843,3,0)</f>
        <v>44447</v>
      </c>
      <c r="C18" s="65">
        <f>VLOOKUP($A18,'Return Data'!$B$7:$R$2843,4,0)</f>
        <v>11.5198</v>
      </c>
      <c r="D18" s="65">
        <f>VLOOKUP($A18,'Return Data'!$B$7:$R$2843,10,0)</f>
        <v>10.099299999999999</v>
      </c>
      <c r="E18" s="66">
        <f t="shared" si="0"/>
        <v>15</v>
      </c>
      <c r="F18" s="65">
        <f>VLOOKUP($A18,'Return Data'!$B$7:$R$2843,11,0)</f>
        <v>13.6153</v>
      </c>
      <c r="G18" s="66">
        <f t="shared" si="1"/>
        <v>19</v>
      </c>
      <c r="H18" s="65">
        <f>VLOOKUP($A18,'Return Data'!$B$7:$R$2843,12,0)</f>
        <v>20.091699999999999</v>
      </c>
      <c r="I18" s="66">
        <f t="shared" si="2"/>
        <v>22</v>
      </c>
      <c r="J18" s="65">
        <f>VLOOKUP($A18,'Return Data'!$B$7:$R$2843,13,0)</f>
        <v>44.830300000000001</v>
      </c>
      <c r="K18" s="66">
        <f t="shared" si="3"/>
        <v>20</v>
      </c>
      <c r="L18" s="65">
        <f>VLOOKUP($A18,'Return Data'!$B$7:$R$2843,17,0)</f>
        <v>16.385300000000001</v>
      </c>
      <c r="M18" s="66">
        <f t="shared" si="4"/>
        <v>18</v>
      </c>
      <c r="N18" s="65">
        <f>VLOOKUP($A18,'Return Data'!$B$7:$R$2843,14,0)</f>
        <v>8.2299000000000007</v>
      </c>
      <c r="O18" s="66">
        <f>RANK(N18,N$8:N$29,0)</f>
        <v>17</v>
      </c>
      <c r="P18" s="65">
        <f>VLOOKUP($A18,'Return Data'!$B$7:$R$2843,15,0)</f>
        <v>9.3337000000000003</v>
      </c>
      <c r="Q18" s="66">
        <f>RANK(P18,P$8:P$29,0)</f>
        <v>15</v>
      </c>
      <c r="R18" s="65">
        <f>VLOOKUP($A18,'Return Data'!$B$7:$R$2843,16,0)</f>
        <v>1.0519000000000001</v>
      </c>
      <c r="S18" s="67">
        <f t="shared" si="6"/>
        <v>22</v>
      </c>
    </row>
    <row r="19" spans="1:19" x14ac:dyDescent="0.3">
      <c r="A19" s="63" t="s">
        <v>843</v>
      </c>
      <c r="B19" s="64">
        <f>VLOOKUP($A19,'Return Data'!$B$7:$R$2843,3,0)</f>
        <v>44447</v>
      </c>
      <c r="C19" s="65">
        <f>VLOOKUP($A19,'Return Data'!$B$7:$R$2843,4,0)</f>
        <v>16.16</v>
      </c>
      <c r="D19" s="65">
        <f>VLOOKUP($A19,'Return Data'!$B$7:$R$2843,10,0)</f>
        <v>11.4483</v>
      </c>
      <c r="E19" s="66">
        <f t="shared" si="0"/>
        <v>11</v>
      </c>
      <c r="F19" s="65">
        <f>VLOOKUP($A19,'Return Data'!$B$7:$R$2843,11,0)</f>
        <v>16.974299999999999</v>
      </c>
      <c r="G19" s="66">
        <f t="shared" si="1"/>
        <v>13</v>
      </c>
      <c r="H19" s="65">
        <f>VLOOKUP($A19,'Return Data'!$B$7:$R$2843,12,0)</f>
        <v>34.3979</v>
      </c>
      <c r="I19" s="66">
        <f t="shared" si="2"/>
        <v>12</v>
      </c>
      <c r="J19" s="65">
        <f>VLOOKUP($A19,'Return Data'!$B$7:$R$2843,13,0)</f>
        <v>59.149099999999997</v>
      </c>
      <c r="K19" s="66">
        <f t="shared" ref="K19" si="7">RANK(J19,J$8:J$29,0)</f>
        <v>9</v>
      </c>
      <c r="L19" s="65"/>
      <c r="M19" s="66"/>
      <c r="N19" s="65"/>
      <c r="O19" s="66"/>
      <c r="P19" s="65"/>
      <c r="Q19" s="66"/>
      <c r="R19" s="65">
        <f>VLOOKUP($A19,'Return Data'!$B$7:$R$2843,16,0)</f>
        <v>25.002500000000001</v>
      </c>
      <c r="S19" s="67">
        <f t="shared" si="6"/>
        <v>4</v>
      </c>
    </row>
    <row r="20" spans="1:19" x14ac:dyDescent="0.3">
      <c r="A20" s="63" t="s">
        <v>845</v>
      </c>
      <c r="B20" s="64">
        <f>VLOOKUP($A20,'Return Data'!$B$7:$R$2843,3,0)</f>
        <v>44447</v>
      </c>
      <c r="C20" s="65">
        <f>VLOOKUP($A20,'Return Data'!$B$7:$R$2843,4,0)</f>
        <v>16.254999999999999</v>
      </c>
      <c r="D20" s="65">
        <f>VLOOKUP($A20,'Return Data'!$B$7:$R$2843,10,0)</f>
        <v>8.7436000000000007</v>
      </c>
      <c r="E20" s="66">
        <f t="shared" si="0"/>
        <v>16</v>
      </c>
      <c r="F20" s="65">
        <f>VLOOKUP($A20,'Return Data'!$B$7:$R$2843,11,0)</f>
        <v>14.641400000000001</v>
      </c>
      <c r="G20" s="66">
        <f t="shared" si="1"/>
        <v>18</v>
      </c>
      <c r="H20" s="65">
        <f>VLOOKUP($A20,'Return Data'!$B$7:$R$2843,12,0)</f>
        <v>27.320399999999999</v>
      </c>
      <c r="I20" s="66">
        <f t="shared" si="2"/>
        <v>19</v>
      </c>
      <c r="J20" s="65">
        <f>VLOOKUP($A20,'Return Data'!$B$7:$R$2843,13,0)</f>
        <v>44.424700000000001</v>
      </c>
      <c r="K20" s="66">
        <f t="shared" ref="K20:K27" si="8">RANK(J20,J$8:J$29,0)</f>
        <v>21</v>
      </c>
      <c r="L20" s="65">
        <f>VLOOKUP($A20,'Return Data'!$B$7:$R$2843,17,0)</f>
        <v>25.229199999999999</v>
      </c>
      <c r="M20" s="66">
        <f t="shared" ref="M20" si="9">RANK(L20,L$8:L$29,0)</f>
        <v>15</v>
      </c>
      <c r="N20" s="65"/>
      <c r="O20" s="66"/>
      <c r="P20" s="65"/>
      <c r="Q20" s="66"/>
      <c r="R20" s="65">
        <f>VLOOKUP($A20,'Return Data'!$B$7:$R$2843,16,0)</f>
        <v>18.629000000000001</v>
      </c>
      <c r="S20" s="67">
        <f t="shared" si="6"/>
        <v>7</v>
      </c>
    </row>
    <row r="21" spans="1:19" x14ac:dyDescent="0.3">
      <c r="A21" s="63" t="s">
        <v>847</v>
      </c>
      <c r="B21" s="64">
        <f>VLOOKUP($A21,'Return Data'!$B$7:$R$2843,3,0)</f>
        <v>44447</v>
      </c>
      <c r="C21" s="65">
        <f>VLOOKUP($A21,'Return Data'!$B$7:$R$2843,4,0)</f>
        <v>19.387</v>
      </c>
      <c r="D21" s="65">
        <f>VLOOKUP($A21,'Return Data'!$B$7:$R$2843,10,0)</f>
        <v>14.4519</v>
      </c>
      <c r="E21" s="66">
        <f t="shared" si="0"/>
        <v>3</v>
      </c>
      <c r="F21" s="65">
        <f>VLOOKUP($A21,'Return Data'!$B$7:$R$2843,11,0)</f>
        <v>21.282499999999999</v>
      </c>
      <c r="G21" s="66">
        <f t="shared" si="1"/>
        <v>3</v>
      </c>
      <c r="H21" s="65">
        <f>VLOOKUP($A21,'Return Data'!$B$7:$R$2843,12,0)</f>
        <v>40.039000000000001</v>
      </c>
      <c r="I21" s="66">
        <f t="shared" si="2"/>
        <v>3</v>
      </c>
      <c r="J21" s="65">
        <f>VLOOKUP($A21,'Return Data'!$B$7:$R$2843,13,0)</f>
        <v>64.491799999999998</v>
      </c>
      <c r="K21" s="66">
        <f t="shared" si="8"/>
        <v>5</v>
      </c>
      <c r="L21" s="65"/>
      <c r="M21" s="66"/>
      <c r="N21" s="65"/>
      <c r="O21" s="66"/>
      <c r="P21" s="65"/>
      <c r="Q21" s="66"/>
      <c r="R21" s="65">
        <f>VLOOKUP($A21,'Return Data'!$B$7:$R$2843,16,0)</f>
        <v>32.9694</v>
      </c>
      <c r="S21" s="67">
        <f t="shared" si="6"/>
        <v>1</v>
      </c>
    </row>
    <row r="22" spans="1:19" x14ac:dyDescent="0.3">
      <c r="A22" s="63" t="s">
        <v>849</v>
      </c>
      <c r="B22" s="64">
        <f>VLOOKUP($A22,'Return Data'!$B$7:$R$2843,3,0)</f>
        <v>44447</v>
      </c>
      <c r="C22" s="65">
        <f>VLOOKUP($A22,'Return Data'!$B$7:$R$2843,4,0)</f>
        <v>34.1995</v>
      </c>
      <c r="D22" s="65">
        <f>VLOOKUP($A22,'Return Data'!$B$7:$R$2843,10,0)</f>
        <v>8.4359000000000002</v>
      </c>
      <c r="E22" s="66">
        <f t="shared" si="0"/>
        <v>17</v>
      </c>
      <c r="F22" s="65">
        <f>VLOOKUP($A22,'Return Data'!$B$7:$R$2843,11,0)</f>
        <v>13.4628</v>
      </c>
      <c r="G22" s="66">
        <f t="shared" si="1"/>
        <v>20</v>
      </c>
      <c r="H22" s="65">
        <f>VLOOKUP($A22,'Return Data'!$B$7:$R$2843,12,0)</f>
        <v>24.908200000000001</v>
      </c>
      <c r="I22" s="66">
        <f t="shared" si="2"/>
        <v>20</v>
      </c>
      <c r="J22" s="65">
        <f>VLOOKUP($A22,'Return Data'!$B$7:$R$2843,13,0)</f>
        <v>49.005699999999997</v>
      </c>
      <c r="K22" s="66">
        <f t="shared" si="8"/>
        <v>19</v>
      </c>
      <c r="L22" s="65">
        <f>VLOOKUP($A22,'Return Data'!$B$7:$R$2843,17,0)</f>
        <v>27.346900000000002</v>
      </c>
      <c r="M22" s="66">
        <f t="shared" ref="M22:M27" si="10">RANK(L22,L$8:L$29,0)</f>
        <v>9</v>
      </c>
      <c r="N22" s="65">
        <f>VLOOKUP($A22,'Return Data'!$B$7:$R$2843,14,0)</f>
        <v>15.5115</v>
      </c>
      <c r="O22" s="66">
        <f t="shared" ref="O22:O27" si="11">RANK(N22,N$8:N$29,0)</f>
        <v>8</v>
      </c>
      <c r="P22" s="65">
        <f>VLOOKUP($A22,'Return Data'!$B$7:$R$2843,15,0)</f>
        <v>14.045999999999999</v>
      </c>
      <c r="Q22" s="66">
        <f t="shared" ref="Q22:Q27" si="12">RANK(P22,P$8:P$29,0)</f>
        <v>9</v>
      </c>
      <c r="R22" s="65">
        <f>VLOOKUP($A22,'Return Data'!$B$7:$R$2843,16,0)</f>
        <v>15.9091</v>
      </c>
      <c r="S22" s="67">
        <f t="shared" si="6"/>
        <v>11</v>
      </c>
    </row>
    <row r="23" spans="1:19" x14ac:dyDescent="0.3">
      <c r="A23" s="63" t="s">
        <v>850</v>
      </c>
      <c r="B23" s="64">
        <f>VLOOKUP($A23,'Return Data'!$B$7:$R$2843,3,0)</f>
        <v>44447</v>
      </c>
      <c r="C23" s="65">
        <f>VLOOKUP($A23,'Return Data'!$B$7:$R$2843,4,0)</f>
        <v>75.090199999999996</v>
      </c>
      <c r="D23" s="65">
        <f>VLOOKUP($A23,'Return Data'!$B$7:$R$2843,10,0)</f>
        <v>8.0686</v>
      </c>
      <c r="E23" s="66">
        <f t="shared" si="0"/>
        <v>19</v>
      </c>
      <c r="F23" s="65">
        <f>VLOOKUP($A23,'Return Data'!$B$7:$R$2843,11,0)</f>
        <v>13.3283</v>
      </c>
      <c r="G23" s="66">
        <f t="shared" si="1"/>
        <v>21</v>
      </c>
      <c r="H23" s="65">
        <f>VLOOKUP($A23,'Return Data'!$B$7:$R$2843,12,0)</f>
        <v>40.689799999999998</v>
      </c>
      <c r="I23" s="66">
        <f t="shared" si="2"/>
        <v>1</v>
      </c>
      <c r="J23" s="65">
        <f>VLOOKUP($A23,'Return Data'!$B$7:$R$2843,13,0)</f>
        <v>67.102500000000006</v>
      </c>
      <c r="K23" s="66">
        <f t="shared" si="8"/>
        <v>2</v>
      </c>
      <c r="L23" s="65">
        <f>VLOOKUP($A23,'Return Data'!$B$7:$R$2843,17,0)</f>
        <v>33.244100000000003</v>
      </c>
      <c r="M23" s="66">
        <f t="shared" si="10"/>
        <v>3</v>
      </c>
      <c r="N23" s="65">
        <f>VLOOKUP($A23,'Return Data'!$B$7:$R$2843,14,0)</f>
        <v>16.254899999999999</v>
      </c>
      <c r="O23" s="66">
        <f t="shared" si="11"/>
        <v>7</v>
      </c>
      <c r="P23" s="65">
        <f>VLOOKUP($A23,'Return Data'!$B$7:$R$2843,15,0)</f>
        <v>14.0891</v>
      </c>
      <c r="Q23" s="66">
        <f t="shared" si="12"/>
        <v>8</v>
      </c>
      <c r="R23" s="65">
        <f>VLOOKUP($A23,'Return Data'!$B$7:$R$2843,16,0)</f>
        <v>14.6868</v>
      </c>
      <c r="S23" s="67">
        <f t="shared" si="6"/>
        <v>14</v>
      </c>
    </row>
    <row r="24" spans="1:19" x14ac:dyDescent="0.3">
      <c r="A24" s="63" t="s">
        <v>852</v>
      </c>
      <c r="B24" s="64">
        <f>VLOOKUP($A24,'Return Data'!$B$7:$R$2843,3,0)</f>
        <v>44447</v>
      </c>
      <c r="C24" s="65">
        <f>VLOOKUP($A24,'Return Data'!$B$7:$R$2843,4,0)</f>
        <v>108.25</v>
      </c>
      <c r="D24" s="65">
        <f>VLOOKUP($A24,'Return Data'!$B$7:$R$2843,10,0)</f>
        <v>10.2118</v>
      </c>
      <c r="E24" s="66">
        <f t="shared" si="0"/>
        <v>13</v>
      </c>
      <c r="F24" s="65">
        <f>VLOOKUP($A24,'Return Data'!$B$7:$R$2843,11,0)</f>
        <v>18.760300000000001</v>
      </c>
      <c r="G24" s="66">
        <f t="shared" si="1"/>
        <v>9</v>
      </c>
      <c r="H24" s="65">
        <f>VLOOKUP($A24,'Return Data'!$B$7:$R$2843,12,0)</f>
        <v>36.765599999999999</v>
      </c>
      <c r="I24" s="66">
        <f t="shared" si="2"/>
        <v>8</v>
      </c>
      <c r="J24" s="65">
        <f>VLOOKUP($A24,'Return Data'!$B$7:$R$2843,13,0)</f>
        <v>60.038400000000003</v>
      </c>
      <c r="K24" s="66">
        <f t="shared" si="8"/>
        <v>7</v>
      </c>
      <c r="L24" s="65">
        <f>VLOOKUP($A24,'Return Data'!$B$7:$R$2843,17,0)</f>
        <v>33.669899999999998</v>
      </c>
      <c r="M24" s="66">
        <f t="shared" si="10"/>
        <v>2</v>
      </c>
      <c r="N24" s="65">
        <f>VLOOKUP($A24,'Return Data'!$B$7:$R$2843,14,0)</f>
        <v>18.6785</v>
      </c>
      <c r="O24" s="66">
        <f t="shared" si="11"/>
        <v>3</v>
      </c>
      <c r="P24" s="65">
        <f>VLOOKUP($A24,'Return Data'!$B$7:$R$2843,15,0)</f>
        <v>15.471</v>
      </c>
      <c r="Q24" s="66">
        <f t="shared" si="12"/>
        <v>4</v>
      </c>
      <c r="R24" s="65">
        <f>VLOOKUP($A24,'Return Data'!$B$7:$R$2843,16,0)</f>
        <v>16.231200000000001</v>
      </c>
      <c r="S24" s="67">
        <f t="shared" si="6"/>
        <v>10</v>
      </c>
    </row>
    <row r="25" spans="1:19" x14ac:dyDescent="0.3">
      <c r="A25" s="63" t="s">
        <v>854</v>
      </c>
      <c r="B25" s="64">
        <f>VLOOKUP($A25,'Return Data'!$B$7:$R$2843,3,0)</f>
        <v>44447</v>
      </c>
      <c r="C25" s="65">
        <f>VLOOKUP($A25,'Return Data'!$B$7:$R$2843,4,0)</f>
        <v>52.770899999999997</v>
      </c>
      <c r="D25" s="65">
        <f>VLOOKUP($A25,'Return Data'!$B$7:$R$2843,10,0)</f>
        <v>2.6139999999999999</v>
      </c>
      <c r="E25" s="66">
        <f t="shared" si="0"/>
        <v>22</v>
      </c>
      <c r="F25" s="65">
        <f>VLOOKUP($A25,'Return Data'!$B$7:$R$2843,11,0)</f>
        <v>21.444500000000001</v>
      </c>
      <c r="G25" s="66">
        <f t="shared" si="1"/>
        <v>2</v>
      </c>
      <c r="H25" s="65">
        <f>VLOOKUP($A25,'Return Data'!$B$7:$R$2843,12,0)</f>
        <v>38.178400000000003</v>
      </c>
      <c r="I25" s="66">
        <f t="shared" si="2"/>
        <v>4</v>
      </c>
      <c r="J25" s="65">
        <f>VLOOKUP($A25,'Return Data'!$B$7:$R$2843,13,0)</f>
        <v>65.700299999999999</v>
      </c>
      <c r="K25" s="66">
        <f t="shared" si="8"/>
        <v>3</v>
      </c>
      <c r="L25" s="65">
        <f>VLOOKUP($A25,'Return Data'!$B$7:$R$2843,17,0)</f>
        <v>33.135599999999997</v>
      </c>
      <c r="M25" s="66">
        <f t="shared" si="10"/>
        <v>4</v>
      </c>
      <c r="N25" s="65">
        <f>VLOOKUP($A25,'Return Data'!$B$7:$R$2843,14,0)</f>
        <v>16.640999999999998</v>
      </c>
      <c r="O25" s="66">
        <f t="shared" si="11"/>
        <v>6</v>
      </c>
      <c r="P25" s="65">
        <f>VLOOKUP($A25,'Return Data'!$B$7:$R$2843,15,0)</f>
        <v>15.1417</v>
      </c>
      <c r="Q25" s="66">
        <f t="shared" si="12"/>
        <v>6</v>
      </c>
      <c r="R25" s="65">
        <f>VLOOKUP($A25,'Return Data'!$B$7:$R$2843,16,0)</f>
        <v>13.5253</v>
      </c>
      <c r="S25" s="67">
        <f t="shared" si="6"/>
        <v>17</v>
      </c>
    </row>
    <row r="26" spans="1:19" x14ac:dyDescent="0.3">
      <c r="A26" s="63" t="s">
        <v>857</v>
      </c>
      <c r="B26" s="64">
        <f>VLOOKUP($A26,'Return Data'!$B$7:$R$2843,3,0)</f>
        <v>44447</v>
      </c>
      <c r="C26" s="65">
        <f>VLOOKUP($A26,'Return Data'!$B$7:$R$2843,4,0)</f>
        <v>234.49930000000001</v>
      </c>
      <c r="D26" s="65">
        <f>VLOOKUP($A26,'Return Data'!$B$7:$R$2843,10,0)</f>
        <v>13.5062</v>
      </c>
      <c r="E26" s="66">
        <f t="shared" si="0"/>
        <v>5</v>
      </c>
      <c r="F26" s="65">
        <f>VLOOKUP($A26,'Return Data'!$B$7:$R$2843,11,0)</f>
        <v>22.964300000000001</v>
      </c>
      <c r="G26" s="66">
        <f t="shared" si="1"/>
        <v>1</v>
      </c>
      <c r="H26" s="65">
        <f>VLOOKUP($A26,'Return Data'!$B$7:$R$2843,12,0)</f>
        <v>36.847999999999999</v>
      </c>
      <c r="I26" s="66">
        <f t="shared" si="2"/>
        <v>7</v>
      </c>
      <c r="J26" s="65">
        <f>VLOOKUP($A26,'Return Data'!$B$7:$R$2843,13,0)</f>
        <v>59.824199999999998</v>
      </c>
      <c r="K26" s="66">
        <f t="shared" si="8"/>
        <v>8</v>
      </c>
      <c r="L26" s="65">
        <f>VLOOKUP($A26,'Return Data'!$B$7:$R$2843,17,0)</f>
        <v>31.178000000000001</v>
      </c>
      <c r="M26" s="66">
        <f t="shared" si="10"/>
        <v>5</v>
      </c>
      <c r="N26" s="65">
        <f>VLOOKUP($A26,'Return Data'!$B$7:$R$2843,14,0)</f>
        <v>18.814699999999998</v>
      </c>
      <c r="O26" s="66">
        <f t="shared" si="11"/>
        <v>2</v>
      </c>
      <c r="P26" s="65">
        <f>VLOOKUP($A26,'Return Data'!$B$7:$R$2843,15,0)</f>
        <v>17.167000000000002</v>
      </c>
      <c r="Q26" s="66">
        <f t="shared" si="12"/>
        <v>3</v>
      </c>
      <c r="R26" s="65">
        <f>VLOOKUP($A26,'Return Data'!$B$7:$R$2843,16,0)</f>
        <v>20.496700000000001</v>
      </c>
      <c r="S26" s="67">
        <f t="shared" si="6"/>
        <v>5</v>
      </c>
    </row>
    <row r="27" spans="1:19" x14ac:dyDescent="0.3">
      <c r="A27" s="63" t="s">
        <v>858</v>
      </c>
      <c r="B27" s="64">
        <f>VLOOKUP($A27,'Return Data'!$B$7:$R$2843,3,0)</f>
        <v>44447</v>
      </c>
      <c r="C27" s="65">
        <f>VLOOKUP($A27,'Return Data'!$B$7:$R$2843,4,0)</f>
        <v>272.63529999999997</v>
      </c>
      <c r="D27" s="65">
        <f>VLOOKUP($A27,'Return Data'!$B$7:$R$2843,10,0)</f>
        <v>12.018800000000001</v>
      </c>
      <c r="E27" s="66">
        <f t="shared" si="0"/>
        <v>9</v>
      </c>
      <c r="F27" s="65">
        <f>VLOOKUP($A27,'Return Data'!$B$7:$R$2843,11,0)</f>
        <v>16.823699999999999</v>
      </c>
      <c r="G27" s="66">
        <f t="shared" si="1"/>
        <v>16</v>
      </c>
      <c r="H27" s="65">
        <f>VLOOKUP($A27,'Return Data'!$B$7:$R$2843,12,0)</f>
        <v>31.2544</v>
      </c>
      <c r="I27" s="66">
        <f t="shared" si="2"/>
        <v>14</v>
      </c>
      <c r="J27" s="65">
        <f>VLOOKUP($A27,'Return Data'!$B$7:$R$2843,13,0)</f>
        <v>51.860199999999999</v>
      </c>
      <c r="K27" s="66">
        <f t="shared" si="8"/>
        <v>16</v>
      </c>
      <c r="L27" s="65">
        <f>VLOOKUP($A27,'Return Data'!$B$7:$R$2843,17,0)</f>
        <v>24.866099999999999</v>
      </c>
      <c r="M27" s="66">
        <f t="shared" si="10"/>
        <v>16</v>
      </c>
      <c r="N27" s="65">
        <f>VLOOKUP($A27,'Return Data'!$B$7:$R$2843,14,0)</f>
        <v>14.680999999999999</v>
      </c>
      <c r="O27" s="66">
        <f t="shared" si="11"/>
        <v>11</v>
      </c>
      <c r="P27" s="65">
        <f>VLOOKUP($A27,'Return Data'!$B$7:$R$2843,15,0)</f>
        <v>15.293200000000001</v>
      </c>
      <c r="Q27" s="66">
        <f t="shared" si="12"/>
        <v>5</v>
      </c>
      <c r="R27" s="65">
        <f>VLOOKUP($A27,'Return Data'!$B$7:$R$2843,16,0)</f>
        <v>18.869299999999999</v>
      </c>
      <c r="S27" s="67">
        <f t="shared" si="6"/>
        <v>6</v>
      </c>
    </row>
    <row r="28" spans="1:19" x14ac:dyDescent="0.3">
      <c r="A28" s="63" t="s">
        <v>861</v>
      </c>
      <c r="B28" s="64">
        <f>VLOOKUP($A28,'Return Data'!$B$7:$R$2843,3,0)</f>
        <v>44447</v>
      </c>
      <c r="C28" s="65">
        <f>VLOOKUP($A28,'Return Data'!$B$7:$R$2843,4,0)</f>
        <v>15.039400000000001</v>
      </c>
      <c r="D28" s="65">
        <f>VLOOKUP($A28,'Return Data'!$B$7:$R$2843,10,0)</f>
        <v>12.8398</v>
      </c>
      <c r="E28" s="66">
        <f t="shared" si="0"/>
        <v>7</v>
      </c>
      <c r="F28" s="65">
        <f>VLOOKUP($A28,'Return Data'!$B$7:$R$2843,11,0)</f>
        <v>19.633800000000001</v>
      </c>
      <c r="G28" s="66">
        <f t="shared" si="1"/>
        <v>6</v>
      </c>
      <c r="H28" s="65">
        <f>VLOOKUP($A28,'Return Data'!$B$7:$R$2843,12,0)</f>
        <v>37.910400000000003</v>
      </c>
      <c r="I28" s="66">
        <f>RANK(H28,H$8:H$29,0)</f>
        <v>5</v>
      </c>
      <c r="J28" s="65">
        <f>VLOOKUP($A28,'Return Data'!$B$7:$R$2843,13,0)</f>
        <v>62.0381</v>
      </c>
      <c r="K28" s="66">
        <f t="shared" ref="K28" si="13">RANK(J28,J$8:J$29,0)</f>
        <v>6</v>
      </c>
      <c r="L28" s="65"/>
      <c r="M28" s="66"/>
      <c r="N28" s="65"/>
      <c r="O28" s="66"/>
      <c r="P28" s="65"/>
      <c r="Q28" s="66"/>
      <c r="R28" s="65">
        <f>VLOOKUP($A28,'Return Data'!$B$7:$R$2843,16,0)</f>
        <v>26.068100000000001</v>
      </c>
      <c r="S28" s="67">
        <f t="shared" si="6"/>
        <v>3</v>
      </c>
    </row>
    <row r="29" spans="1:19" x14ac:dyDescent="0.3">
      <c r="A29" s="63" t="s">
        <v>863</v>
      </c>
      <c r="B29" s="64">
        <f>VLOOKUP($A29,'Return Data'!$B$7:$R$2843,3,0)</f>
        <v>44447</v>
      </c>
      <c r="C29" s="65">
        <f>VLOOKUP($A29,'Return Data'!$B$7:$R$2843,4,0)</f>
        <v>17.89</v>
      </c>
      <c r="D29" s="65">
        <f>VLOOKUP($A29,'Return Data'!$B$7:$R$2843,10,0)</f>
        <v>14.753</v>
      </c>
      <c r="E29" s="66">
        <f t="shared" si="0"/>
        <v>2</v>
      </c>
      <c r="F29" s="65">
        <f>VLOOKUP($A29,'Return Data'!$B$7:$R$2843,11,0)</f>
        <v>19.028600000000001</v>
      </c>
      <c r="G29" s="66">
        <f t="shared" si="1"/>
        <v>8</v>
      </c>
      <c r="H29" s="65">
        <f>VLOOKUP($A29,'Return Data'!$B$7:$R$2843,12,0)</f>
        <v>37.298499999999997</v>
      </c>
      <c r="I29" s="66">
        <f>RANK(H29,H$8:H$29,0)</f>
        <v>6</v>
      </c>
      <c r="J29" s="65">
        <f>VLOOKUP($A29,'Return Data'!$B$7:$R$2843,13,0)</f>
        <v>58.881</v>
      </c>
      <c r="K29" s="66">
        <f t="shared" ref="K29" si="14">RANK(J29,J$8:J$29,0)</f>
        <v>11</v>
      </c>
      <c r="L29" s="65"/>
      <c r="M29" s="66"/>
      <c r="N29" s="65"/>
      <c r="O29" s="66"/>
      <c r="P29" s="65"/>
      <c r="Q29" s="66"/>
      <c r="R29" s="65">
        <f>VLOOKUP($A29,'Return Data'!$B$7:$R$2843,16,0)</f>
        <v>31.985600000000002</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10.829568181818184</v>
      </c>
      <c r="E31" s="74"/>
      <c r="F31" s="75">
        <f>AVERAGE(F8:F29)</f>
        <v>17.650699999999997</v>
      </c>
      <c r="G31" s="74"/>
      <c r="H31" s="75">
        <f>AVERAGE(H8:H29)</f>
        <v>33.052727272727275</v>
      </c>
      <c r="I31" s="74"/>
      <c r="J31" s="75">
        <f>AVERAGE(J8:J29)</f>
        <v>56.621572727272728</v>
      </c>
      <c r="K31" s="74"/>
      <c r="L31" s="75">
        <f>AVERAGE(L8:L29)</f>
        <v>27.978472222222219</v>
      </c>
      <c r="M31" s="74"/>
      <c r="N31" s="75">
        <f>AVERAGE(N8:N29)</f>
        <v>15.10056470588235</v>
      </c>
      <c r="O31" s="74"/>
      <c r="P31" s="75">
        <f>AVERAGE(P8:P29)</f>
        <v>14.056906666666666</v>
      </c>
      <c r="Q31" s="74"/>
      <c r="R31" s="75">
        <f>AVERAGE(R8:R29)</f>
        <v>16.940554545454546</v>
      </c>
      <c r="S31" s="76"/>
    </row>
    <row r="32" spans="1:19" x14ac:dyDescent="0.3">
      <c r="A32" s="73" t="s">
        <v>28</v>
      </c>
      <c r="B32" s="74"/>
      <c r="C32" s="74"/>
      <c r="D32" s="75">
        <f>MIN(D8:D29)</f>
        <v>2.6139999999999999</v>
      </c>
      <c r="E32" s="74"/>
      <c r="F32" s="75">
        <f>MIN(F8:F29)</f>
        <v>12.1884</v>
      </c>
      <c r="G32" s="74"/>
      <c r="H32" s="75">
        <f>MIN(H8:H29)</f>
        <v>20.091699999999999</v>
      </c>
      <c r="I32" s="74"/>
      <c r="J32" s="75">
        <f>MIN(J8:J29)</f>
        <v>38.091500000000003</v>
      </c>
      <c r="K32" s="74"/>
      <c r="L32" s="75">
        <f>MIN(L8:L29)</f>
        <v>16.385300000000001</v>
      </c>
      <c r="M32" s="74"/>
      <c r="N32" s="75">
        <f>MIN(N8:N29)</f>
        <v>8.2299000000000007</v>
      </c>
      <c r="O32" s="74"/>
      <c r="P32" s="75">
        <f>MIN(P8:P29)</f>
        <v>9.3337000000000003</v>
      </c>
      <c r="Q32" s="74"/>
      <c r="R32" s="75">
        <f>MIN(R8:R29)</f>
        <v>1.0519000000000001</v>
      </c>
      <c r="S32" s="76"/>
    </row>
    <row r="33" spans="1:19" ht="15" thickBot="1" x14ac:dyDescent="0.35">
      <c r="A33" s="77" t="s">
        <v>29</v>
      </c>
      <c r="B33" s="78"/>
      <c r="C33" s="78"/>
      <c r="D33" s="79">
        <f>MAX(D8:D29)</f>
        <v>14.926399999999999</v>
      </c>
      <c r="E33" s="78"/>
      <c r="F33" s="79">
        <f>MAX(F8:F29)</f>
        <v>22.964300000000001</v>
      </c>
      <c r="G33" s="78"/>
      <c r="H33" s="79">
        <f>MAX(H8:H29)</f>
        <v>40.689799999999998</v>
      </c>
      <c r="I33" s="78"/>
      <c r="J33" s="79">
        <f>MAX(J8:J29)</f>
        <v>74.654499999999999</v>
      </c>
      <c r="K33" s="78"/>
      <c r="L33" s="79">
        <f>MAX(L8:L29)</f>
        <v>36.366700000000002</v>
      </c>
      <c r="M33" s="78"/>
      <c r="N33" s="79">
        <f>MAX(N8:N29)</f>
        <v>22.956800000000001</v>
      </c>
      <c r="O33" s="78"/>
      <c r="P33" s="79">
        <f>MAX(P8:P29)</f>
        <v>18.0899</v>
      </c>
      <c r="Q33" s="78"/>
      <c r="R33" s="79">
        <f>MAX(R8:R29)</f>
        <v>32.9694</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44447</v>
      </c>
      <c r="C8" s="65">
        <f>VLOOKUP($A8,'Return Data'!$B$7:$R$2843,4,0)</f>
        <v>58.816600000000001</v>
      </c>
      <c r="D8" s="65">
        <f>VLOOKUP($A8,'Return Data'!$B$7:$R$2843,10,0)</f>
        <v>9.8056000000000001</v>
      </c>
      <c r="E8" s="66">
        <f t="shared" ref="E8:E30" si="0">RANK(D8,D$8:D$30,0)</f>
        <v>20</v>
      </c>
      <c r="F8" s="65">
        <f>VLOOKUP($A8,'Return Data'!$B$7:$R$2843,11,0)</f>
        <v>23.891200000000001</v>
      </c>
      <c r="G8" s="66">
        <f t="shared" ref="G8:G18" si="1">RANK(F8,F$8:F$30,0)</f>
        <v>21</v>
      </c>
      <c r="H8" s="65">
        <f>VLOOKUP($A8,'Return Data'!$B$7:$R$2843,12,0)</f>
        <v>54.222900000000003</v>
      </c>
      <c r="I8" s="66">
        <f t="shared" ref="I8" si="2">RANK(H8,H$8:H$30,0)</f>
        <v>19</v>
      </c>
      <c r="J8" s="65">
        <f>VLOOKUP($A8,'Return Data'!$B$7:$R$2843,13,0)</f>
        <v>88.642899999999997</v>
      </c>
      <c r="K8" s="66">
        <f t="shared" ref="K8" si="3">RANK(J8,J$8:J$30,0)</f>
        <v>16</v>
      </c>
      <c r="L8" s="65">
        <f>VLOOKUP($A8,'Return Data'!$B$7:$R$2843,17,0)</f>
        <v>37.596699999999998</v>
      </c>
      <c r="M8" s="66">
        <f>RANK(L8,L$8:L$30,0)</f>
        <v>19</v>
      </c>
      <c r="N8" s="65">
        <f>VLOOKUP($A8,'Return Data'!$B$7:$R$2843,14,0)</f>
        <v>12.858599999999999</v>
      </c>
      <c r="O8" s="66">
        <f>RANK(N8,N$8:N$30,0)</f>
        <v>15</v>
      </c>
      <c r="P8" s="65">
        <f>VLOOKUP($A8,'Return Data'!$B$7:$R$2843,15,0)</f>
        <v>12.8073</v>
      </c>
      <c r="Q8" s="66">
        <f>RANK(P8,P$8:P$30,0)</f>
        <v>14</v>
      </c>
      <c r="R8" s="65">
        <f>VLOOKUP($A8,'Return Data'!$B$7:$R$2843,16,0)</f>
        <v>18.688600000000001</v>
      </c>
      <c r="S8" s="67">
        <f t="shared" ref="S8:S30" si="4">RANK(R8,R$8:R$30,0)</f>
        <v>18</v>
      </c>
    </row>
    <row r="9" spans="1:20" x14ac:dyDescent="0.3">
      <c r="A9" s="63" t="s">
        <v>1448</v>
      </c>
      <c r="B9" s="64">
        <f>VLOOKUP($A9,'Return Data'!$B$7:$R$2843,3,0)</f>
        <v>44447</v>
      </c>
      <c r="C9" s="65">
        <f>VLOOKUP($A9,'Return Data'!$B$7:$R$2843,4,0)</f>
        <v>63.87</v>
      </c>
      <c r="D9" s="65">
        <f>VLOOKUP($A9,'Return Data'!$B$7:$R$2843,10,0)</f>
        <v>15.268000000000001</v>
      </c>
      <c r="E9" s="66">
        <f t="shared" si="0"/>
        <v>4</v>
      </c>
      <c r="F9" s="65">
        <f>VLOOKUP($A9,'Return Data'!$B$7:$R$2843,11,0)</f>
        <v>35.088799999999999</v>
      </c>
      <c r="G9" s="66">
        <f t="shared" si="1"/>
        <v>7</v>
      </c>
      <c r="H9" s="65">
        <f>VLOOKUP($A9,'Return Data'!$B$7:$R$2843,12,0)</f>
        <v>53.4968</v>
      </c>
      <c r="I9" s="66">
        <f t="shared" ref="I9:I30" si="5">RANK(H9,H$8:H$30,0)</f>
        <v>20</v>
      </c>
      <c r="J9" s="65">
        <f>VLOOKUP($A9,'Return Data'!$B$7:$R$2843,13,0)</f>
        <v>85.237799999999993</v>
      </c>
      <c r="K9" s="66">
        <f t="shared" ref="K9:K30" si="6">RANK(J9,J$8:J$30,0)</f>
        <v>18</v>
      </c>
      <c r="L9" s="65">
        <f>VLOOKUP($A9,'Return Data'!$B$7:$R$2843,17,0)</f>
        <v>43.858499999999999</v>
      </c>
      <c r="M9" s="66">
        <f t="shared" ref="M9:M30" si="7">RANK(L9,L$8:L$30,0)</f>
        <v>12</v>
      </c>
      <c r="N9" s="65">
        <f>VLOOKUP($A9,'Return Data'!$B$7:$R$2843,14,0)</f>
        <v>29.2484</v>
      </c>
      <c r="O9" s="66">
        <f t="shared" ref="O9:O30" si="8">RANK(N9,N$8:N$30,0)</f>
        <v>2</v>
      </c>
      <c r="P9" s="65">
        <f>VLOOKUP($A9,'Return Data'!$B$7:$R$2843,15,0)</f>
        <v>22.479500000000002</v>
      </c>
      <c r="Q9" s="66">
        <f t="shared" ref="Q9:Q30" si="9">RANK(P9,P$8:P$30,0)</f>
        <v>3</v>
      </c>
      <c r="R9" s="65">
        <f>VLOOKUP($A9,'Return Data'!$B$7:$R$2843,16,0)</f>
        <v>26.910499999999999</v>
      </c>
      <c r="S9" s="67">
        <f t="shared" si="4"/>
        <v>10</v>
      </c>
    </row>
    <row r="10" spans="1:20" x14ac:dyDescent="0.3">
      <c r="A10" s="63" t="s">
        <v>1450</v>
      </c>
      <c r="B10" s="64">
        <f>VLOOKUP($A10,'Return Data'!$B$7:$R$2843,3,0)</f>
        <v>44447</v>
      </c>
      <c r="C10" s="65">
        <f>VLOOKUP($A10,'Return Data'!$B$7:$R$2843,4,0)</f>
        <v>25.87</v>
      </c>
      <c r="D10" s="65">
        <f>VLOOKUP($A10,'Return Data'!$B$7:$R$2843,10,0)</f>
        <v>12.772399999999999</v>
      </c>
      <c r="E10" s="66">
        <f t="shared" si="0"/>
        <v>16</v>
      </c>
      <c r="F10" s="65">
        <f>VLOOKUP($A10,'Return Data'!$B$7:$R$2843,11,0)</f>
        <v>35.8718</v>
      </c>
      <c r="G10" s="66">
        <f t="shared" si="1"/>
        <v>5</v>
      </c>
      <c r="H10" s="65">
        <f>VLOOKUP($A10,'Return Data'!$B$7:$R$2843,12,0)</f>
        <v>63.114800000000002</v>
      </c>
      <c r="I10" s="66">
        <f t="shared" si="5"/>
        <v>8</v>
      </c>
      <c r="J10" s="65">
        <f>VLOOKUP($A10,'Return Data'!$B$7:$R$2843,13,0)</f>
        <v>90.781700000000001</v>
      </c>
      <c r="K10" s="66">
        <f t="shared" si="6"/>
        <v>13</v>
      </c>
      <c r="L10" s="65">
        <f>VLOOKUP($A10,'Return Data'!$B$7:$R$2843,17,0)</f>
        <v>63.233899999999998</v>
      </c>
      <c r="M10" s="66">
        <f t="shared" si="7"/>
        <v>2</v>
      </c>
      <c r="N10" s="65"/>
      <c r="O10" s="66"/>
      <c r="P10" s="65"/>
      <c r="Q10" s="66"/>
      <c r="R10" s="65">
        <f>VLOOKUP($A10,'Return Data'!$B$7:$R$2843,16,0)</f>
        <v>41.768599999999999</v>
      </c>
      <c r="S10" s="67">
        <f t="shared" si="4"/>
        <v>3</v>
      </c>
    </row>
    <row r="11" spans="1:20" x14ac:dyDescent="0.3">
      <c r="A11" s="63" t="s">
        <v>1452</v>
      </c>
      <c r="B11" s="64">
        <f>VLOOKUP($A11,'Return Data'!$B$7:$R$2843,3,0)</f>
        <v>44447</v>
      </c>
      <c r="C11" s="65">
        <f>VLOOKUP($A11,'Return Data'!$B$7:$R$2843,4,0)</f>
        <v>22.41</v>
      </c>
      <c r="D11" s="65">
        <f>VLOOKUP($A11,'Return Data'!$B$7:$R$2843,10,0)</f>
        <v>16.294799999999999</v>
      </c>
      <c r="E11" s="66">
        <f t="shared" si="0"/>
        <v>2</v>
      </c>
      <c r="F11" s="65">
        <f>VLOOKUP($A11,'Return Data'!$B$7:$R$2843,11,0)</f>
        <v>39.2791</v>
      </c>
      <c r="G11" s="66">
        <f t="shared" si="1"/>
        <v>2</v>
      </c>
      <c r="H11" s="65">
        <f>VLOOKUP($A11,'Return Data'!$B$7:$R$2843,12,0)</f>
        <v>67.614099999999993</v>
      </c>
      <c r="I11" s="66">
        <f t="shared" si="5"/>
        <v>2</v>
      </c>
      <c r="J11" s="65">
        <f>VLOOKUP($A11,'Return Data'!$B$7:$R$2843,13,0)</f>
        <v>96.751499999999993</v>
      </c>
      <c r="K11" s="66">
        <f t="shared" si="6"/>
        <v>6</v>
      </c>
      <c r="L11" s="65">
        <f>VLOOKUP($A11,'Return Data'!$B$7:$R$2843,17,0)</f>
        <v>58.826700000000002</v>
      </c>
      <c r="M11" s="66">
        <f t="shared" si="7"/>
        <v>3</v>
      </c>
      <c r="N11" s="65"/>
      <c r="O11" s="66"/>
      <c r="P11" s="65"/>
      <c r="Q11" s="66"/>
      <c r="R11" s="65">
        <f>VLOOKUP($A11,'Return Data'!$B$7:$R$2843,16,0)</f>
        <v>36.9801</v>
      </c>
      <c r="S11" s="67">
        <f t="shared" si="4"/>
        <v>5</v>
      </c>
    </row>
    <row r="12" spans="1:20" x14ac:dyDescent="0.3">
      <c r="A12" s="63" t="s">
        <v>1454</v>
      </c>
      <c r="B12" s="64">
        <f>VLOOKUP($A12,'Return Data'!$B$7:$R$2843,3,0)</f>
        <v>44447</v>
      </c>
      <c r="C12" s="65">
        <f>VLOOKUP($A12,'Return Data'!$B$7:$R$2843,4,0)</f>
        <v>108.083</v>
      </c>
      <c r="D12" s="65">
        <f>VLOOKUP($A12,'Return Data'!$B$7:$R$2843,10,0)</f>
        <v>9.6143000000000001</v>
      </c>
      <c r="E12" s="66">
        <f t="shared" si="0"/>
        <v>21</v>
      </c>
      <c r="F12" s="65">
        <f>VLOOKUP($A12,'Return Data'!$B$7:$R$2843,11,0)</f>
        <v>27.192399999999999</v>
      </c>
      <c r="G12" s="66">
        <f t="shared" si="1"/>
        <v>20</v>
      </c>
      <c r="H12" s="65">
        <f>VLOOKUP($A12,'Return Data'!$B$7:$R$2843,12,0)</f>
        <v>47.670499999999997</v>
      </c>
      <c r="I12" s="66">
        <f t="shared" si="5"/>
        <v>21</v>
      </c>
      <c r="J12" s="65">
        <f>VLOOKUP($A12,'Return Data'!$B$7:$R$2843,13,0)</f>
        <v>77.674599999999998</v>
      </c>
      <c r="K12" s="66">
        <f t="shared" si="6"/>
        <v>21</v>
      </c>
      <c r="L12" s="65">
        <f>VLOOKUP($A12,'Return Data'!$B$7:$R$2843,17,0)</f>
        <v>45.562800000000003</v>
      </c>
      <c r="M12" s="66">
        <f t="shared" si="7"/>
        <v>10</v>
      </c>
      <c r="N12" s="65">
        <f>VLOOKUP($A12,'Return Data'!$B$7:$R$2843,14,0)</f>
        <v>20.2622</v>
      </c>
      <c r="O12" s="66">
        <f t="shared" si="8"/>
        <v>8</v>
      </c>
      <c r="P12" s="65">
        <f>VLOOKUP($A12,'Return Data'!$B$7:$R$2843,15,0)</f>
        <v>15.5235</v>
      </c>
      <c r="Q12" s="66">
        <f t="shared" si="9"/>
        <v>10</v>
      </c>
      <c r="R12" s="65">
        <f>VLOOKUP($A12,'Return Data'!$B$7:$R$2843,16,0)</f>
        <v>23.278600000000001</v>
      </c>
      <c r="S12" s="67">
        <f t="shared" si="4"/>
        <v>12</v>
      </c>
    </row>
    <row r="13" spans="1:20" x14ac:dyDescent="0.3">
      <c r="A13" s="63" t="s">
        <v>1456</v>
      </c>
      <c r="B13" s="64">
        <f>VLOOKUP($A13,'Return Data'!$B$7:$R$2843,3,0)</f>
        <v>44447</v>
      </c>
      <c r="C13" s="65">
        <f>VLOOKUP($A13,'Return Data'!$B$7:$R$2843,4,0)</f>
        <v>23.917000000000002</v>
      </c>
      <c r="D13" s="65">
        <f>VLOOKUP($A13,'Return Data'!$B$7:$R$2843,10,0)</f>
        <v>12.890599999999999</v>
      </c>
      <c r="E13" s="66">
        <f t="shared" si="0"/>
        <v>14</v>
      </c>
      <c r="F13" s="65">
        <f>VLOOKUP($A13,'Return Data'!$B$7:$R$2843,11,0)</f>
        <v>29.9696</v>
      </c>
      <c r="G13" s="66">
        <f t="shared" si="1"/>
        <v>18</v>
      </c>
      <c r="H13" s="65">
        <f>VLOOKUP($A13,'Return Data'!$B$7:$R$2843,12,0)</f>
        <v>61.317999999999998</v>
      </c>
      <c r="I13" s="66">
        <f t="shared" si="5"/>
        <v>12</v>
      </c>
      <c r="J13" s="65">
        <f>VLOOKUP($A13,'Return Data'!$B$7:$R$2843,13,0)</f>
        <v>93.785399999999996</v>
      </c>
      <c r="K13" s="66">
        <f t="shared" si="6"/>
        <v>7</v>
      </c>
      <c r="L13" s="65">
        <f>VLOOKUP($A13,'Return Data'!$B$7:$R$2843,17,0)</f>
        <v>52.429699999999997</v>
      </c>
      <c r="M13" s="66">
        <f t="shared" si="7"/>
        <v>5</v>
      </c>
      <c r="N13" s="65"/>
      <c r="O13" s="66"/>
      <c r="P13" s="65"/>
      <c r="Q13" s="66"/>
      <c r="R13" s="65">
        <f>VLOOKUP($A13,'Return Data'!$B$7:$R$2843,16,0)</f>
        <v>40.096699999999998</v>
      </c>
      <c r="S13" s="67">
        <f t="shared" si="4"/>
        <v>4</v>
      </c>
    </row>
    <row r="14" spans="1:20" x14ac:dyDescent="0.3">
      <c r="A14" s="63" t="s">
        <v>1459</v>
      </c>
      <c r="B14" s="64">
        <f>VLOOKUP($A14,'Return Data'!$B$7:$R$2843,3,0)</f>
        <v>44447</v>
      </c>
      <c r="C14" s="65">
        <f>VLOOKUP($A14,'Return Data'!$B$7:$R$2843,4,0)</f>
        <v>95.869799999999998</v>
      </c>
      <c r="D14" s="65">
        <f>VLOOKUP($A14,'Return Data'!$B$7:$R$2843,10,0)</f>
        <v>14.3285</v>
      </c>
      <c r="E14" s="66">
        <f t="shared" si="0"/>
        <v>8</v>
      </c>
      <c r="F14" s="65">
        <f>VLOOKUP($A14,'Return Data'!$B$7:$R$2843,11,0)</f>
        <v>27.8977</v>
      </c>
      <c r="G14" s="66">
        <f t="shared" si="1"/>
        <v>19</v>
      </c>
      <c r="H14" s="65">
        <f>VLOOKUP($A14,'Return Data'!$B$7:$R$2843,12,0)</f>
        <v>56.527200000000001</v>
      </c>
      <c r="I14" s="66">
        <f t="shared" si="5"/>
        <v>18</v>
      </c>
      <c r="J14" s="65">
        <f>VLOOKUP($A14,'Return Data'!$B$7:$R$2843,13,0)</f>
        <v>92.342799999999997</v>
      </c>
      <c r="K14" s="66">
        <f t="shared" si="6"/>
        <v>12</v>
      </c>
      <c r="L14" s="65">
        <f>VLOOKUP($A14,'Return Data'!$B$7:$R$2843,17,0)</f>
        <v>37.256999999999998</v>
      </c>
      <c r="M14" s="66">
        <f t="shared" si="7"/>
        <v>20</v>
      </c>
      <c r="N14" s="65">
        <f>VLOOKUP($A14,'Return Data'!$B$7:$R$2843,14,0)</f>
        <v>16.1919</v>
      </c>
      <c r="O14" s="66">
        <f t="shared" si="8"/>
        <v>14</v>
      </c>
      <c r="P14" s="65">
        <f>VLOOKUP($A14,'Return Data'!$B$7:$R$2843,15,0)</f>
        <v>13.8827</v>
      </c>
      <c r="Q14" s="66">
        <f t="shared" si="9"/>
        <v>12</v>
      </c>
      <c r="R14" s="65">
        <f>VLOOKUP($A14,'Return Data'!$B$7:$R$2843,16,0)</f>
        <v>21.8584</v>
      </c>
      <c r="S14" s="67">
        <f t="shared" si="4"/>
        <v>15</v>
      </c>
    </row>
    <row r="15" spans="1:20" x14ac:dyDescent="0.3">
      <c r="A15" s="63" t="s">
        <v>1460</v>
      </c>
      <c r="B15" s="64">
        <f>VLOOKUP($A15,'Return Data'!$B$7:$R$2843,3,0)</f>
        <v>44447</v>
      </c>
      <c r="C15" s="65">
        <f>VLOOKUP($A15,'Return Data'!$B$7:$R$2843,4,0)</f>
        <v>78.021000000000001</v>
      </c>
      <c r="D15" s="65">
        <f>VLOOKUP($A15,'Return Data'!$B$7:$R$2843,10,0)</f>
        <v>12.845000000000001</v>
      </c>
      <c r="E15" s="66">
        <f t="shared" si="0"/>
        <v>15</v>
      </c>
      <c r="F15" s="65">
        <f>VLOOKUP($A15,'Return Data'!$B$7:$R$2843,11,0)</f>
        <v>33.941600000000001</v>
      </c>
      <c r="G15" s="66">
        <f t="shared" si="1"/>
        <v>10</v>
      </c>
      <c r="H15" s="65">
        <f>VLOOKUP($A15,'Return Data'!$B$7:$R$2843,12,0)</f>
        <v>61.617800000000003</v>
      </c>
      <c r="I15" s="66">
        <f t="shared" si="5"/>
        <v>11</v>
      </c>
      <c r="J15" s="65">
        <f>VLOOKUP($A15,'Return Data'!$B$7:$R$2843,13,0)</f>
        <v>93.638900000000007</v>
      </c>
      <c r="K15" s="66">
        <f t="shared" si="6"/>
        <v>8</v>
      </c>
      <c r="L15" s="65">
        <f>VLOOKUP($A15,'Return Data'!$B$7:$R$2843,17,0)</f>
        <v>39.245199999999997</v>
      </c>
      <c r="M15" s="66">
        <f t="shared" si="7"/>
        <v>17</v>
      </c>
      <c r="N15" s="65">
        <f>VLOOKUP($A15,'Return Data'!$B$7:$R$2843,14,0)</f>
        <v>16.8979</v>
      </c>
      <c r="O15" s="66">
        <f t="shared" si="8"/>
        <v>12</v>
      </c>
      <c r="P15" s="65">
        <f>VLOOKUP($A15,'Return Data'!$B$7:$R$2843,15,0)</f>
        <v>19.2852</v>
      </c>
      <c r="Q15" s="66">
        <f t="shared" si="9"/>
        <v>7</v>
      </c>
      <c r="R15" s="65">
        <f>VLOOKUP($A15,'Return Data'!$B$7:$R$2843,16,0)</f>
        <v>20.077999999999999</v>
      </c>
      <c r="S15" s="67">
        <f t="shared" si="4"/>
        <v>16</v>
      </c>
    </row>
    <row r="16" spans="1:20" x14ac:dyDescent="0.3">
      <c r="A16" s="63" t="s">
        <v>1463</v>
      </c>
      <c r="B16" s="64">
        <f>VLOOKUP($A16,'Return Data'!$B$7:$R$2843,3,0)</f>
        <v>44447</v>
      </c>
      <c r="C16" s="65">
        <f>VLOOKUP($A16,'Return Data'!$B$7:$R$2843,4,0)</f>
        <v>92.68</v>
      </c>
      <c r="D16" s="65">
        <f>VLOOKUP($A16,'Return Data'!$B$7:$R$2843,10,0)</f>
        <v>17.823799999999999</v>
      </c>
      <c r="E16" s="66">
        <f t="shared" si="0"/>
        <v>1</v>
      </c>
      <c r="F16" s="65">
        <f>VLOOKUP($A16,'Return Data'!$B$7:$R$2843,11,0)</f>
        <v>33.249400000000001</v>
      </c>
      <c r="G16" s="66">
        <f t="shared" si="1"/>
        <v>12</v>
      </c>
      <c r="H16" s="65">
        <f>VLOOKUP($A16,'Return Data'!$B$7:$R$2843,12,0)</f>
        <v>60.5563</v>
      </c>
      <c r="I16" s="66">
        <f t="shared" si="5"/>
        <v>14</v>
      </c>
      <c r="J16" s="65">
        <f>VLOOKUP($A16,'Return Data'!$B$7:$R$2843,13,0)</f>
        <v>93.281800000000004</v>
      </c>
      <c r="K16" s="66">
        <f t="shared" si="6"/>
        <v>11</v>
      </c>
      <c r="L16" s="65">
        <f>VLOOKUP($A16,'Return Data'!$B$7:$R$2843,17,0)</f>
        <v>43.494300000000003</v>
      </c>
      <c r="M16" s="66">
        <f t="shared" si="7"/>
        <v>13</v>
      </c>
      <c r="N16" s="65">
        <f>VLOOKUP($A16,'Return Data'!$B$7:$R$2843,14,0)</f>
        <v>18.119199999999999</v>
      </c>
      <c r="O16" s="66">
        <f t="shared" si="8"/>
        <v>9</v>
      </c>
      <c r="P16" s="65">
        <f>VLOOKUP($A16,'Return Data'!$B$7:$R$2843,15,0)</f>
        <v>14.8758</v>
      </c>
      <c r="Q16" s="66">
        <f t="shared" si="9"/>
        <v>11</v>
      </c>
      <c r="R16" s="65">
        <f>VLOOKUP($A16,'Return Data'!$B$7:$R$2843,16,0)</f>
        <v>18.8352</v>
      </c>
      <c r="S16" s="67">
        <f t="shared" si="4"/>
        <v>17</v>
      </c>
    </row>
    <row r="17" spans="1:19" x14ac:dyDescent="0.3">
      <c r="A17" s="63" t="s">
        <v>1465</v>
      </c>
      <c r="B17" s="64">
        <f>VLOOKUP($A17,'Return Data'!$B$7:$R$2843,3,0)</f>
        <v>44447</v>
      </c>
      <c r="C17" s="65">
        <f>VLOOKUP($A17,'Return Data'!$B$7:$R$2843,4,0)</f>
        <v>52</v>
      </c>
      <c r="D17" s="65">
        <f>VLOOKUP($A17,'Return Data'!$B$7:$R$2843,10,0)</f>
        <v>13.363899999999999</v>
      </c>
      <c r="E17" s="66">
        <f t="shared" si="0"/>
        <v>12</v>
      </c>
      <c r="F17" s="65">
        <f>VLOOKUP($A17,'Return Data'!$B$7:$R$2843,11,0)</f>
        <v>32.822499999999998</v>
      </c>
      <c r="G17" s="66">
        <f t="shared" si="1"/>
        <v>13</v>
      </c>
      <c r="H17" s="65">
        <f>VLOOKUP($A17,'Return Data'!$B$7:$R$2843,12,0)</f>
        <v>60.642600000000002</v>
      </c>
      <c r="I17" s="66">
        <f t="shared" si="5"/>
        <v>13</v>
      </c>
      <c r="J17" s="65">
        <f>VLOOKUP($A17,'Return Data'!$B$7:$R$2843,13,0)</f>
        <v>97.193799999999996</v>
      </c>
      <c r="K17" s="66">
        <f t="shared" si="6"/>
        <v>5</v>
      </c>
      <c r="L17" s="65">
        <f>VLOOKUP($A17,'Return Data'!$B$7:$R$2843,17,0)</f>
        <v>44.7286</v>
      </c>
      <c r="M17" s="66">
        <f t="shared" si="7"/>
        <v>11</v>
      </c>
      <c r="N17" s="65">
        <f>VLOOKUP($A17,'Return Data'!$B$7:$R$2843,14,0)</f>
        <v>24.861799999999999</v>
      </c>
      <c r="O17" s="66">
        <f t="shared" si="8"/>
        <v>4</v>
      </c>
      <c r="P17" s="65">
        <f>VLOOKUP($A17,'Return Data'!$B$7:$R$2843,15,0)</f>
        <v>17.265799999999999</v>
      </c>
      <c r="Q17" s="66">
        <f t="shared" si="9"/>
        <v>8</v>
      </c>
      <c r="R17" s="65">
        <f>VLOOKUP($A17,'Return Data'!$B$7:$R$2843,16,0)</f>
        <v>18.061399999999999</v>
      </c>
      <c r="S17" s="67">
        <f t="shared" si="4"/>
        <v>20</v>
      </c>
    </row>
    <row r="18" spans="1:19" x14ac:dyDescent="0.3">
      <c r="A18" s="63" t="s">
        <v>1467</v>
      </c>
      <c r="B18" s="64">
        <f>VLOOKUP($A18,'Return Data'!$B$7:$R$2843,3,0)</f>
        <v>44447</v>
      </c>
      <c r="C18" s="65">
        <f>VLOOKUP($A18,'Return Data'!$B$7:$R$2843,4,0)</f>
        <v>17.190000000000001</v>
      </c>
      <c r="D18" s="65">
        <f>VLOOKUP($A18,'Return Data'!$B$7:$R$2843,10,0)</f>
        <v>11.190200000000001</v>
      </c>
      <c r="E18" s="66">
        <f t="shared" si="0"/>
        <v>19</v>
      </c>
      <c r="F18" s="65">
        <f>VLOOKUP($A18,'Return Data'!$B$7:$R$2843,11,0)</f>
        <v>30.523900000000001</v>
      </c>
      <c r="G18" s="66">
        <f t="shared" si="1"/>
        <v>17</v>
      </c>
      <c r="H18" s="65">
        <f>VLOOKUP($A18,'Return Data'!$B$7:$R$2843,12,0)</f>
        <v>58.287300000000002</v>
      </c>
      <c r="I18" s="66">
        <f t="shared" si="5"/>
        <v>16</v>
      </c>
      <c r="J18" s="65">
        <f>VLOOKUP($A18,'Return Data'!$B$7:$R$2843,13,0)</f>
        <v>83.653800000000004</v>
      </c>
      <c r="K18" s="66">
        <f t="shared" si="6"/>
        <v>19</v>
      </c>
      <c r="L18" s="65">
        <f>VLOOKUP($A18,'Return Data'!$B$7:$R$2843,17,0)</f>
        <v>39.101599999999998</v>
      </c>
      <c r="M18" s="66">
        <f t="shared" si="7"/>
        <v>18</v>
      </c>
      <c r="N18" s="65">
        <f>VLOOKUP($A18,'Return Data'!$B$7:$R$2843,14,0)</f>
        <v>17.415700000000001</v>
      </c>
      <c r="O18" s="66">
        <f t="shared" si="8"/>
        <v>11</v>
      </c>
      <c r="P18" s="65"/>
      <c r="Q18" s="66"/>
      <c r="R18" s="65">
        <f>VLOOKUP($A18,'Return Data'!$B$7:$R$2843,16,0)</f>
        <v>13.700799999999999</v>
      </c>
      <c r="S18" s="67">
        <f t="shared" si="4"/>
        <v>23</v>
      </c>
    </row>
    <row r="19" spans="1:19" x14ac:dyDescent="0.3">
      <c r="A19" s="63" t="s">
        <v>1468</v>
      </c>
      <c r="B19" s="64">
        <f>VLOOKUP($A19,'Return Data'!$B$7:$R$2843,3,0)</f>
        <v>44447</v>
      </c>
      <c r="C19" s="65">
        <f>VLOOKUP($A19,'Return Data'!$B$7:$R$2843,4,0)</f>
        <v>22.9</v>
      </c>
      <c r="D19" s="65">
        <f>VLOOKUP($A19,'Return Data'!$B$7:$R$2843,10,0)</f>
        <v>14.4428</v>
      </c>
      <c r="E19" s="66">
        <f t="shared" si="0"/>
        <v>7</v>
      </c>
      <c r="F19" s="65">
        <f>VLOOKUP($A19,'Return Data'!$B$7:$R$2843,11,0)</f>
        <v>35.583199999999998</v>
      </c>
      <c r="G19" s="66">
        <f t="shared" ref="G19" si="10">RANK(F19,F$8:F$30,0)</f>
        <v>6</v>
      </c>
      <c r="H19" s="65">
        <f>VLOOKUP($A19,'Return Data'!$B$7:$R$2843,12,0)</f>
        <v>59.3598</v>
      </c>
      <c r="I19" s="66">
        <f t="shared" si="5"/>
        <v>15</v>
      </c>
      <c r="J19" s="65">
        <f>VLOOKUP($A19,'Return Data'!$B$7:$R$2843,13,0)</f>
        <v>89.883899999999997</v>
      </c>
      <c r="K19" s="66">
        <f t="shared" si="6"/>
        <v>14</v>
      </c>
      <c r="L19" s="65"/>
      <c r="M19" s="66"/>
      <c r="N19" s="65"/>
      <c r="O19" s="66"/>
      <c r="P19" s="65"/>
      <c r="Q19" s="66"/>
      <c r="R19" s="65">
        <f>VLOOKUP($A19,'Return Data'!$B$7:$R$2843,16,0)</f>
        <v>71.442099999999996</v>
      </c>
      <c r="S19" s="67">
        <f t="shared" si="4"/>
        <v>1</v>
      </c>
    </row>
    <row r="20" spans="1:19" x14ac:dyDescent="0.3">
      <c r="A20" s="63" t="s">
        <v>1470</v>
      </c>
      <c r="B20" s="64">
        <f>VLOOKUP($A20,'Return Data'!$B$7:$R$2843,3,0)</f>
        <v>44447</v>
      </c>
      <c r="C20" s="65">
        <f>VLOOKUP($A20,'Return Data'!$B$7:$R$2843,4,0)</f>
        <v>21.4</v>
      </c>
      <c r="D20" s="65">
        <f>VLOOKUP($A20,'Return Data'!$B$7:$R$2843,10,0)</f>
        <v>13.8904</v>
      </c>
      <c r="E20" s="66">
        <f t="shared" si="0"/>
        <v>11</v>
      </c>
      <c r="F20" s="65">
        <f>VLOOKUP($A20,'Return Data'!$B$7:$R$2843,11,0)</f>
        <v>31.6113</v>
      </c>
      <c r="G20" s="66">
        <f>RANK(F20,F$8:F$30,0)</f>
        <v>16</v>
      </c>
      <c r="H20" s="65">
        <f>VLOOKUP($A20,'Return Data'!$B$7:$R$2843,12,0)</f>
        <v>61.631399999999999</v>
      </c>
      <c r="I20" s="66">
        <f t="shared" si="5"/>
        <v>10</v>
      </c>
      <c r="J20" s="65">
        <f>VLOOKUP($A20,'Return Data'!$B$7:$R$2843,13,0)</f>
        <v>86.573700000000002</v>
      </c>
      <c r="K20" s="66">
        <f t="shared" si="6"/>
        <v>17</v>
      </c>
      <c r="L20" s="65">
        <f>VLOOKUP($A20,'Return Data'!$B$7:$R$2843,17,0)</f>
        <v>47.762</v>
      </c>
      <c r="M20" s="66">
        <f t="shared" si="7"/>
        <v>8</v>
      </c>
      <c r="N20" s="65"/>
      <c r="O20" s="66"/>
      <c r="P20" s="65"/>
      <c r="Q20" s="66"/>
      <c r="R20" s="65">
        <f>VLOOKUP($A20,'Return Data'!$B$7:$R$2843,16,0)</f>
        <v>30.472300000000001</v>
      </c>
      <c r="S20" s="67">
        <f t="shared" si="4"/>
        <v>8</v>
      </c>
    </row>
    <row r="21" spans="1:19" x14ac:dyDescent="0.3">
      <c r="A21" s="63" t="s">
        <v>1472</v>
      </c>
      <c r="B21" s="64">
        <f>VLOOKUP($A21,'Return Data'!$B$7:$R$2843,3,0)</f>
        <v>44447</v>
      </c>
      <c r="C21" s="65">
        <f>VLOOKUP($A21,'Return Data'!$B$7:$R$2843,4,0)</f>
        <v>16.126999999999999</v>
      </c>
      <c r="D21" s="65">
        <f>VLOOKUP($A21,'Return Data'!$B$7:$R$2843,10,0)</f>
        <v>6.8056000000000001</v>
      </c>
      <c r="E21" s="66">
        <f t="shared" si="0"/>
        <v>23</v>
      </c>
      <c r="F21" s="65">
        <f>VLOOKUP($A21,'Return Data'!$B$7:$R$2843,11,0)</f>
        <v>21.846499999999999</v>
      </c>
      <c r="G21" s="66">
        <f>RANK(F21,F$8:F$30,0)</f>
        <v>22</v>
      </c>
      <c r="H21" s="65">
        <f>VLOOKUP($A21,'Return Data'!$B$7:$R$2843,12,0)</f>
        <v>43.812600000000003</v>
      </c>
      <c r="I21" s="66">
        <f t="shared" si="5"/>
        <v>22</v>
      </c>
      <c r="J21" s="65">
        <f>VLOOKUP($A21,'Return Data'!$B$7:$R$2843,13,0)</f>
        <v>69.64</v>
      </c>
      <c r="K21" s="66">
        <f t="shared" si="6"/>
        <v>23</v>
      </c>
      <c r="L21" s="65"/>
      <c r="M21" s="66"/>
      <c r="N21" s="65"/>
      <c r="O21" s="66"/>
      <c r="P21" s="65"/>
      <c r="Q21" s="66"/>
      <c r="R21" s="65">
        <f>VLOOKUP($A21,'Return Data'!$B$7:$R$2843,16,0)</f>
        <v>35.875399999999999</v>
      </c>
      <c r="S21" s="67">
        <f t="shared" si="4"/>
        <v>6</v>
      </c>
    </row>
    <row r="22" spans="1:19" x14ac:dyDescent="0.3">
      <c r="A22" s="63" t="s">
        <v>1475</v>
      </c>
      <c r="B22" s="64">
        <f>VLOOKUP($A22,'Return Data'!$B$7:$R$2843,3,0)</f>
        <v>44447</v>
      </c>
      <c r="C22" s="65">
        <f>VLOOKUP($A22,'Return Data'!$B$7:$R$2843,4,0)</f>
        <v>174.69</v>
      </c>
      <c r="D22" s="65">
        <f>VLOOKUP($A22,'Return Data'!$B$7:$R$2843,10,0)</f>
        <v>14.212999999999999</v>
      </c>
      <c r="E22" s="66">
        <f t="shared" si="0"/>
        <v>9</v>
      </c>
      <c r="F22" s="65">
        <f>VLOOKUP($A22,'Return Data'!$B$7:$R$2843,11,0)</f>
        <v>32.122700000000002</v>
      </c>
      <c r="G22" s="66">
        <f t="shared" ref="G22:G30" si="11">RANK(F22,F$8:F$30,0)</f>
        <v>15</v>
      </c>
      <c r="H22" s="65">
        <f>VLOOKUP($A22,'Return Data'!$B$7:$R$2843,12,0)</f>
        <v>66.507800000000003</v>
      </c>
      <c r="I22" s="66">
        <f t="shared" si="5"/>
        <v>4</v>
      </c>
      <c r="J22" s="65">
        <f>VLOOKUP($A22,'Return Data'!$B$7:$R$2843,13,0)</f>
        <v>106.5797</v>
      </c>
      <c r="K22" s="66">
        <f t="shared" si="6"/>
        <v>2</v>
      </c>
      <c r="L22" s="65">
        <f>VLOOKUP($A22,'Return Data'!$B$7:$R$2843,17,0)</f>
        <v>56.756700000000002</v>
      </c>
      <c r="M22" s="66">
        <f t="shared" si="7"/>
        <v>4</v>
      </c>
      <c r="N22" s="65">
        <f>VLOOKUP($A22,'Return Data'!$B$7:$R$2843,14,0)</f>
        <v>29.082000000000001</v>
      </c>
      <c r="O22" s="66">
        <f t="shared" si="8"/>
        <v>3</v>
      </c>
      <c r="P22" s="65">
        <f>VLOOKUP($A22,'Return Data'!$B$7:$R$2843,15,0)</f>
        <v>21.4558</v>
      </c>
      <c r="Q22" s="66">
        <f t="shared" si="9"/>
        <v>5</v>
      </c>
      <c r="R22" s="65">
        <f>VLOOKUP($A22,'Return Data'!$B$7:$R$2843,16,0)</f>
        <v>22.276700000000002</v>
      </c>
      <c r="S22" s="67">
        <f t="shared" si="4"/>
        <v>14</v>
      </c>
    </row>
    <row r="23" spans="1:19" x14ac:dyDescent="0.3">
      <c r="A23" s="63" t="s">
        <v>1476</v>
      </c>
      <c r="B23" s="64">
        <f>VLOOKUP($A23,'Return Data'!$B$7:$R$2843,3,0)</f>
        <v>44447</v>
      </c>
      <c r="C23" s="65">
        <f>VLOOKUP($A23,'Return Data'!$B$7:$R$2843,4,0)</f>
        <v>44.399000000000001</v>
      </c>
      <c r="D23" s="65">
        <f>VLOOKUP($A23,'Return Data'!$B$7:$R$2843,10,0)</f>
        <v>14.0044</v>
      </c>
      <c r="E23" s="66">
        <f t="shared" si="0"/>
        <v>10</v>
      </c>
      <c r="F23" s="65">
        <f>VLOOKUP($A23,'Return Data'!$B$7:$R$2843,11,0)</f>
        <v>37.641399999999997</v>
      </c>
      <c r="G23" s="66">
        <f t="shared" si="11"/>
        <v>3</v>
      </c>
      <c r="H23" s="65">
        <f>VLOOKUP($A23,'Return Data'!$B$7:$R$2843,12,0)</f>
        <v>64.813100000000006</v>
      </c>
      <c r="I23" s="66">
        <f t="shared" si="5"/>
        <v>5</v>
      </c>
      <c r="J23" s="65">
        <f>VLOOKUP($A23,'Return Data'!$B$7:$R$2843,13,0)</f>
        <v>97.302599999999998</v>
      </c>
      <c r="K23" s="66">
        <f t="shared" si="6"/>
        <v>3</v>
      </c>
      <c r="L23" s="65">
        <f>VLOOKUP($A23,'Return Data'!$B$7:$R$2843,17,0)</f>
        <v>40.359299999999998</v>
      </c>
      <c r="M23" s="66">
        <f t="shared" si="7"/>
        <v>16</v>
      </c>
      <c r="N23" s="65">
        <f>VLOOKUP($A23,'Return Data'!$B$7:$R$2843,14,0)</f>
        <v>16.623799999999999</v>
      </c>
      <c r="O23" s="66">
        <f t="shared" si="8"/>
        <v>13</v>
      </c>
      <c r="P23" s="65">
        <f>VLOOKUP($A23,'Return Data'!$B$7:$R$2843,15,0)</f>
        <v>19.303599999999999</v>
      </c>
      <c r="Q23" s="66">
        <f t="shared" si="9"/>
        <v>6</v>
      </c>
      <c r="R23" s="65">
        <f>VLOOKUP($A23,'Return Data'!$B$7:$R$2843,16,0)</f>
        <v>22.546299999999999</v>
      </c>
      <c r="S23" s="67">
        <f t="shared" si="4"/>
        <v>13</v>
      </c>
    </row>
    <row r="24" spans="1:19" x14ac:dyDescent="0.3">
      <c r="A24" s="63" t="s">
        <v>1479</v>
      </c>
      <c r="B24" s="64">
        <f>VLOOKUP($A24,'Return Data'!$B$7:$R$2843,3,0)</f>
        <v>44447</v>
      </c>
      <c r="C24" s="65">
        <f>VLOOKUP($A24,'Return Data'!$B$7:$R$2843,4,0)</f>
        <v>86.326099999999997</v>
      </c>
      <c r="D24" s="65">
        <f>VLOOKUP($A24,'Return Data'!$B$7:$R$2843,10,0)</f>
        <v>13.2842</v>
      </c>
      <c r="E24" s="66">
        <f t="shared" si="0"/>
        <v>13</v>
      </c>
      <c r="F24" s="65">
        <f>VLOOKUP($A24,'Return Data'!$B$7:$R$2843,11,0)</f>
        <v>34.2333</v>
      </c>
      <c r="G24" s="66">
        <f t="shared" si="11"/>
        <v>8</v>
      </c>
      <c r="H24" s="65">
        <f>VLOOKUP($A24,'Return Data'!$B$7:$R$2843,12,0)</f>
        <v>67.101699999999994</v>
      </c>
      <c r="I24" s="66">
        <f t="shared" si="5"/>
        <v>3</v>
      </c>
      <c r="J24" s="65">
        <f>VLOOKUP($A24,'Return Data'!$B$7:$R$2843,13,0)</f>
        <v>97.204099999999997</v>
      </c>
      <c r="K24" s="66">
        <f t="shared" si="6"/>
        <v>4</v>
      </c>
      <c r="L24" s="65">
        <f>VLOOKUP($A24,'Return Data'!$B$7:$R$2843,17,0)</f>
        <v>51.4953</v>
      </c>
      <c r="M24" s="66">
        <f t="shared" si="7"/>
        <v>6</v>
      </c>
      <c r="N24" s="65">
        <f>VLOOKUP($A24,'Return Data'!$B$7:$R$2843,14,0)</f>
        <v>22.173200000000001</v>
      </c>
      <c r="O24" s="66">
        <f t="shared" si="8"/>
        <v>6</v>
      </c>
      <c r="P24" s="65">
        <f>VLOOKUP($A24,'Return Data'!$B$7:$R$2843,15,0)</f>
        <v>22.742100000000001</v>
      </c>
      <c r="Q24" s="66">
        <f t="shared" si="9"/>
        <v>2</v>
      </c>
      <c r="R24" s="65">
        <f>VLOOKUP($A24,'Return Data'!$B$7:$R$2843,16,0)</f>
        <v>26.761900000000001</v>
      </c>
      <c r="S24" s="67">
        <f t="shared" si="4"/>
        <v>11</v>
      </c>
    </row>
    <row r="25" spans="1:19" x14ac:dyDescent="0.3">
      <c r="A25" s="63" t="s">
        <v>1480</v>
      </c>
      <c r="B25" s="64">
        <f>VLOOKUP($A25,'Return Data'!$B$7:$R$2843,3,0)</f>
        <v>44447</v>
      </c>
      <c r="C25" s="65">
        <f>VLOOKUP($A25,'Return Data'!$B$7:$R$2843,4,0)</f>
        <v>22.8</v>
      </c>
      <c r="D25" s="65">
        <f>VLOOKUP($A25,'Return Data'!$B$7:$R$2843,10,0)</f>
        <v>14.572900000000001</v>
      </c>
      <c r="E25" s="66">
        <f t="shared" si="0"/>
        <v>5</v>
      </c>
      <c r="F25" s="65">
        <f>VLOOKUP($A25,'Return Data'!$B$7:$R$2843,11,0)</f>
        <v>37.101599999999998</v>
      </c>
      <c r="G25" s="66">
        <f t="shared" si="11"/>
        <v>4</v>
      </c>
      <c r="H25" s="65">
        <f>VLOOKUP($A25,'Return Data'!$B$7:$R$2843,12,0)</f>
        <v>63.323799999999999</v>
      </c>
      <c r="I25" s="66">
        <f t="shared" si="5"/>
        <v>7</v>
      </c>
      <c r="J25" s="65">
        <f>VLOOKUP($A25,'Return Data'!$B$7:$R$2843,13,0)</f>
        <v>93.384200000000007</v>
      </c>
      <c r="K25" s="66">
        <f t="shared" si="6"/>
        <v>10</v>
      </c>
      <c r="L25" s="65"/>
      <c r="M25" s="66"/>
      <c r="N25" s="65"/>
      <c r="O25" s="66"/>
      <c r="P25" s="65"/>
      <c r="Q25" s="66"/>
      <c r="R25" s="65">
        <f>VLOOKUP($A25,'Return Data'!$B$7:$R$2843,16,0)</f>
        <v>42.522199999999998</v>
      </c>
      <c r="S25" s="67">
        <f t="shared" si="4"/>
        <v>2</v>
      </c>
    </row>
    <row r="26" spans="1:19" x14ac:dyDescent="0.3">
      <c r="A26" s="63" t="s">
        <v>1483</v>
      </c>
      <c r="B26" s="64">
        <f>VLOOKUP($A26,'Return Data'!$B$7:$R$2843,3,0)</f>
        <v>44447</v>
      </c>
      <c r="C26" s="65">
        <f>VLOOKUP($A26,'Return Data'!$B$7:$R$2843,4,0)</f>
        <v>129.34399999999999</v>
      </c>
      <c r="D26" s="65">
        <f>VLOOKUP($A26,'Return Data'!$B$7:$R$2843,10,0)</f>
        <v>15.5451</v>
      </c>
      <c r="E26" s="66">
        <f t="shared" si="0"/>
        <v>3</v>
      </c>
      <c r="F26" s="65">
        <f>VLOOKUP($A26,'Return Data'!$B$7:$R$2843,11,0)</f>
        <v>54.1494</v>
      </c>
      <c r="G26" s="66">
        <f t="shared" si="11"/>
        <v>1</v>
      </c>
      <c r="H26" s="65">
        <f>VLOOKUP($A26,'Return Data'!$B$7:$R$2843,12,0)</f>
        <v>82.207800000000006</v>
      </c>
      <c r="I26" s="66">
        <f t="shared" si="5"/>
        <v>1</v>
      </c>
      <c r="J26" s="65">
        <f>VLOOKUP($A26,'Return Data'!$B$7:$R$2843,13,0)</f>
        <v>127.2718</v>
      </c>
      <c r="K26" s="66">
        <f t="shared" si="6"/>
        <v>1</v>
      </c>
      <c r="L26" s="65">
        <f>VLOOKUP($A26,'Return Data'!$B$7:$R$2843,17,0)</f>
        <v>82.707300000000004</v>
      </c>
      <c r="M26" s="66">
        <f t="shared" si="7"/>
        <v>1</v>
      </c>
      <c r="N26" s="65">
        <f>VLOOKUP($A26,'Return Data'!$B$7:$R$2843,14,0)</f>
        <v>35.353299999999997</v>
      </c>
      <c r="O26" s="66">
        <f t="shared" si="8"/>
        <v>1</v>
      </c>
      <c r="P26" s="65">
        <f>VLOOKUP($A26,'Return Data'!$B$7:$R$2843,15,0)</f>
        <v>22.052600000000002</v>
      </c>
      <c r="Q26" s="66">
        <f t="shared" si="9"/>
        <v>4</v>
      </c>
      <c r="R26" s="65">
        <f>VLOOKUP($A26,'Return Data'!$B$7:$R$2843,16,0)</f>
        <v>16.610099999999999</v>
      </c>
      <c r="S26" s="67">
        <f t="shared" si="4"/>
        <v>21</v>
      </c>
    </row>
    <row r="27" spans="1:19" x14ac:dyDescent="0.3">
      <c r="A27" s="63" t="s">
        <v>1484</v>
      </c>
      <c r="B27" s="64">
        <f>VLOOKUP($A27,'Return Data'!$B$7:$R$2843,3,0)</f>
        <v>44447</v>
      </c>
      <c r="C27" s="65">
        <f>VLOOKUP($A27,'Return Data'!$B$7:$R$2843,4,0)</f>
        <v>107.1416</v>
      </c>
      <c r="D27" s="65">
        <f>VLOOKUP($A27,'Return Data'!$B$7:$R$2843,10,0)</f>
        <v>7.0214999999999996</v>
      </c>
      <c r="E27" s="66">
        <f t="shared" si="0"/>
        <v>22</v>
      </c>
      <c r="F27" s="65">
        <f>VLOOKUP($A27,'Return Data'!$B$7:$R$2843,11,0)</f>
        <v>20.944199999999999</v>
      </c>
      <c r="G27" s="66">
        <f t="shared" si="11"/>
        <v>23</v>
      </c>
      <c r="H27" s="65">
        <f>VLOOKUP($A27,'Return Data'!$B$7:$R$2843,12,0)</f>
        <v>40.911499999999997</v>
      </c>
      <c r="I27" s="66">
        <f t="shared" si="5"/>
        <v>23</v>
      </c>
      <c r="J27" s="65">
        <f>VLOOKUP($A27,'Return Data'!$B$7:$R$2843,13,0)</f>
        <v>70.900199999999998</v>
      </c>
      <c r="K27" s="66">
        <f t="shared" si="6"/>
        <v>22</v>
      </c>
      <c r="L27" s="65">
        <f>VLOOKUP($A27,'Return Data'!$B$7:$R$2843,17,0)</f>
        <v>42.451500000000003</v>
      </c>
      <c r="M27" s="66">
        <f t="shared" si="7"/>
        <v>15</v>
      </c>
      <c r="N27" s="65">
        <f>VLOOKUP($A27,'Return Data'!$B$7:$R$2843,14,0)</f>
        <v>21.697099999999999</v>
      </c>
      <c r="O27" s="66">
        <f t="shared" si="8"/>
        <v>7</v>
      </c>
      <c r="P27" s="65">
        <f>VLOOKUP($A27,'Return Data'!$B$7:$R$2843,15,0)</f>
        <v>23.0181</v>
      </c>
      <c r="Q27" s="66">
        <f t="shared" si="9"/>
        <v>1</v>
      </c>
      <c r="R27" s="65">
        <f>VLOOKUP($A27,'Return Data'!$B$7:$R$2843,16,0)</f>
        <v>27.719799999999999</v>
      </c>
      <c r="S27" s="67">
        <f t="shared" si="4"/>
        <v>9</v>
      </c>
    </row>
    <row r="28" spans="1:19" x14ac:dyDescent="0.3">
      <c r="A28" s="63" t="s">
        <v>1487</v>
      </c>
      <c r="B28" s="64">
        <f>VLOOKUP($A28,'Return Data'!$B$7:$R$2843,3,0)</f>
        <v>44447</v>
      </c>
      <c r="C28" s="65">
        <f>VLOOKUP($A28,'Return Data'!$B$7:$R$2843,4,0)</f>
        <v>149.64599999999999</v>
      </c>
      <c r="D28" s="65">
        <f>VLOOKUP($A28,'Return Data'!$B$7:$R$2843,10,0)</f>
        <v>11.7743</v>
      </c>
      <c r="E28" s="66">
        <f t="shared" si="0"/>
        <v>18</v>
      </c>
      <c r="F28" s="65">
        <f>VLOOKUP($A28,'Return Data'!$B$7:$R$2843,11,0)</f>
        <v>32.321199999999997</v>
      </c>
      <c r="G28" s="66">
        <f t="shared" si="11"/>
        <v>14</v>
      </c>
      <c r="H28" s="65">
        <f>VLOOKUP($A28,'Return Data'!$B$7:$R$2843,12,0)</f>
        <v>57.189900000000002</v>
      </c>
      <c r="I28" s="66">
        <f t="shared" si="5"/>
        <v>17</v>
      </c>
      <c r="J28" s="65">
        <f>VLOOKUP($A28,'Return Data'!$B$7:$R$2843,13,0)</f>
        <v>89.856899999999996</v>
      </c>
      <c r="K28" s="66">
        <f t="shared" si="6"/>
        <v>15</v>
      </c>
      <c r="L28" s="65">
        <f>VLOOKUP($A28,'Return Data'!$B$7:$R$2843,17,0)</f>
        <v>43.016399999999997</v>
      </c>
      <c r="M28" s="66">
        <f t="shared" si="7"/>
        <v>14</v>
      </c>
      <c r="N28" s="65">
        <f>VLOOKUP($A28,'Return Data'!$B$7:$R$2843,14,0)</f>
        <v>17.904499999999999</v>
      </c>
      <c r="O28" s="66">
        <f t="shared" si="8"/>
        <v>10</v>
      </c>
      <c r="P28" s="65">
        <f>VLOOKUP($A28,'Return Data'!$B$7:$R$2843,15,0)</f>
        <v>13.1083</v>
      </c>
      <c r="Q28" s="66">
        <f t="shared" si="9"/>
        <v>13</v>
      </c>
      <c r="R28" s="65">
        <f>VLOOKUP($A28,'Return Data'!$B$7:$R$2843,16,0)</f>
        <v>18.39</v>
      </c>
      <c r="S28" s="67">
        <f t="shared" si="4"/>
        <v>19</v>
      </c>
    </row>
    <row r="29" spans="1:19" x14ac:dyDescent="0.3">
      <c r="A29" s="63" t="s">
        <v>1488</v>
      </c>
      <c r="B29" s="64">
        <f>VLOOKUP($A29,'Return Data'!$B$7:$R$2843,3,0)</f>
        <v>44447</v>
      </c>
      <c r="C29" s="65">
        <f>VLOOKUP($A29,'Return Data'!$B$7:$R$2843,4,0)</f>
        <v>21.544599999999999</v>
      </c>
      <c r="D29" s="65">
        <f>VLOOKUP($A29,'Return Data'!$B$7:$R$2843,10,0)</f>
        <v>12.084199999999999</v>
      </c>
      <c r="E29" s="66">
        <f t="shared" si="0"/>
        <v>17</v>
      </c>
      <c r="F29" s="65">
        <f>VLOOKUP($A29,'Return Data'!$B$7:$R$2843,11,0)</f>
        <v>33.972999999999999</v>
      </c>
      <c r="G29" s="66">
        <f t="shared" si="11"/>
        <v>9</v>
      </c>
      <c r="H29" s="65">
        <f>VLOOKUP($A29,'Return Data'!$B$7:$R$2843,12,0)</f>
        <v>64.656199999999998</v>
      </c>
      <c r="I29" s="66">
        <f t="shared" si="5"/>
        <v>6</v>
      </c>
      <c r="J29" s="65">
        <f>VLOOKUP($A29,'Return Data'!$B$7:$R$2843,13,0)</f>
        <v>93.421099999999996</v>
      </c>
      <c r="K29" s="66">
        <f t="shared" si="6"/>
        <v>9</v>
      </c>
      <c r="L29" s="65">
        <f>VLOOKUP($A29,'Return Data'!$B$7:$R$2843,17,0)</f>
        <v>47.134799999999998</v>
      </c>
      <c r="M29" s="66">
        <f t="shared" si="7"/>
        <v>9</v>
      </c>
      <c r="N29" s="65"/>
      <c r="O29" s="66"/>
      <c r="P29" s="65"/>
      <c r="Q29" s="66"/>
      <c r="R29" s="65">
        <f>VLOOKUP($A29,'Return Data'!$B$7:$R$2843,16,0)</f>
        <v>31.223099999999999</v>
      </c>
      <c r="S29" s="67">
        <f t="shared" si="4"/>
        <v>7</v>
      </c>
    </row>
    <row r="30" spans="1:19" x14ac:dyDescent="0.3">
      <c r="A30" s="63" t="s">
        <v>1490</v>
      </c>
      <c r="B30" s="64">
        <f>VLOOKUP($A30,'Return Data'!$B$7:$R$2843,3,0)</f>
        <v>44447</v>
      </c>
      <c r="C30" s="65">
        <f>VLOOKUP($A30,'Return Data'!$B$7:$R$2843,4,0)</f>
        <v>29.8</v>
      </c>
      <c r="D30" s="65">
        <f>VLOOKUP($A30,'Return Data'!$B$7:$R$2843,10,0)</f>
        <v>14.4833</v>
      </c>
      <c r="E30" s="66">
        <f t="shared" si="0"/>
        <v>6</v>
      </c>
      <c r="F30" s="65">
        <f>VLOOKUP($A30,'Return Data'!$B$7:$R$2843,11,0)</f>
        <v>33.393000000000001</v>
      </c>
      <c r="G30" s="66">
        <f t="shared" si="11"/>
        <v>11</v>
      </c>
      <c r="H30" s="65">
        <f>VLOOKUP($A30,'Return Data'!$B$7:$R$2843,12,0)</f>
        <v>61.956499999999998</v>
      </c>
      <c r="I30" s="66">
        <f t="shared" si="5"/>
        <v>9</v>
      </c>
      <c r="J30" s="65">
        <f>VLOOKUP($A30,'Return Data'!$B$7:$R$2843,13,0)</f>
        <v>82.934299999999993</v>
      </c>
      <c r="K30" s="66">
        <f t="shared" si="6"/>
        <v>20</v>
      </c>
      <c r="L30" s="65">
        <f>VLOOKUP($A30,'Return Data'!$B$7:$R$2843,17,0)</f>
        <v>50.456899999999997</v>
      </c>
      <c r="M30" s="66">
        <f t="shared" si="7"/>
        <v>7</v>
      </c>
      <c r="N30" s="65">
        <f>VLOOKUP($A30,'Return Data'!$B$7:$R$2843,14,0)</f>
        <v>23.220500000000001</v>
      </c>
      <c r="O30" s="66">
        <f t="shared" si="8"/>
        <v>5</v>
      </c>
      <c r="P30" s="65">
        <f>VLOOKUP($A30,'Return Data'!$B$7:$R$2843,15,0)</f>
        <v>16.959199999999999</v>
      </c>
      <c r="Q30" s="66">
        <f t="shared" si="9"/>
        <v>9</v>
      </c>
      <c r="R30" s="65">
        <f>VLOOKUP($A30,'Return Data'!$B$7:$R$2843,16,0)</f>
        <v>16.249400000000001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12.970382608695649</v>
      </c>
      <c r="E32" s="74"/>
      <c r="F32" s="75">
        <f>AVERAGE(F8:F30)</f>
        <v>32.81081739130434</v>
      </c>
      <c r="G32" s="74"/>
      <c r="H32" s="75">
        <f>AVERAGE(H8:H30)</f>
        <v>59.93653913043476</v>
      </c>
      <c r="I32" s="74"/>
      <c r="J32" s="75">
        <f>AVERAGE(J8:J30)</f>
        <v>91.214673913043484</v>
      </c>
      <c r="K32" s="74"/>
      <c r="L32" s="75">
        <f>AVERAGE(L8:L30)</f>
        <v>48.373760000000011</v>
      </c>
      <c r="M32" s="74"/>
      <c r="N32" s="75">
        <f>AVERAGE(N8:N30)</f>
        <v>21.460673333333332</v>
      </c>
      <c r="O32" s="74"/>
      <c r="P32" s="75">
        <f>AVERAGE(P8:P30)</f>
        <v>18.197107142857142</v>
      </c>
      <c r="Q32" s="74"/>
      <c r="R32" s="75">
        <f>AVERAGE(R8:R30)</f>
        <v>27.928095652173916</v>
      </c>
      <c r="S32" s="76"/>
    </row>
    <row r="33" spans="1:19" x14ac:dyDescent="0.3">
      <c r="A33" s="73" t="s">
        <v>28</v>
      </c>
      <c r="B33" s="74"/>
      <c r="C33" s="74"/>
      <c r="D33" s="75">
        <f>MIN(D8:D30)</f>
        <v>6.8056000000000001</v>
      </c>
      <c r="E33" s="74"/>
      <c r="F33" s="75">
        <f>MIN(F8:F30)</f>
        <v>20.944199999999999</v>
      </c>
      <c r="G33" s="74"/>
      <c r="H33" s="75">
        <f>MIN(H8:H30)</f>
        <v>40.911499999999997</v>
      </c>
      <c r="I33" s="74"/>
      <c r="J33" s="75">
        <f>MIN(J8:J30)</f>
        <v>69.64</v>
      </c>
      <c r="K33" s="74"/>
      <c r="L33" s="75">
        <f>MIN(L8:L30)</f>
        <v>37.256999999999998</v>
      </c>
      <c r="M33" s="74"/>
      <c r="N33" s="75">
        <f>MIN(N8:N30)</f>
        <v>12.858599999999999</v>
      </c>
      <c r="O33" s="74"/>
      <c r="P33" s="75">
        <f>MIN(P8:P30)</f>
        <v>12.8073</v>
      </c>
      <c r="Q33" s="74"/>
      <c r="R33" s="75">
        <f>MIN(R8:R30)</f>
        <v>13.700799999999999</v>
      </c>
      <c r="S33" s="76"/>
    </row>
    <row r="34" spans="1:19" ht="15" thickBot="1" x14ac:dyDescent="0.35">
      <c r="A34" s="77" t="s">
        <v>29</v>
      </c>
      <c r="B34" s="78"/>
      <c r="C34" s="78"/>
      <c r="D34" s="79">
        <f>MAX(D8:D30)</f>
        <v>17.823799999999999</v>
      </c>
      <c r="E34" s="78"/>
      <c r="F34" s="79">
        <f>MAX(F8:F30)</f>
        <v>54.1494</v>
      </c>
      <c r="G34" s="78"/>
      <c r="H34" s="79">
        <f>MAX(H8:H30)</f>
        <v>82.207800000000006</v>
      </c>
      <c r="I34" s="78"/>
      <c r="J34" s="79">
        <f>MAX(J8:J30)</f>
        <v>127.2718</v>
      </c>
      <c r="K34" s="78"/>
      <c r="L34" s="79">
        <f>MAX(L8:L30)</f>
        <v>82.707300000000004</v>
      </c>
      <c r="M34" s="78"/>
      <c r="N34" s="79">
        <f>MAX(N8:N30)</f>
        <v>35.353299999999997</v>
      </c>
      <c r="O34" s="78"/>
      <c r="P34" s="79">
        <f>MAX(P8:P30)</f>
        <v>23.0181</v>
      </c>
      <c r="Q34" s="78"/>
      <c r="R34" s="79">
        <f>MAX(R8:R30)</f>
        <v>71.442099999999996</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44447</v>
      </c>
      <c r="C8" s="65">
        <f>VLOOKUP($A8,'Return Data'!$B$7:$R$2843,4,0)</f>
        <v>53.898800000000001</v>
      </c>
      <c r="D8" s="65">
        <f>VLOOKUP($A8,'Return Data'!$B$7:$R$2843,10,0)</f>
        <v>9.5150000000000006</v>
      </c>
      <c r="E8" s="66">
        <f t="shared" ref="E8:E30" si="0">RANK(D8,D$8:D$30,0)</f>
        <v>20</v>
      </c>
      <c r="F8" s="65">
        <f>VLOOKUP($A8,'Return Data'!$B$7:$R$2843,11,0)</f>
        <v>23.253599999999999</v>
      </c>
      <c r="G8" s="66">
        <f t="shared" ref="G8" si="1">RANK(F8,F$8:F$30,0)</f>
        <v>21</v>
      </c>
      <c r="H8" s="65">
        <f>VLOOKUP($A8,'Return Data'!$B$7:$R$2843,12,0)</f>
        <v>53.085500000000003</v>
      </c>
      <c r="I8" s="66">
        <f t="shared" ref="I8" si="2">RANK(H8,H$8:H$30,0)</f>
        <v>19</v>
      </c>
      <c r="J8" s="65">
        <f>VLOOKUP($A8,'Return Data'!$B$7:$R$2843,13,0)</f>
        <v>86.707099999999997</v>
      </c>
      <c r="K8" s="66">
        <f t="shared" ref="K8" si="3">RANK(J8,J$8:J$30,0)</f>
        <v>15</v>
      </c>
      <c r="L8" s="65">
        <f>VLOOKUP($A8,'Return Data'!$B$7:$R$2843,17,0)</f>
        <v>36.077500000000001</v>
      </c>
      <c r="M8" s="66">
        <f>RANK(L8,L$8:L$30,0)</f>
        <v>20</v>
      </c>
      <c r="N8" s="65">
        <f>VLOOKUP($A8,'Return Data'!$B$7:$R$2843,14,0)</f>
        <v>11.587899999999999</v>
      </c>
      <c r="O8" s="66">
        <f>RANK(N8,N$8:N$30,0)</f>
        <v>15</v>
      </c>
      <c r="P8" s="65">
        <f>VLOOKUP($A8,'Return Data'!$B$7:$R$2843,15,0)</f>
        <v>11.528499999999999</v>
      </c>
      <c r="Q8" s="66">
        <f>RANK(P8,P$8:P$30,0)</f>
        <v>14</v>
      </c>
      <c r="R8" s="65">
        <f>VLOOKUP($A8,'Return Data'!$B$7:$R$2843,16,0)</f>
        <v>12.421799999999999</v>
      </c>
      <c r="S8" s="67">
        <f t="shared" ref="S8" si="4">RANK(R8,R$8:R$30,0)</f>
        <v>20</v>
      </c>
    </row>
    <row r="9" spans="1:20" x14ac:dyDescent="0.3">
      <c r="A9" s="63" t="s">
        <v>1449</v>
      </c>
      <c r="B9" s="64">
        <f>VLOOKUP($A9,'Return Data'!$B$7:$R$2843,3,0)</f>
        <v>44447</v>
      </c>
      <c r="C9" s="65">
        <f>VLOOKUP($A9,'Return Data'!$B$7:$R$2843,4,0)</f>
        <v>57.96</v>
      </c>
      <c r="D9" s="65">
        <f>VLOOKUP($A9,'Return Data'!$B$7:$R$2843,10,0)</f>
        <v>14.8405</v>
      </c>
      <c r="E9" s="66">
        <f t="shared" si="0"/>
        <v>4</v>
      </c>
      <c r="F9" s="65">
        <f>VLOOKUP($A9,'Return Data'!$B$7:$R$2843,11,0)</f>
        <v>34.011600000000001</v>
      </c>
      <c r="G9" s="66">
        <f t="shared" ref="G9:G30" si="5">RANK(F9,F$8:F$30,0)</f>
        <v>7</v>
      </c>
      <c r="H9" s="65">
        <f>VLOOKUP($A9,'Return Data'!$B$7:$R$2843,12,0)</f>
        <v>51.688000000000002</v>
      </c>
      <c r="I9" s="66">
        <f t="shared" ref="I9:I30" si="6">RANK(H9,H$8:H$30,0)</f>
        <v>20</v>
      </c>
      <c r="J9" s="65">
        <f>VLOOKUP($A9,'Return Data'!$B$7:$R$2843,13,0)</f>
        <v>82.264200000000002</v>
      </c>
      <c r="K9" s="66">
        <f t="shared" ref="K9:K30" si="7">RANK(J9,J$8:J$30,0)</f>
        <v>18</v>
      </c>
      <c r="L9" s="65">
        <f>VLOOKUP($A9,'Return Data'!$B$7:$R$2843,17,0)</f>
        <v>41.488599999999998</v>
      </c>
      <c r="M9" s="66">
        <f t="shared" ref="M9:M30" si="8">RANK(L9,L$8:L$30,0)</f>
        <v>13</v>
      </c>
      <c r="N9" s="65">
        <f>VLOOKUP($A9,'Return Data'!$B$7:$R$2843,14,0)</f>
        <v>27.373699999999999</v>
      </c>
      <c r="O9" s="66">
        <f t="shared" ref="O9:O30" si="9">RANK(N9,N$8:N$30,0)</f>
        <v>2</v>
      </c>
      <c r="P9" s="65">
        <f>VLOOKUP($A9,'Return Data'!$B$7:$R$2843,15,0)</f>
        <v>20.8645</v>
      </c>
      <c r="Q9" s="66">
        <f t="shared" ref="Q9:Q30" si="10">RANK(P9,P$8:P$30,0)</f>
        <v>4</v>
      </c>
      <c r="R9" s="65">
        <f>VLOOKUP($A9,'Return Data'!$B$7:$R$2843,16,0)</f>
        <v>25.3367</v>
      </c>
      <c r="S9" s="67">
        <f t="shared" ref="S9:S30" si="11">RANK(R9,R$8:R$30,0)</f>
        <v>9</v>
      </c>
    </row>
    <row r="10" spans="1:20" x14ac:dyDescent="0.3">
      <c r="A10" s="63" t="s">
        <v>1451</v>
      </c>
      <c r="B10" s="64">
        <f>VLOOKUP($A10,'Return Data'!$B$7:$R$2843,3,0)</f>
        <v>44447</v>
      </c>
      <c r="C10" s="65">
        <f>VLOOKUP($A10,'Return Data'!$B$7:$R$2843,4,0)</f>
        <v>24.62</v>
      </c>
      <c r="D10" s="65">
        <f>VLOOKUP($A10,'Return Data'!$B$7:$R$2843,10,0)</f>
        <v>12.3688</v>
      </c>
      <c r="E10" s="66">
        <f t="shared" si="0"/>
        <v>16</v>
      </c>
      <c r="F10" s="65">
        <f>VLOOKUP($A10,'Return Data'!$B$7:$R$2843,11,0)</f>
        <v>34.756399999999999</v>
      </c>
      <c r="G10" s="66">
        <f t="shared" si="5"/>
        <v>5</v>
      </c>
      <c r="H10" s="65">
        <f>VLOOKUP($A10,'Return Data'!$B$7:$R$2843,12,0)</f>
        <v>61.020299999999999</v>
      </c>
      <c r="I10" s="66">
        <f t="shared" si="6"/>
        <v>9</v>
      </c>
      <c r="J10" s="65">
        <f>VLOOKUP($A10,'Return Data'!$B$7:$R$2843,13,0)</f>
        <v>87.509500000000003</v>
      </c>
      <c r="K10" s="66">
        <f t="shared" si="7"/>
        <v>14</v>
      </c>
      <c r="L10" s="65">
        <f>VLOOKUP($A10,'Return Data'!$B$7:$R$2843,17,0)</f>
        <v>60.334600000000002</v>
      </c>
      <c r="M10" s="66">
        <f t="shared" si="8"/>
        <v>2</v>
      </c>
      <c r="N10" s="65"/>
      <c r="O10" s="66"/>
      <c r="P10" s="65"/>
      <c r="Q10" s="66"/>
      <c r="R10" s="65">
        <f>VLOOKUP($A10,'Return Data'!$B$7:$R$2843,16,0)</f>
        <v>39.213799999999999</v>
      </c>
      <c r="S10" s="67">
        <f t="shared" si="11"/>
        <v>3</v>
      </c>
    </row>
    <row r="11" spans="1:20" x14ac:dyDescent="0.3">
      <c r="A11" s="63" t="s">
        <v>1453</v>
      </c>
      <c r="B11" s="64">
        <f>VLOOKUP($A11,'Return Data'!$B$7:$R$2843,3,0)</f>
        <v>44447</v>
      </c>
      <c r="C11" s="65">
        <f>VLOOKUP($A11,'Return Data'!$B$7:$R$2843,4,0)</f>
        <v>21.42</v>
      </c>
      <c r="D11" s="65">
        <f>VLOOKUP($A11,'Return Data'!$B$7:$R$2843,10,0)</f>
        <v>15.7212</v>
      </c>
      <c r="E11" s="66">
        <f t="shared" si="0"/>
        <v>2</v>
      </c>
      <c r="F11" s="65">
        <f>VLOOKUP($A11,'Return Data'!$B$7:$R$2843,11,0)</f>
        <v>38.015500000000003</v>
      </c>
      <c r="G11" s="66">
        <f t="shared" si="5"/>
        <v>2</v>
      </c>
      <c r="H11" s="65">
        <f>VLOOKUP($A11,'Return Data'!$B$7:$R$2843,12,0)</f>
        <v>65.4054</v>
      </c>
      <c r="I11" s="66">
        <f t="shared" si="6"/>
        <v>3</v>
      </c>
      <c r="J11" s="65">
        <f>VLOOKUP($A11,'Return Data'!$B$7:$R$2843,13,0)</f>
        <v>93.321299999999994</v>
      </c>
      <c r="K11" s="66">
        <f t="shared" si="7"/>
        <v>6</v>
      </c>
      <c r="L11" s="65">
        <f>VLOOKUP($A11,'Return Data'!$B$7:$R$2843,17,0)</f>
        <v>56.085700000000003</v>
      </c>
      <c r="M11" s="66">
        <f t="shared" si="8"/>
        <v>3</v>
      </c>
      <c r="N11" s="65"/>
      <c r="O11" s="66"/>
      <c r="P11" s="65"/>
      <c r="Q11" s="66"/>
      <c r="R11" s="65">
        <f>VLOOKUP($A11,'Return Data'!$B$7:$R$2843,16,0)</f>
        <v>34.587699999999998</v>
      </c>
      <c r="S11" s="67">
        <f t="shared" si="11"/>
        <v>5</v>
      </c>
    </row>
    <row r="12" spans="1:20" x14ac:dyDescent="0.3">
      <c r="A12" s="63" t="s">
        <v>1455</v>
      </c>
      <c r="B12" s="64">
        <f>VLOOKUP($A12,'Return Data'!$B$7:$R$2843,3,0)</f>
        <v>44447</v>
      </c>
      <c r="C12" s="65">
        <f>VLOOKUP($A12,'Return Data'!$B$7:$R$2843,4,0)</f>
        <v>101.791</v>
      </c>
      <c r="D12" s="65">
        <f>VLOOKUP($A12,'Return Data'!$B$7:$R$2843,10,0)</f>
        <v>9.3809000000000005</v>
      </c>
      <c r="E12" s="66">
        <f t="shared" si="0"/>
        <v>21</v>
      </c>
      <c r="F12" s="65">
        <f>VLOOKUP($A12,'Return Data'!$B$7:$R$2843,11,0)</f>
        <v>26.6341</v>
      </c>
      <c r="G12" s="66">
        <f t="shared" si="5"/>
        <v>20</v>
      </c>
      <c r="H12" s="65">
        <f>VLOOKUP($A12,'Return Data'!$B$7:$R$2843,12,0)</f>
        <v>46.689799999999998</v>
      </c>
      <c r="I12" s="66">
        <f t="shared" si="6"/>
        <v>21</v>
      </c>
      <c r="J12" s="65">
        <f>VLOOKUP($A12,'Return Data'!$B$7:$R$2843,13,0)</f>
        <v>76.108999999999995</v>
      </c>
      <c r="K12" s="66">
        <f t="shared" si="7"/>
        <v>21</v>
      </c>
      <c r="L12" s="65">
        <f>VLOOKUP($A12,'Return Data'!$B$7:$R$2843,17,0)</f>
        <v>44.285299999999999</v>
      </c>
      <c r="M12" s="66">
        <f t="shared" si="8"/>
        <v>10</v>
      </c>
      <c r="N12" s="65">
        <f>VLOOKUP($A12,'Return Data'!$B$7:$R$2843,14,0)</f>
        <v>19.232399999999998</v>
      </c>
      <c r="O12" s="66">
        <f t="shared" si="9"/>
        <v>8</v>
      </c>
      <c r="P12" s="65">
        <f>VLOOKUP($A12,'Return Data'!$B$7:$R$2843,15,0)</f>
        <v>14.7247</v>
      </c>
      <c r="Q12" s="66">
        <f t="shared" si="10"/>
        <v>10</v>
      </c>
      <c r="R12" s="65">
        <f>VLOOKUP($A12,'Return Data'!$B$7:$R$2843,16,0)</f>
        <v>17.688300000000002</v>
      </c>
      <c r="S12" s="67">
        <f t="shared" si="11"/>
        <v>14</v>
      </c>
    </row>
    <row r="13" spans="1:20" x14ac:dyDescent="0.3">
      <c r="A13" s="63" t="s">
        <v>1457</v>
      </c>
      <c r="B13" s="64">
        <f>VLOOKUP($A13,'Return Data'!$B$7:$R$2843,3,0)</f>
        <v>44447</v>
      </c>
      <c r="C13" s="65">
        <f>VLOOKUP($A13,'Return Data'!$B$7:$R$2843,4,0)</f>
        <v>22.974</v>
      </c>
      <c r="D13" s="65">
        <f>VLOOKUP($A13,'Return Data'!$B$7:$R$2843,10,0)</f>
        <v>12.424799999999999</v>
      </c>
      <c r="E13" s="66">
        <f t="shared" si="0"/>
        <v>15</v>
      </c>
      <c r="F13" s="65">
        <f>VLOOKUP($A13,'Return Data'!$B$7:$R$2843,11,0)</f>
        <v>28.915299999999998</v>
      </c>
      <c r="G13" s="66">
        <f t="shared" si="5"/>
        <v>18</v>
      </c>
      <c r="H13" s="65">
        <f>VLOOKUP($A13,'Return Data'!$B$7:$R$2843,12,0)</f>
        <v>59.386699999999998</v>
      </c>
      <c r="I13" s="66">
        <f t="shared" si="6"/>
        <v>12</v>
      </c>
      <c r="J13" s="65">
        <f>VLOOKUP($A13,'Return Data'!$B$7:$R$2843,13,0)</f>
        <v>90.734700000000004</v>
      </c>
      <c r="K13" s="66">
        <f t="shared" si="7"/>
        <v>9</v>
      </c>
      <c r="L13" s="65">
        <f>VLOOKUP($A13,'Return Data'!$B$7:$R$2843,17,0)</f>
        <v>50.041800000000002</v>
      </c>
      <c r="M13" s="66">
        <f t="shared" si="8"/>
        <v>6</v>
      </c>
      <c r="N13" s="65"/>
      <c r="O13" s="66"/>
      <c r="P13" s="65"/>
      <c r="Q13" s="66"/>
      <c r="R13" s="65">
        <f>VLOOKUP($A13,'Return Data'!$B$7:$R$2843,16,0)</f>
        <v>37.9345</v>
      </c>
      <c r="S13" s="67">
        <f t="shared" si="11"/>
        <v>4</v>
      </c>
    </row>
    <row r="14" spans="1:20" x14ac:dyDescent="0.3">
      <c r="A14" s="63" t="s">
        <v>1458</v>
      </c>
      <c r="B14" s="64">
        <f>VLOOKUP($A14,'Return Data'!$B$7:$R$2843,3,0)</f>
        <v>44447</v>
      </c>
      <c r="C14" s="65">
        <f>VLOOKUP($A14,'Return Data'!$B$7:$R$2843,4,0)</f>
        <v>87.492500000000007</v>
      </c>
      <c r="D14" s="65">
        <f>VLOOKUP($A14,'Return Data'!$B$7:$R$2843,10,0)</f>
        <v>14.0871</v>
      </c>
      <c r="E14" s="66">
        <f t="shared" si="0"/>
        <v>6</v>
      </c>
      <c r="F14" s="65">
        <f>VLOOKUP($A14,'Return Data'!$B$7:$R$2843,11,0)</f>
        <v>27.3581</v>
      </c>
      <c r="G14" s="66">
        <f t="shared" si="5"/>
        <v>19</v>
      </c>
      <c r="H14" s="65">
        <f>VLOOKUP($A14,'Return Data'!$B$7:$R$2843,12,0)</f>
        <v>55.549700000000001</v>
      </c>
      <c r="I14" s="66">
        <f t="shared" si="6"/>
        <v>18</v>
      </c>
      <c r="J14" s="65">
        <f>VLOOKUP($A14,'Return Data'!$B$7:$R$2843,13,0)</f>
        <v>90.748000000000005</v>
      </c>
      <c r="K14" s="66">
        <f t="shared" si="7"/>
        <v>8</v>
      </c>
      <c r="L14" s="65">
        <f>VLOOKUP($A14,'Return Data'!$B$7:$R$2843,17,0)</f>
        <v>36.083599999999997</v>
      </c>
      <c r="M14" s="66">
        <f t="shared" si="8"/>
        <v>19</v>
      </c>
      <c r="N14" s="65">
        <f>VLOOKUP($A14,'Return Data'!$B$7:$R$2843,14,0)</f>
        <v>15.1112</v>
      </c>
      <c r="O14" s="66">
        <f t="shared" si="9"/>
        <v>14</v>
      </c>
      <c r="P14" s="65">
        <f>VLOOKUP($A14,'Return Data'!$B$7:$R$2843,15,0)</f>
        <v>12.682</v>
      </c>
      <c r="Q14" s="66">
        <f t="shared" si="10"/>
        <v>12</v>
      </c>
      <c r="R14" s="65">
        <f>VLOOKUP($A14,'Return Data'!$B$7:$R$2843,16,0)</f>
        <v>14.8523</v>
      </c>
      <c r="S14" s="67">
        <f t="shared" si="11"/>
        <v>18</v>
      </c>
    </row>
    <row r="15" spans="1:20" x14ac:dyDescent="0.3">
      <c r="A15" s="63" t="s">
        <v>1461</v>
      </c>
      <c r="B15" s="64">
        <f>VLOOKUP($A15,'Return Data'!$B$7:$R$2843,3,0)</f>
        <v>44447</v>
      </c>
      <c r="C15" s="65">
        <f>VLOOKUP($A15,'Return Data'!$B$7:$R$2843,4,0)</f>
        <v>71.131</v>
      </c>
      <c r="D15" s="65">
        <f>VLOOKUP($A15,'Return Data'!$B$7:$R$2843,10,0)</f>
        <v>12.561500000000001</v>
      </c>
      <c r="E15" s="66">
        <f t="shared" si="0"/>
        <v>14</v>
      </c>
      <c r="F15" s="65">
        <f>VLOOKUP($A15,'Return Data'!$B$7:$R$2843,11,0)</f>
        <v>33.289000000000001</v>
      </c>
      <c r="G15" s="66">
        <f t="shared" si="5"/>
        <v>9</v>
      </c>
      <c r="H15" s="65">
        <f>VLOOKUP($A15,'Return Data'!$B$7:$R$2843,12,0)</f>
        <v>60.457900000000002</v>
      </c>
      <c r="I15" s="66">
        <f t="shared" si="6"/>
        <v>10</v>
      </c>
      <c r="J15" s="65">
        <f>VLOOKUP($A15,'Return Data'!$B$7:$R$2843,13,0)</f>
        <v>91.774299999999997</v>
      </c>
      <c r="K15" s="66">
        <f t="shared" si="7"/>
        <v>7</v>
      </c>
      <c r="L15" s="65">
        <f>VLOOKUP($A15,'Return Data'!$B$7:$R$2843,17,0)</f>
        <v>37.869399999999999</v>
      </c>
      <c r="M15" s="66">
        <f t="shared" si="8"/>
        <v>17</v>
      </c>
      <c r="N15" s="65">
        <f>VLOOKUP($A15,'Return Data'!$B$7:$R$2843,14,0)</f>
        <v>15.6374</v>
      </c>
      <c r="O15" s="66">
        <f t="shared" si="9"/>
        <v>12</v>
      </c>
      <c r="P15" s="65">
        <f>VLOOKUP($A15,'Return Data'!$B$7:$R$2843,15,0)</f>
        <v>17.9023</v>
      </c>
      <c r="Q15" s="66">
        <f t="shared" si="10"/>
        <v>7</v>
      </c>
      <c r="R15" s="65">
        <f>VLOOKUP($A15,'Return Data'!$B$7:$R$2843,16,0)</f>
        <v>15.7156</v>
      </c>
      <c r="S15" s="67">
        <f t="shared" si="11"/>
        <v>16</v>
      </c>
    </row>
    <row r="16" spans="1:20" x14ac:dyDescent="0.3">
      <c r="A16" s="63" t="s">
        <v>1462</v>
      </c>
      <c r="B16" s="64">
        <f>VLOOKUP($A16,'Return Data'!$B$7:$R$2843,3,0)</f>
        <v>44447</v>
      </c>
      <c r="C16" s="65">
        <f>VLOOKUP($A16,'Return Data'!$B$7:$R$2843,4,0)</f>
        <v>85.509399999999999</v>
      </c>
      <c r="D16" s="65">
        <f>VLOOKUP($A16,'Return Data'!$B$7:$R$2843,10,0)</f>
        <v>17.399100000000001</v>
      </c>
      <c r="E16" s="66">
        <f t="shared" si="0"/>
        <v>1</v>
      </c>
      <c r="F16" s="65">
        <f>VLOOKUP($A16,'Return Data'!$B$7:$R$2843,11,0)</f>
        <v>32.292099999999998</v>
      </c>
      <c r="G16" s="66">
        <f t="shared" si="5"/>
        <v>12</v>
      </c>
      <c r="H16" s="65">
        <f>VLOOKUP($A16,'Return Data'!$B$7:$R$2843,12,0)</f>
        <v>58.845500000000001</v>
      </c>
      <c r="I16" s="66">
        <f t="shared" si="6"/>
        <v>14</v>
      </c>
      <c r="J16" s="65">
        <f>VLOOKUP($A16,'Return Data'!$B$7:$R$2843,13,0)</f>
        <v>90.548500000000004</v>
      </c>
      <c r="K16" s="66">
        <f t="shared" si="7"/>
        <v>10</v>
      </c>
      <c r="L16" s="65">
        <f>VLOOKUP($A16,'Return Data'!$B$7:$R$2843,17,0)</f>
        <v>41.478400000000001</v>
      </c>
      <c r="M16" s="66">
        <f t="shared" si="8"/>
        <v>14</v>
      </c>
      <c r="N16" s="65">
        <f>VLOOKUP($A16,'Return Data'!$B$7:$R$2843,14,0)</f>
        <v>16.631399999999999</v>
      </c>
      <c r="O16" s="66">
        <f t="shared" si="9"/>
        <v>10</v>
      </c>
      <c r="P16" s="65">
        <f>VLOOKUP($A16,'Return Data'!$B$7:$R$2843,15,0)</f>
        <v>13.668900000000001</v>
      </c>
      <c r="Q16" s="66">
        <f t="shared" si="10"/>
        <v>11</v>
      </c>
      <c r="R16" s="65">
        <f>VLOOKUP($A16,'Return Data'!$B$7:$R$2843,16,0)</f>
        <v>14.0555</v>
      </c>
      <c r="S16" s="67">
        <f t="shared" si="11"/>
        <v>19</v>
      </c>
    </row>
    <row r="17" spans="1:19" x14ac:dyDescent="0.3">
      <c r="A17" s="63" t="s">
        <v>1464</v>
      </c>
      <c r="B17" s="64">
        <f>VLOOKUP($A17,'Return Data'!$B$7:$R$2843,3,0)</f>
        <v>44447</v>
      </c>
      <c r="C17" s="65">
        <f>VLOOKUP($A17,'Return Data'!$B$7:$R$2843,4,0)</f>
        <v>48.46</v>
      </c>
      <c r="D17" s="65">
        <f>VLOOKUP($A17,'Return Data'!$B$7:$R$2843,10,0)</f>
        <v>12.933999999999999</v>
      </c>
      <c r="E17" s="66">
        <f t="shared" si="0"/>
        <v>13</v>
      </c>
      <c r="F17" s="65">
        <f>VLOOKUP($A17,'Return Data'!$B$7:$R$2843,11,0)</f>
        <v>31.828099999999999</v>
      </c>
      <c r="G17" s="66">
        <f t="shared" si="5"/>
        <v>13</v>
      </c>
      <c r="H17" s="65">
        <f>VLOOKUP($A17,'Return Data'!$B$7:$R$2843,12,0)</f>
        <v>58.885199999999998</v>
      </c>
      <c r="I17" s="66">
        <f t="shared" si="6"/>
        <v>13</v>
      </c>
      <c r="J17" s="65">
        <f>VLOOKUP($A17,'Return Data'!$B$7:$R$2843,13,0)</f>
        <v>94.306299999999993</v>
      </c>
      <c r="K17" s="66">
        <f t="shared" si="7"/>
        <v>5</v>
      </c>
      <c r="L17" s="65">
        <f>VLOOKUP($A17,'Return Data'!$B$7:$R$2843,17,0)</f>
        <v>42.6051</v>
      </c>
      <c r="M17" s="66">
        <f t="shared" si="8"/>
        <v>11</v>
      </c>
      <c r="N17" s="65">
        <f>VLOOKUP($A17,'Return Data'!$B$7:$R$2843,14,0)</f>
        <v>23.208500000000001</v>
      </c>
      <c r="O17" s="66">
        <f t="shared" si="9"/>
        <v>4</v>
      </c>
      <c r="P17" s="65">
        <f>VLOOKUP($A17,'Return Data'!$B$7:$R$2843,15,0)</f>
        <v>16.093800000000002</v>
      </c>
      <c r="Q17" s="66">
        <f t="shared" si="10"/>
        <v>8</v>
      </c>
      <c r="R17" s="65">
        <f>VLOOKUP($A17,'Return Data'!$B$7:$R$2843,16,0)</f>
        <v>12.022</v>
      </c>
      <c r="S17" s="67">
        <f t="shared" si="11"/>
        <v>21</v>
      </c>
    </row>
    <row r="18" spans="1:19" x14ac:dyDescent="0.3">
      <c r="A18" s="63" t="s">
        <v>1466</v>
      </c>
      <c r="B18" s="64">
        <f>VLOOKUP($A18,'Return Data'!$B$7:$R$2843,3,0)</f>
        <v>44447</v>
      </c>
      <c r="C18" s="65">
        <f>VLOOKUP($A18,'Return Data'!$B$7:$R$2843,4,0)</f>
        <v>15.99</v>
      </c>
      <c r="D18" s="65">
        <f>VLOOKUP($A18,'Return Data'!$B$7:$R$2843,10,0)</f>
        <v>10.887700000000001</v>
      </c>
      <c r="E18" s="66">
        <f t="shared" si="0"/>
        <v>19</v>
      </c>
      <c r="F18" s="65">
        <f>VLOOKUP($A18,'Return Data'!$B$7:$R$2843,11,0)</f>
        <v>29.789000000000001</v>
      </c>
      <c r="G18" s="66">
        <f t="shared" si="5"/>
        <v>17</v>
      </c>
      <c r="H18" s="65">
        <f>VLOOKUP($A18,'Return Data'!$B$7:$R$2843,12,0)</f>
        <v>57.072699999999998</v>
      </c>
      <c r="I18" s="66">
        <f t="shared" si="6"/>
        <v>16</v>
      </c>
      <c r="J18" s="65">
        <f>VLOOKUP($A18,'Return Data'!$B$7:$R$2843,13,0)</f>
        <v>81.911299999999997</v>
      </c>
      <c r="K18" s="66">
        <f t="shared" si="7"/>
        <v>19</v>
      </c>
      <c r="L18" s="65">
        <f>VLOOKUP($A18,'Return Data'!$B$7:$R$2843,17,0)</f>
        <v>37.7883</v>
      </c>
      <c r="M18" s="66">
        <f t="shared" si="8"/>
        <v>18</v>
      </c>
      <c r="N18" s="65">
        <f>VLOOKUP($A18,'Return Data'!$B$7:$R$2843,14,0)</f>
        <v>15.908799999999999</v>
      </c>
      <c r="O18" s="66">
        <f t="shared" si="9"/>
        <v>11</v>
      </c>
      <c r="P18" s="65"/>
      <c r="Q18" s="66"/>
      <c r="R18" s="65">
        <f>VLOOKUP($A18,'Return Data'!$B$7:$R$2843,16,0)</f>
        <v>11.767300000000001</v>
      </c>
      <c r="S18" s="67">
        <f t="shared" si="11"/>
        <v>22</v>
      </c>
    </row>
    <row r="19" spans="1:19" x14ac:dyDescent="0.3">
      <c r="A19" s="63" t="s">
        <v>1469</v>
      </c>
      <c r="B19" s="64">
        <f>VLOOKUP($A19,'Return Data'!$B$7:$R$2843,3,0)</f>
        <v>44447</v>
      </c>
      <c r="C19" s="65">
        <f>VLOOKUP($A19,'Return Data'!$B$7:$R$2843,4,0)</f>
        <v>22.23</v>
      </c>
      <c r="D19" s="65">
        <f>VLOOKUP($A19,'Return Data'!$B$7:$R$2843,10,0)</f>
        <v>13.8832</v>
      </c>
      <c r="E19" s="66">
        <f t="shared" si="0"/>
        <v>8</v>
      </c>
      <c r="F19" s="65">
        <f>VLOOKUP($A19,'Return Data'!$B$7:$R$2843,11,0)</f>
        <v>34.239100000000001</v>
      </c>
      <c r="G19" s="66">
        <f t="shared" si="5"/>
        <v>6</v>
      </c>
      <c r="H19" s="65">
        <f>VLOOKUP($A19,'Return Data'!$B$7:$R$2843,12,0)</f>
        <v>57.102499999999999</v>
      </c>
      <c r="I19" s="66">
        <f t="shared" si="6"/>
        <v>15</v>
      </c>
      <c r="J19" s="65">
        <f>VLOOKUP($A19,'Return Data'!$B$7:$R$2843,13,0)</f>
        <v>86.337000000000003</v>
      </c>
      <c r="K19" s="66">
        <f t="shared" si="7"/>
        <v>16</v>
      </c>
      <c r="L19" s="65"/>
      <c r="M19" s="66"/>
      <c r="N19" s="65"/>
      <c r="O19" s="66"/>
      <c r="P19" s="65"/>
      <c r="Q19" s="66"/>
      <c r="R19" s="65">
        <f>VLOOKUP($A19,'Return Data'!$B$7:$R$2843,16,0)</f>
        <v>68.161699999999996</v>
      </c>
      <c r="S19" s="67">
        <f t="shared" si="11"/>
        <v>1</v>
      </c>
    </row>
    <row r="20" spans="1:19" x14ac:dyDescent="0.3">
      <c r="A20" s="63" t="s">
        <v>1471</v>
      </c>
      <c r="B20" s="64">
        <f>VLOOKUP($A20,'Return Data'!$B$7:$R$2843,3,0)</f>
        <v>44447</v>
      </c>
      <c r="C20" s="65">
        <f>VLOOKUP($A20,'Return Data'!$B$7:$R$2843,4,0)</f>
        <v>20.43</v>
      </c>
      <c r="D20" s="65">
        <f>VLOOKUP($A20,'Return Data'!$B$7:$R$2843,10,0)</f>
        <v>13.436999999999999</v>
      </c>
      <c r="E20" s="66">
        <f t="shared" si="0"/>
        <v>11</v>
      </c>
      <c r="F20" s="65">
        <f>VLOOKUP($A20,'Return Data'!$B$7:$R$2843,11,0)</f>
        <v>30.543099999999999</v>
      </c>
      <c r="G20" s="66">
        <f t="shared" si="5"/>
        <v>16</v>
      </c>
      <c r="H20" s="65">
        <f>VLOOKUP($A20,'Return Data'!$B$7:$R$2843,12,0)</f>
        <v>59.609400000000001</v>
      </c>
      <c r="I20" s="66">
        <f t="shared" si="6"/>
        <v>11</v>
      </c>
      <c r="J20" s="65">
        <f>VLOOKUP($A20,'Return Data'!$B$7:$R$2843,13,0)</f>
        <v>83.558000000000007</v>
      </c>
      <c r="K20" s="66">
        <f t="shared" si="7"/>
        <v>17</v>
      </c>
      <c r="L20" s="65">
        <f>VLOOKUP($A20,'Return Data'!$B$7:$R$2843,17,0)</f>
        <v>45.429499999999997</v>
      </c>
      <c r="M20" s="66">
        <f t="shared" si="8"/>
        <v>8</v>
      </c>
      <c r="N20" s="65"/>
      <c r="O20" s="66"/>
      <c r="P20" s="65"/>
      <c r="Q20" s="66"/>
      <c r="R20" s="65">
        <f>VLOOKUP($A20,'Return Data'!$B$7:$R$2843,16,0)</f>
        <v>28.3734</v>
      </c>
      <c r="S20" s="67">
        <f t="shared" si="11"/>
        <v>8</v>
      </c>
    </row>
    <row r="21" spans="1:19" x14ac:dyDescent="0.3">
      <c r="A21" s="63" t="s">
        <v>1473</v>
      </c>
      <c r="B21" s="64">
        <f>VLOOKUP($A21,'Return Data'!$B$7:$R$2843,3,0)</f>
        <v>44447</v>
      </c>
      <c r="C21" s="65">
        <f>VLOOKUP($A21,'Return Data'!$B$7:$R$2843,4,0)</f>
        <v>15.580399999999999</v>
      </c>
      <c r="D21" s="65">
        <f>VLOOKUP($A21,'Return Data'!$B$7:$R$2843,10,0)</f>
        <v>6.2030000000000003</v>
      </c>
      <c r="E21" s="66">
        <f t="shared" si="0"/>
        <v>23</v>
      </c>
      <c r="F21" s="65">
        <f>VLOOKUP($A21,'Return Data'!$B$7:$R$2843,11,0)</f>
        <v>20.477599999999999</v>
      </c>
      <c r="G21" s="66">
        <f t="shared" si="5"/>
        <v>22</v>
      </c>
      <c r="H21" s="65">
        <f>VLOOKUP($A21,'Return Data'!$B$7:$R$2843,12,0)</f>
        <v>41.454799999999999</v>
      </c>
      <c r="I21" s="66">
        <f t="shared" si="6"/>
        <v>22</v>
      </c>
      <c r="J21" s="65">
        <f>VLOOKUP($A21,'Return Data'!$B$7:$R$2843,13,0)</f>
        <v>65.946700000000007</v>
      </c>
      <c r="K21" s="66">
        <f t="shared" si="7"/>
        <v>23</v>
      </c>
      <c r="L21" s="65"/>
      <c r="M21" s="66"/>
      <c r="N21" s="65"/>
      <c r="O21" s="66"/>
      <c r="P21" s="65"/>
      <c r="Q21" s="66"/>
      <c r="R21" s="65">
        <f>VLOOKUP($A21,'Return Data'!$B$7:$R$2843,16,0)</f>
        <v>32.902900000000002</v>
      </c>
      <c r="S21" s="67">
        <f t="shared" si="11"/>
        <v>6</v>
      </c>
    </row>
    <row r="22" spans="1:19" x14ac:dyDescent="0.3">
      <c r="A22" s="63" t="s">
        <v>1474</v>
      </c>
      <c r="B22" s="64">
        <f>VLOOKUP($A22,'Return Data'!$B$7:$R$2843,3,0)</f>
        <v>44447</v>
      </c>
      <c r="C22" s="65">
        <f>VLOOKUP($A22,'Return Data'!$B$7:$R$2843,4,0)</f>
        <v>156.31899999999999</v>
      </c>
      <c r="D22" s="65">
        <f>VLOOKUP($A22,'Return Data'!$B$7:$R$2843,10,0)</f>
        <v>13.791600000000001</v>
      </c>
      <c r="E22" s="66">
        <f t="shared" si="0"/>
        <v>9</v>
      </c>
      <c r="F22" s="65">
        <f>VLOOKUP($A22,'Return Data'!$B$7:$R$2843,11,0)</f>
        <v>31.1511</v>
      </c>
      <c r="G22" s="66">
        <f t="shared" si="5"/>
        <v>15</v>
      </c>
      <c r="H22" s="65">
        <f>VLOOKUP($A22,'Return Data'!$B$7:$R$2843,12,0)</f>
        <v>64.674599999999998</v>
      </c>
      <c r="I22" s="66">
        <f t="shared" si="6"/>
        <v>4</v>
      </c>
      <c r="J22" s="65">
        <f>VLOOKUP($A22,'Return Data'!$B$7:$R$2843,13,0)</f>
        <v>103.56950000000001</v>
      </c>
      <c r="K22" s="66">
        <f t="shared" si="7"/>
        <v>2</v>
      </c>
      <c r="L22" s="65">
        <f>VLOOKUP($A22,'Return Data'!$B$7:$R$2843,17,0)</f>
        <v>54.537999999999997</v>
      </c>
      <c r="M22" s="66">
        <f t="shared" si="8"/>
        <v>4</v>
      </c>
      <c r="N22" s="65">
        <f>VLOOKUP($A22,'Return Data'!$B$7:$R$2843,14,0)</f>
        <v>27.306100000000001</v>
      </c>
      <c r="O22" s="66">
        <f t="shared" si="9"/>
        <v>3</v>
      </c>
      <c r="P22" s="65">
        <f>VLOOKUP($A22,'Return Data'!$B$7:$R$2843,15,0)</f>
        <v>19.759499999999999</v>
      </c>
      <c r="Q22" s="66">
        <f t="shared" si="10"/>
        <v>5</v>
      </c>
      <c r="R22" s="65">
        <f>VLOOKUP($A22,'Return Data'!$B$7:$R$2843,16,0)</f>
        <v>18.074100000000001</v>
      </c>
      <c r="S22" s="67">
        <f t="shared" si="11"/>
        <v>13</v>
      </c>
    </row>
    <row r="23" spans="1:19" x14ac:dyDescent="0.3">
      <c r="A23" s="63" t="s">
        <v>1477</v>
      </c>
      <c r="B23" s="64">
        <f>VLOOKUP($A23,'Return Data'!$B$7:$R$2843,3,0)</f>
        <v>44447</v>
      </c>
      <c r="C23" s="65">
        <f>VLOOKUP($A23,'Return Data'!$B$7:$R$2843,4,0)</f>
        <v>41.595999999999997</v>
      </c>
      <c r="D23" s="65">
        <f>VLOOKUP($A23,'Return Data'!$B$7:$R$2843,10,0)</f>
        <v>13.7</v>
      </c>
      <c r="E23" s="66">
        <f t="shared" si="0"/>
        <v>10</v>
      </c>
      <c r="F23" s="65">
        <f>VLOOKUP($A23,'Return Data'!$B$7:$R$2843,11,0)</f>
        <v>36.909999999999997</v>
      </c>
      <c r="G23" s="66">
        <f t="shared" si="5"/>
        <v>3</v>
      </c>
      <c r="H23" s="65">
        <f>VLOOKUP($A23,'Return Data'!$B$7:$R$2843,12,0)</f>
        <v>63.519100000000002</v>
      </c>
      <c r="I23" s="66">
        <f t="shared" si="6"/>
        <v>5</v>
      </c>
      <c r="J23" s="65">
        <f>VLOOKUP($A23,'Return Data'!$B$7:$R$2843,13,0)</f>
        <v>95.231399999999994</v>
      </c>
      <c r="K23" s="66">
        <f t="shared" si="7"/>
        <v>4</v>
      </c>
      <c r="L23" s="65">
        <f>VLOOKUP($A23,'Return Data'!$B$7:$R$2843,17,0)</f>
        <v>38.825299999999999</v>
      </c>
      <c r="M23" s="66">
        <f t="shared" si="8"/>
        <v>16</v>
      </c>
      <c r="N23" s="65">
        <f>VLOOKUP($A23,'Return Data'!$B$7:$R$2843,14,0)</f>
        <v>15.3353</v>
      </c>
      <c r="O23" s="66">
        <f t="shared" si="9"/>
        <v>13</v>
      </c>
      <c r="P23" s="65">
        <f>VLOOKUP($A23,'Return Data'!$B$7:$R$2843,15,0)</f>
        <v>18.128599999999999</v>
      </c>
      <c r="Q23" s="66">
        <f t="shared" si="10"/>
        <v>6</v>
      </c>
      <c r="R23" s="65">
        <f>VLOOKUP($A23,'Return Data'!$B$7:$R$2843,16,0)</f>
        <v>21.461099999999998</v>
      </c>
      <c r="S23" s="67">
        <f t="shared" si="11"/>
        <v>10</v>
      </c>
    </row>
    <row r="24" spans="1:19" x14ac:dyDescent="0.3">
      <c r="A24" s="63" t="s">
        <v>1478</v>
      </c>
      <c r="B24" s="64">
        <f>VLOOKUP($A24,'Return Data'!$B$7:$R$2843,3,0)</f>
        <v>44447</v>
      </c>
      <c r="C24" s="65">
        <f>VLOOKUP($A24,'Return Data'!$B$7:$R$2843,4,0)</f>
        <v>79.575100000000006</v>
      </c>
      <c r="D24" s="65">
        <f>VLOOKUP($A24,'Return Data'!$B$7:$R$2843,10,0)</f>
        <v>13.0519</v>
      </c>
      <c r="E24" s="66">
        <f t="shared" si="0"/>
        <v>12</v>
      </c>
      <c r="F24" s="65">
        <f>VLOOKUP($A24,'Return Data'!$B$7:$R$2843,11,0)</f>
        <v>33.656500000000001</v>
      </c>
      <c r="G24" s="66">
        <f t="shared" si="5"/>
        <v>8</v>
      </c>
      <c r="H24" s="65">
        <f>VLOOKUP($A24,'Return Data'!$B$7:$R$2843,12,0)</f>
        <v>66.0274</v>
      </c>
      <c r="I24" s="66">
        <f t="shared" si="6"/>
        <v>2</v>
      </c>
      <c r="J24" s="65">
        <f>VLOOKUP($A24,'Return Data'!$B$7:$R$2843,13,0)</f>
        <v>95.538300000000007</v>
      </c>
      <c r="K24" s="66">
        <f t="shared" si="7"/>
        <v>3</v>
      </c>
      <c r="L24" s="65">
        <f>VLOOKUP($A24,'Return Data'!$B$7:$R$2843,17,0)</f>
        <v>50.213700000000003</v>
      </c>
      <c r="M24" s="66">
        <f t="shared" si="8"/>
        <v>5</v>
      </c>
      <c r="N24" s="65">
        <f>VLOOKUP($A24,'Return Data'!$B$7:$R$2843,14,0)</f>
        <v>21.0761</v>
      </c>
      <c r="O24" s="66">
        <f t="shared" si="9"/>
        <v>6</v>
      </c>
      <c r="P24" s="65">
        <f>VLOOKUP($A24,'Return Data'!$B$7:$R$2843,15,0)</f>
        <v>21.491399999999999</v>
      </c>
      <c r="Q24" s="66">
        <f t="shared" si="10"/>
        <v>2</v>
      </c>
      <c r="R24" s="65">
        <f>VLOOKUP($A24,'Return Data'!$B$7:$R$2843,16,0)</f>
        <v>20.7789</v>
      </c>
      <c r="S24" s="67">
        <f t="shared" si="11"/>
        <v>12</v>
      </c>
    </row>
    <row r="25" spans="1:19" x14ac:dyDescent="0.3">
      <c r="A25" s="63" t="s">
        <v>1481</v>
      </c>
      <c r="B25" s="64">
        <f>VLOOKUP($A25,'Return Data'!$B$7:$R$2843,3,0)</f>
        <v>44447</v>
      </c>
      <c r="C25" s="65">
        <f>VLOOKUP($A25,'Return Data'!$B$7:$R$2843,4,0)</f>
        <v>21.88</v>
      </c>
      <c r="D25" s="65">
        <f>VLOOKUP($A25,'Return Data'!$B$7:$R$2843,10,0)</f>
        <v>14.0177</v>
      </c>
      <c r="E25" s="66">
        <f t="shared" si="0"/>
        <v>7</v>
      </c>
      <c r="F25" s="65">
        <f>VLOOKUP($A25,'Return Data'!$B$7:$R$2843,11,0)</f>
        <v>35.985100000000003</v>
      </c>
      <c r="G25" s="66">
        <f t="shared" si="5"/>
        <v>4</v>
      </c>
      <c r="H25" s="65">
        <f>VLOOKUP($A25,'Return Data'!$B$7:$R$2843,12,0)</f>
        <v>61.119300000000003</v>
      </c>
      <c r="I25" s="66">
        <f t="shared" si="6"/>
        <v>7</v>
      </c>
      <c r="J25" s="65">
        <f>VLOOKUP($A25,'Return Data'!$B$7:$R$2843,13,0)</f>
        <v>89.930599999999998</v>
      </c>
      <c r="K25" s="66">
        <f t="shared" si="7"/>
        <v>12</v>
      </c>
      <c r="L25" s="65"/>
      <c r="M25" s="66"/>
      <c r="N25" s="65"/>
      <c r="O25" s="66"/>
      <c r="P25" s="65"/>
      <c r="Q25" s="66"/>
      <c r="R25" s="65">
        <f>VLOOKUP($A25,'Return Data'!$B$7:$R$2843,16,0)</f>
        <v>40.020699999999998</v>
      </c>
      <c r="S25" s="67">
        <f t="shared" si="11"/>
        <v>2</v>
      </c>
    </row>
    <row r="26" spans="1:19" x14ac:dyDescent="0.3">
      <c r="A26" s="63" t="s">
        <v>1482</v>
      </c>
      <c r="B26" s="64">
        <f>VLOOKUP($A26,'Return Data'!$B$7:$R$2843,3,0)</f>
        <v>44447</v>
      </c>
      <c r="C26" s="65">
        <f>VLOOKUP($A26,'Return Data'!$B$7:$R$2843,4,0)</f>
        <v>140.20831557123199</v>
      </c>
      <c r="D26" s="65">
        <f>VLOOKUP($A26,'Return Data'!$B$7:$R$2843,10,0)</f>
        <v>14.983000000000001</v>
      </c>
      <c r="E26" s="66">
        <f t="shared" si="0"/>
        <v>3</v>
      </c>
      <c r="F26" s="65">
        <f>VLOOKUP($A26,'Return Data'!$B$7:$R$2843,11,0)</f>
        <v>52.5931</v>
      </c>
      <c r="G26" s="66">
        <f t="shared" si="5"/>
        <v>1</v>
      </c>
      <c r="H26" s="65">
        <f>VLOOKUP($A26,'Return Data'!$B$7:$R$2843,12,0)</f>
        <v>79.596400000000003</v>
      </c>
      <c r="I26" s="66">
        <f t="shared" si="6"/>
        <v>1</v>
      </c>
      <c r="J26" s="65">
        <f>VLOOKUP($A26,'Return Data'!$B$7:$R$2843,13,0)</f>
        <v>123.587</v>
      </c>
      <c r="K26" s="66">
        <f t="shared" si="7"/>
        <v>1</v>
      </c>
      <c r="L26" s="65">
        <f>VLOOKUP($A26,'Return Data'!$B$7:$R$2843,17,0)</f>
        <v>80.917000000000002</v>
      </c>
      <c r="M26" s="66">
        <f t="shared" si="8"/>
        <v>1</v>
      </c>
      <c r="N26" s="65">
        <f>VLOOKUP($A26,'Return Data'!$B$7:$R$2843,14,0)</f>
        <v>34.290100000000002</v>
      </c>
      <c r="O26" s="66">
        <f t="shared" si="9"/>
        <v>1</v>
      </c>
      <c r="P26" s="65">
        <f>VLOOKUP($A26,'Return Data'!$B$7:$R$2843,15,0)</f>
        <v>21.387499999999999</v>
      </c>
      <c r="Q26" s="66">
        <f t="shared" si="10"/>
        <v>3</v>
      </c>
      <c r="R26" s="65">
        <f>VLOOKUP($A26,'Return Data'!$B$7:$R$2843,16,0)</f>
        <v>11.1815</v>
      </c>
      <c r="S26" s="67">
        <f t="shared" si="11"/>
        <v>23</v>
      </c>
    </row>
    <row r="27" spans="1:19" x14ac:dyDescent="0.3">
      <c r="A27" s="63" t="s">
        <v>1485</v>
      </c>
      <c r="B27" s="64">
        <f>VLOOKUP($A27,'Return Data'!$B$7:$R$2843,3,0)</f>
        <v>44447</v>
      </c>
      <c r="C27" s="65">
        <f>VLOOKUP($A27,'Return Data'!$B$7:$R$2843,4,0)</f>
        <v>97.245699999999999</v>
      </c>
      <c r="D27" s="65">
        <f>VLOOKUP($A27,'Return Data'!$B$7:$R$2843,10,0)</f>
        <v>6.7374000000000001</v>
      </c>
      <c r="E27" s="66">
        <f t="shared" si="0"/>
        <v>22</v>
      </c>
      <c r="F27" s="65">
        <f>VLOOKUP($A27,'Return Data'!$B$7:$R$2843,11,0)</f>
        <v>20.278600000000001</v>
      </c>
      <c r="G27" s="66">
        <f t="shared" si="5"/>
        <v>23</v>
      </c>
      <c r="H27" s="65">
        <f>VLOOKUP($A27,'Return Data'!$B$7:$R$2843,12,0)</f>
        <v>39.777299999999997</v>
      </c>
      <c r="I27" s="66">
        <f t="shared" si="6"/>
        <v>23</v>
      </c>
      <c r="J27" s="65">
        <f>VLOOKUP($A27,'Return Data'!$B$7:$R$2843,13,0)</f>
        <v>69.121200000000002</v>
      </c>
      <c r="K27" s="66">
        <f t="shared" si="7"/>
        <v>22</v>
      </c>
      <c r="L27" s="65">
        <f>VLOOKUP($A27,'Return Data'!$B$7:$R$2843,17,0)</f>
        <v>40.826099999999997</v>
      </c>
      <c r="M27" s="66">
        <f t="shared" si="8"/>
        <v>15</v>
      </c>
      <c r="N27" s="65">
        <f>VLOOKUP($A27,'Return Data'!$B$7:$R$2843,14,0)</f>
        <v>20.296199999999999</v>
      </c>
      <c r="O27" s="66">
        <f t="shared" si="9"/>
        <v>7</v>
      </c>
      <c r="P27" s="65">
        <f>VLOOKUP($A27,'Return Data'!$B$7:$R$2843,15,0)</f>
        <v>21.627400000000002</v>
      </c>
      <c r="Q27" s="66">
        <f t="shared" si="10"/>
        <v>1</v>
      </c>
      <c r="R27" s="65">
        <f>VLOOKUP($A27,'Return Data'!$B$7:$R$2843,16,0)</f>
        <v>20.860700000000001</v>
      </c>
      <c r="S27" s="67">
        <f t="shared" si="11"/>
        <v>11</v>
      </c>
    </row>
    <row r="28" spans="1:19" x14ac:dyDescent="0.3">
      <c r="A28" s="63" t="s">
        <v>1486</v>
      </c>
      <c r="B28" s="64">
        <f>VLOOKUP($A28,'Return Data'!$B$7:$R$2843,3,0)</f>
        <v>44447</v>
      </c>
      <c r="C28" s="65">
        <f>VLOOKUP($A28,'Return Data'!$B$7:$R$2843,4,0)</f>
        <v>141.1644</v>
      </c>
      <c r="D28" s="65">
        <f>VLOOKUP($A28,'Return Data'!$B$7:$R$2843,10,0)</f>
        <v>11.488799999999999</v>
      </c>
      <c r="E28" s="66">
        <f t="shared" si="0"/>
        <v>18</v>
      </c>
      <c r="F28" s="65">
        <f>VLOOKUP($A28,'Return Data'!$B$7:$R$2843,11,0)</f>
        <v>31.646599999999999</v>
      </c>
      <c r="G28" s="66">
        <f t="shared" si="5"/>
        <v>14</v>
      </c>
      <c r="H28" s="65">
        <f>VLOOKUP($A28,'Return Data'!$B$7:$R$2843,12,0)</f>
        <v>56.004300000000001</v>
      </c>
      <c r="I28" s="66">
        <f t="shared" si="6"/>
        <v>17</v>
      </c>
      <c r="J28" s="65">
        <f>VLOOKUP($A28,'Return Data'!$B$7:$R$2843,13,0)</f>
        <v>87.955799999999996</v>
      </c>
      <c r="K28" s="66">
        <f t="shared" si="7"/>
        <v>13</v>
      </c>
      <c r="L28" s="65">
        <f>VLOOKUP($A28,'Return Data'!$B$7:$R$2843,17,0)</f>
        <v>41.633899999999997</v>
      </c>
      <c r="M28" s="66">
        <f t="shared" si="8"/>
        <v>12</v>
      </c>
      <c r="N28" s="65">
        <f>VLOOKUP($A28,'Return Data'!$B$7:$R$2843,14,0)</f>
        <v>16.791899999999998</v>
      </c>
      <c r="O28" s="66">
        <f t="shared" si="9"/>
        <v>9</v>
      </c>
      <c r="P28" s="65">
        <f>VLOOKUP($A28,'Return Data'!$B$7:$R$2843,15,0)</f>
        <v>12.1769</v>
      </c>
      <c r="Q28" s="66">
        <f t="shared" si="10"/>
        <v>13</v>
      </c>
      <c r="R28" s="65">
        <f>VLOOKUP($A28,'Return Data'!$B$7:$R$2843,16,0)</f>
        <v>17.320799999999998</v>
      </c>
      <c r="S28" s="67">
        <f t="shared" si="11"/>
        <v>15</v>
      </c>
    </row>
    <row r="29" spans="1:19" x14ac:dyDescent="0.3">
      <c r="A29" s="63" t="s">
        <v>1489</v>
      </c>
      <c r="B29" s="64">
        <f>VLOOKUP($A29,'Return Data'!$B$7:$R$2843,3,0)</f>
        <v>44447</v>
      </c>
      <c r="C29" s="65">
        <f>VLOOKUP($A29,'Return Data'!$B$7:$R$2843,4,0)</f>
        <v>20.418199999999999</v>
      </c>
      <c r="D29" s="65">
        <f>VLOOKUP($A29,'Return Data'!$B$7:$R$2843,10,0)</f>
        <v>11.5785</v>
      </c>
      <c r="E29" s="66">
        <f t="shared" si="0"/>
        <v>17</v>
      </c>
      <c r="F29" s="65">
        <f>VLOOKUP($A29,'Return Data'!$B$7:$R$2843,11,0)</f>
        <v>32.771099999999997</v>
      </c>
      <c r="G29" s="66">
        <f t="shared" si="5"/>
        <v>11</v>
      </c>
      <c r="H29" s="65">
        <f>VLOOKUP($A29,'Return Data'!$B$7:$R$2843,12,0)</f>
        <v>62.486400000000003</v>
      </c>
      <c r="I29" s="66">
        <f t="shared" si="6"/>
        <v>6</v>
      </c>
      <c r="J29" s="65">
        <f>VLOOKUP($A29,'Return Data'!$B$7:$R$2843,13,0)</f>
        <v>90.012699999999995</v>
      </c>
      <c r="K29" s="66">
        <f t="shared" si="7"/>
        <v>11</v>
      </c>
      <c r="L29" s="65">
        <f>VLOOKUP($A29,'Return Data'!$B$7:$R$2843,17,0)</f>
        <v>44.511600000000001</v>
      </c>
      <c r="M29" s="66">
        <f t="shared" si="8"/>
        <v>9</v>
      </c>
      <c r="N29" s="65"/>
      <c r="O29" s="66"/>
      <c r="P29" s="65"/>
      <c r="Q29" s="66"/>
      <c r="R29" s="65">
        <f>VLOOKUP($A29,'Return Data'!$B$7:$R$2843,16,0)</f>
        <v>28.751999999999999</v>
      </c>
      <c r="S29" s="67">
        <f t="shared" si="11"/>
        <v>7</v>
      </c>
    </row>
    <row r="30" spans="1:19" x14ac:dyDescent="0.3">
      <c r="A30" s="63" t="s">
        <v>1491</v>
      </c>
      <c r="B30" s="64">
        <f>VLOOKUP($A30,'Return Data'!$B$7:$R$2843,3,0)</f>
        <v>44447</v>
      </c>
      <c r="C30" s="65">
        <f>VLOOKUP($A30,'Return Data'!$B$7:$R$2843,4,0)</f>
        <v>28.14</v>
      </c>
      <c r="D30" s="65">
        <f>VLOOKUP($A30,'Return Data'!$B$7:$R$2843,10,0)</f>
        <v>14.2509</v>
      </c>
      <c r="E30" s="66">
        <f t="shared" si="0"/>
        <v>5</v>
      </c>
      <c r="F30" s="65">
        <f>VLOOKUP($A30,'Return Data'!$B$7:$R$2843,11,0)</f>
        <v>32.798499999999997</v>
      </c>
      <c r="G30" s="66">
        <f t="shared" si="5"/>
        <v>10</v>
      </c>
      <c r="H30" s="65">
        <f>VLOOKUP($A30,'Return Data'!$B$7:$R$2843,12,0)</f>
        <v>61.076099999999997</v>
      </c>
      <c r="I30" s="66">
        <f t="shared" si="6"/>
        <v>8</v>
      </c>
      <c r="J30" s="65">
        <f>VLOOKUP($A30,'Return Data'!$B$7:$R$2843,13,0)</f>
        <v>81.431299999999993</v>
      </c>
      <c r="K30" s="66">
        <f t="shared" si="7"/>
        <v>20</v>
      </c>
      <c r="L30" s="65">
        <f>VLOOKUP($A30,'Return Data'!$B$7:$R$2843,17,0)</f>
        <v>49.316000000000003</v>
      </c>
      <c r="M30" s="66">
        <f t="shared" si="8"/>
        <v>7</v>
      </c>
      <c r="N30" s="65">
        <f>VLOOKUP($A30,'Return Data'!$B$7:$R$2843,14,0)</f>
        <v>22.395900000000001</v>
      </c>
      <c r="O30" s="66">
        <f t="shared" si="9"/>
        <v>5</v>
      </c>
      <c r="P30" s="65">
        <f>VLOOKUP($A30,'Return Data'!$B$7:$R$2843,15,0)</f>
        <v>16.090900000000001</v>
      </c>
      <c r="Q30" s="66">
        <f t="shared" si="10"/>
        <v>9</v>
      </c>
      <c r="R30" s="65">
        <f>VLOOKUP($A30,'Return Data'!$B$7:$R$2843,16,0)</f>
        <v>15.334199999999999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12.575808695652174</v>
      </c>
      <c r="E32" s="74"/>
      <c r="F32" s="75">
        <f>AVERAGE(F8:F30)</f>
        <v>31.87796521739131</v>
      </c>
      <c r="G32" s="74"/>
      <c r="H32" s="75">
        <f>AVERAGE(H8:H30)</f>
        <v>58.284100000000002</v>
      </c>
      <c r="I32" s="74"/>
      <c r="J32" s="75">
        <f>AVERAGE(J8:J30)</f>
        <v>88.615378260869562</v>
      </c>
      <c r="K32" s="74"/>
      <c r="L32" s="75">
        <f>AVERAGE(L8:L30)</f>
        <v>46.51747000000001</v>
      </c>
      <c r="M32" s="74"/>
      <c r="N32" s="75">
        <f>AVERAGE(N8:N30)</f>
        <v>20.145526666666665</v>
      </c>
      <c r="O32" s="74"/>
      <c r="P32" s="75">
        <f>AVERAGE(P8:P30)</f>
        <v>17.009064285714285</v>
      </c>
      <c r="Q32" s="74"/>
      <c r="R32" s="75">
        <f>AVERAGE(R8:R30)</f>
        <v>24.29641304347826</v>
      </c>
      <c r="S32" s="76"/>
    </row>
    <row r="33" spans="1:19" x14ac:dyDescent="0.3">
      <c r="A33" s="73" t="s">
        <v>28</v>
      </c>
      <c r="B33" s="74"/>
      <c r="C33" s="74"/>
      <c r="D33" s="75">
        <f>MIN(D8:D30)</f>
        <v>6.2030000000000003</v>
      </c>
      <c r="E33" s="74"/>
      <c r="F33" s="75">
        <f>MIN(F8:F30)</f>
        <v>20.278600000000001</v>
      </c>
      <c r="G33" s="74"/>
      <c r="H33" s="75">
        <f>MIN(H8:H30)</f>
        <v>39.777299999999997</v>
      </c>
      <c r="I33" s="74"/>
      <c r="J33" s="75">
        <f>MIN(J8:J30)</f>
        <v>65.946700000000007</v>
      </c>
      <c r="K33" s="74"/>
      <c r="L33" s="75">
        <f>MIN(L8:L30)</f>
        <v>36.077500000000001</v>
      </c>
      <c r="M33" s="74"/>
      <c r="N33" s="75">
        <f>MIN(N8:N30)</f>
        <v>11.587899999999999</v>
      </c>
      <c r="O33" s="74"/>
      <c r="P33" s="75">
        <f>MIN(P8:P30)</f>
        <v>11.528499999999999</v>
      </c>
      <c r="Q33" s="74"/>
      <c r="R33" s="75">
        <f>MIN(R8:R30)</f>
        <v>11.1815</v>
      </c>
      <c r="S33" s="76"/>
    </row>
    <row r="34" spans="1:19" ht="15" thickBot="1" x14ac:dyDescent="0.35">
      <c r="A34" s="77" t="s">
        <v>29</v>
      </c>
      <c r="B34" s="78"/>
      <c r="C34" s="78"/>
      <c r="D34" s="79">
        <f>MAX(D8:D30)</f>
        <v>17.399100000000001</v>
      </c>
      <c r="E34" s="78"/>
      <c r="F34" s="79">
        <f>MAX(F8:F30)</f>
        <v>52.5931</v>
      </c>
      <c r="G34" s="78"/>
      <c r="H34" s="79">
        <f>MAX(H8:H30)</f>
        <v>79.596400000000003</v>
      </c>
      <c r="I34" s="78"/>
      <c r="J34" s="79">
        <f>MAX(J8:J30)</f>
        <v>123.587</v>
      </c>
      <c r="K34" s="78"/>
      <c r="L34" s="79">
        <f>MAX(L8:L30)</f>
        <v>80.917000000000002</v>
      </c>
      <c r="M34" s="78"/>
      <c r="N34" s="79">
        <f>MAX(N8:N30)</f>
        <v>34.290100000000002</v>
      </c>
      <c r="O34" s="78"/>
      <c r="P34" s="79">
        <f>MAX(P8:P30)</f>
        <v>21.627400000000002</v>
      </c>
      <c r="Q34" s="78"/>
      <c r="R34" s="79">
        <f>MAX(R8:R30)</f>
        <v>68.161699999999996</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44447</v>
      </c>
      <c r="C8" s="65">
        <f>VLOOKUP($A8,'Return Data'!$B$7:$R$2843,4,0)</f>
        <v>484.08</v>
      </c>
      <c r="D8" s="65">
        <f>VLOOKUP($A8,'Return Data'!$B$7:$R$2843,10,0)</f>
        <v>14.388299999999999</v>
      </c>
      <c r="E8" s="66">
        <f t="shared" ref="E8:E33" si="0">RANK(D8,D$8:D$33,0)</f>
        <v>7</v>
      </c>
      <c r="F8" s="65">
        <f>VLOOKUP($A8,'Return Data'!$B$7:$R$2843,11,0)</f>
        <v>26.1907</v>
      </c>
      <c r="G8" s="66">
        <f t="shared" ref="G8:G25" si="1">RANK(F8,F$8:F$33,0)</f>
        <v>5</v>
      </c>
      <c r="H8" s="65">
        <f>VLOOKUP($A8,'Return Data'!$B$7:$R$2843,12,0)</f>
        <v>48.014099999999999</v>
      </c>
      <c r="I8" s="66">
        <f t="shared" ref="I8:I25" si="2">RANK(H8,H$8:H$33,0)</f>
        <v>9</v>
      </c>
      <c r="J8" s="65">
        <f>VLOOKUP($A8,'Return Data'!$B$7:$R$2843,13,0)</f>
        <v>75.188199999999995</v>
      </c>
      <c r="K8" s="66">
        <f t="shared" ref="K8:K21" si="3">RANK(J8,J$8:J$33,0)</f>
        <v>11</v>
      </c>
      <c r="L8" s="65">
        <f>VLOOKUP($A8,'Return Data'!$B$7:$R$2843,17,0)</f>
        <v>33.850099999999998</v>
      </c>
      <c r="M8" s="66">
        <f t="shared" ref="M8:M21" si="4">RANK(L8,L$8:L$33,0)</f>
        <v>19</v>
      </c>
      <c r="N8" s="65">
        <f>VLOOKUP($A8,'Return Data'!$B$7:$R$2843,14,0)</f>
        <v>14.580399999999999</v>
      </c>
      <c r="O8" s="66">
        <f t="shared" ref="O8:O20" si="5">RANK(N8,N$8:N$33,0)</f>
        <v>20</v>
      </c>
      <c r="P8" s="65">
        <f>VLOOKUP($A8,'Return Data'!$B$7:$R$2843,15,0)</f>
        <v>12.734500000000001</v>
      </c>
      <c r="Q8" s="66">
        <f t="shared" ref="Q8:Q16" si="6">RANK(P8,P$8:P$33,0)</f>
        <v>20</v>
      </c>
      <c r="R8" s="65">
        <f>VLOOKUP($A8,'Return Data'!$B$7:$R$2843,16,0)</f>
        <v>17.415800000000001</v>
      </c>
      <c r="S8" s="67">
        <f t="shared" ref="S8:S33" si="7">RANK(R8,R$8:R$33,0)</f>
        <v>23</v>
      </c>
    </row>
    <row r="9" spans="1:20" x14ac:dyDescent="0.3">
      <c r="A9" s="63" t="s">
        <v>1150</v>
      </c>
      <c r="B9" s="64">
        <f>VLOOKUP($A9,'Return Data'!$B$7:$R$2843,3,0)</f>
        <v>44447</v>
      </c>
      <c r="C9" s="65">
        <f>VLOOKUP($A9,'Return Data'!$B$7:$R$2843,4,0)</f>
        <v>76.2</v>
      </c>
      <c r="D9" s="65">
        <f>VLOOKUP($A9,'Return Data'!$B$7:$R$2843,10,0)</f>
        <v>15.472</v>
      </c>
      <c r="E9" s="66">
        <f t="shared" si="0"/>
        <v>4</v>
      </c>
      <c r="F9" s="65">
        <f>VLOOKUP($A9,'Return Data'!$B$7:$R$2843,11,0)</f>
        <v>24.8566</v>
      </c>
      <c r="G9" s="66">
        <f t="shared" si="1"/>
        <v>9</v>
      </c>
      <c r="H9" s="65">
        <f>VLOOKUP($A9,'Return Data'!$B$7:$R$2843,12,0)</f>
        <v>43.556899999999999</v>
      </c>
      <c r="I9" s="66">
        <f t="shared" si="2"/>
        <v>16</v>
      </c>
      <c r="J9" s="65">
        <f>VLOOKUP($A9,'Return Data'!$B$7:$R$2843,13,0)</f>
        <v>69.182900000000004</v>
      </c>
      <c r="K9" s="66">
        <f t="shared" si="3"/>
        <v>19</v>
      </c>
      <c r="L9" s="65">
        <f>VLOOKUP($A9,'Return Data'!$B$7:$R$2843,17,0)</f>
        <v>41.018300000000004</v>
      </c>
      <c r="M9" s="66">
        <f t="shared" si="4"/>
        <v>9</v>
      </c>
      <c r="N9" s="65">
        <f>VLOOKUP($A9,'Return Data'!$B$7:$R$2843,14,0)</f>
        <v>24.206199999999999</v>
      </c>
      <c r="O9" s="66">
        <f t="shared" si="5"/>
        <v>3</v>
      </c>
      <c r="P9" s="65">
        <f>VLOOKUP($A9,'Return Data'!$B$7:$R$2843,15,0)</f>
        <v>21.946899999999999</v>
      </c>
      <c r="Q9" s="66">
        <f t="shared" si="6"/>
        <v>1</v>
      </c>
      <c r="R9" s="65">
        <f>VLOOKUP($A9,'Return Data'!$B$7:$R$2843,16,0)</f>
        <v>21.8401</v>
      </c>
      <c r="S9" s="67">
        <f t="shared" si="7"/>
        <v>7</v>
      </c>
    </row>
    <row r="10" spans="1:20" x14ac:dyDescent="0.3">
      <c r="A10" s="63" t="s">
        <v>1153</v>
      </c>
      <c r="B10" s="64">
        <f>VLOOKUP($A10,'Return Data'!$B$7:$R$2843,3,0)</f>
        <v>44447</v>
      </c>
      <c r="C10" s="65">
        <f>VLOOKUP($A10,'Return Data'!$B$7:$R$2843,4,0)</f>
        <v>17.72</v>
      </c>
      <c r="D10" s="65">
        <f>VLOOKUP($A10,'Return Data'!$B$7:$R$2843,10,0)</f>
        <v>16.1206</v>
      </c>
      <c r="E10" s="66">
        <f t="shared" si="0"/>
        <v>3</v>
      </c>
      <c r="F10" s="65">
        <f>VLOOKUP($A10,'Return Data'!$B$7:$R$2843,11,0)</f>
        <v>27.2989</v>
      </c>
      <c r="G10" s="66">
        <f t="shared" si="1"/>
        <v>4</v>
      </c>
      <c r="H10" s="65">
        <f>VLOOKUP($A10,'Return Data'!$B$7:$R$2843,12,0)</f>
        <v>47.913200000000003</v>
      </c>
      <c r="I10" s="66">
        <f t="shared" si="2"/>
        <v>10</v>
      </c>
      <c r="J10" s="65">
        <f>VLOOKUP($A10,'Return Data'!$B$7:$R$2843,13,0)</f>
        <v>78.449100000000001</v>
      </c>
      <c r="K10" s="66">
        <f t="shared" si="3"/>
        <v>7</v>
      </c>
      <c r="L10" s="65">
        <f>VLOOKUP($A10,'Return Data'!$B$7:$R$2843,17,0)</f>
        <v>42.835599999999999</v>
      </c>
      <c r="M10" s="66">
        <f t="shared" si="4"/>
        <v>5</v>
      </c>
      <c r="N10" s="65">
        <f>VLOOKUP($A10,'Return Data'!$B$7:$R$2843,14,0)</f>
        <v>20.647600000000001</v>
      </c>
      <c r="O10" s="66">
        <f t="shared" si="5"/>
        <v>10</v>
      </c>
      <c r="P10" s="65">
        <f>VLOOKUP($A10,'Return Data'!$B$7:$R$2843,15,0)</f>
        <v>16.314</v>
      </c>
      <c r="Q10" s="66">
        <f t="shared" si="6"/>
        <v>11</v>
      </c>
      <c r="R10" s="65">
        <f>VLOOKUP($A10,'Return Data'!$B$7:$R$2843,16,0)</f>
        <v>10.5358</v>
      </c>
      <c r="S10" s="67">
        <f t="shared" si="7"/>
        <v>26</v>
      </c>
    </row>
    <row r="11" spans="1:20" x14ac:dyDescent="0.3">
      <c r="A11" s="63" t="s">
        <v>1155</v>
      </c>
      <c r="B11" s="64">
        <f>VLOOKUP($A11,'Return Data'!$B$7:$R$2843,3,0)</f>
        <v>44447</v>
      </c>
      <c r="C11" s="65">
        <f>VLOOKUP($A11,'Return Data'!$B$7:$R$2843,4,0)</f>
        <v>64.855000000000004</v>
      </c>
      <c r="D11" s="65">
        <f>VLOOKUP($A11,'Return Data'!$B$7:$R$2843,10,0)</f>
        <v>12.6816</v>
      </c>
      <c r="E11" s="66">
        <f t="shared" si="0"/>
        <v>12</v>
      </c>
      <c r="F11" s="65">
        <f>VLOOKUP($A11,'Return Data'!$B$7:$R$2843,11,0)</f>
        <v>22.381799999999998</v>
      </c>
      <c r="G11" s="66">
        <f t="shared" si="1"/>
        <v>14</v>
      </c>
      <c r="H11" s="65">
        <f>VLOOKUP($A11,'Return Data'!$B$7:$R$2843,12,0)</f>
        <v>49.2395</v>
      </c>
      <c r="I11" s="66">
        <f t="shared" si="2"/>
        <v>6</v>
      </c>
      <c r="J11" s="65">
        <f>VLOOKUP($A11,'Return Data'!$B$7:$R$2843,13,0)</f>
        <v>76.317899999999995</v>
      </c>
      <c r="K11" s="66">
        <f t="shared" si="3"/>
        <v>10</v>
      </c>
      <c r="L11" s="65">
        <f>VLOOKUP($A11,'Return Data'!$B$7:$R$2843,17,0)</f>
        <v>41.727800000000002</v>
      </c>
      <c r="M11" s="66">
        <f t="shared" si="4"/>
        <v>6</v>
      </c>
      <c r="N11" s="65">
        <f>VLOOKUP($A11,'Return Data'!$B$7:$R$2843,14,0)</f>
        <v>21.9434</v>
      </c>
      <c r="O11" s="66">
        <f t="shared" si="5"/>
        <v>7</v>
      </c>
      <c r="P11" s="65">
        <f>VLOOKUP($A11,'Return Data'!$B$7:$R$2843,15,0)</f>
        <v>16.785499999999999</v>
      </c>
      <c r="Q11" s="66">
        <f t="shared" si="6"/>
        <v>9</v>
      </c>
      <c r="R11" s="65">
        <f>VLOOKUP($A11,'Return Data'!$B$7:$R$2843,16,0)</f>
        <v>20.902799999999999</v>
      </c>
      <c r="S11" s="67">
        <f t="shared" si="7"/>
        <v>13</v>
      </c>
    </row>
    <row r="12" spans="1:20" x14ac:dyDescent="0.3">
      <c r="A12" s="63" t="s">
        <v>1156</v>
      </c>
      <c r="B12" s="64">
        <f>VLOOKUP($A12,'Return Data'!$B$7:$R$2843,3,0)</f>
        <v>44447</v>
      </c>
      <c r="C12" s="65">
        <f>VLOOKUP($A12,'Return Data'!$B$7:$R$2843,4,0)</f>
        <v>98.644000000000005</v>
      </c>
      <c r="D12" s="65">
        <f>VLOOKUP($A12,'Return Data'!$B$7:$R$2843,10,0)</f>
        <v>8.6675000000000004</v>
      </c>
      <c r="E12" s="66">
        <f t="shared" si="0"/>
        <v>24</v>
      </c>
      <c r="F12" s="65">
        <f>VLOOKUP($A12,'Return Data'!$B$7:$R$2843,11,0)</f>
        <v>19.567</v>
      </c>
      <c r="G12" s="66">
        <f t="shared" si="1"/>
        <v>22</v>
      </c>
      <c r="H12" s="65">
        <f>VLOOKUP($A12,'Return Data'!$B$7:$R$2843,12,0)</f>
        <v>32.432899999999997</v>
      </c>
      <c r="I12" s="66">
        <f t="shared" si="2"/>
        <v>26</v>
      </c>
      <c r="J12" s="65">
        <f>VLOOKUP($A12,'Return Data'!$B$7:$R$2843,13,0)</f>
        <v>56.013199999999998</v>
      </c>
      <c r="K12" s="66">
        <f t="shared" si="3"/>
        <v>25</v>
      </c>
      <c r="L12" s="65">
        <f>VLOOKUP($A12,'Return Data'!$B$7:$R$2843,17,0)</f>
        <v>35.570500000000003</v>
      </c>
      <c r="M12" s="66">
        <f t="shared" si="4"/>
        <v>16</v>
      </c>
      <c r="N12" s="65">
        <f>VLOOKUP($A12,'Return Data'!$B$7:$R$2843,14,0)</f>
        <v>19.2974</v>
      </c>
      <c r="O12" s="66">
        <f t="shared" si="5"/>
        <v>13</v>
      </c>
      <c r="P12" s="65">
        <f>VLOOKUP($A12,'Return Data'!$B$7:$R$2843,15,0)</f>
        <v>16.641500000000001</v>
      </c>
      <c r="Q12" s="66">
        <f t="shared" si="6"/>
        <v>10</v>
      </c>
      <c r="R12" s="65">
        <f>VLOOKUP($A12,'Return Data'!$B$7:$R$2843,16,0)</f>
        <v>20.03</v>
      </c>
      <c r="S12" s="67">
        <f t="shared" si="7"/>
        <v>18</v>
      </c>
    </row>
    <row r="13" spans="1:20" x14ac:dyDescent="0.3">
      <c r="A13" s="63" t="s">
        <v>1158</v>
      </c>
      <c r="B13" s="64">
        <f>VLOOKUP($A13,'Return Data'!$B$7:$R$2843,3,0)</f>
        <v>44447</v>
      </c>
      <c r="C13" s="65">
        <f>VLOOKUP($A13,'Return Data'!$B$7:$R$2843,4,0)</f>
        <v>54.063000000000002</v>
      </c>
      <c r="D13" s="65">
        <f>VLOOKUP($A13,'Return Data'!$B$7:$R$2843,10,0)</f>
        <v>11.1401</v>
      </c>
      <c r="E13" s="66">
        <f t="shared" si="0"/>
        <v>16</v>
      </c>
      <c r="F13" s="65">
        <f>VLOOKUP($A13,'Return Data'!$B$7:$R$2843,11,0)</f>
        <v>23.155999999999999</v>
      </c>
      <c r="G13" s="66">
        <f t="shared" si="1"/>
        <v>12</v>
      </c>
      <c r="H13" s="65">
        <f>VLOOKUP($A13,'Return Data'!$B$7:$R$2843,12,0)</f>
        <v>48.8232</v>
      </c>
      <c r="I13" s="66">
        <f t="shared" si="2"/>
        <v>7</v>
      </c>
      <c r="J13" s="65">
        <f>VLOOKUP($A13,'Return Data'!$B$7:$R$2843,13,0)</f>
        <v>80.721999999999994</v>
      </c>
      <c r="K13" s="66">
        <f t="shared" si="3"/>
        <v>5</v>
      </c>
      <c r="L13" s="65">
        <f>VLOOKUP($A13,'Return Data'!$B$7:$R$2843,17,0)</f>
        <v>43.642800000000001</v>
      </c>
      <c r="M13" s="66">
        <f t="shared" si="4"/>
        <v>4</v>
      </c>
      <c r="N13" s="65">
        <f>VLOOKUP($A13,'Return Data'!$B$7:$R$2843,14,0)</f>
        <v>22.037500000000001</v>
      </c>
      <c r="O13" s="66">
        <f t="shared" si="5"/>
        <v>6</v>
      </c>
      <c r="P13" s="65">
        <f>VLOOKUP($A13,'Return Data'!$B$7:$R$2843,15,0)</f>
        <v>18.931100000000001</v>
      </c>
      <c r="Q13" s="66">
        <f t="shared" si="6"/>
        <v>5</v>
      </c>
      <c r="R13" s="65">
        <f>VLOOKUP($A13,'Return Data'!$B$7:$R$2843,16,0)</f>
        <v>22.629100000000001</v>
      </c>
      <c r="S13" s="67">
        <f t="shared" si="7"/>
        <v>4</v>
      </c>
    </row>
    <row r="14" spans="1:20" x14ac:dyDescent="0.3">
      <c r="A14" s="63" t="s">
        <v>1161</v>
      </c>
      <c r="B14" s="64">
        <f>VLOOKUP($A14,'Return Data'!$B$7:$R$2843,3,0)</f>
        <v>44447</v>
      </c>
      <c r="C14" s="65">
        <f>VLOOKUP($A14,'Return Data'!$B$7:$R$2843,4,0)</f>
        <v>1654.3585</v>
      </c>
      <c r="D14" s="65">
        <f>VLOOKUP($A14,'Return Data'!$B$7:$R$2843,10,0)</f>
        <v>10.813700000000001</v>
      </c>
      <c r="E14" s="66">
        <f t="shared" si="0"/>
        <v>19</v>
      </c>
      <c r="F14" s="65">
        <f>VLOOKUP($A14,'Return Data'!$B$7:$R$2843,11,0)</f>
        <v>18.252800000000001</v>
      </c>
      <c r="G14" s="66">
        <f t="shared" si="1"/>
        <v>25</v>
      </c>
      <c r="H14" s="65">
        <f>VLOOKUP($A14,'Return Data'!$B$7:$R$2843,12,0)</f>
        <v>37.142699999999998</v>
      </c>
      <c r="I14" s="66">
        <f t="shared" si="2"/>
        <v>23</v>
      </c>
      <c r="J14" s="65">
        <f>VLOOKUP($A14,'Return Data'!$B$7:$R$2843,13,0)</f>
        <v>69.777600000000007</v>
      </c>
      <c r="K14" s="66">
        <f t="shared" si="3"/>
        <v>17</v>
      </c>
      <c r="L14" s="65">
        <f>VLOOKUP($A14,'Return Data'!$B$7:$R$2843,17,0)</f>
        <v>31.9161</v>
      </c>
      <c r="M14" s="66">
        <f t="shared" si="4"/>
        <v>22</v>
      </c>
      <c r="N14" s="65">
        <f>VLOOKUP($A14,'Return Data'!$B$7:$R$2843,14,0)</f>
        <v>16.735600000000002</v>
      </c>
      <c r="O14" s="66">
        <f t="shared" si="5"/>
        <v>15</v>
      </c>
      <c r="P14" s="65">
        <f>VLOOKUP($A14,'Return Data'!$B$7:$R$2843,15,0)</f>
        <v>14.7409</v>
      </c>
      <c r="Q14" s="66">
        <f t="shared" si="6"/>
        <v>17</v>
      </c>
      <c r="R14" s="65">
        <f>VLOOKUP($A14,'Return Data'!$B$7:$R$2843,16,0)</f>
        <v>20.249500000000001</v>
      </c>
      <c r="S14" s="67">
        <f t="shared" si="7"/>
        <v>16</v>
      </c>
    </row>
    <row r="15" spans="1:20" x14ac:dyDescent="0.3">
      <c r="A15" s="63" t="s">
        <v>1163</v>
      </c>
      <c r="B15" s="64">
        <f>VLOOKUP($A15,'Return Data'!$B$7:$R$2843,3,0)</f>
        <v>44447</v>
      </c>
      <c r="C15" s="65">
        <f>VLOOKUP($A15,'Return Data'!$B$7:$R$2843,4,0)</f>
        <v>95.88</v>
      </c>
      <c r="D15" s="65">
        <f>VLOOKUP($A15,'Return Data'!$B$7:$R$2843,10,0)</f>
        <v>8.7592999999999996</v>
      </c>
      <c r="E15" s="66">
        <f t="shared" si="0"/>
        <v>22</v>
      </c>
      <c r="F15" s="65">
        <f>VLOOKUP($A15,'Return Data'!$B$7:$R$2843,11,0)</f>
        <v>20.150400000000001</v>
      </c>
      <c r="G15" s="66">
        <f t="shared" si="1"/>
        <v>21</v>
      </c>
      <c r="H15" s="65">
        <f>VLOOKUP($A15,'Return Data'!$B$7:$R$2843,12,0)</f>
        <v>40.0976</v>
      </c>
      <c r="I15" s="66">
        <f t="shared" si="2"/>
        <v>22</v>
      </c>
      <c r="J15" s="65">
        <f>VLOOKUP($A15,'Return Data'!$B$7:$R$2843,13,0)</f>
        <v>69.228899999999996</v>
      </c>
      <c r="K15" s="66">
        <f t="shared" si="3"/>
        <v>18</v>
      </c>
      <c r="L15" s="65">
        <f>VLOOKUP($A15,'Return Data'!$B$7:$R$2843,17,0)</f>
        <v>35.0685</v>
      </c>
      <c r="M15" s="66">
        <f t="shared" si="4"/>
        <v>17</v>
      </c>
      <c r="N15" s="65">
        <f>VLOOKUP($A15,'Return Data'!$B$7:$R$2843,14,0)</f>
        <v>16.511500000000002</v>
      </c>
      <c r="O15" s="66">
        <f t="shared" si="5"/>
        <v>16</v>
      </c>
      <c r="P15" s="65">
        <f>VLOOKUP($A15,'Return Data'!$B$7:$R$2843,15,0)</f>
        <v>15.127800000000001</v>
      </c>
      <c r="Q15" s="66">
        <f t="shared" si="6"/>
        <v>16</v>
      </c>
      <c r="R15" s="65">
        <f>VLOOKUP($A15,'Return Data'!$B$7:$R$2843,16,0)</f>
        <v>20.7316</v>
      </c>
      <c r="S15" s="67">
        <f t="shared" si="7"/>
        <v>14</v>
      </c>
    </row>
    <row r="16" spans="1:20" x14ac:dyDescent="0.3">
      <c r="A16" s="63" t="s">
        <v>1165</v>
      </c>
      <c r="B16" s="64">
        <f>VLOOKUP($A16,'Return Data'!$B$7:$R$2843,3,0)</f>
        <v>44447</v>
      </c>
      <c r="C16" s="65">
        <f>VLOOKUP($A16,'Return Data'!$B$7:$R$2843,4,0)</f>
        <v>169.15</v>
      </c>
      <c r="D16" s="65">
        <f>VLOOKUP($A16,'Return Data'!$B$7:$R$2843,10,0)</f>
        <v>8.3184000000000005</v>
      </c>
      <c r="E16" s="66">
        <f t="shared" si="0"/>
        <v>25</v>
      </c>
      <c r="F16" s="65">
        <f>VLOOKUP($A16,'Return Data'!$B$7:$R$2843,11,0)</f>
        <v>20.838699999999999</v>
      </c>
      <c r="G16" s="66">
        <f t="shared" si="1"/>
        <v>19</v>
      </c>
      <c r="H16" s="65">
        <f>VLOOKUP($A16,'Return Data'!$B$7:$R$2843,12,0)</f>
        <v>43.529899999999998</v>
      </c>
      <c r="I16" s="66">
        <f t="shared" si="2"/>
        <v>17</v>
      </c>
      <c r="J16" s="65">
        <f>VLOOKUP($A16,'Return Data'!$B$7:$R$2843,13,0)</f>
        <v>73.968900000000005</v>
      </c>
      <c r="K16" s="66">
        <f t="shared" si="3"/>
        <v>13</v>
      </c>
      <c r="L16" s="65">
        <f>VLOOKUP($A16,'Return Data'!$B$7:$R$2843,17,0)</f>
        <v>34.980699999999999</v>
      </c>
      <c r="M16" s="66">
        <f t="shared" si="4"/>
        <v>18</v>
      </c>
      <c r="N16" s="65">
        <f>VLOOKUP($A16,'Return Data'!$B$7:$R$2843,14,0)</f>
        <v>17.713799999999999</v>
      </c>
      <c r="O16" s="66">
        <f t="shared" si="5"/>
        <v>14</v>
      </c>
      <c r="P16" s="65">
        <f>VLOOKUP($A16,'Return Data'!$B$7:$R$2843,15,0)</f>
        <v>15.7174</v>
      </c>
      <c r="Q16" s="66">
        <f t="shared" si="6"/>
        <v>15</v>
      </c>
      <c r="R16" s="65">
        <f>VLOOKUP($A16,'Return Data'!$B$7:$R$2843,16,0)</f>
        <v>20.2315</v>
      </c>
      <c r="S16" s="67">
        <f t="shared" si="7"/>
        <v>17</v>
      </c>
    </row>
    <row r="17" spans="1:19" x14ac:dyDescent="0.3">
      <c r="A17" s="63" t="s">
        <v>1167</v>
      </c>
      <c r="B17" s="64">
        <f>VLOOKUP($A17,'Return Data'!$B$7:$R$2843,3,0)</f>
        <v>44447</v>
      </c>
      <c r="C17" s="65">
        <f>VLOOKUP($A17,'Return Data'!$B$7:$R$2843,4,0)</f>
        <v>18.82</v>
      </c>
      <c r="D17" s="65">
        <f>VLOOKUP($A17,'Return Data'!$B$7:$R$2843,10,0)</f>
        <v>12.965199999999999</v>
      </c>
      <c r="E17" s="66">
        <f t="shared" si="0"/>
        <v>11</v>
      </c>
      <c r="F17" s="65">
        <f>VLOOKUP($A17,'Return Data'!$B$7:$R$2843,11,0)</f>
        <v>20.486599999999999</v>
      </c>
      <c r="G17" s="66">
        <f t="shared" si="1"/>
        <v>20</v>
      </c>
      <c r="H17" s="65">
        <f>VLOOKUP($A17,'Return Data'!$B$7:$R$2843,12,0)</f>
        <v>40.343000000000004</v>
      </c>
      <c r="I17" s="66">
        <f t="shared" si="2"/>
        <v>21</v>
      </c>
      <c r="J17" s="65">
        <f>VLOOKUP($A17,'Return Data'!$B$7:$R$2843,13,0)</f>
        <v>68.336299999999994</v>
      </c>
      <c r="K17" s="66">
        <f t="shared" si="3"/>
        <v>20</v>
      </c>
      <c r="L17" s="65">
        <f>VLOOKUP($A17,'Return Data'!$B$7:$R$2843,17,0)</f>
        <v>35.863399999999999</v>
      </c>
      <c r="M17" s="66">
        <f t="shared" si="4"/>
        <v>15</v>
      </c>
      <c r="N17" s="65">
        <f>VLOOKUP($A17,'Return Data'!$B$7:$R$2843,14,0)</f>
        <v>15.295400000000001</v>
      </c>
      <c r="O17" s="66">
        <f t="shared" si="5"/>
        <v>19</v>
      </c>
      <c r="P17" s="65"/>
      <c r="Q17" s="66"/>
      <c r="R17" s="65">
        <f>VLOOKUP($A17,'Return Data'!$B$7:$R$2843,16,0)</f>
        <v>14.661300000000001</v>
      </c>
      <c r="S17" s="67">
        <f t="shared" si="7"/>
        <v>25</v>
      </c>
    </row>
    <row r="18" spans="1:19" x14ac:dyDescent="0.3">
      <c r="A18" s="63" t="s">
        <v>1169</v>
      </c>
      <c r="B18" s="64">
        <f>VLOOKUP($A18,'Return Data'!$B$7:$R$2843,3,0)</f>
        <v>44447</v>
      </c>
      <c r="C18" s="65">
        <f>VLOOKUP($A18,'Return Data'!$B$7:$R$2843,4,0)</f>
        <v>96.46</v>
      </c>
      <c r="D18" s="65">
        <f>VLOOKUP($A18,'Return Data'!$B$7:$R$2843,10,0)</f>
        <v>12.411099999999999</v>
      </c>
      <c r="E18" s="66">
        <f t="shared" si="0"/>
        <v>13</v>
      </c>
      <c r="F18" s="65">
        <f>VLOOKUP($A18,'Return Data'!$B$7:$R$2843,11,0)</f>
        <v>21.379100000000001</v>
      </c>
      <c r="G18" s="66">
        <f t="shared" si="1"/>
        <v>17</v>
      </c>
      <c r="H18" s="65">
        <f>VLOOKUP($A18,'Return Data'!$B$7:$R$2843,12,0)</f>
        <v>41.085299999999997</v>
      </c>
      <c r="I18" s="66">
        <f t="shared" si="2"/>
        <v>20</v>
      </c>
      <c r="J18" s="65">
        <f>VLOOKUP($A18,'Return Data'!$B$7:$R$2843,13,0)</f>
        <v>66.338999999999999</v>
      </c>
      <c r="K18" s="66">
        <f t="shared" si="3"/>
        <v>22</v>
      </c>
      <c r="L18" s="65">
        <f>VLOOKUP($A18,'Return Data'!$B$7:$R$2843,17,0)</f>
        <v>38.598599999999998</v>
      </c>
      <c r="M18" s="66">
        <f t="shared" si="4"/>
        <v>12</v>
      </c>
      <c r="N18" s="65">
        <f>VLOOKUP($A18,'Return Data'!$B$7:$R$2843,14,0)</f>
        <v>20.3935</v>
      </c>
      <c r="O18" s="66">
        <f t="shared" si="5"/>
        <v>11</v>
      </c>
      <c r="P18" s="65">
        <f>VLOOKUP($A18,'Return Data'!$B$7:$R$2843,15,0)</f>
        <v>18.942499999999999</v>
      </c>
      <c r="Q18" s="66">
        <f>RANK(P18,P$8:P$33,0)</f>
        <v>4</v>
      </c>
      <c r="R18" s="65">
        <f>VLOOKUP($A18,'Return Data'!$B$7:$R$2843,16,0)</f>
        <v>21.5837</v>
      </c>
      <c r="S18" s="67">
        <f t="shared" si="7"/>
        <v>9</v>
      </c>
    </row>
    <row r="19" spans="1:19" x14ac:dyDescent="0.3">
      <c r="A19" s="63" t="s">
        <v>1171</v>
      </c>
      <c r="B19" s="64">
        <f>VLOOKUP($A19,'Return Data'!$B$7:$R$2843,3,0)</f>
        <v>44447</v>
      </c>
      <c r="C19" s="65">
        <f>VLOOKUP($A19,'Return Data'!$B$7:$R$2843,4,0)</f>
        <v>77.849000000000004</v>
      </c>
      <c r="D19" s="65">
        <f>VLOOKUP($A19,'Return Data'!$B$7:$R$2843,10,0)</f>
        <v>11.138199999999999</v>
      </c>
      <c r="E19" s="66">
        <f t="shared" si="0"/>
        <v>18</v>
      </c>
      <c r="F19" s="65">
        <f>VLOOKUP($A19,'Return Data'!$B$7:$R$2843,11,0)</f>
        <v>22.244599999999998</v>
      </c>
      <c r="G19" s="66">
        <f t="shared" si="1"/>
        <v>15</v>
      </c>
      <c r="H19" s="65">
        <f>VLOOKUP($A19,'Return Data'!$B$7:$R$2843,12,0)</f>
        <v>46.652500000000003</v>
      </c>
      <c r="I19" s="66">
        <f t="shared" si="2"/>
        <v>11</v>
      </c>
      <c r="J19" s="65">
        <f>VLOOKUP($A19,'Return Data'!$B$7:$R$2843,13,0)</f>
        <v>79.6571</v>
      </c>
      <c r="K19" s="66">
        <f t="shared" si="3"/>
        <v>6</v>
      </c>
      <c r="L19" s="65">
        <f>VLOOKUP($A19,'Return Data'!$B$7:$R$2843,17,0)</f>
        <v>41.597299999999997</v>
      </c>
      <c r="M19" s="66">
        <f t="shared" si="4"/>
        <v>8</v>
      </c>
      <c r="N19" s="65">
        <f>VLOOKUP($A19,'Return Data'!$B$7:$R$2843,14,0)</f>
        <v>22.7759</v>
      </c>
      <c r="O19" s="66">
        <f t="shared" si="5"/>
        <v>4</v>
      </c>
      <c r="P19" s="65">
        <f>VLOOKUP($A19,'Return Data'!$B$7:$R$2843,15,0)</f>
        <v>18.777999999999999</v>
      </c>
      <c r="Q19" s="66">
        <f>RANK(P19,P$8:P$33,0)</f>
        <v>6</v>
      </c>
      <c r="R19" s="65">
        <f>VLOOKUP($A19,'Return Data'!$B$7:$R$2843,16,0)</f>
        <v>21.912700000000001</v>
      </c>
      <c r="S19" s="67">
        <f t="shared" si="7"/>
        <v>6</v>
      </c>
    </row>
    <row r="20" spans="1:19" x14ac:dyDescent="0.3">
      <c r="A20" s="63" t="s">
        <v>1172</v>
      </c>
      <c r="B20" s="64">
        <f>VLOOKUP($A20,'Return Data'!$B$7:$R$2843,3,0)</f>
        <v>44447</v>
      </c>
      <c r="C20" s="65">
        <f>VLOOKUP($A20,'Return Data'!$B$7:$R$2843,4,0)</f>
        <v>223.15</v>
      </c>
      <c r="D20" s="65">
        <f>VLOOKUP($A20,'Return Data'!$B$7:$R$2843,10,0)</f>
        <v>8.8749000000000002</v>
      </c>
      <c r="E20" s="66">
        <f t="shared" si="0"/>
        <v>21</v>
      </c>
      <c r="F20" s="65">
        <f>VLOOKUP($A20,'Return Data'!$B$7:$R$2843,11,0)</f>
        <v>18.835899999999999</v>
      </c>
      <c r="G20" s="66">
        <f t="shared" si="1"/>
        <v>24</v>
      </c>
      <c r="H20" s="65">
        <f>VLOOKUP($A20,'Return Data'!$B$7:$R$2843,12,0)</f>
        <v>35.054200000000002</v>
      </c>
      <c r="I20" s="66">
        <f t="shared" si="2"/>
        <v>25</v>
      </c>
      <c r="J20" s="65">
        <f>VLOOKUP($A20,'Return Data'!$B$7:$R$2843,13,0)</f>
        <v>58.206299999999999</v>
      </c>
      <c r="K20" s="66">
        <f t="shared" si="3"/>
        <v>23</v>
      </c>
      <c r="L20" s="65">
        <f>VLOOKUP($A20,'Return Data'!$B$7:$R$2843,17,0)</f>
        <v>33.219700000000003</v>
      </c>
      <c r="M20" s="66">
        <f t="shared" si="4"/>
        <v>20</v>
      </c>
      <c r="N20" s="65">
        <f>VLOOKUP($A20,'Return Data'!$B$7:$R$2843,14,0)</f>
        <v>14.485900000000001</v>
      </c>
      <c r="O20" s="66">
        <f t="shared" si="5"/>
        <v>21</v>
      </c>
      <c r="P20" s="65">
        <f>VLOOKUP($A20,'Return Data'!$B$7:$R$2843,15,0)</f>
        <v>16.103200000000001</v>
      </c>
      <c r="Q20" s="66">
        <f>RANK(P20,P$8:P$33,0)</f>
        <v>12</v>
      </c>
      <c r="R20" s="65">
        <f>VLOOKUP($A20,'Return Data'!$B$7:$R$2843,16,0)</f>
        <v>20.904</v>
      </c>
      <c r="S20" s="67">
        <f t="shared" si="7"/>
        <v>12</v>
      </c>
    </row>
    <row r="21" spans="1:19" x14ac:dyDescent="0.3">
      <c r="A21" s="63" t="s">
        <v>1174</v>
      </c>
      <c r="B21" s="64">
        <f>VLOOKUP($A21,'Return Data'!$B$7:$R$2843,3,0)</f>
        <v>44447</v>
      </c>
      <c r="C21" s="65">
        <f>VLOOKUP($A21,'Return Data'!$B$7:$R$2843,4,0)</f>
        <v>17.872</v>
      </c>
      <c r="D21" s="65">
        <f>VLOOKUP($A21,'Return Data'!$B$7:$R$2843,10,0)</f>
        <v>9.6475000000000009</v>
      </c>
      <c r="E21" s="66">
        <f t="shared" si="0"/>
        <v>20</v>
      </c>
      <c r="F21" s="65">
        <f>VLOOKUP($A21,'Return Data'!$B$7:$R$2843,11,0)</f>
        <v>24.121500000000001</v>
      </c>
      <c r="G21" s="66">
        <f t="shared" si="1"/>
        <v>10</v>
      </c>
      <c r="H21" s="65">
        <f>VLOOKUP($A21,'Return Data'!$B$7:$R$2843,12,0)</f>
        <v>50.994399999999999</v>
      </c>
      <c r="I21" s="66">
        <f t="shared" si="2"/>
        <v>4</v>
      </c>
      <c r="J21" s="65">
        <f>VLOOKUP($A21,'Return Data'!$B$7:$R$2843,13,0)</f>
        <v>74.401799999999994</v>
      </c>
      <c r="K21" s="66">
        <f t="shared" si="3"/>
        <v>12</v>
      </c>
      <c r="L21" s="65">
        <f>VLOOKUP($A21,'Return Data'!$B$7:$R$2843,17,0)</f>
        <v>40.545099999999998</v>
      </c>
      <c r="M21" s="66">
        <f t="shared" si="4"/>
        <v>10</v>
      </c>
      <c r="N21" s="65"/>
      <c r="O21" s="66"/>
      <c r="P21" s="65"/>
      <c r="Q21" s="66"/>
      <c r="R21" s="65">
        <f>VLOOKUP($A21,'Return Data'!$B$7:$R$2843,16,0)</f>
        <v>17.459599999999998</v>
      </c>
      <c r="S21" s="67">
        <f t="shared" si="7"/>
        <v>22</v>
      </c>
    </row>
    <row r="22" spans="1:19" x14ac:dyDescent="0.3">
      <c r="A22" s="63" t="s">
        <v>1176</v>
      </c>
      <c r="B22" s="64">
        <f>VLOOKUP($A22,'Return Data'!$B$7:$R$2843,3,0)</f>
        <v>44447</v>
      </c>
      <c r="C22" s="65">
        <f>VLOOKUP($A22,'Return Data'!$B$7:$R$2843,4,0)</f>
        <v>21.062999999999999</v>
      </c>
      <c r="D22" s="65">
        <f>VLOOKUP($A22,'Return Data'!$B$7:$R$2843,10,0)</f>
        <v>11.9717</v>
      </c>
      <c r="E22" s="66">
        <f t="shared" si="0"/>
        <v>14</v>
      </c>
      <c r="F22" s="65">
        <f>VLOOKUP($A22,'Return Data'!$B$7:$R$2843,11,0)</f>
        <v>24.9955</v>
      </c>
      <c r="G22" s="66">
        <f t="shared" si="1"/>
        <v>8</v>
      </c>
      <c r="H22" s="65">
        <f>VLOOKUP($A22,'Return Data'!$B$7:$R$2843,12,0)</f>
        <v>50.708399999999997</v>
      </c>
      <c r="I22" s="66">
        <f t="shared" si="2"/>
        <v>5</v>
      </c>
      <c r="J22" s="65">
        <f>VLOOKUP($A22,'Return Data'!$B$7:$R$2843,13,0)</f>
        <v>86.546800000000005</v>
      </c>
      <c r="K22" s="66">
        <f t="shared" ref="K22:K31" si="8">RANK(J22,J$8:J$33,0)</f>
        <v>3</v>
      </c>
      <c r="L22" s="65"/>
      <c r="M22" s="66"/>
      <c r="N22" s="65"/>
      <c r="O22" s="66"/>
      <c r="P22" s="65"/>
      <c r="Q22" s="66"/>
      <c r="R22" s="65">
        <f>VLOOKUP($A22,'Return Data'!$B$7:$R$2843,16,0)</f>
        <v>42.219700000000003</v>
      </c>
      <c r="S22" s="67">
        <f t="shared" si="7"/>
        <v>2</v>
      </c>
    </row>
    <row r="23" spans="1:19" x14ac:dyDescent="0.3">
      <c r="A23" s="63" t="s">
        <v>1178</v>
      </c>
      <c r="B23" s="64">
        <f>VLOOKUP($A23,'Return Data'!$B$7:$R$2843,3,0)</f>
        <v>44447</v>
      </c>
      <c r="C23" s="65">
        <f>VLOOKUP($A23,'Return Data'!$B$7:$R$2843,4,0)</f>
        <v>44.823099999999997</v>
      </c>
      <c r="D23" s="65">
        <f>VLOOKUP($A23,'Return Data'!$B$7:$R$2843,10,0)</f>
        <v>14.8589</v>
      </c>
      <c r="E23" s="66">
        <f t="shared" si="0"/>
        <v>5</v>
      </c>
      <c r="F23" s="65">
        <f>VLOOKUP($A23,'Return Data'!$B$7:$R$2843,11,0)</f>
        <v>22.201699999999999</v>
      </c>
      <c r="G23" s="66">
        <f t="shared" si="1"/>
        <v>16</v>
      </c>
      <c r="H23" s="65">
        <f>VLOOKUP($A23,'Return Data'!$B$7:$R$2843,12,0)</f>
        <v>45.7776</v>
      </c>
      <c r="I23" s="66">
        <f t="shared" si="2"/>
        <v>14</v>
      </c>
      <c r="J23" s="65">
        <f>VLOOKUP($A23,'Return Data'!$B$7:$R$2843,13,0)</f>
        <v>70.524100000000004</v>
      </c>
      <c r="K23" s="66">
        <f t="shared" si="8"/>
        <v>16</v>
      </c>
      <c r="L23" s="65">
        <f>VLOOKUP($A23,'Return Data'!$B$7:$R$2843,17,0)</f>
        <v>33.027799999999999</v>
      </c>
      <c r="M23" s="66">
        <f>RANK(L23,L$8:L$33,0)</f>
        <v>21</v>
      </c>
      <c r="N23" s="65">
        <f>VLOOKUP($A23,'Return Data'!$B$7:$R$2843,14,0)</f>
        <v>16.392900000000001</v>
      </c>
      <c r="O23" s="66">
        <f>RANK(N23,N$8:N$33,0)</f>
        <v>17</v>
      </c>
      <c r="P23" s="65">
        <f>VLOOKUP($A23,'Return Data'!$B$7:$R$2843,15,0)</f>
        <v>13.116899999999999</v>
      </c>
      <c r="Q23" s="66">
        <f>RANK(P23,P$8:P$33,0)</f>
        <v>19</v>
      </c>
      <c r="R23" s="65">
        <f>VLOOKUP($A23,'Return Data'!$B$7:$R$2843,16,0)</f>
        <v>22.005099999999999</v>
      </c>
      <c r="S23" s="67">
        <f t="shared" si="7"/>
        <v>5</v>
      </c>
    </row>
    <row r="24" spans="1:19" x14ac:dyDescent="0.3">
      <c r="A24" s="63" t="s">
        <v>1181</v>
      </c>
      <c r="B24" s="64">
        <f>VLOOKUP($A24,'Return Data'!$B$7:$R$2843,3,0)</f>
        <v>44447</v>
      </c>
      <c r="C24" s="65">
        <f>VLOOKUP($A24,'Return Data'!$B$7:$R$2843,4,0)</f>
        <v>2130.5688</v>
      </c>
      <c r="D24" s="65">
        <f>VLOOKUP($A24,'Return Data'!$B$7:$R$2843,10,0)</f>
        <v>14.6317</v>
      </c>
      <c r="E24" s="66">
        <f t="shared" si="0"/>
        <v>6</v>
      </c>
      <c r="F24" s="65">
        <f>VLOOKUP($A24,'Return Data'!$B$7:$R$2843,11,0)</f>
        <v>26.120200000000001</v>
      </c>
      <c r="G24" s="66">
        <f t="shared" si="1"/>
        <v>6</v>
      </c>
      <c r="H24" s="65">
        <f>VLOOKUP($A24,'Return Data'!$B$7:$R$2843,12,0)</f>
        <v>48.604500000000002</v>
      </c>
      <c r="I24" s="66">
        <f t="shared" si="2"/>
        <v>8</v>
      </c>
      <c r="J24" s="65">
        <f>VLOOKUP($A24,'Return Data'!$B$7:$R$2843,13,0)</f>
        <v>77.529399999999995</v>
      </c>
      <c r="K24" s="66">
        <f t="shared" si="8"/>
        <v>8</v>
      </c>
      <c r="L24" s="65">
        <f>VLOOKUP($A24,'Return Data'!$B$7:$R$2843,17,0)</f>
        <v>40.119199999999999</v>
      </c>
      <c r="M24" s="66">
        <f>RANK(L24,L$8:L$33,0)</f>
        <v>11</v>
      </c>
      <c r="N24" s="65">
        <f>VLOOKUP($A24,'Return Data'!$B$7:$R$2843,14,0)</f>
        <v>21.681799999999999</v>
      </c>
      <c r="O24" s="66">
        <f>RANK(N24,N$8:N$33,0)</f>
        <v>8</v>
      </c>
      <c r="P24" s="65">
        <f>VLOOKUP($A24,'Return Data'!$B$7:$R$2843,15,0)</f>
        <v>17.779299999999999</v>
      </c>
      <c r="Q24" s="66">
        <f>RANK(P24,P$8:P$33,0)</f>
        <v>8</v>
      </c>
      <c r="R24" s="65">
        <f>VLOOKUP($A24,'Return Data'!$B$7:$R$2843,16,0)</f>
        <v>18.0062</v>
      </c>
      <c r="S24" s="67">
        <f t="shared" si="7"/>
        <v>21</v>
      </c>
    </row>
    <row r="25" spans="1:19" x14ac:dyDescent="0.3">
      <c r="A25" s="63" t="s">
        <v>1182</v>
      </c>
      <c r="B25" s="64">
        <f>VLOOKUP($A25,'Return Data'!$B$7:$R$2843,3,0)</f>
        <v>44447</v>
      </c>
      <c r="C25" s="65">
        <f>VLOOKUP($A25,'Return Data'!$B$7:$R$2843,4,0)</f>
        <v>45.84</v>
      </c>
      <c r="D25" s="65">
        <f>VLOOKUP($A25,'Return Data'!$B$7:$R$2843,10,0)</f>
        <v>17.2379</v>
      </c>
      <c r="E25" s="66">
        <f t="shared" si="0"/>
        <v>1</v>
      </c>
      <c r="F25" s="65">
        <f>VLOOKUP($A25,'Return Data'!$B$7:$R$2843,11,0)</f>
        <v>34.0351</v>
      </c>
      <c r="G25" s="66">
        <f t="shared" si="1"/>
        <v>1</v>
      </c>
      <c r="H25" s="65">
        <f>VLOOKUP($A25,'Return Data'!$B$7:$R$2843,12,0)</f>
        <v>61.238100000000003</v>
      </c>
      <c r="I25" s="66">
        <f t="shared" si="2"/>
        <v>1</v>
      </c>
      <c r="J25" s="65">
        <f>VLOOKUP($A25,'Return Data'!$B$7:$R$2843,13,0)</f>
        <v>99.391000000000005</v>
      </c>
      <c r="K25" s="66">
        <f t="shared" si="8"/>
        <v>1</v>
      </c>
      <c r="L25" s="65">
        <f>VLOOKUP($A25,'Return Data'!$B$7:$R$2843,17,0)</f>
        <v>64.165099999999995</v>
      </c>
      <c r="M25" s="66">
        <f>RANK(L25,L$8:L$33,0)</f>
        <v>1</v>
      </c>
      <c r="N25" s="65">
        <f>VLOOKUP($A25,'Return Data'!$B$7:$R$2843,14,0)</f>
        <v>30.7239</v>
      </c>
      <c r="O25" s="66">
        <f>RANK(N25,N$8:N$33,0)</f>
        <v>1</v>
      </c>
      <c r="P25" s="65">
        <f>VLOOKUP($A25,'Return Data'!$B$7:$R$2843,15,0)</f>
        <v>21.504799999999999</v>
      </c>
      <c r="Q25" s="66">
        <f>RANK(P25,P$8:P$33,0)</f>
        <v>2</v>
      </c>
      <c r="R25" s="65">
        <f>VLOOKUP($A25,'Return Data'!$B$7:$R$2843,16,0)</f>
        <v>21.639299999999999</v>
      </c>
      <c r="S25" s="67">
        <f t="shared" si="7"/>
        <v>8</v>
      </c>
    </row>
    <row r="26" spans="1:19" x14ac:dyDescent="0.3">
      <c r="A26" s="63" t="s">
        <v>1184</v>
      </c>
      <c r="B26" s="64">
        <f>VLOOKUP($A26,'Return Data'!$B$7:$R$2843,3,0)</f>
        <v>44447</v>
      </c>
      <c r="C26" s="65">
        <f>VLOOKUP($A26,'Return Data'!$B$7:$R$2843,4,0)</f>
        <v>17.579999999999998</v>
      </c>
      <c r="D26" s="65">
        <f>VLOOKUP($A26,'Return Data'!$B$7:$R$2843,10,0)</f>
        <v>11.619</v>
      </c>
      <c r="E26" s="66">
        <f t="shared" si="0"/>
        <v>15</v>
      </c>
      <c r="F26" s="65">
        <f>VLOOKUP($A26,'Return Data'!$B$7:$R$2843,11,0)</f>
        <v>23.802800000000001</v>
      </c>
      <c r="G26" s="66">
        <f t="shared" ref="G26" si="9">RANK(F26,F$8:F$33,0)</f>
        <v>11</v>
      </c>
      <c r="H26" s="65">
        <f>VLOOKUP($A26,'Return Data'!$B$7:$R$2843,12,0)</f>
        <v>45.529800000000002</v>
      </c>
      <c r="I26" s="66">
        <f t="shared" ref="I26" si="10">RANK(H26,H$8:H$33,0)</f>
        <v>15</v>
      </c>
      <c r="J26" s="65">
        <f>VLOOKUP($A26,'Return Data'!$B$7:$R$2843,13,0)</f>
        <v>73.887200000000007</v>
      </c>
      <c r="K26" s="66">
        <f t="shared" si="8"/>
        <v>14</v>
      </c>
      <c r="L26" s="65"/>
      <c r="M26" s="66"/>
      <c r="N26" s="65"/>
      <c r="O26" s="66"/>
      <c r="P26" s="65"/>
      <c r="Q26" s="66"/>
      <c r="R26" s="65">
        <f>VLOOKUP($A26,'Return Data'!$B$7:$R$2843,16,0)</f>
        <v>39.544199999999996</v>
      </c>
      <c r="S26" s="67">
        <f t="shared" si="7"/>
        <v>3</v>
      </c>
    </row>
    <row r="27" spans="1:19" x14ac:dyDescent="0.3">
      <c r="A27" s="63" t="s">
        <v>1187</v>
      </c>
      <c r="B27" s="64">
        <f>VLOOKUP($A27,'Return Data'!$B$7:$R$2843,3,0)</f>
        <v>44447</v>
      </c>
      <c r="C27" s="65">
        <f>VLOOKUP($A27,'Return Data'!$B$7:$R$2843,4,0)</f>
        <v>117.2561</v>
      </c>
      <c r="D27" s="65">
        <f>VLOOKUP($A27,'Return Data'!$B$7:$R$2843,10,0)</f>
        <v>8.7230000000000008</v>
      </c>
      <c r="E27" s="66">
        <f t="shared" si="0"/>
        <v>23</v>
      </c>
      <c r="F27" s="65">
        <f>VLOOKUP($A27,'Return Data'!$B$7:$R$2843,11,0)</f>
        <v>33.931100000000001</v>
      </c>
      <c r="G27" s="66">
        <f t="shared" ref="G27:G33" si="11">RANK(F27,F$8:F$33,0)</f>
        <v>2</v>
      </c>
      <c r="H27" s="65">
        <f>VLOOKUP($A27,'Return Data'!$B$7:$R$2843,12,0)</f>
        <v>51.721800000000002</v>
      </c>
      <c r="I27" s="66">
        <f t="shared" ref="I27:I33" si="12">RANK(H27,H$8:H$33,0)</f>
        <v>3</v>
      </c>
      <c r="J27" s="65">
        <f>VLOOKUP($A27,'Return Data'!$B$7:$R$2843,13,0)</f>
        <v>87.599299999999999</v>
      </c>
      <c r="K27" s="66">
        <f t="shared" si="8"/>
        <v>2</v>
      </c>
      <c r="L27" s="65">
        <f>VLOOKUP($A27,'Return Data'!$B$7:$R$2843,17,0)</f>
        <v>50.348700000000001</v>
      </c>
      <c r="M27" s="66">
        <f>RANK(L27,L$8:L$33,0)</f>
        <v>2</v>
      </c>
      <c r="N27" s="65">
        <f>VLOOKUP($A27,'Return Data'!$B$7:$R$2843,14,0)</f>
        <v>24.535299999999999</v>
      </c>
      <c r="O27" s="66">
        <f>RANK(N27,N$8:N$33,0)</f>
        <v>2</v>
      </c>
      <c r="P27" s="65">
        <f>VLOOKUP($A27,'Return Data'!$B$7:$R$2843,15,0)</f>
        <v>20.0611</v>
      </c>
      <c r="Q27" s="66">
        <f>RANK(P27,P$8:P$33,0)</f>
        <v>3</v>
      </c>
      <c r="R27" s="65">
        <f>VLOOKUP($A27,'Return Data'!$B$7:$R$2843,16,0)</f>
        <v>16.747599999999998</v>
      </c>
      <c r="S27" s="67">
        <f t="shared" si="7"/>
        <v>24</v>
      </c>
    </row>
    <row r="28" spans="1:19" x14ac:dyDescent="0.3">
      <c r="A28" s="63" t="s">
        <v>1188</v>
      </c>
      <c r="B28" s="64">
        <f>VLOOKUP($A28,'Return Data'!$B$7:$R$2843,3,0)</f>
        <v>44447</v>
      </c>
      <c r="C28" s="65">
        <f>VLOOKUP($A28,'Return Data'!$B$7:$R$2843,4,0)</f>
        <v>141.3862</v>
      </c>
      <c r="D28" s="65">
        <f>VLOOKUP($A28,'Return Data'!$B$7:$R$2843,10,0)</f>
        <v>11.139099999999999</v>
      </c>
      <c r="E28" s="66">
        <f t="shared" si="0"/>
        <v>17</v>
      </c>
      <c r="F28" s="65">
        <f>VLOOKUP($A28,'Return Data'!$B$7:$R$2843,11,0)</f>
        <v>21.3306</v>
      </c>
      <c r="G28" s="66">
        <f t="shared" si="11"/>
        <v>18</v>
      </c>
      <c r="H28" s="65">
        <f>VLOOKUP($A28,'Return Data'!$B$7:$R$2843,12,0)</f>
        <v>46.374600000000001</v>
      </c>
      <c r="I28" s="66">
        <f t="shared" si="12"/>
        <v>12</v>
      </c>
      <c r="J28" s="65">
        <f>VLOOKUP($A28,'Return Data'!$B$7:$R$2843,13,0)</f>
        <v>81.669600000000003</v>
      </c>
      <c r="K28" s="66">
        <f t="shared" si="8"/>
        <v>4</v>
      </c>
      <c r="L28" s="65">
        <f>VLOOKUP($A28,'Return Data'!$B$7:$R$2843,17,0)</f>
        <v>41.628599999999999</v>
      </c>
      <c r="M28" s="66">
        <f>RANK(L28,L$8:L$33,0)</f>
        <v>7</v>
      </c>
      <c r="N28" s="65">
        <f>VLOOKUP($A28,'Return Data'!$B$7:$R$2843,14,0)</f>
        <v>20.332599999999999</v>
      </c>
      <c r="O28" s="66">
        <f>RANK(N28,N$8:N$33,0)</f>
        <v>12</v>
      </c>
      <c r="P28" s="65">
        <f>VLOOKUP($A28,'Return Data'!$B$7:$R$2843,15,0)</f>
        <v>14.1487</v>
      </c>
      <c r="Q28" s="66">
        <f>RANK(P28,P$8:P$33,0)</f>
        <v>18</v>
      </c>
      <c r="R28" s="65">
        <f>VLOOKUP($A28,'Return Data'!$B$7:$R$2843,16,0)</f>
        <v>20.566500000000001</v>
      </c>
      <c r="S28" s="67">
        <f t="shared" si="7"/>
        <v>15</v>
      </c>
    </row>
    <row r="29" spans="1:19" x14ac:dyDescent="0.3">
      <c r="A29" s="63" t="s">
        <v>1191</v>
      </c>
      <c r="B29" s="64">
        <f>VLOOKUP($A29,'Return Data'!$B$7:$R$2843,3,0)</f>
        <v>44447</v>
      </c>
      <c r="C29" s="65">
        <f>VLOOKUP($A29,'Return Data'!$B$7:$R$2843,4,0)</f>
        <v>745.45330000000001</v>
      </c>
      <c r="D29" s="65">
        <f>VLOOKUP($A29,'Return Data'!$B$7:$R$2843,10,0)</f>
        <v>13.4641</v>
      </c>
      <c r="E29" s="66">
        <f t="shared" si="0"/>
        <v>9</v>
      </c>
      <c r="F29" s="65">
        <f>VLOOKUP($A29,'Return Data'!$B$7:$R$2843,11,0)</f>
        <v>19.0899</v>
      </c>
      <c r="G29" s="66">
        <f t="shared" si="11"/>
        <v>23</v>
      </c>
      <c r="H29" s="65">
        <f>VLOOKUP($A29,'Return Data'!$B$7:$R$2843,12,0)</f>
        <v>42.766599999999997</v>
      </c>
      <c r="I29" s="66">
        <f t="shared" si="12"/>
        <v>19</v>
      </c>
      <c r="J29" s="65">
        <f>VLOOKUP($A29,'Return Data'!$B$7:$R$2843,13,0)</f>
        <v>67.270399999999995</v>
      </c>
      <c r="K29" s="66">
        <f t="shared" si="8"/>
        <v>21</v>
      </c>
      <c r="L29" s="65">
        <f>VLOOKUP($A29,'Return Data'!$B$7:$R$2843,17,0)</f>
        <v>30.643799999999999</v>
      </c>
      <c r="M29" s="66">
        <f>RANK(L29,L$8:L$33,0)</f>
        <v>23</v>
      </c>
      <c r="N29" s="65">
        <f>VLOOKUP($A29,'Return Data'!$B$7:$R$2843,14,0)</f>
        <v>13.1968</v>
      </c>
      <c r="O29" s="66">
        <f>RANK(N29,N$8:N$33,0)</f>
        <v>22</v>
      </c>
      <c r="P29" s="65">
        <f>VLOOKUP($A29,'Return Data'!$B$7:$R$2843,15,0)</f>
        <v>11.972300000000001</v>
      </c>
      <c r="Q29" s="66">
        <f>RANK(P29,P$8:P$33,0)</f>
        <v>21</v>
      </c>
      <c r="R29" s="65">
        <f>VLOOKUP($A29,'Return Data'!$B$7:$R$2843,16,0)</f>
        <v>18.248699999999999</v>
      </c>
      <c r="S29" s="67">
        <f t="shared" si="7"/>
        <v>19</v>
      </c>
    </row>
    <row r="30" spans="1:19" x14ac:dyDescent="0.3">
      <c r="A30" s="63" t="s">
        <v>1193</v>
      </c>
      <c r="B30" s="64">
        <f>VLOOKUP($A30,'Return Data'!$B$7:$R$2843,3,0)</f>
        <v>44447</v>
      </c>
      <c r="C30" s="65">
        <f>VLOOKUP($A30,'Return Data'!$B$7:$R$2843,4,0)</f>
        <v>261.29360000000003</v>
      </c>
      <c r="D30" s="65">
        <f>VLOOKUP($A30,'Return Data'!$B$7:$R$2843,10,0)</f>
        <v>13.196</v>
      </c>
      <c r="E30" s="66">
        <f t="shared" si="0"/>
        <v>10</v>
      </c>
      <c r="F30" s="65">
        <f>VLOOKUP($A30,'Return Data'!$B$7:$R$2843,11,0)</f>
        <v>22.6435</v>
      </c>
      <c r="G30" s="66">
        <f t="shared" si="11"/>
        <v>13</v>
      </c>
      <c r="H30" s="65">
        <f>VLOOKUP($A30,'Return Data'!$B$7:$R$2843,12,0)</f>
        <v>43.066400000000002</v>
      </c>
      <c r="I30" s="66">
        <f t="shared" si="12"/>
        <v>18</v>
      </c>
      <c r="J30" s="65">
        <f>VLOOKUP($A30,'Return Data'!$B$7:$R$2843,13,0)</f>
        <v>72.286799999999999</v>
      </c>
      <c r="K30" s="66">
        <f t="shared" si="8"/>
        <v>15</v>
      </c>
      <c r="L30" s="65">
        <f>VLOOKUP($A30,'Return Data'!$B$7:$R$2843,17,0)</f>
        <v>38.4191</v>
      </c>
      <c r="M30" s="66">
        <f>RANK(L30,L$8:L$33,0)</f>
        <v>13</v>
      </c>
      <c r="N30" s="65">
        <f>VLOOKUP($A30,'Return Data'!$B$7:$R$2843,14,0)</f>
        <v>22.0549</v>
      </c>
      <c r="O30" s="66">
        <f>RANK(N30,N$8:N$33,0)</f>
        <v>5</v>
      </c>
      <c r="P30" s="65">
        <f>VLOOKUP($A30,'Return Data'!$B$7:$R$2843,15,0)</f>
        <v>17.850999999999999</v>
      </c>
      <c r="Q30" s="66">
        <f>RANK(P30,P$8:P$33,0)</f>
        <v>7</v>
      </c>
      <c r="R30" s="65">
        <f>VLOOKUP($A30,'Return Data'!$B$7:$R$2843,16,0)</f>
        <v>21.155799999999999</v>
      </c>
      <c r="S30" s="67">
        <f t="shared" si="7"/>
        <v>11</v>
      </c>
    </row>
    <row r="31" spans="1:19" x14ac:dyDescent="0.3">
      <c r="A31" s="63" t="s">
        <v>1194</v>
      </c>
      <c r="B31" s="64">
        <f>VLOOKUP($A31,'Return Data'!$B$7:$R$2843,3,0)</f>
        <v>44447</v>
      </c>
      <c r="C31" s="65">
        <f>VLOOKUP($A31,'Return Data'!$B$7:$R$2843,4,0)</f>
        <v>75.16</v>
      </c>
      <c r="D31" s="65">
        <f>VLOOKUP($A31,'Return Data'!$B$7:$R$2843,10,0)</f>
        <v>6.2481999999999998</v>
      </c>
      <c r="E31" s="66">
        <f t="shared" si="0"/>
        <v>26</v>
      </c>
      <c r="F31" s="65">
        <f>VLOOKUP($A31,'Return Data'!$B$7:$R$2843,11,0)</f>
        <v>17.272600000000001</v>
      </c>
      <c r="G31" s="66">
        <f t="shared" si="11"/>
        <v>26</v>
      </c>
      <c r="H31" s="65">
        <f>VLOOKUP($A31,'Return Data'!$B$7:$R$2843,12,0)</f>
        <v>35.937800000000003</v>
      </c>
      <c r="I31" s="66">
        <f t="shared" si="12"/>
        <v>24</v>
      </c>
      <c r="J31" s="65">
        <f>VLOOKUP($A31,'Return Data'!$B$7:$R$2843,13,0)</f>
        <v>56.128</v>
      </c>
      <c r="K31" s="66">
        <f t="shared" si="8"/>
        <v>24</v>
      </c>
      <c r="L31" s="65">
        <f>VLOOKUP($A31,'Return Data'!$B$7:$R$2843,17,0)</f>
        <v>36.916899999999998</v>
      </c>
      <c r="M31" s="66">
        <f>RANK(L31,L$8:L$33,0)</f>
        <v>14</v>
      </c>
      <c r="N31" s="65">
        <f>VLOOKUP($A31,'Return Data'!$B$7:$R$2843,14,0)</f>
        <v>16.2681</v>
      </c>
      <c r="O31" s="66">
        <f>RANK(N31,N$8:N$33,0)</f>
        <v>18</v>
      </c>
      <c r="P31" s="65">
        <f>VLOOKUP($A31,'Return Data'!$B$7:$R$2843,15,0)</f>
        <v>15.761699999999999</v>
      </c>
      <c r="Q31" s="66">
        <f>RANK(P31,P$8:P$33,0)</f>
        <v>14</v>
      </c>
      <c r="R31" s="65">
        <f>VLOOKUP($A31,'Return Data'!$B$7:$R$2843,16,0)</f>
        <v>18.096499999999999</v>
      </c>
      <c r="S31" s="67">
        <f t="shared" si="7"/>
        <v>20</v>
      </c>
    </row>
    <row r="32" spans="1:19" x14ac:dyDescent="0.3">
      <c r="A32" s="63" t="s">
        <v>1196</v>
      </c>
      <c r="B32" s="64">
        <f>VLOOKUP($A32,'Return Data'!$B$7:$R$2843,3,0)</f>
        <v>44447</v>
      </c>
      <c r="C32" s="65">
        <f>VLOOKUP($A32,'Return Data'!$B$7:$R$2843,4,0)</f>
        <v>27.69</v>
      </c>
      <c r="D32" s="65">
        <f>VLOOKUP($A32,'Return Data'!$B$7:$R$2843,10,0)</f>
        <v>16.3934</v>
      </c>
      <c r="E32" s="66">
        <f t="shared" si="0"/>
        <v>2</v>
      </c>
      <c r="F32" s="65">
        <f>VLOOKUP($A32,'Return Data'!$B$7:$R$2843,11,0)</f>
        <v>29.332100000000001</v>
      </c>
      <c r="G32" s="66">
        <f t="shared" si="11"/>
        <v>3</v>
      </c>
      <c r="H32" s="65">
        <f>VLOOKUP($A32,'Return Data'!$B$7:$R$2843,12,0)</f>
        <v>53.237400000000001</v>
      </c>
      <c r="I32" s="66">
        <f t="shared" si="12"/>
        <v>2</v>
      </c>
      <c r="J32" s="65"/>
      <c r="K32" s="66"/>
      <c r="L32" s="65"/>
      <c r="M32" s="66"/>
      <c r="N32" s="65"/>
      <c r="O32" s="66"/>
      <c r="P32" s="65"/>
      <c r="Q32" s="66"/>
      <c r="R32" s="65">
        <f>VLOOKUP($A32,'Return Data'!$B$7:$R$2843,16,0)</f>
        <v>100.6027</v>
      </c>
      <c r="S32" s="67">
        <f t="shared" si="7"/>
        <v>1</v>
      </c>
    </row>
    <row r="33" spans="1:19" x14ac:dyDescent="0.3">
      <c r="A33" s="63" t="s">
        <v>1939</v>
      </c>
      <c r="B33" s="64">
        <f>VLOOKUP($A33,'Return Data'!$B$7:$R$2843,3,0)</f>
        <v>44447</v>
      </c>
      <c r="C33" s="65">
        <f>VLOOKUP($A33,'Return Data'!$B$7:$R$2843,4,0)</f>
        <v>198.15430000000001</v>
      </c>
      <c r="D33" s="65">
        <f>VLOOKUP($A33,'Return Data'!$B$7:$R$2843,10,0)</f>
        <v>14.114699999999999</v>
      </c>
      <c r="E33" s="66">
        <f t="shared" si="0"/>
        <v>8</v>
      </c>
      <c r="F33" s="65">
        <f>VLOOKUP($A33,'Return Data'!$B$7:$R$2843,11,0)</f>
        <v>25.091799999999999</v>
      </c>
      <c r="G33" s="66">
        <f t="shared" si="11"/>
        <v>7</v>
      </c>
      <c r="H33" s="65">
        <f>VLOOKUP($A33,'Return Data'!$B$7:$R$2843,12,0)</f>
        <v>46.310499999999998</v>
      </c>
      <c r="I33" s="66">
        <f t="shared" si="12"/>
        <v>13</v>
      </c>
      <c r="J33" s="65">
        <f>VLOOKUP($A33,'Return Data'!$B$7:$R$2843,13,0)</f>
        <v>76.841399999999993</v>
      </c>
      <c r="K33" s="66">
        <f>RANK(J33,J$8:J$33,0)</f>
        <v>9</v>
      </c>
      <c r="L33" s="65">
        <f>VLOOKUP($A33,'Return Data'!$B$7:$R$2843,17,0)</f>
        <v>43.914900000000003</v>
      </c>
      <c r="M33" s="66">
        <f>RANK(L33,L$8:L$33,0)</f>
        <v>3</v>
      </c>
      <c r="N33" s="65">
        <f>VLOOKUP($A33,'Return Data'!$B$7:$R$2843,14,0)</f>
        <v>21.229099999999999</v>
      </c>
      <c r="O33" s="66">
        <f>RANK(N33,N$8:N$33,0)</f>
        <v>9</v>
      </c>
      <c r="P33" s="65">
        <f>VLOOKUP($A33,'Return Data'!$B$7:$R$2843,15,0)</f>
        <v>15.765700000000001</v>
      </c>
      <c r="Q33" s="66">
        <f>RANK(P33,P$8:P$33,0)</f>
        <v>13</v>
      </c>
      <c r="R33" s="65">
        <f>VLOOKUP($A33,'Return Data'!$B$7:$R$2843,16,0)</f>
        <v>21.552</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12.115234615384614</v>
      </c>
      <c r="E35" s="74"/>
      <c r="F35" s="75">
        <f>AVERAGE(F8:F33)</f>
        <v>23.446442307692312</v>
      </c>
      <c r="G35" s="74"/>
      <c r="H35" s="75">
        <f>AVERAGE(H8:H33)</f>
        <v>45.236650000000004</v>
      </c>
      <c r="I35" s="74"/>
      <c r="J35" s="75">
        <f>AVERAGE(J8:J33)</f>
        <v>73.818528000000001</v>
      </c>
      <c r="K35" s="74"/>
      <c r="L35" s="75">
        <f>AVERAGE(L8:L33)</f>
        <v>39.548634782608694</v>
      </c>
      <c r="M35" s="74"/>
      <c r="N35" s="75">
        <f>AVERAGE(N8:N33)</f>
        <v>19.683613636363638</v>
      </c>
      <c r="O35" s="74"/>
      <c r="P35" s="75">
        <f>AVERAGE(P8:P33)</f>
        <v>16.701180952380952</v>
      </c>
      <c r="Q35" s="74"/>
      <c r="R35" s="75">
        <f>AVERAGE(R8:R33)</f>
        <v>24.287376923076923</v>
      </c>
      <c r="S35" s="76"/>
    </row>
    <row r="36" spans="1:19" x14ac:dyDescent="0.3">
      <c r="A36" s="73" t="s">
        <v>28</v>
      </c>
      <c r="B36" s="74"/>
      <c r="C36" s="74"/>
      <c r="D36" s="75">
        <f>MIN(D8:D33)</f>
        <v>6.2481999999999998</v>
      </c>
      <c r="E36" s="74"/>
      <c r="F36" s="75">
        <f>MIN(F8:F33)</f>
        <v>17.272600000000001</v>
      </c>
      <c r="G36" s="74"/>
      <c r="H36" s="75">
        <f>MIN(H8:H33)</f>
        <v>32.432899999999997</v>
      </c>
      <c r="I36" s="74"/>
      <c r="J36" s="75">
        <f>MIN(J8:J33)</f>
        <v>56.013199999999998</v>
      </c>
      <c r="K36" s="74"/>
      <c r="L36" s="75">
        <f>MIN(L8:L33)</f>
        <v>30.643799999999999</v>
      </c>
      <c r="M36" s="74"/>
      <c r="N36" s="75">
        <f>MIN(N8:N33)</f>
        <v>13.1968</v>
      </c>
      <c r="O36" s="74"/>
      <c r="P36" s="75">
        <f>MIN(P8:P33)</f>
        <v>11.972300000000001</v>
      </c>
      <c r="Q36" s="74"/>
      <c r="R36" s="75">
        <f>MIN(R8:R33)</f>
        <v>10.5358</v>
      </c>
      <c r="S36" s="76"/>
    </row>
    <row r="37" spans="1:19" ht="15" thickBot="1" x14ac:dyDescent="0.35">
      <c r="A37" s="77" t="s">
        <v>29</v>
      </c>
      <c r="B37" s="78"/>
      <c r="C37" s="78"/>
      <c r="D37" s="79">
        <f>MAX(D8:D33)</f>
        <v>17.2379</v>
      </c>
      <c r="E37" s="78"/>
      <c r="F37" s="79">
        <f>MAX(F8:F33)</f>
        <v>34.0351</v>
      </c>
      <c r="G37" s="78"/>
      <c r="H37" s="79">
        <f>MAX(H8:H33)</f>
        <v>61.238100000000003</v>
      </c>
      <c r="I37" s="78"/>
      <c r="J37" s="79">
        <f>MAX(J8:J33)</f>
        <v>99.391000000000005</v>
      </c>
      <c r="K37" s="78"/>
      <c r="L37" s="79">
        <f>MAX(L8:L33)</f>
        <v>64.165099999999995</v>
      </c>
      <c r="M37" s="78"/>
      <c r="N37" s="79">
        <f>MAX(N8:N33)</f>
        <v>30.7239</v>
      </c>
      <c r="O37" s="78"/>
      <c r="P37" s="79">
        <f>MAX(P8:P33)</f>
        <v>21.946899999999999</v>
      </c>
      <c r="Q37" s="78"/>
      <c r="R37" s="79">
        <f>MAX(R8:R33)</f>
        <v>100.6027</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44447</v>
      </c>
      <c r="C8" s="65">
        <f>VLOOKUP($A8,'Return Data'!$B$7:$R$2843,4,0)</f>
        <v>449.3</v>
      </c>
      <c r="D8" s="65">
        <f>VLOOKUP($A8,'Return Data'!$B$7:$R$2843,10,0)</f>
        <v>14.139799999999999</v>
      </c>
      <c r="E8" s="66">
        <f t="shared" ref="E8:E33" si="0">RANK(D8,D$8:D$33,0)</f>
        <v>7</v>
      </c>
      <c r="F8" s="65">
        <f>VLOOKUP($A8,'Return Data'!$B$7:$R$2843,11,0)</f>
        <v>25.629100000000001</v>
      </c>
      <c r="G8" s="66">
        <f t="shared" ref="G8:G25" si="1">RANK(F8,F$8:F$33,0)</f>
        <v>6</v>
      </c>
      <c r="H8" s="65">
        <f>VLOOKUP($A8,'Return Data'!$B$7:$R$2843,12,0)</f>
        <v>47.046300000000002</v>
      </c>
      <c r="I8" s="66">
        <f t="shared" ref="I8:I25" si="2">RANK(H8,H$8:H$33,0)</f>
        <v>9</v>
      </c>
      <c r="J8" s="65">
        <f>VLOOKUP($A8,'Return Data'!$B$7:$R$2843,13,0)</f>
        <v>73.615700000000004</v>
      </c>
      <c r="K8" s="66">
        <f t="shared" ref="K8:K21" si="3">RANK(J8,J$8:J$33,0)</f>
        <v>11</v>
      </c>
      <c r="L8" s="65">
        <f>VLOOKUP($A8,'Return Data'!$B$7:$R$2843,17,0)</f>
        <v>32.634300000000003</v>
      </c>
      <c r="M8" s="66">
        <f t="shared" ref="M8:M21" si="4">RANK(L8,L$8:L$33,0)</f>
        <v>19</v>
      </c>
      <c r="N8" s="65">
        <f>VLOOKUP($A8,'Return Data'!$B$7:$R$2843,14,0)</f>
        <v>13.5464</v>
      </c>
      <c r="O8" s="66">
        <f t="shared" ref="O8:O20" si="5">RANK(N8,N$8:N$33,0)</f>
        <v>20</v>
      </c>
      <c r="P8" s="65">
        <f>VLOOKUP($A8,'Return Data'!$B$7:$R$2843,15,0)</f>
        <v>11.702500000000001</v>
      </c>
      <c r="Q8" s="66">
        <f t="shared" ref="Q8:Q16" si="6">RANK(P8,P$8:P$33,0)</f>
        <v>20</v>
      </c>
      <c r="R8" s="65">
        <f>VLOOKUP($A8,'Return Data'!$B$7:$R$2843,16,0)</f>
        <v>22.2439</v>
      </c>
      <c r="S8" s="67">
        <f t="shared" ref="S8:S33" si="7">RANK(R8,R$8:R$33,0)</f>
        <v>6</v>
      </c>
    </row>
    <row r="9" spans="1:20" x14ac:dyDescent="0.3">
      <c r="A9" s="63" t="s">
        <v>1151</v>
      </c>
      <c r="B9" s="64">
        <f>VLOOKUP($A9,'Return Data'!$B$7:$R$2843,3,0)</f>
        <v>44447</v>
      </c>
      <c r="C9" s="65">
        <f>VLOOKUP($A9,'Return Data'!$B$7:$R$2843,4,0)</f>
        <v>68.489999999999995</v>
      </c>
      <c r="D9" s="65">
        <f>VLOOKUP($A9,'Return Data'!$B$7:$R$2843,10,0)</f>
        <v>15.070600000000001</v>
      </c>
      <c r="E9" s="66">
        <f t="shared" si="0"/>
        <v>4</v>
      </c>
      <c r="F9" s="65">
        <f>VLOOKUP($A9,'Return Data'!$B$7:$R$2843,11,0)</f>
        <v>24.031099999999999</v>
      </c>
      <c r="G9" s="66">
        <f t="shared" si="1"/>
        <v>9</v>
      </c>
      <c r="H9" s="65">
        <f>VLOOKUP($A9,'Return Data'!$B$7:$R$2843,12,0)</f>
        <v>42.124899999999997</v>
      </c>
      <c r="I9" s="66">
        <f t="shared" si="2"/>
        <v>17</v>
      </c>
      <c r="J9" s="65">
        <f>VLOOKUP($A9,'Return Data'!$B$7:$R$2843,13,0)</f>
        <v>66.885999999999996</v>
      </c>
      <c r="K9" s="66">
        <f t="shared" si="3"/>
        <v>20</v>
      </c>
      <c r="L9" s="65">
        <f>VLOOKUP($A9,'Return Data'!$B$7:$R$2843,17,0)</f>
        <v>39.122799999999998</v>
      </c>
      <c r="M9" s="66">
        <f t="shared" si="4"/>
        <v>10</v>
      </c>
      <c r="N9" s="65">
        <f>VLOOKUP($A9,'Return Data'!$B$7:$R$2843,14,0)</f>
        <v>22.5839</v>
      </c>
      <c r="O9" s="66">
        <f t="shared" si="5"/>
        <v>3</v>
      </c>
      <c r="P9" s="65">
        <f>VLOOKUP($A9,'Return Data'!$B$7:$R$2843,15,0)</f>
        <v>20.450399999999998</v>
      </c>
      <c r="Q9" s="66">
        <f t="shared" si="6"/>
        <v>1</v>
      </c>
      <c r="R9" s="65">
        <f>VLOOKUP($A9,'Return Data'!$B$7:$R$2843,16,0)</f>
        <v>19.982800000000001</v>
      </c>
      <c r="S9" s="67">
        <f t="shared" si="7"/>
        <v>9</v>
      </c>
    </row>
    <row r="10" spans="1:20" x14ac:dyDescent="0.3">
      <c r="A10" s="63" t="s">
        <v>1152</v>
      </c>
      <c r="B10" s="64">
        <f>VLOOKUP($A10,'Return Data'!$B$7:$R$2843,3,0)</f>
        <v>44447</v>
      </c>
      <c r="C10" s="65">
        <f>VLOOKUP($A10,'Return Data'!$B$7:$R$2843,4,0)</f>
        <v>16.489999999999998</v>
      </c>
      <c r="D10" s="65">
        <f>VLOOKUP($A10,'Return Data'!$B$7:$R$2843,10,0)</f>
        <v>15.800599999999999</v>
      </c>
      <c r="E10" s="66">
        <f t="shared" si="0"/>
        <v>3</v>
      </c>
      <c r="F10" s="65">
        <f>VLOOKUP($A10,'Return Data'!$B$7:$R$2843,11,0)</f>
        <v>26.651299999999999</v>
      </c>
      <c r="G10" s="66">
        <f t="shared" si="1"/>
        <v>4</v>
      </c>
      <c r="H10" s="65">
        <f>VLOOKUP($A10,'Return Data'!$B$7:$R$2843,12,0)</f>
        <v>46.838799999999999</v>
      </c>
      <c r="I10" s="66">
        <f t="shared" si="2"/>
        <v>10</v>
      </c>
      <c r="J10" s="65">
        <f>VLOOKUP($A10,'Return Data'!$B$7:$R$2843,13,0)</f>
        <v>76.741699999999994</v>
      </c>
      <c r="K10" s="66">
        <f t="shared" si="3"/>
        <v>7</v>
      </c>
      <c r="L10" s="65">
        <f>VLOOKUP($A10,'Return Data'!$B$7:$R$2843,17,0)</f>
        <v>41.606299999999997</v>
      </c>
      <c r="M10" s="66">
        <f t="shared" si="4"/>
        <v>4</v>
      </c>
      <c r="N10" s="65">
        <f>VLOOKUP($A10,'Return Data'!$B$7:$R$2843,14,0)</f>
        <v>19.5564</v>
      </c>
      <c r="O10" s="66">
        <f t="shared" si="5"/>
        <v>10</v>
      </c>
      <c r="P10" s="65">
        <f>VLOOKUP($A10,'Return Data'!$B$7:$R$2843,15,0)</f>
        <v>15.297700000000001</v>
      </c>
      <c r="Q10" s="66">
        <f t="shared" si="6"/>
        <v>10</v>
      </c>
      <c r="R10" s="65">
        <f>VLOOKUP($A10,'Return Data'!$B$7:$R$2843,16,0)</f>
        <v>4.6794000000000002</v>
      </c>
      <c r="S10" s="67">
        <f t="shared" si="7"/>
        <v>26</v>
      </c>
    </row>
    <row r="11" spans="1:20" x14ac:dyDescent="0.3">
      <c r="A11" s="63" t="s">
        <v>1154</v>
      </c>
      <c r="B11" s="64">
        <f>VLOOKUP($A11,'Return Data'!$B$7:$R$2843,3,0)</f>
        <v>44447</v>
      </c>
      <c r="C11" s="65">
        <f>VLOOKUP($A11,'Return Data'!$B$7:$R$2843,4,0)</f>
        <v>57.725999999999999</v>
      </c>
      <c r="D11" s="65">
        <f>VLOOKUP($A11,'Return Data'!$B$7:$R$2843,10,0)</f>
        <v>12.2462</v>
      </c>
      <c r="E11" s="66">
        <f t="shared" si="0"/>
        <v>12</v>
      </c>
      <c r="F11" s="65">
        <f>VLOOKUP($A11,'Return Data'!$B$7:$R$2843,11,0)</f>
        <v>21.4619</v>
      </c>
      <c r="G11" s="66">
        <f t="shared" si="1"/>
        <v>15</v>
      </c>
      <c r="H11" s="65">
        <f>VLOOKUP($A11,'Return Data'!$B$7:$R$2843,12,0)</f>
        <v>47.538699999999999</v>
      </c>
      <c r="I11" s="66">
        <f t="shared" si="2"/>
        <v>7</v>
      </c>
      <c r="J11" s="65">
        <f>VLOOKUP($A11,'Return Data'!$B$7:$R$2843,13,0)</f>
        <v>73.653800000000004</v>
      </c>
      <c r="K11" s="66">
        <f t="shared" si="3"/>
        <v>10</v>
      </c>
      <c r="L11" s="65">
        <f>VLOOKUP($A11,'Return Data'!$B$7:$R$2843,17,0)</f>
        <v>39.668199999999999</v>
      </c>
      <c r="M11" s="66">
        <f t="shared" si="4"/>
        <v>8</v>
      </c>
      <c r="N11" s="65">
        <f>VLOOKUP($A11,'Return Data'!$B$7:$R$2843,14,0)</f>
        <v>20.171399999999998</v>
      </c>
      <c r="O11" s="66">
        <f t="shared" si="5"/>
        <v>8</v>
      </c>
      <c r="P11" s="65">
        <f>VLOOKUP($A11,'Return Data'!$B$7:$R$2843,15,0)</f>
        <v>15.022500000000001</v>
      </c>
      <c r="Q11" s="66">
        <f t="shared" si="6"/>
        <v>12</v>
      </c>
      <c r="R11" s="65">
        <f>VLOOKUP($A11,'Return Data'!$B$7:$R$2843,16,0)</f>
        <v>12.0868</v>
      </c>
      <c r="S11" s="67">
        <f t="shared" si="7"/>
        <v>24</v>
      </c>
    </row>
    <row r="12" spans="1:20" x14ac:dyDescent="0.3">
      <c r="A12" s="63" t="s">
        <v>1157</v>
      </c>
      <c r="B12" s="64">
        <f>VLOOKUP($A12,'Return Data'!$B$7:$R$2843,3,0)</f>
        <v>44447</v>
      </c>
      <c r="C12" s="65">
        <f>VLOOKUP($A12,'Return Data'!$B$7:$R$2843,4,0)</f>
        <v>92.064999999999998</v>
      </c>
      <c r="D12" s="65">
        <f>VLOOKUP($A12,'Return Data'!$B$7:$R$2843,10,0)</f>
        <v>8.4074000000000009</v>
      </c>
      <c r="E12" s="66">
        <f t="shared" si="0"/>
        <v>23</v>
      </c>
      <c r="F12" s="65">
        <f>VLOOKUP($A12,'Return Data'!$B$7:$R$2843,11,0)</f>
        <v>18.983899999999998</v>
      </c>
      <c r="G12" s="66">
        <f t="shared" si="1"/>
        <v>22</v>
      </c>
      <c r="H12" s="65">
        <f>VLOOKUP($A12,'Return Data'!$B$7:$R$2843,12,0)</f>
        <v>31.461300000000001</v>
      </c>
      <c r="I12" s="66">
        <f t="shared" si="2"/>
        <v>26</v>
      </c>
      <c r="J12" s="65">
        <f>VLOOKUP($A12,'Return Data'!$B$7:$R$2843,13,0)</f>
        <v>54.497399999999999</v>
      </c>
      <c r="K12" s="66">
        <f t="shared" si="3"/>
        <v>25</v>
      </c>
      <c r="L12" s="65">
        <f>VLOOKUP($A12,'Return Data'!$B$7:$R$2843,17,0)</f>
        <v>34.316000000000003</v>
      </c>
      <c r="M12" s="66">
        <f t="shared" si="4"/>
        <v>16</v>
      </c>
      <c r="N12" s="65">
        <f>VLOOKUP($A12,'Return Data'!$B$7:$R$2843,14,0)</f>
        <v>18.180700000000002</v>
      </c>
      <c r="O12" s="66">
        <f t="shared" si="5"/>
        <v>13</v>
      </c>
      <c r="P12" s="65">
        <f>VLOOKUP($A12,'Return Data'!$B$7:$R$2843,15,0)</f>
        <v>15.598100000000001</v>
      </c>
      <c r="Q12" s="66">
        <f t="shared" si="6"/>
        <v>9</v>
      </c>
      <c r="R12" s="65">
        <f>VLOOKUP($A12,'Return Data'!$B$7:$R$2843,16,0)</f>
        <v>16.150500000000001</v>
      </c>
      <c r="S12" s="67">
        <f t="shared" si="7"/>
        <v>16</v>
      </c>
    </row>
    <row r="13" spans="1:20" x14ac:dyDescent="0.3">
      <c r="A13" s="63" t="s">
        <v>1159</v>
      </c>
      <c r="B13" s="64">
        <f>VLOOKUP($A13,'Return Data'!$B$7:$R$2843,3,0)</f>
        <v>44447</v>
      </c>
      <c r="C13" s="65">
        <f>VLOOKUP($A13,'Return Data'!$B$7:$R$2843,4,0)</f>
        <v>48.960999999999999</v>
      </c>
      <c r="D13" s="65">
        <f>VLOOKUP($A13,'Return Data'!$B$7:$R$2843,10,0)</f>
        <v>10.7264</v>
      </c>
      <c r="E13" s="66">
        <f t="shared" si="0"/>
        <v>18</v>
      </c>
      <c r="F13" s="65">
        <f>VLOOKUP($A13,'Return Data'!$B$7:$R$2843,11,0)</f>
        <v>22.258800000000001</v>
      </c>
      <c r="G13" s="66">
        <f t="shared" si="1"/>
        <v>12</v>
      </c>
      <c r="H13" s="65">
        <f>VLOOKUP($A13,'Return Data'!$B$7:$R$2843,12,0)</f>
        <v>47.228999999999999</v>
      </c>
      <c r="I13" s="66">
        <f t="shared" si="2"/>
        <v>8</v>
      </c>
      <c r="J13" s="65">
        <f>VLOOKUP($A13,'Return Data'!$B$7:$R$2843,13,0)</f>
        <v>78.1631</v>
      </c>
      <c r="K13" s="66">
        <f t="shared" si="3"/>
        <v>5</v>
      </c>
      <c r="L13" s="65">
        <f>VLOOKUP($A13,'Return Data'!$B$7:$R$2843,17,0)</f>
        <v>41.458500000000001</v>
      </c>
      <c r="M13" s="66">
        <f t="shared" si="4"/>
        <v>5</v>
      </c>
      <c r="N13" s="65">
        <f>VLOOKUP($A13,'Return Data'!$B$7:$R$2843,14,0)</f>
        <v>20.179099999999998</v>
      </c>
      <c r="O13" s="66">
        <f t="shared" si="5"/>
        <v>7</v>
      </c>
      <c r="P13" s="65">
        <f>VLOOKUP($A13,'Return Data'!$B$7:$R$2843,15,0)</f>
        <v>17.460100000000001</v>
      </c>
      <c r="Q13" s="66">
        <f t="shared" si="6"/>
        <v>4</v>
      </c>
      <c r="R13" s="65">
        <f>VLOOKUP($A13,'Return Data'!$B$7:$R$2843,16,0)</f>
        <v>12.281599999999999</v>
      </c>
      <c r="S13" s="67">
        <f t="shared" si="7"/>
        <v>23</v>
      </c>
    </row>
    <row r="14" spans="1:20" x14ac:dyDescent="0.3">
      <c r="A14" s="63" t="s">
        <v>1160</v>
      </c>
      <c r="B14" s="64">
        <f>VLOOKUP($A14,'Return Data'!$B$7:$R$2843,3,0)</f>
        <v>44447</v>
      </c>
      <c r="C14" s="65">
        <f>VLOOKUP($A14,'Return Data'!$B$7:$R$2843,4,0)</f>
        <v>1518.9186</v>
      </c>
      <c r="D14" s="65">
        <f>VLOOKUP($A14,'Return Data'!$B$7:$R$2843,10,0)</f>
        <v>10.5921</v>
      </c>
      <c r="E14" s="66">
        <f t="shared" si="0"/>
        <v>19</v>
      </c>
      <c r="F14" s="65">
        <f>VLOOKUP($A14,'Return Data'!$B$7:$R$2843,11,0)</f>
        <v>17.776900000000001</v>
      </c>
      <c r="G14" s="66">
        <f t="shared" si="1"/>
        <v>25</v>
      </c>
      <c r="H14" s="65">
        <f>VLOOKUP($A14,'Return Data'!$B$7:$R$2843,12,0)</f>
        <v>36.312800000000003</v>
      </c>
      <c r="I14" s="66">
        <f t="shared" si="2"/>
        <v>23</v>
      </c>
      <c r="J14" s="65">
        <f>VLOOKUP($A14,'Return Data'!$B$7:$R$2843,13,0)</f>
        <v>68.411299999999997</v>
      </c>
      <c r="K14" s="66">
        <f t="shared" si="3"/>
        <v>16</v>
      </c>
      <c r="L14" s="65">
        <f>VLOOKUP($A14,'Return Data'!$B$7:$R$2843,17,0)</f>
        <v>30.832799999999999</v>
      </c>
      <c r="M14" s="66">
        <f t="shared" si="4"/>
        <v>22</v>
      </c>
      <c r="N14" s="65">
        <f>VLOOKUP($A14,'Return Data'!$B$7:$R$2843,14,0)</f>
        <v>15.7263</v>
      </c>
      <c r="O14" s="66">
        <f t="shared" si="5"/>
        <v>16</v>
      </c>
      <c r="P14" s="65">
        <f>VLOOKUP($A14,'Return Data'!$B$7:$R$2843,15,0)</f>
        <v>13.6753</v>
      </c>
      <c r="Q14" s="66">
        <f t="shared" si="6"/>
        <v>17</v>
      </c>
      <c r="R14" s="65">
        <f>VLOOKUP($A14,'Return Data'!$B$7:$R$2843,16,0)</f>
        <v>19.812899999999999</v>
      </c>
      <c r="S14" s="67">
        <f t="shared" si="7"/>
        <v>10</v>
      </c>
    </row>
    <row r="15" spans="1:20" x14ac:dyDescent="0.3">
      <c r="A15" s="63" t="s">
        <v>1162</v>
      </c>
      <c r="B15" s="64">
        <f>VLOOKUP($A15,'Return Data'!$B$7:$R$2843,3,0)</f>
        <v>44447</v>
      </c>
      <c r="C15" s="65">
        <f>VLOOKUP($A15,'Return Data'!$B$7:$R$2843,4,0)</f>
        <v>89.355999999999995</v>
      </c>
      <c r="D15" s="65">
        <f>VLOOKUP($A15,'Return Data'!$B$7:$R$2843,10,0)</f>
        <v>8.5709</v>
      </c>
      <c r="E15" s="66">
        <f t="shared" si="0"/>
        <v>21</v>
      </c>
      <c r="F15" s="65">
        <f>VLOOKUP($A15,'Return Data'!$B$7:$R$2843,11,0)</f>
        <v>19.730399999999999</v>
      </c>
      <c r="G15" s="66">
        <f t="shared" si="1"/>
        <v>21</v>
      </c>
      <c r="H15" s="65">
        <f>VLOOKUP($A15,'Return Data'!$B$7:$R$2843,12,0)</f>
        <v>39.372700000000002</v>
      </c>
      <c r="I15" s="66">
        <f t="shared" si="2"/>
        <v>22</v>
      </c>
      <c r="J15" s="65">
        <f>VLOOKUP($A15,'Return Data'!$B$7:$R$2843,13,0)</f>
        <v>68.076099999999997</v>
      </c>
      <c r="K15" s="66">
        <f t="shared" si="3"/>
        <v>18</v>
      </c>
      <c r="L15" s="65">
        <f>VLOOKUP($A15,'Return Data'!$B$7:$R$2843,17,0)</f>
        <v>34.1633</v>
      </c>
      <c r="M15" s="66">
        <f t="shared" si="4"/>
        <v>17</v>
      </c>
      <c r="N15" s="65">
        <f>VLOOKUP($A15,'Return Data'!$B$7:$R$2843,14,0)</f>
        <v>15.657999999999999</v>
      </c>
      <c r="O15" s="66">
        <f t="shared" si="5"/>
        <v>17</v>
      </c>
      <c r="P15" s="65">
        <f>VLOOKUP($A15,'Return Data'!$B$7:$R$2843,15,0)</f>
        <v>14.147500000000001</v>
      </c>
      <c r="Q15" s="66">
        <f t="shared" si="6"/>
        <v>16</v>
      </c>
      <c r="R15" s="65">
        <f>VLOOKUP($A15,'Return Data'!$B$7:$R$2843,16,0)</f>
        <v>16.654900000000001</v>
      </c>
      <c r="S15" s="67">
        <f t="shared" si="7"/>
        <v>14</v>
      </c>
    </row>
    <row r="16" spans="1:20" x14ac:dyDescent="0.3">
      <c r="A16" s="63" t="s">
        <v>1164</v>
      </c>
      <c r="B16" s="64">
        <f>VLOOKUP($A16,'Return Data'!$B$7:$R$2843,3,0)</f>
        <v>44447</v>
      </c>
      <c r="C16" s="65">
        <f>VLOOKUP($A16,'Return Data'!$B$7:$R$2843,4,0)</f>
        <v>156.18</v>
      </c>
      <c r="D16" s="65">
        <f>VLOOKUP($A16,'Return Data'!$B$7:$R$2843,10,0)</f>
        <v>8.0531000000000006</v>
      </c>
      <c r="E16" s="66">
        <f t="shared" si="0"/>
        <v>25</v>
      </c>
      <c r="F16" s="65">
        <f>VLOOKUP($A16,'Return Data'!$B$7:$R$2843,11,0)</f>
        <v>20.268000000000001</v>
      </c>
      <c r="G16" s="66">
        <f t="shared" si="1"/>
        <v>19</v>
      </c>
      <c r="H16" s="65">
        <f>VLOOKUP($A16,'Return Data'!$B$7:$R$2843,12,0)</f>
        <v>42.552</v>
      </c>
      <c r="I16" s="66">
        <f t="shared" si="2"/>
        <v>16</v>
      </c>
      <c r="J16" s="65">
        <f>VLOOKUP($A16,'Return Data'!$B$7:$R$2843,13,0)</f>
        <v>72.384100000000004</v>
      </c>
      <c r="K16" s="66">
        <f t="shared" si="3"/>
        <v>12</v>
      </c>
      <c r="L16" s="65">
        <f>VLOOKUP($A16,'Return Data'!$B$7:$R$2843,17,0)</f>
        <v>33.754800000000003</v>
      </c>
      <c r="M16" s="66">
        <f t="shared" si="4"/>
        <v>18</v>
      </c>
      <c r="N16" s="65">
        <f>VLOOKUP($A16,'Return Data'!$B$7:$R$2843,14,0)</f>
        <v>16.607199999999999</v>
      </c>
      <c r="O16" s="66">
        <f t="shared" si="5"/>
        <v>14</v>
      </c>
      <c r="P16" s="65">
        <f>VLOOKUP($A16,'Return Data'!$B$7:$R$2843,15,0)</f>
        <v>14.546200000000001</v>
      </c>
      <c r="Q16" s="66">
        <f t="shared" si="6"/>
        <v>15</v>
      </c>
      <c r="R16" s="65">
        <f>VLOOKUP($A16,'Return Data'!$B$7:$R$2843,16,0)</f>
        <v>17.689499999999999</v>
      </c>
      <c r="S16" s="67">
        <f t="shared" si="7"/>
        <v>12</v>
      </c>
    </row>
    <row r="17" spans="1:19" x14ac:dyDescent="0.3">
      <c r="A17" s="63" t="s">
        <v>1166</v>
      </c>
      <c r="B17" s="64">
        <f>VLOOKUP($A17,'Return Data'!$B$7:$R$2843,3,0)</f>
        <v>44447</v>
      </c>
      <c r="C17" s="65">
        <f>VLOOKUP($A17,'Return Data'!$B$7:$R$2843,4,0)</f>
        <v>17.45</v>
      </c>
      <c r="D17" s="65">
        <f>VLOOKUP($A17,'Return Data'!$B$7:$R$2843,10,0)</f>
        <v>12.6533</v>
      </c>
      <c r="E17" s="66">
        <f t="shared" si="0"/>
        <v>11</v>
      </c>
      <c r="F17" s="65">
        <f>VLOOKUP($A17,'Return Data'!$B$7:$R$2843,11,0)</f>
        <v>20.0138</v>
      </c>
      <c r="G17" s="66">
        <f t="shared" si="1"/>
        <v>20</v>
      </c>
      <c r="H17" s="65">
        <f>VLOOKUP($A17,'Return Data'!$B$7:$R$2843,12,0)</f>
        <v>39.488399999999999</v>
      </c>
      <c r="I17" s="66">
        <f t="shared" si="2"/>
        <v>21</v>
      </c>
      <c r="J17" s="65">
        <f>VLOOKUP($A17,'Return Data'!$B$7:$R$2843,13,0)</f>
        <v>66.985600000000005</v>
      </c>
      <c r="K17" s="66">
        <f t="shared" si="3"/>
        <v>19</v>
      </c>
      <c r="L17" s="65">
        <f>VLOOKUP($A17,'Return Data'!$B$7:$R$2843,17,0)</f>
        <v>34.727499999999999</v>
      </c>
      <c r="M17" s="66">
        <f t="shared" si="4"/>
        <v>15</v>
      </c>
      <c r="N17" s="65">
        <f>VLOOKUP($A17,'Return Data'!$B$7:$R$2843,14,0)</f>
        <v>14.031599999999999</v>
      </c>
      <c r="O17" s="66">
        <f t="shared" si="5"/>
        <v>19</v>
      </c>
      <c r="P17" s="65"/>
      <c r="Q17" s="66"/>
      <c r="R17" s="65">
        <f>VLOOKUP($A17,'Return Data'!$B$7:$R$2843,16,0)</f>
        <v>12.801500000000001</v>
      </c>
      <c r="S17" s="67">
        <f t="shared" si="7"/>
        <v>20</v>
      </c>
    </row>
    <row r="18" spans="1:19" x14ac:dyDescent="0.3">
      <c r="A18" s="63" t="s">
        <v>1168</v>
      </c>
      <c r="B18" s="64">
        <f>VLOOKUP($A18,'Return Data'!$B$7:$R$2843,3,0)</f>
        <v>44447</v>
      </c>
      <c r="C18" s="65">
        <f>VLOOKUP($A18,'Return Data'!$B$7:$R$2843,4,0)</f>
        <v>84.44</v>
      </c>
      <c r="D18" s="65">
        <f>VLOOKUP($A18,'Return Data'!$B$7:$R$2843,10,0)</f>
        <v>12.004200000000001</v>
      </c>
      <c r="E18" s="66">
        <f t="shared" si="0"/>
        <v>13</v>
      </c>
      <c r="F18" s="65">
        <f>VLOOKUP($A18,'Return Data'!$B$7:$R$2843,11,0)</f>
        <v>20.4909</v>
      </c>
      <c r="G18" s="66">
        <f t="shared" si="1"/>
        <v>18</v>
      </c>
      <c r="H18" s="65">
        <f>VLOOKUP($A18,'Return Data'!$B$7:$R$2843,12,0)</f>
        <v>39.501100000000001</v>
      </c>
      <c r="I18" s="66">
        <f t="shared" si="2"/>
        <v>20</v>
      </c>
      <c r="J18" s="65">
        <f>VLOOKUP($A18,'Return Data'!$B$7:$R$2843,13,0)</f>
        <v>63.8339</v>
      </c>
      <c r="K18" s="66">
        <f t="shared" si="3"/>
        <v>22</v>
      </c>
      <c r="L18" s="65">
        <f>VLOOKUP($A18,'Return Data'!$B$7:$R$2843,17,0)</f>
        <v>36.640799999999999</v>
      </c>
      <c r="M18" s="66">
        <f t="shared" si="4"/>
        <v>13</v>
      </c>
      <c r="N18" s="65">
        <f>VLOOKUP($A18,'Return Data'!$B$7:$R$2843,14,0)</f>
        <v>18.607399999999998</v>
      </c>
      <c r="O18" s="66">
        <f t="shared" si="5"/>
        <v>12</v>
      </c>
      <c r="P18" s="65">
        <f>VLOOKUP($A18,'Return Data'!$B$7:$R$2843,15,0)</f>
        <v>17.0532</v>
      </c>
      <c r="Q18" s="66">
        <f>RANK(P18,P$8:P$33,0)</f>
        <v>6</v>
      </c>
      <c r="R18" s="65">
        <f>VLOOKUP($A18,'Return Data'!$B$7:$R$2843,16,0)</f>
        <v>15.9695</v>
      </c>
      <c r="S18" s="67">
        <f t="shared" si="7"/>
        <v>17</v>
      </c>
    </row>
    <row r="19" spans="1:19" x14ac:dyDescent="0.3">
      <c r="A19" s="63" t="s">
        <v>1170</v>
      </c>
      <c r="B19" s="64">
        <f>VLOOKUP($A19,'Return Data'!$B$7:$R$2843,3,0)</f>
        <v>44447</v>
      </c>
      <c r="C19" s="65">
        <f>VLOOKUP($A19,'Return Data'!$B$7:$R$2843,4,0)</f>
        <v>70.305000000000007</v>
      </c>
      <c r="D19" s="65">
        <f>VLOOKUP($A19,'Return Data'!$B$7:$R$2843,10,0)</f>
        <v>10.7898</v>
      </c>
      <c r="E19" s="66">
        <f t="shared" si="0"/>
        <v>17</v>
      </c>
      <c r="F19" s="65">
        <f>VLOOKUP($A19,'Return Data'!$B$7:$R$2843,11,0)</f>
        <v>21.466799999999999</v>
      </c>
      <c r="G19" s="66">
        <f t="shared" si="1"/>
        <v>14</v>
      </c>
      <c r="H19" s="65">
        <f>VLOOKUP($A19,'Return Data'!$B$7:$R$2843,12,0)</f>
        <v>45.270299999999999</v>
      </c>
      <c r="I19" s="66">
        <f t="shared" si="2"/>
        <v>13</v>
      </c>
      <c r="J19" s="65">
        <f>VLOOKUP($A19,'Return Data'!$B$7:$R$2843,13,0)</f>
        <v>77.421400000000006</v>
      </c>
      <c r="K19" s="66">
        <f t="shared" si="3"/>
        <v>6</v>
      </c>
      <c r="L19" s="65">
        <f>VLOOKUP($A19,'Return Data'!$B$7:$R$2843,17,0)</f>
        <v>39.828499999999998</v>
      </c>
      <c r="M19" s="66">
        <f t="shared" si="4"/>
        <v>7</v>
      </c>
      <c r="N19" s="65">
        <f>VLOOKUP($A19,'Return Data'!$B$7:$R$2843,14,0)</f>
        <v>21.235399999999998</v>
      </c>
      <c r="O19" s="66">
        <f t="shared" si="5"/>
        <v>4</v>
      </c>
      <c r="P19" s="65">
        <f>VLOOKUP($A19,'Return Data'!$B$7:$R$2843,15,0)</f>
        <v>17.274899999999999</v>
      </c>
      <c r="Q19" s="66">
        <f>RANK(P19,P$8:P$33,0)</f>
        <v>5</v>
      </c>
      <c r="R19" s="65">
        <f>VLOOKUP($A19,'Return Data'!$B$7:$R$2843,16,0)</f>
        <v>14.444699999999999</v>
      </c>
      <c r="S19" s="67">
        <f t="shared" si="7"/>
        <v>19</v>
      </c>
    </row>
    <row r="20" spans="1:19" x14ac:dyDescent="0.3">
      <c r="A20" s="63" t="s">
        <v>1173</v>
      </c>
      <c r="B20" s="64">
        <f>VLOOKUP($A20,'Return Data'!$B$7:$R$2843,3,0)</f>
        <v>44447</v>
      </c>
      <c r="C20" s="65">
        <f>VLOOKUP($A20,'Return Data'!$B$7:$R$2843,4,0)</f>
        <v>205.89</v>
      </c>
      <c r="D20" s="65">
        <f>VLOOKUP($A20,'Return Data'!$B$7:$R$2843,10,0)</f>
        <v>8.5517000000000003</v>
      </c>
      <c r="E20" s="66">
        <f t="shared" si="0"/>
        <v>22</v>
      </c>
      <c r="F20" s="65">
        <f>VLOOKUP($A20,'Return Data'!$B$7:$R$2843,11,0)</f>
        <v>18.144300000000001</v>
      </c>
      <c r="G20" s="66">
        <f t="shared" si="1"/>
        <v>24</v>
      </c>
      <c r="H20" s="65">
        <f>VLOOKUP($A20,'Return Data'!$B$7:$R$2843,12,0)</f>
        <v>33.903500000000001</v>
      </c>
      <c r="I20" s="66">
        <f t="shared" si="2"/>
        <v>25</v>
      </c>
      <c r="J20" s="65">
        <f>VLOOKUP($A20,'Return Data'!$B$7:$R$2843,13,0)</f>
        <v>56.427599999999998</v>
      </c>
      <c r="K20" s="66">
        <f t="shared" si="3"/>
        <v>23</v>
      </c>
      <c r="L20" s="65">
        <f>VLOOKUP($A20,'Return Data'!$B$7:$R$2843,17,0)</f>
        <v>31.664100000000001</v>
      </c>
      <c r="M20" s="66">
        <f t="shared" si="4"/>
        <v>20</v>
      </c>
      <c r="N20" s="65">
        <f>VLOOKUP($A20,'Return Data'!$B$7:$R$2843,14,0)</f>
        <v>13.1736</v>
      </c>
      <c r="O20" s="66">
        <f t="shared" si="5"/>
        <v>21</v>
      </c>
      <c r="P20" s="65">
        <f>VLOOKUP($A20,'Return Data'!$B$7:$R$2843,15,0)</f>
        <v>14.9047</v>
      </c>
      <c r="Q20" s="66">
        <f>RANK(P20,P$8:P$33,0)</f>
        <v>13</v>
      </c>
      <c r="R20" s="65">
        <f>VLOOKUP($A20,'Return Data'!$B$7:$R$2843,16,0)</f>
        <v>19.358000000000001</v>
      </c>
      <c r="S20" s="67">
        <f t="shared" si="7"/>
        <v>11</v>
      </c>
    </row>
    <row r="21" spans="1:19" x14ac:dyDescent="0.3">
      <c r="A21" s="63" t="s">
        <v>1175</v>
      </c>
      <c r="B21" s="64">
        <f>VLOOKUP($A21,'Return Data'!$B$7:$R$2843,3,0)</f>
        <v>44447</v>
      </c>
      <c r="C21" s="65">
        <f>VLOOKUP($A21,'Return Data'!$B$7:$R$2843,4,0)</f>
        <v>16.776700000000002</v>
      </c>
      <c r="D21" s="65">
        <f>VLOOKUP($A21,'Return Data'!$B$7:$R$2843,10,0)</f>
        <v>9.1798999999999999</v>
      </c>
      <c r="E21" s="66">
        <f t="shared" si="0"/>
        <v>20</v>
      </c>
      <c r="F21" s="65">
        <f>VLOOKUP($A21,'Return Data'!$B$7:$R$2843,11,0)</f>
        <v>23.091100000000001</v>
      </c>
      <c r="G21" s="66">
        <f t="shared" si="1"/>
        <v>10</v>
      </c>
      <c r="H21" s="65">
        <f>VLOOKUP($A21,'Return Data'!$B$7:$R$2843,12,0)</f>
        <v>49.156700000000001</v>
      </c>
      <c r="I21" s="66">
        <f t="shared" si="2"/>
        <v>4</v>
      </c>
      <c r="J21" s="65">
        <f>VLOOKUP($A21,'Return Data'!$B$7:$R$2843,13,0)</f>
        <v>71.593500000000006</v>
      </c>
      <c r="K21" s="66">
        <f t="shared" si="3"/>
        <v>13</v>
      </c>
      <c r="L21" s="65">
        <f>VLOOKUP($A21,'Return Data'!$B$7:$R$2843,17,0)</f>
        <v>38.3033</v>
      </c>
      <c r="M21" s="66">
        <f t="shared" si="4"/>
        <v>11</v>
      </c>
      <c r="N21" s="65"/>
      <c r="O21" s="66"/>
      <c r="P21" s="65"/>
      <c r="Q21" s="66"/>
      <c r="R21" s="65">
        <f>VLOOKUP($A21,'Return Data'!$B$7:$R$2843,16,0)</f>
        <v>15.418699999999999</v>
      </c>
      <c r="S21" s="67">
        <f t="shared" si="7"/>
        <v>18</v>
      </c>
    </row>
    <row r="22" spans="1:19" x14ac:dyDescent="0.3">
      <c r="A22" s="63" t="s">
        <v>1177</v>
      </c>
      <c r="B22" s="64">
        <f>VLOOKUP($A22,'Return Data'!$B$7:$R$2843,3,0)</f>
        <v>44447</v>
      </c>
      <c r="C22" s="65">
        <f>VLOOKUP($A22,'Return Data'!$B$7:$R$2843,4,0)</f>
        <v>20.364000000000001</v>
      </c>
      <c r="D22" s="65">
        <f>VLOOKUP($A22,'Return Data'!$B$7:$R$2843,10,0)</f>
        <v>11.571300000000001</v>
      </c>
      <c r="E22" s="66">
        <f t="shared" si="0"/>
        <v>14</v>
      </c>
      <c r="F22" s="65">
        <f>VLOOKUP($A22,'Return Data'!$B$7:$R$2843,11,0)</f>
        <v>24.095099999999999</v>
      </c>
      <c r="G22" s="66">
        <f t="shared" si="1"/>
        <v>8</v>
      </c>
      <c r="H22" s="65">
        <f>VLOOKUP($A22,'Return Data'!$B$7:$R$2843,12,0)</f>
        <v>49.033999999999999</v>
      </c>
      <c r="I22" s="66">
        <f t="shared" si="2"/>
        <v>5</v>
      </c>
      <c r="J22" s="65">
        <f>VLOOKUP($A22,'Return Data'!$B$7:$R$2843,13,0)</f>
        <v>83.774000000000001</v>
      </c>
      <c r="K22" s="66">
        <f t="shared" ref="K22" si="8">RANK(J22,J$8:J$33,0)</f>
        <v>3</v>
      </c>
      <c r="L22" s="65"/>
      <c r="M22" s="66"/>
      <c r="N22" s="65"/>
      <c r="O22" s="66"/>
      <c r="P22" s="65"/>
      <c r="Q22" s="66"/>
      <c r="R22" s="65">
        <f>VLOOKUP($A22,'Return Data'!$B$7:$R$2843,16,0)</f>
        <v>39.968299999999999</v>
      </c>
      <c r="S22" s="67">
        <f t="shared" si="7"/>
        <v>2</v>
      </c>
    </row>
    <row r="23" spans="1:19" x14ac:dyDescent="0.3">
      <c r="A23" s="63" t="s">
        <v>1179</v>
      </c>
      <c r="B23" s="64">
        <f>VLOOKUP($A23,'Return Data'!$B$7:$R$2843,3,0)</f>
        <v>44447</v>
      </c>
      <c r="C23" s="65">
        <f>VLOOKUP($A23,'Return Data'!$B$7:$R$2843,4,0)</f>
        <v>40.817900000000002</v>
      </c>
      <c r="D23" s="65">
        <f>VLOOKUP($A23,'Return Data'!$B$7:$R$2843,10,0)</f>
        <v>14.5039</v>
      </c>
      <c r="E23" s="66">
        <f t="shared" si="0"/>
        <v>5</v>
      </c>
      <c r="F23" s="65">
        <f>VLOOKUP($A23,'Return Data'!$B$7:$R$2843,11,0)</f>
        <v>21.4421</v>
      </c>
      <c r="G23" s="66">
        <f t="shared" si="1"/>
        <v>16</v>
      </c>
      <c r="H23" s="65">
        <f>VLOOKUP($A23,'Return Data'!$B$7:$R$2843,12,0)</f>
        <v>44.386400000000002</v>
      </c>
      <c r="I23" s="66">
        <f t="shared" si="2"/>
        <v>14</v>
      </c>
      <c r="J23" s="65">
        <f>VLOOKUP($A23,'Return Data'!$B$7:$R$2843,13,0)</f>
        <v>68.327500000000001</v>
      </c>
      <c r="K23" s="66">
        <f t="shared" ref="K23:K31" si="9">RANK(J23,J$8:J$33,0)</f>
        <v>17</v>
      </c>
      <c r="L23" s="65">
        <f>VLOOKUP($A23,'Return Data'!$B$7:$R$2843,17,0)</f>
        <v>31.407699999999998</v>
      </c>
      <c r="M23" s="66">
        <f>RANK(L23,L$8:L$33,0)</f>
        <v>21</v>
      </c>
      <c r="N23" s="65">
        <f>VLOOKUP($A23,'Return Data'!$B$7:$R$2843,14,0)</f>
        <v>14.994400000000001</v>
      </c>
      <c r="O23" s="66">
        <f>RANK(N23,N$8:N$33,0)</f>
        <v>18</v>
      </c>
      <c r="P23" s="65">
        <f>VLOOKUP($A23,'Return Data'!$B$7:$R$2843,15,0)</f>
        <v>11.706</v>
      </c>
      <c r="Q23" s="66">
        <f>RANK(P23,P$8:P$33,0)</f>
        <v>19</v>
      </c>
      <c r="R23" s="65">
        <f>VLOOKUP($A23,'Return Data'!$B$7:$R$2843,16,0)</f>
        <v>20.500299999999999</v>
      </c>
      <c r="S23" s="67">
        <f t="shared" si="7"/>
        <v>7</v>
      </c>
    </row>
    <row r="24" spans="1:19" x14ac:dyDescent="0.3">
      <c r="A24" s="63" t="s">
        <v>1180</v>
      </c>
      <c r="B24" s="64">
        <f>VLOOKUP($A24,'Return Data'!$B$7:$R$2843,3,0)</f>
        <v>44447</v>
      </c>
      <c r="C24" s="65">
        <f>VLOOKUP($A24,'Return Data'!$B$7:$R$2843,4,0)</f>
        <v>2005.9294</v>
      </c>
      <c r="D24" s="65">
        <f>VLOOKUP($A24,'Return Data'!$B$7:$R$2843,10,0)</f>
        <v>14.427</v>
      </c>
      <c r="E24" s="66">
        <f t="shared" si="0"/>
        <v>6</v>
      </c>
      <c r="F24" s="65">
        <f>VLOOKUP($A24,'Return Data'!$B$7:$R$2843,11,0)</f>
        <v>25.657699999999998</v>
      </c>
      <c r="G24" s="66">
        <f t="shared" si="1"/>
        <v>5</v>
      </c>
      <c r="H24" s="65">
        <f>VLOOKUP($A24,'Return Data'!$B$7:$R$2843,12,0)</f>
        <v>47.805300000000003</v>
      </c>
      <c r="I24" s="66">
        <f t="shared" si="2"/>
        <v>6</v>
      </c>
      <c r="J24" s="65">
        <f>VLOOKUP($A24,'Return Data'!$B$7:$R$2843,13,0)</f>
        <v>76.249799999999993</v>
      </c>
      <c r="K24" s="66">
        <f t="shared" si="9"/>
        <v>8</v>
      </c>
      <c r="L24" s="65">
        <f>VLOOKUP($A24,'Return Data'!$B$7:$R$2843,17,0)</f>
        <v>39.1571</v>
      </c>
      <c r="M24" s="66">
        <f>RANK(L24,L$8:L$33,0)</f>
        <v>9</v>
      </c>
      <c r="N24" s="65">
        <f>VLOOKUP($A24,'Return Data'!$B$7:$R$2843,14,0)</f>
        <v>20.8779</v>
      </c>
      <c r="O24" s="66">
        <f>RANK(N24,N$8:N$33,0)</f>
        <v>5</v>
      </c>
      <c r="P24" s="65">
        <f>VLOOKUP($A24,'Return Data'!$B$7:$R$2843,15,0)</f>
        <v>16.954699999999999</v>
      </c>
      <c r="Q24" s="66">
        <f>RANK(P24,P$8:P$33,0)</f>
        <v>7</v>
      </c>
      <c r="R24" s="65">
        <f>VLOOKUP($A24,'Return Data'!$B$7:$R$2843,16,0)</f>
        <v>22.677700000000002</v>
      </c>
      <c r="S24" s="67">
        <f t="shared" si="7"/>
        <v>5</v>
      </c>
    </row>
    <row r="25" spans="1:19" x14ac:dyDescent="0.3">
      <c r="A25" s="63" t="s">
        <v>1183</v>
      </c>
      <c r="B25" s="64">
        <f>VLOOKUP($A25,'Return Data'!$B$7:$R$2843,3,0)</f>
        <v>44447</v>
      </c>
      <c r="C25" s="65">
        <f>VLOOKUP($A25,'Return Data'!$B$7:$R$2843,4,0)</f>
        <v>41.79</v>
      </c>
      <c r="D25" s="65">
        <f>VLOOKUP($A25,'Return Data'!$B$7:$R$2843,10,0)</f>
        <v>16.666699999999999</v>
      </c>
      <c r="E25" s="66">
        <f t="shared" si="0"/>
        <v>1</v>
      </c>
      <c r="F25" s="65">
        <f>VLOOKUP($A25,'Return Data'!$B$7:$R$2843,11,0)</f>
        <v>32.750999999999998</v>
      </c>
      <c r="G25" s="66">
        <f t="shared" si="1"/>
        <v>1</v>
      </c>
      <c r="H25" s="65">
        <f>VLOOKUP($A25,'Return Data'!$B$7:$R$2843,12,0)</f>
        <v>58.897300000000001</v>
      </c>
      <c r="I25" s="66">
        <f t="shared" si="2"/>
        <v>1</v>
      </c>
      <c r="J25" s="65">
        <f>VLOOKUP($A25,'Return Data'!$B$7:$R$2843,13,0)</f>
        <v>95.646100000000004</v>
      </c>
      <c r="K25" s="66">
        <f t="shared" si="9"/>
        <v>1</v>
      </c>
      <c r="L25" s="65">
        <f>VLOOKUP($A25,'Return Data'!$B$7:$R$2843,17,0)</f>
        <v>61.245600000000003</v>
      </c>
      <c r="M25" s="66">
        <f>RANK(L25,L$8:L$33,0)</f>
        <v>1</v>
      </c>
      <c r="N25" s="65">
        <f>VLOOKUP($A25,'Return Data'!$B$7:$R$2843,14,0)</f>
        <v>28.518000000000001</v>
      </c>
      <c r="O25" s="66">
        <f>RANK(N25,N$8:N$33,0)</f>
        <v>1</v>
      </c>
      <c r="P25" s="65">
        <f>VLOOKUP($A25,'Return Data'!$B$7:$R$2843,15,0)</f>
        <v>19.584299999999999</v>
      </c>
      <c r="Q25" s="66">
        <f>RANK(P25,P$8:P$33,0)</f>
        <v>2</v>
      </c>
      <c r="R25" s="65">
        <f>VLOOKUP($A25,'Return Data'!$B$7:$R$2843,16,0)</f>
        <v>20.200199999999999</v>
      </c>
      <c r="S25" s="67">
        <f t="shared" si="7"/>
        <v>8</v>
      </c>
    </row>
    <row r="26" spans="1:19" x14ac:dyDescent="0.3">
      <c r="A26" s="63" t="s">
        <v>1185</v>
      </c>
      <c r="B26" s="64">
        <f>VLOOKUP($A26,'Return Data'!$B$7:$R$2843,3,0)</f>
        <v>44447</v>
      </c>
      <c r="C26" s="65">
        <f>VLOOKUP($A26,'Return Data'!$B$7:$R$2843,4,0)</f>
        <v>17.02</v>
      </c>
      <c r="D26" s="65">
        <f>VLOOKUP($A26,'Return Data'!$B$7:$R$2843,10,0)</f>
        <v>11.1692</v>
      </c>
      <c r="E26" s="66">
        <f t="shared" si="0"/>
        <v>15</v>
      </c>
      <c r="F26" s="65">
        <f>VLOOKUP($A26,'Return Data'!$B$7:$R$2843,11,0)</f>
        <v>22.799399999999999</v>
      </c>
      <c r="G26" s="66">
        <f t="shared" ref="G26" si="10">RANK(F26,F$8:F$33,0)</f>
        <v>11</v>
      </c>
      <c r="H26" s="65">
        <f>VLOOKUP($A26,'Return Data'!$B$7:$R$2843,12,0)</f>
        <v>43.507599999999996</v>
      </c>
      <c r="I26" s="66">
        <f t="shared" ref="I26" si="11">RANK(H26,H$8:H$33,0)</f>
        <v>15</v>
      </c>
      <c r="J26" s="65">
        <f>VLOOKUP($A26,'Return Data'!$B$7:$R$2843,13,0)</f>
        <v>70.712100000000007</v>
      </c>
      <c r="K26" s="66">
        <f t="shared" si="9"/>
        <v>14</v>
      </c>
      <c r="L26" s="65"/>
      <c r="M26" s="66"/>
      <c r="N26" s="65"/>
      <c r="O26" s="66"/>
      <c r="P26" s="65"/>
      <c r="Q26" s="66"/>
      <c r="R26" s="65">
        <f>VLOOKUP($A26,'Return Data'!$B$7:$R$2843,16,0)</f>
        <v>36.901499999999999</v>
      </c>
      <c r="S26" s="67">
        <f t="shared" si="7"/>
        <v>3</v>
      </c>
    </row>
    <row r="27" spans="1:19" x14ac:dyDescent="0.3">
      <c r="A27" s="63" t="s">
        <v>1186</v>
      </c>
      <c r="B27" s="64">
        <f>VLOOKUP($A27,'Return Data'!$B$7:$R$2843,3,0)</f>
        <v>44447</v>
      </c>
      <c r="C27" s="65">
        <f>VLOOKUP($A27,'Return Data'!$B$7:$R$2843,4,0)</f>
        <v>111.1096</v>
      </c>
      <c r="D27" s="65">
        <f>VLOOKUP($A27,'Return Data'!$B$7:$R$2843,10,0)</f>
        <v>8.1605000000000008</v>
      </c>
      <c r="E27" s="66">
        <f t="shared" si="0"/>
        <v>24</v>
      </c>
      <c r="F27" s="65">
        <f>VLOOKUP($A27,'Return Data'!$B$7:$R$2843,11,0)</f>
        <v>32.267299999999999</v>
      </c>
      <c r="G27" s="66">
        <f t="shared" ref="G27:G33" si="12">RANK(F27,F$8:F$33,0)</f>
        <v>2</v>
      </c>
      <c r="H27" s="65">
        <f>VLOOKUP($A27,'Return Data'!$B$7:$R$2843,12,0)</f>
        <v>49.298099999999998</v>
      </c>
      <c r="I27" s="66">
        <f t="shared" ref="I27:I33" si="13">RANK(H27,H$8:H$33,0)</f>
        <v>3</v>
      </c>
      <c r="J27" s="65">
        <f>VLOOKUP($A27,'Return Data'!$B$7:$R$2843,13,0)</f>
        <v>83.9636</v>
      </c>
      <c r="K27" s="66">
        <f t="shared" si="9"/>
        <v>2</v>
      </c>
      <c r="L27" s="65">
        <f>VLOOKUP($A27,'Return Data'!$B$7:$R$2843,17,0)</f>
        <v>47.578699999999998</v>
      </c>
      <c r="M27" s="66">
        <f>RANK(L27,L$8:L$33,0)</f>
        <v>2</v>
      </c>
      <c r="N27" s="65">
        <f>VLOOKUP($A27,'Return Data'!$B$7:$R$2843,14,0)</f>
        <v>22.6844</v>
      </c>
      <c r="O27" s="66">
        <f>RANK(N27,N$8:N$33,0)</f>
        <v>2</v>
      </c>
      <c r="P27" s="65">
        <f>VLOOKUP($A27,'Return Data'!$B$7:$R$2843,15,0)</f>
        <v>18.902799999999999</v>
      </c>
      <c r="Q27" s="66">
        <f>RANK(P27,P$8:P$33,0)</f>
        <v>3</v>
      </c>
      <c r="R27" s="65">
        <f>VLOOKUP($A27,'Return Data'!$B$7:$R$2843,16,0)</f>
        <v>12.4346</v>
      </c>
      <c r="S27" s="67">
        <f t="shared" si="7"/>
        <v>21</v>
      </c>
    </row>
    <row r="28" spans="1:19" x14ac:dyDescent="0.3">
      <c r="A28" s="63" t="s">
        <v>1189</v>
      </c>
      <c r="B28" s="64">
        <f>VLOOKUP($A28,'Return Data'!$B$7:$R$2843,3,0)</f>
        <v>44447</v>
      </c>
      <c r="C28" s="65">
        <f>VLOOKUP($A28,'Return Data'!$B$7:$R$2843,4,0)</f>
        <v>130.48089999999999</v>
      </c>
      <c r="D28" s="65">
        <f>VLOOKUP($A28,'Return Data'!$B$7:$R$2843,10,0)</f>
        <v>10.8847</v>
      </c>
      <c r="E28" s="66">
        <f t="shared" si="0"/>
        <v>16</v>
      </c>
      <c r="F28" s="65">
        <f>VLOOKUP($A28,'Return Data'!$B$7:$R$2843,11,0)</f>
        <v>20.770499999999998</v>
      </c>
      <c r="G28" s="66">
        <f t="shared" si="12"/>
        <v>17</v>
      </c>
      <c r="H28" s="65">
        <f>VLOOKUP($A28,'Return Data'!$B$7:$R$2843,12,0)</f>
        <v>45.371600000000001</v>
      </c>
      <c r="I28" s="66">
        <f t="shared" si="13"/>
        <v>11</v>
      </c>
      <c r="J28" s="65">
        <f>VLOOKUP($A28,'Return Data'!$B$7:$R$2843,13,0)</f>
        <v>80.0685</v>
      </c>
      <c r="K28" s="66">
        <f t="shared" si="9"/>
        <v>4</v>
      </c>
      <c r="L28" s="65">
        <f>VLOOKUP($A28,'Return Data'!$B$7:$R$2843,17,0)</f>
        <v>40.3504</v>
      </c>
      <c r="M28" s="66">
        <f>RANK(L28,L$8:L$33,0)</f>
        <v>6</v>
      </c>
      <c r="N28" s="65">
        <f>VLOOKUP($A28,'Return Data'!$B$7:$R$2843,14,0)</f>
        <v>19.277799999999999</v>
      </c>
      <c r="O28" s="66">
        <f>RANK(N28,N$8:N$33,0)</f>
        <v>11</v>
      </c>
      <c r="P28" s="65">
        <f>VLOOKUP($A28,'Return Data'!$B$7:$R$2843,15,0)</f>
        <v>13.026300000000001</v>
      </c>
      <c r="Q28" s="66">
        <f>RANK(P28,P$8:P$33,0)</f>
        <v>18</v>
      </c>
      <c r="R28" s="65">
        <f>VLOOKUP($A28,'Return Data'!$B$7:$R$2843,16,0)</f>
        <v>16.8916</v>
      </c>
      <c r="S28" s="67">
        <f t="shared" si="7"/>
        <v>13</v>
      </c>
    </row>
    <row r="29" spans="1:19" x14ac:dyDescent="0.3">
      <c r="A29" s="63" t="s">
        <v>1190</v>
      </c>
      <c r="B29" s="64">
        <f>VLOOKUP($A29,'Return Data'!$B$7:$R$2843,3,0)</f>
        <v>44447</v>
      </c>
      <c r="C29" s="65">
        <f>VLOOKUP($A29,'Return Data'!$B$7:$R$2843,4,0)</f>
        <v>705.62149999999997</v>
      </c>
      <c r="D29" s="65">
        <f>VLOOKUP($A29,'Return Data'!$B$7:$R$2843,10,0)</f>
        <v>13.2369</v>
      </c>
      <c r="E29" s="66">
        <f t="shared" si="0"/>
        <v>9</v>
      </c>
      <c r="F29" s="65">
        <f>VLOOKUP($A29,'Return Data'!$B$7:$R$2843,11,0)</f>
        <v>18.586200000000002</v>
      </c>
      <c r="G29" s="66">
        <f t="shared" si="12"/>
        <v>23</v>
      </c>
      <c r="H29" s="65">
        <f>VLOOKUP($A29,'Return Data'!$B$7:$R$2843,12,0)</f>
        <v>41.889299999999999</v>
      </c>
      <c r="I29" s="66">
        <f t="shared" si="13"/>
        <v>18</v>
      </c>
      <c r="J29" s="65">
        <f>VLOOKUP($A29,'Return Data'!$B$7:$R$2843,13,0)</f>
        <v>65.916399999999996</v>
      </c>
      <c r="K29" s="66">
        <f t="shared" si="9"/>
        <v>21</v>
      </c>
      <c r="L29" s="65">
        <f>VLOOKUP($A29,'Return Data'!$B$7:$R$2843,17,0)</f>
        <v>29.605599999999999</v>
      </c>
      <c r="M29" s="66">
        <f>RANK(L29,L$8:L$33,0)</f>
        <v>23</v>
      </c>
      <c r="N29" s="65">
        <f>VLOOKUP($A29,'Return Data'!$B$7:$R$2843,14,0)</f>
        <v>12.295</v>
      </c>
      <c r="O29" s="66">
        <f>RANK(N29,N$8:N$33,0)</f>
        <v>22</v>
      </c>
      <c r="P29" s="65">
        <f>VLOOKUP($A29,'Return Data'!$B$7:$R$2843,15,0)</f>
        <v>11.1462</v>
      </c>
      <c r="Q29" s="66">
        <f>RANK(P29,P$8:P$33,0)</f>
        <v>21</v>
      </c>
      <c r="R29" s="65">
        <f>VLOOKUP($A29,'Return Data'!$B$7:$R$2843,16,0)</f>
        <v>24.885999999999999</v>
      </c>
      <c r="S29" s="67">
        <f t="shared" si="7"/>
        <v>4</v>
      </c>
    </row>
    <row r="30" spans="1:19" x14ac:dyDescent="0.3">
      <c r="A30" s="63" t="s">
        <v>1192</v>
      </c>
      <c r="B30" s="64">
        <f>VLOOKUP($A30,'Return Data'!$B$7:$R$2843,3,0)</f>
        <v>44447</v>
      </c>
      <c r="C30" s="65">
        <f>VLOOKUP($A30,'Return Data'!$B$7:$R$2843,4,0)</f>
        <v>240.87729999999999</v>
      </c>
      <c r="D30" s="65">
        <f>VLOOKUP($A30,'Return Data'!$B$7:$R$2843,10,0)</f>
        <v>12.8476</v>
      </c>
      <c r="E30" s="66">
        <f t="shared" si="0"/>
        <v>10</v>
      </c>
      <c r="F30" s="65">
        <f>VLOOKUP($A30,'Return Data'!$B$7:$R$2843,11,0)</f>
        <v>21.904199999999999</v>
      </c>
      <c r="G30" s="66">
        <f t="shared" si="12"/>
        <v>13</v>
      </c>
      <c r="H30" s="65">
        <f>VLOOKUP($A30,'Return Data'!$B$7:$R$2843,12,0)</f>
        <v>41.778300000000002</v>
      </c>
      <c r="I30" s="66">
        <f t="shared" si="13"/>
        <v>19</v>
      </c>
      <c r="J30" s="65">
        <f>VLOOKUP($A30,'Return Data'!$B$7:$R$2843,13,0)</f>
        <v>70.223399999999998</v>
      </c>
      <c r="K30" s="66">
        <f t="shared" si="9"/>
        <v>15</v>
      </c>
      <c r="L30" s="65">
        <f>VLOOKUP($A30,'Return Data'!$B$7:$R$2843,17,0)</f>
        <v>36.664499999999997</v>
      </c>
      <c r="M30" s="66">
        <f>RANK(L30,L$8:L$33,0)</f>
        <v>12</v>
      </c>
      <c r="N30" s="65">
        <f>VLOOKUP($A30,'Return Data'!$B$7:$R$2843,14,0)</f>
        <v>20.531199999999998</v>
      </c>
      <c r="O30" s="66">
        <f>RANK(N30,N$8:N$33,0)</f>
        <v>6</v>
      </c>
      <c r="P30" s="65">
        <f>VLOOKUP($A30,'Return Data'!$B$7:$R$2843,15,0)</f>
        <v>16.601199999999999</v>
      </c>
      <c r="Q30" s="66">
        <f>RANK(P30,P$8:P$33,0)</f>
        <v>8</v>
      </c>
      <c r="R30" s="65">
        <f>VLOOKUP($A30,'Return Data'!$B$7:$R$2843,16,0)</f>
        <v>12.405099999999999</v>
      </c>
      <c r="S30" s="67">
        <f t="shared" si="7"/>
        <v>22</v>
      </c>
    </row>
    <row r="31" spans="1:19" x14ac:dyDescent="0.3">
      <c r="A31" s="63" t="s">
        <v>1195</v>
      </c>
      <c r="B31" s="64">
        <f>VLOOKUP($A31,'Return Data'!$B$7:$R$2843,3,0)</f>
        <v>44447</v>
      </c>
      <c r="C31" s="65">
        <f>VLOOKUP($A31,'Return Data'!$B$7:$R$2843,4,0)</f>
        <v>72.22</v>
      </c>
      <c r="D31" s="65">
        <f>VLOOKUP($A31,'Return Data'!$B$7:$R$2843,10,0)</f>
        <v>6.1433999999999997</v>
      </c>
      <c r="E31" s="66">
        <f t="shared" si="0"/>
        <v>26</v>
      </c>
      <c r="F31" s="65">
        <f>VLOOKUP($A31,'Return Data'!$B$7:$R$2843,11,0)</f>
        <v>17.0502</v>
      </c>
      <c r="G31" s="66">
        <f t="shared" si="12"/>
        <v>26</v>
      </c>
      <c r="H31" s="65">
        <f>VLOOKUP($A31,'Return Data'!$B$7:$R$2843,12,0)</f>
        <v>35.548000000000002</v>
      </c>
      <c r="I31" s="66">
        <f t="shared" si="13"/>
        <v>24</v>
      </c>
      <c r="J31" s="65">
        <f>VLOOKUP($A31,'Return Data'!$B$7:$R$2843,13,0)</f>
        <v>55.579500000000003</v>
      </c>
      <c r="K31" s="66">
        <f t="shared" si="9"/>
        <v>24</v>
      </c>
      <c r="L31" s="65">
        <f>VLOOKUP($A31,'Return Data'!$B$7:$R$2843,17,0)</f>
        <v>36.3977</v>
      </c>
      <c r="M31" s="66">
        <f>RANK(L31,L$8:L$33,0)</f>
        <v>14</v>
      </c>
      <c r="N31" s="65">
        <f>VLOOKUP($A31,'Return Data'!$B$7:$R$2843,14,0)</f>
        <v>15.7843</v>
      </c>
      <c r="O31" s="66">
        <f>RANK(N31,N$8:N$33,0)</f>
        <v>15</v>
      </c>
      <c r="P31" s="65">
        <f>VLOOKUP($A31,'Return Data'!$B$7:$R$2843,15,0)</f>
        <v>15.285399999999999</v>
      </c>
      <c r="Q31" s="66">
        <f>RANK(P31,P$8:P$33,0)</f>
        <v>11</v>
      </c>
      <c r="R31" s="65">
        <f>VLOOKUP($A31,'Return Data'!$B$7:$R$2843,16,0)</f>
        <v>7.5895000000000001</v>
      </c>
      <c r="S31" s="67">
        <f t="shared" si="7"/>
        <v>25</v>
      </c>
    </row>
    <row r="32" spans="1:19" x14ac:dyDescent="0.3">
      <c r="A32" s="63" t="s">
        <v>1197</v>
      </c>
      <c r="B32" s="64">
        <f>VLOOKUP($A32,'Return Data'!$B$7:$R$2843,3,0)</f>
        <v>44447</v>
      </c>
      <c r="C32" s="65">
        <f>VLOOKUP($A32,'Return Data'!$B$7:$R$2843,4,0)</f>
        <v>27.22</v>
      </c>
      <c r="D32" s="65">
        <f>VLOOKUP($A32,'Return Data'!$B$7:$R$2843,10,0)</f>
        <v>16.0273</v>
      </c>
      <c r="E32" s="66">
        <f t="shared" si="0"/>
        <v>2</v>
      </c>
      <c r="F32" s="65">
        <f>VLOOKUP($A32,'Return Data'!$B$7:$R$2843,11,0)</f>
        <v>28.3962</v>
      </c>
      <c r="G32" s="66">
        <f t="shared" si="12"/>
        <v>3</v>
      </c>
      <c r="H32" s="65">
        <f>VLOOKUP($A32,'Return Data'!$B$7:$R$2843,12,0)</f>
        <v>51.812600000000003</v>
      </c>
      <c r="I32" s="66">
        <f t="shared" si="13"/>
        <v>2</v>
      </c>
      <c r="J32" s="65"/>
      <c r="K32" s="66"/>
      <c r="L32" s="65"/>
      <c r="M32" s="66"/>
      <c r="N32" s="65"/>
      <c r="O32" s="66"/>
      <c r="P32" s="65"/>
      <c r="Q32" s="66"/>
      <c r="R32" s="65">
        <f>VLOOKUP($A32,'Return Data'!$B$7:$R$2843,16,0)</f>
        <v>98.269099999999995</v>
      </c>
      <c r="S32" s="67">
        <f t="shared" si="7"/>
        <v>1</v>
      </c>
    </row>
    <row r="33" spans="1:19" x14ac:dyDescent="0.3">
      <c r="A33" s="63" t="s">
        <v>1940</v>
      </c>
      <c r="B33" s="64">
        <f>VLOOKUP($A33,'Return Data'!$B$7:$R$2843,3,0)</f>
        <v>44447</v>
      </c>
      <c r="C33" s="65">
        <f>VLOOKUP($A33,'Return Data'!$B$7:$R$2843,4,0)</f>
        <v>184.42330000000001</v>
      </c>
      <c r="D33" s="65">
        <f>VLOOKUP($A33,'Return Data'!$B$7:$R$2843,10,0)</f>
        <v>13.8391</v>
      </c>
      <c r="E33" s="66">
        <f t="shared" si="0"/>
        <v>8</v>
      </c>
      <c r="F33" s="65">
        <f>VLOOKUP($A33,'Return Data'!$B$7:$R$2843,11,0)</f>
        <v>24.498000000000001</v>
      </c>
      <c r="G33" s="66">
        <f t="shared" si="12"/>
        <v>7</v>
      </c>
      <c r="H33" s="65">
        <f>VLOOKUP($A33,'Return Data'!$B$7:$R$2843,12,0)</f>
        <v>45.286900000000003</v>
      </c>
      <c r="I33" s="66">
        <f t="shared" si="13"/>
        <v>12</v>
      </c>
      <c r="J33" s="65">
        <f>VLOOKUP($A33,'Return Data'!$B$7:$R$2843,13,0)</f>
        <v>75.218400000000003</v>
      </c>
      <c r="K33" s="66">
        <f>RANK(J33,J$8:J$33,0)</f>
        <v>9</v>
      </c>
      <c r="L33" s="65">
        <f>VLOOKUP($A33,'Return Data'!$B$7:$R$2843,17,0)</f>
        <v>42.635399999999997</v>
      </c>
      <c r="M33" s="66">
        <f>RANK(L33,L$8:L$33,0)</f>
        <v>3</v>
      </c>
      <c r="N33" s="65">
        <f>VLOOKUP($A33,'Return Data'!$B$7:$R$2843,14,0)</f>
        <v>20.1706</v>
      </c>
      <c r="O33" s="66">
        <f>RANK(N33,N$8:N$33,0)</f>
        <v>9</v>
      </c>
      <c r="P33" s="65">
        <f>VLOOKUP($A33,'Return Data'!$B$7:$R$2843,15,0)</f>
        <v>14.7279</v>
      </c>
      <c r="Q33" s="66">
        <f>RANK(P33,P$8:P$33,0)</f>
        <v>14</v>
      </c>
      <c r="R33" s="65">
        <f>VLOOKUP($A33,'Return Data'!$B$7:$R$2843,16,0)</f>
        <v>16.498000000000001</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11.77936923076923</v>
      </c>
      <c r="E35" s="74"/>
      <c r="F35" s="75">
        <f>AVERAGE(F8:F33)</f>
        <v>22.700623076923076</v>
      </c>
      <c r="G35" s="74"/>
      <c r="H35" s="75">
        <f>AVERAGE(H8:H33)</f>
        <v>43.93891923076923</v>
      </c>
      <c r="I35" s="74"/>
      <c r="J35" s="75">
        <f>AVERAGE(J8:J33)</f>
        <v>71.774820000000005</v>
      </c>
      <c r="K35" s="74"/>
      <c r="L35" s="75">
        <f>AVERAGE(L8:L33)</f>
        <v>37.9897347826087</v>
      </c>
      <c r="M35" s="74"/>
      <c r="N35" s="75">
        <f>AVERAGE(N8:N33)</f>
        <v>18.381409090909088</v>
      </c>
      <c r="O35" s="74"/>
      <c r="P35" s="75">
        <f>AVERAGE(P8:P33)</f>
        <v>15.47942380952381</v>
      </c>
      <c r="Q35" s="74"/>
      <c r="R35" s="75">
        <f>AVERAGE(R8:R33)</f>
        <v>21.107561538461539</v>
      </c>
      <c r="S35" s="76"/>
    </row>
    <row r="36" spans="1:19" x14ac:dyDescent="0.3">
      <c r="A36" s="73" t="s">
        <v>28</v>
      </c>
      <c r="B36" s="74"/>
      <c r="C36" s="74"/>
      <c r="D36" s="75">
        <f>MIN(D8:D33)</f>
        <v>6.1433999999999997</v>
      </c>
      <c r="E36" s="74"/>
      <c r="F36" s="75">
        <f>MIN(F8:F33)</f>
        <v>17.0502</v>
      </c>
      <c r="G36" s="74"/>
      <c r="H36" s="75">
        <f>MIN(H8:H33)</f>
        <v>31.461300000000001</v>
      </c>
      <c r="I36" s="74"/>
      <c r="J36" s="75">
        <f>MIN(J8:J33)</f>
        <v>54.497399999999999</v>
      </c>
      <c r="K36" s="74"/>
      <c r="L36" s="75">
        <f>MIN(L8:L33)</f>
        <v>29.605599999999999</v>
      </c>
      <c r="M36" s="74"/>
      <c r="N36" s="75">
        <f>MIN(N8:N33)</f>
        <v>12.295</v>
      </c>
      <c r="O36" s="74"/>
      <c r="P36" s="75">
        <f>MIN(P8:P33)</f>
        <v>11.1462</v>
      </c>
      <c r="Q36" s="74"/>
      <c r="R36" s="75">
        <f>MIN(R8:R33)</f>
        <v>4.6794000000000002</v>
      </c>
      <c r="S36" s="76"/>
    </row>
    <row r="37" spans="1:19" ht="15" thickBot="1" x14ac:dyDescent="0.35">
      <c r="A37" s="77" t="s">
        <v>29</v>
      </c>
      <c r="B37" s="78"/>
      <c r="C37" s="78"/>
      <c r="D37" s="79">
        <f>MAX(D8:D33)</f>
        <v>16.666699999999999</v>
      </c>
      <c r="E37" s="78"/>
      <c r="F37" s="79">
        <f>MAX(F8:F33)</f>
        <v>32.750999999999998</v>
      </c>
      <c r="G37" s="78"/>
      <c r="H37" s="79">
        <f>MAX(H8:H33)</f>
        <v>58.897300000000001</v>
      </c>
      <c r="I37" s="78"/>
      <c r="J37" s="79">
        <f>MAX(J8:J33)</f>
        <v>95.646100000000004</v>
      </c>
      <c r="K37" s="78"/>
      <c r="L37" s="79">
        <f>MAX(L8:L33)</f>
        <v>61.245600000000003</v>
      </c>
      <c r="M37" s="78"/>
      <c r="N37" s="79">
        <f>MAX(N8:N33)</f>
        <v>28.518000000000001</v>
      </c>
      <c r="O37" s="78"/>
      <c r="P37" s="79">
        <f>MAX(P8:P33)</f>
        <v>20.450399999999998</v>
      </c>
      <c r="Q37" s="78"/>
      <c r="R37" s="79">
        <f>MAX(R8:R33)</f>
        <v>98.269099999999995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44447</v>
      </c>
      <c r="C8" s="65">
        <f>VLOOKUP($A8,'Return Data'!$B$7:$R$2843,4,0)</f>
        <v>1244.58</v>
      </c>
      <c r="D8" s="65">
        <f>VLOOKUP($A8,'Return Data'!$B$7:$R$2843,10,0)</f>
        <v>11.154999999999999</v>
      </c>
      <c r="E8" s="66">
        <f>RANK(D8,D$8:D$41,0)</f>
        <v>20</v>
      </c>
      <c r="F8" s="65">
        <f>VLOOKUP($A8,'Return Data'!$B$7:$R$2843,11,0)</f>
        <v>21.063400000000001</v>
      </c>
      <c r="G8" s="66">
        <f>RANK(F8,F$8:F$41,0)</f>
        <v>15</v>
      </c>
      <c r="H8" s="65">
        <f>VLOOKUP($A8,'Return Data'!$B$7:$R$2843,12,0)</f>
        <v>35.101300000000002</v>
      </c>
      <c r="I8" s="66">
        <f>RANK(H8,H$8:H$41,0)</f>
        <v>23</v>
      </c>
      <c r="J8" s="65">
        <f>VLOOKUP($A8,'Return Data'!$B$7:$R$2843,13,0)</f>
        <v>63.950400000000002</v>
      </c>
      <c r="K8" s="66">
        <f>RANK(J8,J$8:J$41,0)</f>
        <v>13</v>
      </c>
      <c r="L8" s="65">
        <f>VLOOKUP($A8,'Return Data'!$B$7:$R$2843,17,0)</f>
        <v>31.1815</v>
      </c>
      <c r="M8" s="66">
        <f>RANK(L8,L$8:L$41,0)</f>
        <v>14</v>
      </c>
      <c r="N8" s="65">
        <f>VLOOKUP($A8,'Return Data'!$B$7:$R$2843,14,0)</f>
        <v>16.4788</v>
      </c>
      <c r="O8" s="66">
        <f>RANK(N8,N$8:N$41,0)</f>
        <v>16</v>
      </c>
      <c r="P8" s="65">
        <f>VLOOKUP($A8,'Return Data'!$B$7:$R$2843,15,0)</f>
        <v>15.647399999999999</v>
      </c>
      <c r="Q8" s="66">
        <f>RANK(P8,P$8:P$41,0)</f>
        <v>13</v>
      </c>
      <c r="R8" s="65">
        <f>VLOOKUP($A8,'Return Data'!$B$7:$R$2843,16,0)</f>
        <v>18.796900000000001</v>
      </c>
      <c r="S8" s="67">
        <f>RANK(R8,R$8:R$41,0)</f>
        <v>11</v>
      </c>
    </row>
    <row r="9" spans="1:20" x14ac:dyDescent="0.3">
      <c r="A9" s="63" t="s">
        <v>1806</v>
      </c>
      <c r="B9" s="64">
        <f>VLOOKUP($A9,'Return Data'!$B$7:$R$2843,3,0)</f>
        <v>44447</v>
      </c>
      <c r="C9" s="65">
        <f>VLOOKUP($A9,'Return Data'!$B$7:$R$2843,4,0)</f>
        <v>20.29</v>
      </c>
      <c r="D9" s="65">
        <f>VLOOKUP($A9,'Return Data'!$B$7:$R$2843,10,0)</f>
        <v>15.5467</v>
      </c>
      <c r="E9" s="66">
        <f t="shared" ref="E9:E41" si="0">RANK(D9,D$8:D$41,0)</f>
        <v>2</v>
      </c>
      <c r="F9" s="65">
        <f>VLOOKUP($A9,'Return Data'!$B$7:$R$2843,11,0)</f>
        <v>21.935099999999998</v>
      </c>
      <c r="G9" s="66">
        <f t="shared" ref="G9:G41" si="1">RANK(F9,F$8:F$41,0)</f>
        <v>14</v>
      </c>
      <c r="H9" s="65">
        <f>VLOOKUP($A9,'Return Data'!$B$7:$R$2843,12,0)</f>
        <v>34.104399999999998</v>
      </c>
      <c r="I9" s="66">
        <f t="shared" ref="I9:I41" si="2">RANK(H9,H$8:H$41,0)</f>
        <v>24</v>
      </c>
      <c r="J9" s="65">
        <f>VLOOKUP($A9,'Return Data'!$B$7:$R$2843,13,0)</f>
        <v>59.137300000000003</v>
      </c>
      <c r="K9" s="66">
        <f t="shared" ref="K9:K41" si="3">RANK(J9,J$8:J$41,0)</f>
        <v>24</v>
      </c>
      <c r="L9" s="65">
        <f>VLOOKUP($A9,'Return Data'!$B$7:$R$2843,17,0)</f>
        <v>30.928799999999999</v>
      </c>
      <c r="M9" s="66">
        <f t="shared" ref="M9:M41" si="4">RANK(L9,L$8:L$41,0)</f>
        <v>15</v>
      </c>
      <c r="N9" s="65">
        <f>VLOOKUP($A9,'Return Data'!$B$7:$R$2843,14,0)</f>
        <v>20.793900000000001</v>
      </c>
      <c r="O9" s="66">
        <f t="shared" ref="O9:O41" si="5">RANK(N9,N$8:N$41,0)</f>
        <v>8</v>
      </c>
      <c r="P9" s="65"/>
      <c r="Q9" s="66"/>
      <c r="R9" s="65">
        <f>VLOOKUP($A9,'Return Data'!$B$7:$R$2843,16,0)</f>
        <v>20.401299999999999</v>
      </c>
      <c r="S9" s="67">
        <f t="shared" ref="S9:S41" si="6">RANK(R9,R$8:R$41,0)</f>
        <v>4</v>
      </c>
    </row>
    <row r="10" spans="1:20" x14ac:dyDescent="0.3">
      <c r="A10" s="63" t="s">
        <v>1259</v>
      </c>
      <c r="B10" s="64">
        <f>VLOOKUP($A10,'Return Data'!$B$7:$R$2843,3,0)</f>
        <v>44447</v>
      </c>
      <c r="C10" s="65">
        <f>VLOOKUP($A10,'Return Data'!$B$7:$R$2843,4,0)</f>
        <v>178.35</v>
      </c>
      <c r="D10" s="65">
        <f>VLOOKUP($A10,'Return Data'!$B$7:$R$2843,10,0)</f>
        <v>15.131399999999999</v>
      </c>
      <c r="E10" s="66">
        <f t="shared" si="0"/>
        <v>6</v>
      </c>
      <c r="F10" s="65">
        <f>VLOOKUP($A10,'Return Data'!$B$7:$R$2843,11,0)</f>
        <v>24.329000000000001</v>
      </c>
      <c r="G10" s="66">
        <f t="shared" si="1"/>
        <v>8</v>
      </c>
      <c r="H10" s="65">
        <f>VLOOKUP($A10,'Return Data'!$B$7:$R$2843,12,0)</f>
        <v>43.6569</v>
      </c>
      <c r="I10" s="66">
        <f t="shared" si="2"/>
        <v>7</v>
      </c>
      <c r="J10" s="65">
        <f>VLOOKUP($A10,'Return Data'!$B$7:$R$2843,13,0)</f>
        <v>72.535600000000002</v>
      </c>
      <c r="K10" s="66">
        <f t="shared" si="3"/>
        <v>5</v>
      </c>
      <c r="L10" s="65">
        <f>VLOOKUP($A10,'Return Data'!$B$7:$R$2843,17,0)</f>
        <v>34.9099</v>
      </c>
      <c r="M10" s="66">
        <f t="shared" si="4"/>
        <v>8</v>
      </c>
      <c r="N10" s="65">
        <f>VLOOKUP($A10,'Return Data'!$B$7:$R$2843,14,0)</f>
        <v>18.7149</v>
      </c>
      <c r="O10" s="66">
        <f t="shared" si="5"/>
        <v>10</v>
      </c>
      <c r="P10" s="65">
        <f>VLOOKUP($A10,'Return Data'!$B$7:$R$2843,15,0)</f>
        <v>15.007099999999999</v>
      </c>
      <c r="Q10" s="66">
        <f t="shared" ref="Q10:Q41" si="7">RANK(P10,P$8:P$41,0)</f>
        <v>16</v>
      </c>
      <c r="R10" s="65">
        <f>VLOOKUP($A10,'Return Data'!$B$7:$R$2843,16,0)</f>
        <v>15.607699999999999</v>
      </c>
      <c r="S10" s="67">
        <f t="shared" si="6"/>
        <v>25</v>
      </c>
    </row>
    <row r="11" spans="1:20" x14ac:dyDescent="0.3">
      <c r="A11" s="63" t="s">
        <v>1261</v>
      </c>
      <c r="B11" s="64">
        <f>VLOOKUP($A11,'Return Data'!$B$7:$R$2843,3,0)</f>
        <v>44447</v>
      </c>
      <c r="C11" s="65">
        <f>VLOOKUP($A11,'Return Data'!$B$7:$R$2843,4,0)</f>
        <v>85.274000000000001</v>
      </c>
      <c r="D11" s="65">
        <f>VLOOKUP($A11,'Return Data'!$B$7:$R$2843,10,0)</f>
        <v>13.3209</v>
      </c>
      <c r="E11" s="66">
        <f t="shared" si="0"/>
        <v>11</v>
      </c>
      <c r="F11" s="65">
        <f>VLOOKUP($A11,'Return Data'!$B$7:$R$2843,11,0)</f>
        <v>23.164200000000001</v>
      </c>
      <c r="G11" s="66">
        <f t="shared" si="1"/>
        <v>11</v>
      </c>
      <c r="H11" s="65">
        <f>VLOOKUP($A11,'Return Data'!$B$7:$R$2843,12,0)</f>
        <v>42.270299999999999</v>
      </c>
      <c r="I11" s="66">
        <f t="shared" si="2"/>
        <v>9</v>
      </c>
      <c r="J11" s="65">
        <f>VLOOKUP($A11,'Return Data'!$B$7:$R$2843,13,0)</f>
        <v>67.348299999999995</v>
      </c>
      <c r="K11" s="66">
        <f t="shared" si="3"/>
        <v>11</v>
      </c>
      <c r="L11" s="65">
        <f>VLOOKUP($A11,'Return Data'!$B$7:$R$2843,17,0)</f>
        <v>31.243300000000001</v>
      </c>
      <c r="M11" s="66">
        <f t="shared" si="4"/>
        <v>13</v>
      </c>
      <c r="N11" s="65">
        <f>VLOOKUP($A11,'Return Data'!$B$7:$R$2843,14,0)</f>
        <v>18.5444</v>
      </c>
      <c r="O11" s="66">
        <f t="shared" si="5"/>
        <v>11</v>
      </c>
      <c r="P11" s="65">
        <f>VLOOKUP($A11,'Return Data'!$B$7:$R$2843,15,0)</f>
        <v>15.8705</v>
      </c>
      <c r="Q11" s="66">
        <f t="shared" si="7"/>
        <v>11</v>
      </c>
      <c r="R11" s="65">
        <f>VLOOKUP($A11,'Return Data'!$B$7:$R$2843,16,0)</f>
        <v>17.607600000000001</v>
      </c>
      <c r="S11" s="67">
        <f t="shared" si="6"/>
        <v>17</v>
      </c>
    </row>
    <row r="12" spans="1:20" x14ac:dyDescent="0.3">
      <c r="A12" s="63" t="s">
        <v>1827</v>
      </c>
      <c r="B12" s="64">
        <f>VLOOKUP($A12,'Return Data'!$B$7:$R$2843,3,0)</f>
        <v>44447</v>
      </c>
      <c r="C12" s="65">
        <f>VLOOKUP($A12,'Return Data'!$B$7:$R$2843,4,0)</f>
        <v>242.25</v>
      </c>
      <c r="D12" s="65">
        <f>VLOOKUP($A12,'Return Data'!$B$7:$R$2843,10,0)</f>
        <v>13.9946</v>
      </c>
      <c r="E12" s="66">
        <f t="shared" si="0"/>
        <v>10</v>
      </c>
      <c r="F12" s="65">
        <f>VLOOKUP($A12,'Return Data'!$B$7:$R$2843,11,0)</f>
        <v>22.807500000000001</v>
      </c>
      <c r="G12" s="66">
        <f t="shared" si="1"/>
        <v>12</v>
      </c>
      <c r="H12" s="65">
        <f>VLOOKUP($A12,'Return Data'!$B$7:$R$2843,12,0)</f>
        <v>37.135599999999997</v>
      </c>
      <c r="I12" s="66">
        <f t="shared" si="2"/>
        <v>18</v>
      </c>
      <c r="J12" s="65">
        <f>VLOOKUP($A12,'Return Data'!$B$7:$R$2843,13,0)</f>
        <v>60.7712</v>
      </c>
      <c r="K12" s="66">
        <f t="shared" si="3"/>
        <v>22</v>
      </c>
      <c r="L12" s="65">
        <f>VLOOKUP($A12,'Return Data'!$B$7:$R$2843,17,0)</f>
        <v>35.460799999999999</v>
      </c>
      <c r="M12" s="66">
        <f t="shared" si="4"/>
        <v>6</v>
      </c>
      <c r="N12" s="65">
        <f>VLOOKUP($A12,'Return Data'!$B$7:$R$2843,14,0)</f>
        <v>20.8093</v>
      </c>
      <c r="O12" s="66">
        <f t="shared" si="5"/>
        <v>7</v>
      </c>
      <c r="P12" s="65">
        <f>VLOOKUP($A12,'Return Data'!$B$7:$R$2843,15,0)</f>
        <v>18.577000000000002</v>
      </c>
      <c r="Q12" s="66">
        <f t="shared" si="7"/>
        <v>5</v>
      </c>
      <c r="R12" s="65">
        <f>VLOOKUP($A12,'Return Data'!$B$7:$R$2843,16,0)</f>
        <v>16.566700000000001</v>
      </c>
      <c r="S12" s="67">
        <f t="shared" si="6"/>
        <v>23</v>
      </c>
    </row>
    <row r="13" spans="1:20" x14ac:dyDescent="0.3">
      <c r="A13" s="102" t="s">
        <v>1873</v>
      </c>
      <c r="B13" s="64">
        <f>VLOOKUP($A13,'Return Data'!$B$7:$R$2843,3,0)</f>
        <v>44447</v>
      </c>
      <c r="C13" s="65">
        <f>VLOOKUP($A13,'Return Data'!$B$7:$R$2843,4,0)</f>
        <v>72.147999999999996</v>
      </c>
      <c r="D13" s="65">
        <f>VLOOKUP($A13,'Return Data'!$B$7:$R$2843,10,0)</f>
        <v>12.77</v>
      </c>
      <c r="E13" s="66">
        <f t="shared" si="0"/>
        <v>13</v>
      </c>
      <c r="F13" s="65">
        <f>VLOOKUP($A13,'Return Data'!$B$7:$R$2843,11,0)</f>
        <v>22.270199999999999</v>
      </c>
      <c r="G13" s="66">
        <f t="shared" si="1"/>
        <v>13</v>
      </c>
      <c r="H13" s="65">
        <f>VLOOKUP($A13,'Return Data'!$B$7:$R$2843,12,0)</f>
        <v>39.241500000000002</v>
      </c>
      <c r="I13" s="66">
        <f t="shared" si="2"/>
        <v>12</v>
      </c>
      <c r="J13" s="65">
        <f>VLOOKUP($A13,'Return Data'!$B$7:$R$2843,13,0)</f>
        <v>68.247699999999995</v>
      </c>
      <c r="K13" s="66">
        <f t="shared" si="3"/>
        <v>9</v>
      </c>
      <c r="L13" s="65">
        <f>VLOOKUP($A13,'Return Data'!$B$7:$R$2843,17,0)</f>
        <v>34.517200000000003</v>
      </c>
      <c r="M13" s="66">
        <f t="shared" si="4"/>
        <v>10</v>
      </c>
      <c r="N13" s="65">
        <f>VLOOKUP($A13,'Return Data'!$B$7:$R$2843,14,0)</f>
        <v>21.015999999999998</v>
      </c>
      <c r="O13" s="66">
        <f t="shared" si="5"/>
        <v>6</v>
      </c>
      <c r="P13" s="65">
        <f>VLOOKUP($A13,'Return Data'!$B$7:$R$2843,15,0)</f>
        <v>17.4512</v>
      </c>
      <c r="Q13" s="66">
        <f t="shared" si="7"/>
        <v>6</v>
      </c>
      <c r="R13" s="65">
        <f>VLOOKUP($A13,'Return Data'!$B$7:$R$2843,16,0)</f>
        <v>17.440899999999999</v>
      </c>
      <c r="S13" s="67">
        <f t="shared" si="6"/>
        <v>19</v>
      </c>
    </row>
    <row r="14" spans="1:20" x14ac:dyDescent="0.3">
      <c r="A14" s="102" t="s">
        <v>1788</v>
      </c>
      <c r="B14" s="64">
        <f>VLOOKUP($A14,'Return Data'!$B$7:$R$2843,3,0)</f>
        <v>44447</v>
      </c>
      <c r="C14" s="65">
        <f>VLOOKUP($A14,'Return Data'!$B$7:$R$2843,4,0)</f>
        <v>24.565000000000001</v>
      </c>
      <c r="D14" s="65">
        <f>VLOOKUP($A14,'Return Data'!$B$7:$R$2843,10,0)</f>
        <v>12.0053</v>
      </c>
      <c r="E14" s="66">
        <f t="shared" si="0"/>
        <v>16</v>
      </c>
      <c r="F14" s="65">
        <f>VLOOKUP($A14,'Return Data'!$B$7:$R$2843,11,0)</f>
        <v>19.282299999999999</v>
      </c>
      <c r="G14" s="66">
        <f t="shared" si="1"/>
        <v>20</v>
      </c>
      <c r="H14" s="65">
        <f>VLOOKUP($A14,'Return Data'!$B$7:$R$2843,12,0)</f>
        <v>38.184199999999997</v>
      </c>
      <c r="I14" s="66">
        <f t="shared" si="2"/>
        <v>16</v>
      </c>
      <c r="J14" s="65">
        <f>VLOOKUP($A14,'Return Data'!$B$7:$R$2843,13,0)</f>
        <v>62.757599999999996</v>
      </c>
      <c r="K14" s="66">
        <f t="shared" si="3"/>
        <v>18</v>
      </c>
      <c r="L14" s="65">
        <f>VLOOKUP($A14,'Return Data'!$B$7:$R$2843,17,0)</f>
        <v>30.508199999999999</v>
      </c>
      <c r="M14" s="66">
        <f t="shared" si="4"/>
        <v>18</v>
      </c>
      <c r="N14" s="65">
        <f>VLOOKUP($A14,'Return Data'!$B$7:$R$2843,14,0)</f>
        <v>17.1387</v>
      </c>
      <c r="O14" s="66">
        <f t="shared" si="5"/>
        <v>14</v>
      </c>
      <c r="P14" s="65">
        <f>VLOOKUP($A14,'Return Data'!$B$7:$R$2843,15,0)</f>
        <v>16.923999999999999</v>
      </c>
      <c r="Q14" s="66">
        <f t="shared" si="7"/>
        <v>7</v>
      </c>
      <c r="R14" s="65">
        <f>VLOOKUP($A14,'Return Data'!$B$7:$R$2843,16,0)</f>
        <v>14.587899999999999</v>
      </c>
      <c r="S14" s="67">
        <f t="shared" si="6"/>
        <v>32</v>
      </c>
    </row>
    <row r="15" spans="1:20" x14ac:dyDescent="0.3">
      <c r="A15" s="63" t="s">
        <v>1795</v>
      </c>
      <c r="B15" s="64">
        <f>VLOOKUP($A15,'Return Data'!$B$7:$R$2843,3,0)</f>
        <v>44447</v>
      </c>
      <c r="C15" s="65">
        <f>VLOOKUP($A15,'Return Data'!$B$7:$R$2843,4,0)</f>
        <v>993.07230000000004</v>
      </c>
      <c r="D15" s="65">
        <f>VLOOKUP($A15,'Return Data'!$B$7:$R$2843,10,0)</f>
        <v>9.4303000000000008</v>
      </c>
      <c r="E15" s="66">
        <f t="shared" si="0"/>
        <v>30</v>
      </c>
      <c r="F15" s="65">
        <f>VLOOKUP($A15,'Return Data'!$B$7:$R$2843,11,0)</f>
        <v>16.3962</v>
      </c>
      <c r="G15" s="66">
        <f t="shared" si="1"/>
        <v>28</v>
      </c>
      <c r="H15" s="65">
        <f>VLOOKUP($A15,'Return Data'!$B$7:$R$2843,12,0)</f>
        <v>38.200400000000002</v>
      </c>
      <c r="I15" s="66">
        <f t="shared" si="2"/>
        <v>15</v>
      </c>
      <c r="J15" s="65">
        <f>VLOOKUP($A15,'Return Data'!$B$7:$R$2843,13,0)</f>
        <v>68.013499999999993</v>
      </c>
      <c r="K15" s="66">
        <f t="shared" si="3"/>
        <v>10</v>
      </c>
      <c r="L15" s="65">
        <f>VLOOKUP($A15,'Return Data'!$B$7:$R$2843,17,0)</f>
        <v>30.8049</v>
      </c>
      <c r="M15" s="66">
        <f t="shared" si="4"/>
        <v>16</v>
      </c>
      <c r="N15" s="65">
        <f>VLOOKUP($A15,'Return Data'!$B$7:$R$2843,14,0)</f>
        <v>14.960699999999999</v>
      </c>
      <c r="O15" s="66">
        <f t="shared" si="5"/>
        <v>20</v>
      </c>
      <c r="P15" s="65">
        <f>VLOOKUP($A15,'Return Data'!$B$7:$R$2843,15,0)</f>
        <v>13.9222</v>
      </c>
      <c r="Q15" s="66">
        <f t="shared" si="7"/>
        <v>19</v>
      </c>
      <c r="R15" s="65">
        <f>VLOOKUP($A15,'Return Data'!$B$7:$R$2843,16,0)</f>
        <v>17.003499999999999</v>
      </c>
      <c r="S15" s="67">
        <f t="shared" si="6"/>
        <v>21</v>
      </c>
    </row>
    <row r="16" spans="1:20" x14ac:dyDescent="0.3">
      <c r="A16" s="63" t="s">
        <v>1797</v>
      </c>
      <c r="B16" s="64">
        <f>VLOOKUP($A16,'Return Data'!$B$7:$R$2843,3,0)</f>
        <v>44447</v>
      </c>
      <c r="C16" s="65">
        <f>VLOOKUP($A16,'Return Data'!$B$7:$R$2843,4,0)</f>
        <v>999.41399999999999</v>
      </c>
      <c r="D16" s="65">
        <f>VLOOKUP($A16,'Return Data'!$B$7:$R$2843,10,0)</f>
        <v>4.7256</v>
      </c>
      <c r="E16" s="66">
        <f t="shared" si="0"/>
        <v>33</v>
      </c>
      <c r="F16" s="65">
        <f>VLOOKUP($A16,'Return Data'!$B$7:$R$2843,11,0)</f>
        <v>12.671900000000001</v>
      </c>
      <c r="G16" s="66">
        <f t="shared" si="1"/>
        <v>33</v>
      </c>
      <c r="H16" s="65">
        <f>VLOOKUP($A16,'Return Data'!$B$7:$R$2843,12,0)</f>
        <v>35.747900000000001</v>
      </c>
      <c r="I16" s="66">
        <f t="shared" si="2"/>
        <v>20</v>
      </c>
      <c r="J16" s="65">
        <f>VLOOKUP($A16,'Return Data'!$B$7:$R$2843,13,0)</f>
        <v>63.807200000000002</v>
      </c>
      <c r="K16" s="66">
        <f t="shared" si="3"/>
        <v>15</v>
      </c>
      <c r="L16" s="65">
        <f>VLOOKUP($A16,'Return Data'!$B$7:$R$2843,17,0)</f>
        <v>23.090499999999999</v>
      </c>
      <c r="M16" s="66">
        <f t="shared" si="4"/>
        <v>29</v>
      </c>
      <c r="N16" s="65">
        <f>VLOOKUP($A16,'Return Data'!$B$7:$R$2843,14,0)</f>
        <v>13.11</v>
      </c>
      <c r="O16" s="66">
        <f t="shared" si="5"/>
        <v>24</v>
      </c>
      <c r="P16" s="65">
        <f>VLOOKUP($A16,'Return Data'!$B$7:$R$2843,15,0)</f>
        <v>13.4819</v>
      </c>
      <c r="Q16" s="66">
        <f t="shared" si="7"/>
        <v>20</v>
      </c>
      <c r="R16" s="65">
        <f>VLOOKUP($A16,'Return Data'!$B$7:$R$2843,16,0)</f>
        <v>15.1402</v>
      </c>
      <c r="S16" s="67">
        <f t="shared" si="6"/>
        <v>28</v>
      </c>
    </row>
    <row r="17" spans="1:19" x14ac:dyDescent="0.3">
      <c r="A17" s="126" t="s">
        <v>1791</v>
      </c>
      <c r="B17" s="64">
        <f>VLOOKUP($A17,'Return Data'!$B$7:$R$2843,3,0)</f>
        <v>44447</v>
      </c>
      <c r="C17" s="65">
        <f>VLOOKUP($A17,'Return Data'!$B$7:$R$2843,4,0)</f>
        <v>140.18209999999999</v>
      </c>
      <c r="D17" s="65">
        <f>VLOOKUP($A17,'Return Data'!$B$7:$R$2843,10,0)</f>
        <v>12.509499999999999</v>
      </c>
      <c r="E17" s="66">
        <f t="shared" si="0"/>
        <v>14</v>
      </c>
      <c r="F17" s="65">
        <f>VLOOKUP($A17,'Return Data'!$B$7:$R$2843,11,0)</f>
        <v>20.1084</v>
      </c>
      <c r="G17" s="66">
        <f t="shared" si="1"/>
        <v>17</v>
      </c>
      <c r="H17" s="65">
        <f>VLOOKUP($A17,'Return Data'!$B$7:$R$2843,12,0)</f>
        <v>35.254199999999997</v>
      </c>
      <c r="I17" s="66">
        <f t="shared" si="2"/>
        <v>22</v>
      </c>
      <c r="J17" s="65">
        <f>VLOOKUP($A17,'Return Data'!$B$7:$R$2843,13,0)</f>
        <v>60.311999999999998</v>
      </c>
      <c r="K17" s="66">
        <f t="shared" si="3"/>
        <v>23</v>
      </c>
      <c r="L17" s="65">
        <f>VLOOKUP($A17,'Return Data'!$B$7:$R$2843,17,0)</f>
        <v>30.784600000000001</v>
      </c>
      <c r="M17" s="66">
        <f t="shared" si="4"/>
        <v>17</v>
      </c>
      <c r="N17" s="65">
        <f>VLOOKUP($A17,'Return Data'!$B$7:$R$2843,14,0)</f>
        <v>13.6686</v>
      </c>
      <c r="O17" s="66">
        <f t="shared" si="5"/>
        <v>23</v>
      </c>
      <c r="P17" s="65">
        <f>VLOOKUP($A17,'Return Data'!$B$7:$R$2843,15,0)</f>
        <v>13.125400000000001</v>
      </c>
      <c r="Q17" s="66">
        <f t="shared" si="7"/>
        <v>23</v>
      </c>
      <c r="R17" s="65">
        <f>VLOOKUP($A17,'Return Data'!$B$7:$R$2843,16,0)</f>
        <v>16.1142</v>
      </c>
      <c r="S17" s="67">
        <f t="shared" si="6"/>
        <v>24</v>
      </c>
    </row>
    <row r="18" spans="1:19" x14ac:dyDescent="0.3">
      <c r="A18" s="127" t="s">
        <v>1263</v>
      </c>
      <c r="B18" s="64">
        <f>VLOOKUP($A18,'Return Data'!$B$7:$R$2843,3,0)</f>
        <v>44447</v>
      </c>
      <c r="C18" s="65">
        <f>VLOOKUP($A18,'Return Data'!$B$7:$R$2843,4,0)</f>
        <v>473.71</v>
      </c>
      <c r="D18" s="65">
        <f>VLOOKUP($A18,'Return Data'!$B$7:$R$2843,10,0)</f>
        <v>9.8788999999999998</v>
      </c>
      <c r="E18" s="66">
        <f t="shared" si="0"/>
        <v>28</v>
      </c>
      <c r="F18" s="65">
        <f>VLOOKUP($A18,'Return Data'!$B$7:$R$2843,11,0)</f>
        <v>18.998699999999999</v>
      </c>
      <c r="G18" s="66">
        <f t="shared" si="1"/>
        <v>21</v>
      </c>
      <c r="H18" s="65">
        <f>VLOOKUP($A18,'Return Data'!$B$7:$R$2843,12,0)</f>
        <v>38.8446</v>
      </c>
      <c r="I18" s="66">
        <f t="shared" si="2"/>
        <v>14</v>
      </c>
      <c r="J18" s="65">
        <f>VLOOKUP($A18,'Return Data'!$B$7:$R$2843,13,0)</f>
        <v>66.482699999999994</v>
      </c>
      <c r="K18" s="66">
        <f t="shared" si="3"/>
        <v>12</v>
      </c>
      <c r="L18" s="65">
        <f>VLOOKUP($A18,'Return Data'!$B$7:$R$2843,17,0)</f>
        <v>27.430299999999999</v>
      </c>
      <c r="M18" s="66">
        <f t="shared" si="4"/>
        <v>21</v>
      </c>
      <c r="N18" s="65">
        <f>VLOOKUP($A18,'Return Data'!$B$7:$R$2843,14,0)</f>
        <v>13.906499999999999</v>
      </c>
      <c r="O18" s="66">
        <f t="shared" si="5"/>
        <v>22</v>
      </c>
      <c r="P18" s="65">
        <f>VLOOKUP($A18,'Return Data'!$B$7:$R$2843,15,0)</f>
        <v>14.102399999999999</v>
      </c>
      <c r="Q18" s="66">
        <f t="shared" si="7"/>
        <v>18</v>
      </c>
      <c r="R18" s="65">
        <f>VLOOKUP($A18,'Return Data'!$B$7:$R$2843,16,0)</f>
        <v>16.802099999999999</v>
      </c>
      <c r="S18" s="67">
        <f t="shared" si="6"/>
        <v>22</v>
      </c>
    </row>
    <row r="19" spans="1:19" x14ac:dyDescent="0.3">
      <c r="A19" s="63" t="s">
        <v>1799</v>
      </c>
      <c r="B19" s="64">
        <f>VLOOKUP($A19,'Return Data'!$B$7:$R$2843,3,0)</f>
        <v>44447</v>
      </c>
      <c r="C19" s="65">
        <f>VLOOKUP($A19,'Return Data'!$B$7:$R$2843,4,0)</f>
        <v>37.36</v>
      </c>
      <c r="D19" s="65">
        <f>VLOOKUP($A19,'Return Data'!$B$7:$R$2843,10,0)</f>
        <v>15.237500000000001</v>
      </c>
      <c r="E19" s="66">
        <f t="shared" si="0"/>
        <v>4</v>
      </c>
      <c r="F19" s="65">
        <f>VLOOKUP($A19,'Return Data'!$B$7:$R$2843,11,0)</f>
        <v>24.782900000000001</v>
      </c>
      <c r="G19" s="66">
        <f t="shared" si="1"/>
        <v>7</v>
      </c>
      <c r="H19" s="65">
        <f>VLOOKUP($A19,'Return Data'!$B$7:$R$2843,12,0)</f>
        <v>37.151200000000003</v>
      </c>
      <c r="I19" s="66">
        <f t="shared" si="2"/>
        <v>17</v>
      </c>
      <c r="J19" s="65">
        <f>VLOOKUP($A19,'Return Data'!$B$7:$R$2843,13,0)</f>
        <v>61.7316</v>
      </c>
      <c r="K19" s="66">
        <f t="shared" si="3"/>
        <v>20</v>
      </c>
      <c r="L19" s="65">
        <f>VLOOKUP($A19,'Return Data'!$B$7:$R$2843,17,0)</f>
        <v>32.627600000000001</v>
      </c>
      <c r="M19" s="66">
        <f t="shared" si="4"/>
        <v>12</v>
      </c>
      <c r="N19" s="65">
        <f>VLOOKUP($A19,'Return Data'!$B$7:$R$2843,14,0)</f>
        <v>17.5504</v>
      </c>
      <c r="O19" s="66">
        <f t="shared" si="5"/>
        <v>12</v>
      </c>
      <c r="P19" s="65">
        <f>VLOOKUP($A19,'Return Data'!$B$7:$R$2843,15,0)</f>
        <v>14.8611</v>
      </c>
      <c r="Q19" s="66">
        <f t="shared" si="7"/>
        <v>17</v>
      </c>
      <c r="R19" s="65">
        <f>VLOOKUP($A19,'Return Data'!$B$7:$R$2843,16,0)</f>
        <v>19.339400000000001</v>
      </c>
      <c r="S19" s="67">
        <f t="shared" si="6"/>
        <v>9</v>
      </c>
    </row>
    <row r="20" spans="1:19" x14ac:dyDescent="0.3">
      <c r="A20" s="63" t="s">
        <v>1821</v>
      </c>
      <c r="B20" s="64">
        <f>VLOOKUP($A20,'Return Data'!$B$7:$R$2843,3,0)</f>
        <v>44447</v>
      </c>
      <c r="C20" s="65">
        <f>VLOOKUP($A20,'Return Data'!$B$7:$R$2843,4,0)</f>
        <v>142.13</v>
      </c>
      <c r="D20" s="65">
        <f>VLOOKUP($A20,'Return Data'!$B$7:$R$2843,10,0)</f>
        <v>11.039099999999999</v>
      </c>
      <c r="E20" s="66">
        <f t="shared" si="0"/>
        <v>21</v>
      </c>
      <c r="F20" s="65">
        <f>VLOOKUP($A20,'Return Data'!$B$7:$R$2843,11,0)</f>
        <v>18.224900000000002</v>
      </c>
      <c r="G20" s="66">
        <f t="shared" si="1"/>
        <v>24</v>
      </c>
      <c r="H20" s="65">
        <f>VLOOKUP($A20,'Return Data'!$B$7:$R$2843,12,0)</f>
        <v>31.346499999999999</v>
      </c>
      <c r="I20" s="66">
        <f t="shared" si="2"/>
        <v>27</v>
      </c>
      <c r="J20" s="65">
        <f>VLOOKUP($A20,'Return Data'!$B$7:$R$2843,13,0)</f>
        <v>55.028399999999998</v>
      </c>
      <c r="K20" s="66">
        <f t="shared" si="3"/>
        <v>28</v>
      </c>
      <c r="L20" s="65">
        <f>VLOOKUP($A20,'Return Data'!$B$7:$R$2843,17,0)</f>
        <v>24.561199999999999</v>
      </c>
      <c r="M20" s="66">
        <f t="shared" si="4"/>
        <v>26</v>
      </c>
      <c r="N20" s="65">
        <f>VLOOKUP($A20,'Return Data'!$B$7:$R$2843,14,0)</f>
        <v>11.740399999999999</v>
      </c>
      <c r="O20" s="66">
        <f t="shared" si="5"/>
        <v>27</v>
      </c>
      <c r="P20" s="65">
        <f>VLOOKUP($A20,'Return Data'!$B$7:$R$2843,15,0)</f>
        <v>11.8819</v>
      </c>
      <c r="Q20" s="66">
        <f t="shared" si="7"/>
        <v>25</v>
      </c>
      <c r="R20" s="65">
        <f>VLOOKUP($A20,'Return Data'!$B$7:$R$2843,16,0)</f>
        <v>15.561400000000001</v>
      </c>
      <c r="S20" s="67">
        <f t="shared" si="6"/>
        <v>27</v>
      </c>
    </row>
    <row r="21" spans="1:19" x14ac:dyDescent="0.3">
      <c r="A21" s="63" t="s">
        <v>1266</v>
      </c>
      <c r="B21" s="64">
        <f>VLOOKUP($A21,'Return Data'!$B$7:$R$2843,3,0)</f>
        <v>44447</v>
      </c>
      <c r="C21" s="65">
        <f>VLOOKUP($A21,'Return Data'!$B$7:$R$2843,4,0)</f>
        <v>89.12</v>
      </c>
      <c r="D21" s="65">
        <f>VLOOKUP($A21,'Return Data'!$B$7:$R$2843,10,0)</f>
        <v>11.2332</v>
      </c>
      <c r="E21" s="66">
        <f t="shared" si="0"/>
        <v>19</v>
      </c>
      <c r="F21" s="65">
        <f>VLOOKUP($A21,'Return Data'!$B$7:$R$2843,11,0)</f>
        <v>25.203700000000001</v>
      </c>
      <c r="G21" s="66">
        <f t="shared" si="1"/>
        <v>6</v>
      </c>
      <c r="H21" s="65">
        <f>VLOOKUP($A21,'Return Data'!$B$7:$R$2843,12,0)</f>
        <v>43.8812</v>
      </c>
      <c r="I21" s="66">
        <f t="shared" si="2"/>
        <v>6</v>
      </c>
      <c r="J21" s="65">
        <f>VLOOKUP($A21,'Return Data'!$B$7:$R$2843,13,0)</f>
        <v>70.043899999999994</v>
      </c>
      <c r="K21" s="66">
        <f t="shared" si="3"/>
        <v>7</v>
      </c>
      <c r="L21" s="65">
        <f>VLOOKUP($A21,'Return Data'!$B$7:$R$2843,17,0)</f>
        <v>35.1648</v>
      </c>
      <c r="M21" s="66">
        <f t="shared" si="4"/>
        <v>7</v>
      </c>
      <c r="N21" s="65">
        <f>VLOOKUP($A21,'Return Data'!$B$7:$R$2843,14,0)</f>
        <v>17.137599999999999</v>
      </c>
      <c r="O21" s="66">
        <f t="shared" si="5"/>
        <v>15</v>
      </c>
      <c r="P21" s="65">
        <f>VLOOKUP($A21,'Return Data'!$B$7:$R$2843,15,0)</f>
        <v>16.534300000000002</v>
      </c>
      <c r="Q21" s="66">
        <f t="shared" si="7"/>
        <v>8</v>
      </c>
      <c r="R21" s="65">
        <f>VLOOKUP($A21,'Return Data'!$B$7:$R$2843,16,0)</f>
        <v>20.3642</v>
      </c>
      <c r="S21" s="67">
        <f t="shared" si="6"/>
        <v>5</v>
      </c>
    </row>
    <row r="22" spans="1:19" x14ac:dyDescent="0.3">
      <c r="A22" s="63" t="s">
        <v>1267</v>
      </c>
      <c r="B22" s="64">
        <f>VLOOKUP($A22,'Return Data'!$B$7:$R$2843,3,0)</f>
        <v>44447</v>
      </c>
      <c r="C22" s="65">
        <f>VLOOKUP($A22,'Return Data'!$B$7:$R$2843,4,0)</f>
        <v>15.3355</v>
      </c>
      <c r="D22" s="65">
        <f>VLOOKUP($A22,'Return Data'!$B$7:$R$2843,10,0)</f>
        <v>3.0417999999999998</v>
      </c>
      <c r="E22" s="66">
        <f t="shared" si="0"/>
        <v>34</v>
      </c>
      <c r="F22" s="65">
        <f>VLOOKUP($A22,'Return Data'!$B$7:$R$2843,11,0)</f>
        <v>11.39</v>
      </c>
      <c r="G22" s="66">
        <f t="shared" si="1"/>
        <v>34</v>
      </c>
      <c r="H22" s="65">
        <f>VLOOKUP($A22,'Return Data'!$B$7:$R$2843,12,0)</f>
        <v>31.866099999999999</v>
      </c>
      <c r="I22" s="66">
        <f t="shared" si="2"/>
        <v>26</v>
      </c>
      <c r="J22" s="65">
        <f>VLOOKUP($A22,'Return Data'!$B$7:$R$2843,13,0)</f>
        <v>56.921799999999998</v>
      </c>
      <c r="K22" s="66">
        <f t="shared" si="3"/>
        <v>25</v>
      </c>
      <c r="L22" s="65"/>
      <c r="M22" s="66"/>
      <c r="N22" s="65"/>
      <c r="O22" s="66"/>
      <c r="P22" s="65"/>
      <c r="Q22" s="66"/>
      <c r="R22" s="65">
        <f>VLOOKUP($A22,'Return Data'!$B$7:$R$2843,16,0)</f>
        <v>20.232900000000001</v>
      </c>
      <c r="S22" s="67">
        <f t="shared" si="6"/>
        <v>6</v>
      </c>
    </row>
    <row r="23" spans="1:19" x14ac:dyDescent="0.3">
      <c r="A23" s="63" t="s">
        <v>1801</v>
      </c>
      <c r="B23" s="64">
        <f>VLOOKUP($A23,'Return Data'!$B$7:$R$2843,3,0)</f>
        <v>44447</v>
      </c>
      <c r="C23" s="65">
        <f>VLOOKUP($A23,'Return Data'!$B$7:$R$2843,4,0)</f>
        <v>55.322000000000003</v>
      </c>
      <c r="D23" s="65">
        <f>VLOOKUP($A23,'Return Data'!$B$7:$R$2843,10,0)</f>
        <v>13.2768</v>
      </c>
      <c r="E23" s="66">
        <f t="shared" si="0"/>
        <v>12</v>
      </c>
      <c r="F23" s="65">
        <f>VLOOKUP($A23,'Return Data'!$B$7:$R$2843,11,0)</f>
        <v>18.930399999999999</v>
      </c>
      <c r="G23" s="66">
        <f t="shared" si="1"/>
        <v>23</v>
      </c>
      <c r="H23" s="65">
        <f>VLOOKUP($A23,'Return Data'!$B$7:$R$2843,12,0)</f>
        <v>36.233600000000003</v>
      </c>
      <c r="I23" s="66">
        <f t="shared" si="2"/>
        <v>19</v>
      </c>
      <c r="J23" s="65">
        <f>VLOOKUP($A23,'Return Data'!$B$7:$R$2843,13,0)</f>
        <v>63.5657</v>
      </c>
      <c r="K23" s="66">
        <f t="shared" si="3"/>
        <v>16</v>
      </c>
      <c r="L23" s="65">
        <f>VLOOKUP($A23,'Return Data'!$B$7:$R$2843,17,0)</f>
        <v>28.642099999999999</v>
      </c>
      <c r="M23" s="66">
        <f t="shared" si="4"/>
        <v>20</v>
      </c>
      <c r="N23" s="65">
        <f>VLOOKUP($A23,'Return Data'!$B$7:$R$2843,14,0)</f>
        <v>17.280999999999999</v>
      </c>
      <c r="O23" s="66">
        <f t="shared" si="5"/>
        <v>13</v>
      </c>
      <c r="P23" s="65">
        <f>VLOOKUP($A23,'Return Data'!$B$7:$R$2843,15,0)</f>
        <v>16.250299999999999</v>
      </c>
      <c r="Q23" s="66">
        <f t="shared" si="7"/>
        <v>10</v>
      </c>
      <c r="R23" s="65">
        <f>VLOOKUP($A23,'Return Data'!$B$7:$R$2843,16,0)</f>
        <v>17.389800000000001</v>
      </c>
      <c r="S23" s="67">
        <f t="shared" si="6"/>
        <v>20</v>
      </c>
    </row>
    <row r="24" spans="1:19" x14ac:dyDescent="0.3">
      <c r="A24" s="63" t="s">
        <v>1809</v>
      </c>
      <c r="B24" s="64">
        <f>VLOOKUP($A24,'Return Data'!$B$7:$R$2843,3,0)</f>
        <v>44447</v>
      </c>
      <c r="C24" s="65">
        <f>VLOOKUP($A24,'Return Data'!$B$7:$R$2843,4,0)</f>
        <v>57.613999999999997</v>
      </c>
      <c r="D24" s="65">
        <f>VLOOKUP($A24,'Return Data'!$B$7:$R$2843,10,0)</f>
        <v>10.0344</v>
      </c>
      <c r="E24" s="66">
        <f t="shared" si="0"/>
        <v>26</v>
      </c>
      <c r="F24" s="65">
        <f>VLOOKUP($A24,'Return Data'!$B$7:$R$2843,11,0)</f>
        <v>15.3041</v>
      </c>
      <c r="G24" s="66">
        <f t="shared" si="1"/>
        <v>31</v>
      </c>
      <c r="H24" s="65">
        <f>VLOOKUP($A24,'Return Data'!$B$7:$R$2843,12,0)</f>
        <v>30.5167</v>
      </c>
      <c r="I24" s="66">
        <f t="shared" si="2"/>
        <v>29</v>
      </c>
      <c r="J24" s="65">
        <f>VLOOKUP($A24,'Return Data'!$B$7:$R$2843,13,0)</f>
        <v>55.172499999999999</v>
      </c>
      <c r="K24" s="66">
        <f t="shared" si="3"/>
        <v>27</v>
      </c>
      <c r="L24" s="65">
        <f>VLOOKUP($A24,'Return Data'!$B$7:$R$2843,17,0)</f>
        <v>26.3796</v>
      </c>
      <c r="M24" s="66">
        <f t="shared" si="4"/>
        <v>25</v>
      </c>
      <c r="N24" s="65">
        <f>VLOOKUP($A24,'Return Data'!$B$7:$R$2843,14,0)</f>
        <v>15.726900000000001</v>
      </c>
      <c r="O24" s="66">
        <f t="shared" si="5"/>
        <v>19</v>
      </c>
      <c r="P24" s="65">
        <f>VLOOKUP($A24,'Return Data'!$B$7:$R$2843,15,0)</f>
        <v>15.4742</v>
      </c>
      <c r="Q24" s="66">
        <f t="shared" si="7"/>
        <v>15</v>
      </c>
      <c r="R24" s="65">
        <f>VLOOKUP($A24,'Return Data'!$B$7:$R$2843,16,0)</f>
        <v>18.292899999999999</v>
      </c>
      <c r="S24" s="67">
        <f t="shared" si="6"/>
        <v>12</v>
      </c>
    </row>
    <row r="25" spans="1:19" x14ac:dyDescent="0.3">
      <c r="A25" s="63" t="s">
        <v>1823</v>
      </c>
      <c r="B25" s="64">
        <f>VLOOKUP($A25,'Return Data'!$B$7:$R$2843,3,0)</f>
        <v>44447</v>
      </c>
      <c r="C25" s="65">
        <f>VLOOKUP($A25,'Return Data'!$B$7:$R$2843,4,0)</f>
        <v>125.223</v>
      </c>
      <c r="D25" s="65">
        <f>VLOOKUP($A25,'Return Data'!$B$7:$R$2843,10,0)</f>
        <v>7.1748000000000003</v>
      </c>
      <c r="E25" s="66">
        <f t="shared" si="0"/>
        <v>32</v>
      </c>
      <c r="F25" s="65">
        <f>VLOOKUP($A25,'Return Data'!$B$7:$R$2843,11,0)</f>
        <v>15.9537</v>
      </c>
      <c r="G25" s="66">
        <f t="shared" si="1"/>
        <v>29</v>
      </c>
      <c r="H25" s="65">
        <f>VLOOKUP($A25,'Return Data'!$B$7:$R$2843,12,0)</f>
        <v>28.809000000000001</v>
      </c>
      <c r="I25" s="66">
        <f t="shared" si="2"/>
        <v>30</v>
      </c>
      <c r="J25" s="65">
        <f>VLOOKUP($A25,'Return Data'!$B$7:$R$2843,13,0)</f>
        <v>48.512799999999999</v>
      </c>
      <c r="K25" s="66">
        <f t="shared" si="3"/>
        <v>30</v>
      </c>
      <c r="L25" s="65">
        <f>VLOOKUP($A25,'Return Data'!$B$7:$R$2843,17,0)</f>
        <v>24.363700000000001</v>
      </c>
      <c r="M25" s="66">
        <f t="shared" si="4"/>
        <v>27</v>
      </c>
      <c r="N25" s="65">
        <f>VLOOKUP($A25,'Return Data'!$B$7:$R$2843,14,0)</f>
        <v>12.494999999999999</v>
      </c>
      <c r="O25" s="66">
        <f t="shared" si="5"/>
        <v>26</v>
      </c>
      <c r="P25" s="65">
        <f>VLOOKUP($A25,'Return Data'!$B$7:$R$2843,15,0)</f>
        <v>12.299200000000001</v>
      </c>
      <c r="Q25" s="66">
        <f t="shared" si="7"/>
        <v>24</v>
      </c>
      <c r="R25" s="65">
        <f>VLOOKUP($A25,'Return Data'!$B$7:$R$2843,16,0)</f>
        <v>14.6957</v>
      </c>
      <c r="S25" s="67">
        <f t="shared" si="6"/>
        <v>30</v>
      </c>
    </row>
    <row r="26" spans="1:19" x14ac:dyDescent="0.3">
      <c r="A26" s="63" t="s">
        <v>1826</v>
      </c>
      <c r="B26" s="64">
        <f>VLOOKUP($A26,'Return Data'!$B$7:$R$2843,3,0)</f>
        <v>44447</v>
      </c>
      <c r="C26" s="65">
        <f>VLOOKUP($A26,'Return Data'!$B$7:$R$2843,4,0)</f>
        <v>71.232799999999997</v>
      </c>
      <c r="D26" s="65">
        <f>VLOOKUP($A26,'Return Data'!$B$7:$R$2843,10,0)</f>
        <v>10.5533</v>
      </c>
      <c r="E26" s="66">
        <f t="shared" si="0"/>
        <v>24</v>
      </c>
      <c r="F26" s="65">
        <f>VLOOKUP($A26,'Return Data'!$B$7:$R$2843,11,0)</f>
        <v>16.562799999999999</v>
      </c>
      <c r="G26" s="66">
        <f t="shared" si="1"/>
        <v>27</v>
      </c>
      <c r="H26" s="65">
        <f>VLOOKUP($A26,'Return Data'!$B$7:$R$2843,12,0)</f>
        <v>25.455400000000001</v>
      </c>
      <c r="I26" s="66">
        <f t="shared" si="2"/>
        <v>33</v>
      </c>
      <c r="J26" s="65">
        <f>VLOOKUP($A26,'Return Data'!$B$7:$R$2843,13,0)</f>
        <v>45.416400000000003</v>
      </c>
      <c r="K26" s="66">
        <f t="shared" si="3"/>
        <v>32</v>
      </c>
      <c r="L26" s="65">
        <f>VLOOKUP($A26,'Return Data'!$B$7:$R$2843,17,0)</f>
        <v>21.558700000000002</v>
      </c>
      <c r="M26" s="66">
        <f t="shared" si="4"/>
        <v>31</v>
      </c>
      <c r="N26" s="65">
        <f>VLOOKUP($A26,'Return Data'!$B$7:$R$2843,14,0)</f>
        <v>12.9336</v>
      </c>
      <c r="O26" s="66">
        <f t="shared" si="5"/>
        <v>25</v>
      </c>
      <c r="P26" s="65">
        <f>VLOOKUP($A26,'Return Data'!$B$7:$R$2843,15,0)</f>
        <v>10.9703</v>
      </c>
      <c r="Q26" s="66">
        <f t="shared" si="7"/>
        <v>26</v>
      </c>
      <c r="R26" s="65">
        <f>VLOOKUP($A26,'Return Data'!$B$7:$R$2843,16,0)</f>
        <v>11.5863</v>
      </c>
      <c r="S26" s="67">
        <f t="shared" si="6"/>
        <v>33</v>
      </c>
    </row>
    <row r="27" spans="1:19" x14ac:dyDescent="0.3">
      <c r="A27" s="63" t="s">
        <v>1269</v>
      </c>
      <c r="B27" s="64">
        <f>VLOOKUP($A27,'Return Data'!$B$7:$R$2843,3,0)</f>
        <v>44447</v>
      </c>
      <c r="C27" s="65">
        <f>VLOOKUP($A27,'Return Data'!$B$7:$R$2843,4,0)</f>
        <v>21.631699999999999</v>
      </c>
      <c r="D27" s="65">
        <f>VLOOKUP($A27,'Return Data'!$B$7:$R$2843,10,0)</f>
        <v>11.7784</v>
      </c>
      <c r="E27" s="66">
        <f t="shared" si="0"/>
        <v>17</v>
      </c>
      <c r="F27" s="65">
        <f>VLOOKUP($A27,'Return Data'!$B$7:$R$2843,11,0)</f>
        <v>28.061900000000001</v>
      </c>
      <c r="G27" s="66">
        <f t="shared" si="1"/>
        <v>4</v>
      </c>
      <c r="H27" s="65">
        <f>VLOOKUP($A27,'Return Data'!$B$7:$R$2843,12,0)</f>
        <v>51.818399999999997</v>
      </c>
      <c r="I27" s="66">
        <f t="shared" si="2"/>
        <v>2</v>
      </c>
      <c r="J27" s="65">
        <f>VLOOKUP($A27,'Return Data'!$B$7:$R$2843,13,0)</f>
        <v>77.664299999999997</v>
      </c>
      <c r="K27" s="66">
        <f t="shared" si="3"/>
        <v>3</v>
      </c>
      <c r="L27" s="65">
        <f>VLOOKUP($A27,'Return Data'!$B$7:$R$2843,17,0)</f>
        <v>40.753500000000003</v>
      </c>
      <c r="M27" s="66">
        <f t="shared" si="4"/>
        <v>4</v>
      </c>
      <c r="N27" s="65">
        <f>VLOOKUP($A27,'Return Data'!$B$7:$R$2843,14,0)</f>
        <v>23.600999999999999</v>
      </c>
      <c r="O27" s="66">
        <f t="shared" si="5"/>
        <v>4</v>
      </c>
      <c r="P27" s="65"/>
      <c r="Q27" s="66"/>
      <c r="R27" s="65">
        <f>VLOOKUP($A27,'Return Data'!$B$7:$R$2843,16,0)</f>
        <v>19.498200000000001</v>
      </c>
      <c r="S27" s="67">
        <f t="shared" si="6"/>
        <v>8</v>
      </c>
    </row>
    <row r="28" spans="1:19" x14ac:dyDescent="0.3">
      <c r="A28" s="63" t="s">
        <v>1819</v>
      </c>
      <c r="B28" s="64">
        <f>VLOOKUP($A28,'Return Data'!$B$7:$R$2843,3,0)</f>
        <v>44447</v>
      </c>
      <c r="C28" s="65">
        <f>VLOOKUP($A28,'Return Data'!$B$7:$R$2843,4,0)</f>
        <v>38.804400000000001</v>
      </c>
      <c r="D28" s="65">
        <f>VLOOKUP($A28,'Return Data'!$B$7:$R$2843,10,0)</f>
        <v>10.1722</v>
      </c>
      <c r="E28" s="66">
        <f t="shared" si="0"/>
        <v>25</v>
      </c>
      <c r="F28" s="65">
        <f>VLOOKUP($A28,'Return Data'!$B$7:$R$2843,11,0)</f>
        <v>12.823499999999999</v>
      </c>
      <c r="G28" s="66">
        <f t="shared" si="1"/>
        <v>32</v>
      </c>
      <c r="H28" s="65">
        <f>VLOOKUP($A28,'Return Data'!$B$7:$R$2843,12,0)</f>
        <v>26.127500000000001</v>
      </c>
      <c r="I28" s="66">
        <f t="shared" si="2"/>
        <v>32</v>
      </c>
      <c r="J28" s="65">
        <f>VLOOKUP($A28,'Return Data'!$B$7:$R$2843,13,0)</f>
        <v>44.606400000000001</v>
      </c>
      <c r="K28" s="66">
        <f t="shared" si="3"/>
        <v>33</v>
      </c>
      <c r="L28" s="65">
        <f>VLOOKUP($A28,'Return Data'!$B$7:$R$2843,17,0)</f>
        <v>21.563700000000001</v>
      </c>
      <c r="M28" s="66">
        <f t="shared" si="4"/>
        <v>30</v>
      </c>
      <c r="N28" s="65">
        <f>VLOOKUP($A28,'Return Data'!$B$7:$R$2843,14,0)</f>
        <v>11.241899999999999</v>
      </c>
      <c r="O28" s="66">
        <f t="shared" si="5"/>
        <v>28</v>
      </c>
      <c r="P28" s="65">
        <f>VLOOKUP($A28,'Return Data'!$B$7:$R$2843,15,0)</f>
        <v>13.238899999999999</v>
      </c>
      <c r="Q28" s="66">
        <f t="shared" si="7"/>
        <v>22</v>
      </c>
      <c r="R28" s="65">
        <f>VLOOKUP($A28,'Return Data'!$B$7:$R$2843,16,0)</f>
        <v>20.1998</v>
      </c>
      <c r="S28" s="67">
        <f t="shared" si="6"/>
        <v>7</v>
      </c>
    </row>
    <row r="29" spans="1:19" x14ac:dyDescent="0.3">
      <c r="A29" s="63" t="s">
        <v>2015</v>
      </c>
      <c r="B29" s="64">
        <f>VLOOKUP($A29,'Return Data'!$B$7:$R$2843,3,0)</f>
        <v>44447</v>
      </c>
      <c r="C29" s="65">
        <f>VLOOKUP($A29,'Return Data'!$B$7:$R$2843,4,0)</f>
        <v>16.713699999999999</v>
      </c>
      <c r="D29" s="65">
        <f>VLOOKUP($A29,'Return Data'!$B$7:$R$2843,10,0)</f>
        <v>11.557</v>
      </c>
      <c r="E29" s="66">
        <f t="shared" si="0"/>
        <v>18</v>
      </c>
      <c r="F29" s="65">
        <f>VLOOKUP($A29,'Return Data'!$B$7:$R$2843,11,0)</f>
        <v>20.427900000000001</v>
      </c>
      <c r="G29" s="66">
        <f t="shared" si="1"/>
        <v>16</v>
      </c>
      <c r="H29" s="65">
        <f>VLOOKUP($A29,'Return Data'!$B$7:$R$2843,12,0)</f>
        <v>35.703899999999997</v>
      </c>
      <c r="I29" s="66">
        <f t="shared" si="2"/>
        <v>21</v>
      </c>
      <c r="J29" s="65">
        <f>VLOOKUP($A29,'Return Data'!$B$7:$R$2843,13,0)</f>
        <v>56.869900000000001</v>
      </c>
      <c r="K29" s="66">
        <f t="shared" si="3"/>
        <v>26</v>
      </c>
      <c r="L29" s="65">
        <f>VLOOKUP($A29,'Return Data'!$B$7:$R$2843,17,0)</f>
        <v>27.1647</v>
      </c>
      <c r="M29" s="66">
        <f t="shared" si="4"/>
        <v>23</v>
      </c>
      <c r="N29" s="65"/>
      <c r="O29" s="66"/>
      <c r="P29" s="65"/>
      <c r="Q29" s="66"/>
      <c r="R29" s="65">
        <f>VLOOKUP($A29,'Return Data'!$B$7:$R$2843,16,0)</f>
        <v>17.590699999999998</v>
      </c>
      <c r="S29" s="67">
        <f t="shared" si="6"/>
        <v>18</v>
      </c>
    </row>
    <row r="30" spans="1:19" x14ac:dyDescent="0.3">
      <c r="A30" s="63" t="s">
        <v>1272</v>
      </c>
      <c r="B30" s="64">
        <f>VLOOKUP($A30,'Return Data'!$B$7:$R$2843,3,0)</f>
        <v>44447</v>
      </c>
      <c r="C30" s="65">
        <f>VLOOKUP($A30,'Return Data'!$B$7:$R$2843,4,0)</f>
        <v>150.04509999999999</v>
      </c>
      <c r="D30" s="65">
        <f>VLOOKUP($A30,'Return Data'!$B$7:$R$2843,10,0)</f>
        <v>14.1447</v>
      </c>
      <c r="E30" s="66">
        <f t="shared" si="0"/>
        <v>9</v>
      </c>
      <c r="F30" s="65">
        <f>VLOOKUP($A30,'Return Data'!$B$7:$R$2843,11,0)</f>
        <v>19.848700000000001</v>
      </c>
      <c r="G30" s="66">
        <f t="shared" si="1"/>
        <v>18</v>
      </c>
      <c r="H30" s="65">
        <f>VLOOKUP($A30,'Return Data'!$B$7:$R$2843,12,0)</f>
        <v>48.277900000000002</v>
      </c>
      <c r="I30" s="66">
        <f t="shared" si="2"/>
        <v>3</v>
      </c>
      <c r="J30" s="65">
        <f>VLOOKUP($A30,'Return Data'!$B$7:$R$2843,13,0)</f>
        <v>75.2667</v>
      </c>
      <c r="K30" s="66">
        <f t="shared" si="3"/>
        <v>4</v>
      </c>
      <c r="L30" s="65">
        <f>VLOOKUP($A30,'Return Data'!$B$7:$R$2843,17,0)</f>
        <v>27.368600000000001</v>
      </c>
      <c r="M30" s="66">
        <f t="shared" si="4"/>
        <v>22</v>
      </c>
      <c r="N30" s="65">
        <f>VLOOKUP($A30,'Return Data'!$B$7:$R$2843,14,0)</f>
        <v>14.053900000000001</v>
      </c>
      <c r="O30" s="66">
        <f t="shared" si="5"/>
        <v>21</v>
      </c>
      <c r="P30" s="65">
        <f>VLOOKUP($A30,'Return Data'!$B$7:$R$2843,15,0)</f>
        <v>13.358599999999999</v>
      </c>
      <c r="Q30" s="66">
        <f t="shared" si="7"/>
        <v>21</v>
      </c>
      <c r="R30" s="65">
        <f>VLOOKUP($A30,'Return Data'!$B$7:$R$2843,16,0)</f>
        <v>14.9565</v>
      </c>
      <c r="S30" s="67">
        <f t="shared" si="6"/>
        <v>29</v>
      </c>
    </row>
    <row r="31" spans="1:19" x14ac:dyDescent="0.3">
      <c r="A31" s="63" t="s">
        <v>1781</v>
      </c>
      <c r="B31" s="64">
        <f>VLOOKUP($A31,'Return Data'!$B$7:$R$2843,3,0)</f>
        <v>44447</v>
      </c>
      <c r="C31" s="65">
        <f>VLOOKUP($A31,'Return Data'!$B$7:$R$2843,4,0)</f>
        <v>51.5152</v>
      </c>
      <c r="D31" s="65">
        <f>VLOOKUP($A31,'Return Data'!$B$7:$R$2843,10,0)</f>
        <v>16.4498</v>
      </c>
      <c r="E31" s="66">
        <f t="shared" si="0"/>
        <v>1</v>
      </c>
      <c r="F31" s="65">
        <f>VLOOKUP($A31,'Return Data'!$B$7:$R$2843,11,0)</f>
        <v>30.349299999999999</v>
      </c>
      <c r="G31" s="66">
        <f t="shared" si="1"/>
        <v>2</v>
      </c>
      <c r="H31" s="65">
        <f>VLOOKUP($A31,'Return Data'!$B$7:$R$2843,12,0)</f>
        <v>43.443600000000004</v>
      </c>
      <c r="I31" s="66">
        <f t="shared" si="2"/>
        <v>8</v>
      </c>
      <c r="J31" s="65">
        <f>VLOOKUP($A31,'Return Data'!$B$7:$R$2843,13,0)</f>
        <v>62.088700000000003</v>
      </c>
      <c r="K31" s="66">
        <f t="shared" si="3"/>
        <v>19</v>
      </c>
      <c r="L31" s="65">
        <f>VLOOKUP($A31,'Return Data'!$B$7:$R$2843,17,0)</f>
        <v>41.285400000000003</v>
      </c>
      <c r="M31" s="66">
        <f t="shared" si="4"/>
        <v>3</v>
      </c>
      <c r="N31" s="65">
        <f>VLOOKUP($A31,'Return Data'!$B$7:$R$2843,14,0)</f>
        <v>25.361499999999999</v>
      </c>
      <c r="O31" s="66">
        <f t="shared" si="5"/>
        <v>3</v>
      </c>
      <c r="P31" s="65">
        <f>VLOOKUP($A31,'Return Data'!$B$7:$R$2843,15,0)</f>
        <v>22.145600000000002</v>
      </c>
      <c r="Q31" s="66">
        <f t="shared" si="7"/>
        <v>2</v>
      </c>
      <c r="R31" s="65">
        <f>VLOOKUP($A31,'Return Data'!$B$7:$R$2843,16,0)</f>
        <v>21.872900000000001</v>
      </c>
      <c r="S31" s="67">
        <f t="shared" si="6"/>
        <v>3</v>
      </c>
    </row>
    <row r="32" spans="1:19" x14ac:dyDescent="0.3">
      <c r="A32" s="63" t="s">
        <v>1810</v>
      </c>
      <c r="B32" s="64">
        <f>VLOOKUP($A32,'Return Data'!$B$7:$R$2843,3,0)</f>
        <v>44447</v>
      </c>
      <c r="C32" s="65">
        <f>VLOOKUP($A32,'Return Data'!$B$7:$R$2843,4,0)</f>
        <v>29.13</v>
      </c>
      <c r="D32" s="65">
        <f>VLOOKUP($A32,'Return Data'!$B$7:$R$2843,10,0)</f>
        <v>14.8207</v>
      </c>
      <c r="E32" s="66">
        <f t="shared" si="0"/>
        <v>8</v>
      </c>
      <c r="F32" s="65">
        <f>VLOOKUP($A32,'Return Data'!$B$7:$R$2843,11,0)</f>
        <v>30.219000000000001</v>
      </c>
      <c r="G32" s="66">
        <f t="shared" si="1"/>
        <v>3</v>
      </c>
      <c r="H32" s="65">
        <f>VLOOKUP($A32,'Return Data'!$B$7:$R$2843,12,0)</f>
        <v>47.7181</v>
      </c>
      <c r="I32" s="66">
        <f t="shared" si="2"/>
        <v>4</v>
      </c>
      <c r="J32" s="65">
        <f>VLOOKUP($A32,'Return Data'!$B$7:$R$2843,13,0)</f>
        <v>78.492599999999996</v>
      </c>
      <c r="K32" s="66">
        <f t="shared" si="3"/>
        <v>2</v>
      </c>
      <c r="L32" s="65">
        <f>VLOOKUP($A32,'Return Data'!$B$7:$R$2843,17,0)</f>
        <v>47.9786</v>
      </c>
      <c r="M32" s="66">
        <f t="shared" si="4"/>
        <v>2</v>
      </c>
      <c r="N32" s="65">
        <f>VLOOKUP($A32,'Return Data'!$B$7:$R$2843,14,0)</f>
        <v>27.096399999999999</v>
      </c>
      <c r="O32" s="66">
        <f t="shared" si="5"/>
        <v>2</v>
      </c>
      <c r="P32" s="65">
        <f>VLOOKUP($A32,'Return Data'!$B$7:$R$2843,15,0)</f>
        <v>20.6264</v>
      </c>
      <c r="Q32" s="66">
        <f t="shared" si="7"/>
        <v>3</v>
      </c>
      <c r="R32" s="65">
        <f>VLOOKUP($A32,'Return Data'!$B$7:$R$2843,16,0)</f>
        <v>17.818100000000001</v>
      </c>
      <c r="S32" s="67">
        <f t="shared" si="6"/>
        <v>16</v>
      </c>
    </row>
    <row r="33" spans="1:19" x14ac:dyDescent="0.3">
      <c r="A33" s="63" t="s">
        <v>1274</v>
      </c>
      <c r="B33" s="64">
        <f>VLOOKUP($A33,'Return Data'!$B$7:$R$2843,3,0)</f>
        <v>44447</v>
      </c>
      <c r="C33" s="65">
        <f>VLOOKUP($A33,'Return Data'!$B$7:$R$2843,4,0)</f>
        <v>244.12</v>
      </c>
      <c r="D33" s="65">
        <f>VLOOKUP($A33,'Return Data'!$B$7:$R$2843,10,0)</f>
        <v>15.1401</v>
      </c>
      <c r="E33" s="66">
        <f t="shared" si="0"/>
        <v>5</v>
      </c>
      <c r="F33" s="65">
        <f>VLOOKUP($A33,'Return Data'!$B$7:$R$2843,11,0)</f>
        <v>26.631399999999999</v>
      </c>
      <c r="G33" s="66">
        <f t="shared" si="1"/>
        <v>5</v>
      </c>
      <c r="H33" s="65">
        <f>VLOOKUP($A33,'Return Data'!$B$7:$R$2843,12,0)</f>
        <v>45.300899999999999</v>
      </c>
      <c r="I33" s="66">
        <f t="shared" si="2"/>
        <v>5</v>
      </c>
      <c r="J33" s="65">
        <f>VLOOKUP($A33,'Return Data'!$B$7:$R$2843,13,0)</f>
        <v>68.766000000000005</v>
      </c>
      <c r="K33" s="66">
        <f t="shared" si="3"/>
        <v>8</v>
      </c>
      <c r="L33" s="65">
        <f>VLOOKUP($A33,'Return Data'!$B$7:$R$2843,17,0)</f>
        <v>33.436799999999998</v>
      </c>
      <c r="M33" s="66">
        <f t="shared" si="4"/>
        <v>11</v>
      </c>
      <c r="N33" s="65">
        <f>VLOOKUP($A33,'Return Data'!$B$7:$R$2843,14,0)</f>
        <v>16.430499999999999</v>
      </c>
      <c r="O33" s="66">
        <f t="shared" si="5"/>
        <v>17</v>
      </c>
      <c r="P33" s="65">
        <f>VLOOKUP($A33,'Return Data'!$B$7:$R$2843,15,0)</f>
        <v>16.322299999999998</v>
      </c>
      <c r="Q33" s="66">
        <f t="shared" si="7"/>
        <v>9</v>
      </c>
      <c r="R33" s="65">
        <f>VLOOKUP($A33,'Return Data'!$B$7:$R$2843,16,0)</f>
        <v>17.934999999999999</v>
      </c>
      <c r="S33" s="67">
        <f t="shared" si="6"/>
        <v>15</v>
      </c>
    </row>
    <row r="34" spans="1:19" x14ac:dyDescent="0.3">
      <c r="A34" s="63" t="s">
        <v>1276</v>
      </c>
      <c r="B34" s="64">
        <f>VLOOKUP($A34,'Return Data'!$B$7:$R$2843,3,0)</f>
        <v>44447</v>
      </c>
      <c r="C34" s="65">
        <f>VLOOKUP($A34,'Return Data'!$B$7:$R$2843,4,0)</f>
        <v>412.02800000000002</v>
      </c>
      <c r="D34" s="65">
        <f>VLOOKUP($A34,'Return Data'!$B$7:$R$2843,10,0)</f>
        <v>10.6669</v>
      </c>
      <c r="E34" s="66">
        <f t="shared" si="0"/>
        <v>23</v>
      </c>
      <c r="F34" s="65">
        <f>VLOOKUP($A34,'Return Data'!$B$7:$R$2843,11,0)</f>
        <v>36.416200000000003</v>
      </c>
      <c r="G34" s="66">
        <f t="shared" si="1"/>
        <v>1</v>
      </c>
      <c r="H34" s="65">
        <f>VLOOKUP($A34,'Return Data'!$B$7:$R$2843,12,0)</f>
        <v>57.720500000000001</v>
      </c>
      <c r="I34" s="66">
        <f t="shared" si="2"/>
        <v>1</v>
      </c>
      <c r="J34" s="65">
        <f>VLOOKUP($A34,'Return Data'!$B$7:$R$2843,13,0)</f>
        <v>88.863</v>
      </c>
      <c r="K34" s="66">
        <f t="shared" si="3"/>
        <v>1</v>
      </c>
      <c r="L34" s="65">
        <f>VLOOKUP($A34,'Return Data'!$B$7:$R$2843,17,0)</f>
        <v>54.541600000000003</v>
      </c>
      <c r="M34" s="66">
        <f t="shared" si="4"/>
        <v>1</v>
      </c>
      <c r="N34" s="65">
        <f>VLOOKUP($A34,'Return Data'!$B$7:$R$2843,14,0)</f>
        <v>29.2179</v>
      </c>
      <c r="O34" s="66">
        <f t="shared" si="5"/>
        <v>1</v>
      </c>
      <c r="P34" s="65">
        <f>VLOOKUP($A34,'Return Data'!$B$7:$R$2843,15,0)</f>
        <v>23.847300000000001</v>
      </c>
      <c r="Q34" s="66">
        <f t="shared" si="7"/>
        <v>1</v>
      </c>
      <c r="R34" s="65">
        <f>VLOOKUP($A34,'Return Data'!$B$7:$R$2843,16,0)</f>
        <v>21.909800000000001</v>
      </c>
      <c r="S34" s="67">
        <f t="shared" si="6"/>
        <v>2</v>
      </c>
    </row>
    <row r="35" spans="1:19" x14ac:dyDescent="0.3">
      <c r="A35" s="63" t="s">
        <v>1812</v>
      </c>
      <c r="B35" s="64">
        <f>VLOOKUP($A35,'Return Data'!$B$7:$R$2843,3,0)</f>
        <v>44447</v>
      </c>
      <c r="C35" s="65">
        <f>VLOOKUP($A35,'Return Data'!$B$7:$R$2843,4,0)</f>
        <v>80.938400000000001</v>
      </c>
      <c r="D35" s="65">
        <f>VLOOKUP($A35,'Return Data'!$B$7:$R$2843,10,0)</f>
        <v>9.4635999999999996</v>
      </c>
      <c r="E35" s="66">
        <f t="shared" si="0"/>
        <v>29</v>
      </c>
      <c r="F35" s="65">
        <f>VLOOKUP($A35,'Return Data'!$B$7:$R$2843,11,0)</f>
        <v>17.044</v>
      </c>
      <c r="G35" s="66">
        <f t="shared" si="1"/>
        <v>25</v>
      </c>
      <c r="H35" s="65">
        <f>VLOOKUP($A35,'Return Data'!$B$7:$R$2843,12,0)</f>
        <v>34.053899999999999</v>
      </c>
      <c r="I35" s="66">
        <f t="shared" si="2"/>
        <v>25</v>
      </c>
      <c r="J35" s="65">
        <f>VLOOKUP($A35,'Return Data'!$B$7:$R$2843,13,0)</f>
        <v>61.541800000000002</v>
      </c>
      <c r="K35" s="66">
        <f t="shared" si="3"/>
        <v>21</v>
      </c>
      <c r="L35" s="65">
        <f>VLOOKUP($A35,'Return Data'!$B$7:$R$2843,17,0)</f>
        <v>27.000299999999999</v>
      </c>
      <c r="M35" s="66">
        <f t="shared" si="4"/>
        <v>24</v>
      </c>
      <c r="N35" s="65">
        <f>VLOOKUP($A35,'Return Data'!$B$7:$R$2843,14,0)</f>
        <v>16.334299999999999</v>
      </c>
      <c r="O35" s="66">
        <f t="shared" si="5"/>
        <v>18</v>
      </c>
      <c r="P35" s="65">
        <f>VLOOKUP($A35,'Return Data'!$B$7:$R$2843,15,0)</f>
        <v>15.4877</v>
      </c>
      <c r="Q35" s="66">
        <f t="shared" si="7"/>
        <v>14</v>
      </c>
      <c r="R35" s="65">
        <f>VLOOKUP($A35,'Return Data'!$B$7:$R$2843,16,0)</f>
        <v>18.151900000000001</v>
      </c>
      <c r="S35" s="67">
        <f t="shared" si="6"/>
        <v>14</v>
      </c>
    </row>
    <row r="36" spans="1:19" x14ac:dyDescent="0.3">
      <c r="A36" s="63" t="s">
        <v>1814</v>
      </c>
      <c r="B36" s="64">
        <f>VLOOKUP($A36,'Return Data'!$B$7:$R$2843,3,0)</f>
        <v>44447</v>
      </c>
      <c r="C36" s="65">
        <f>VLOOKUP($A36,'Return Data'!$B$7:$R$2843,4,0)</f>
        <v>15.3324</v>
      </c>
      <c r="D36" s="65">
        <f>VLOOKUP($A36,'Return Data'!$B$7:$R$2843,10,0)</f>
        <v>9.89</v>
      </c>
      <c r="E36" s="66">
        <f t="shared" si="0"/>
        <v>27</v>
      </c>
      <c r="F36" s="65">
        <f>VLOOKUP($A36,'Return Data'!$B$7:$R$2843,11,0)</f>
        <v>15.473100000000001</v>
      </c>
      <c r="G36" s="66">
        <f t="shared" si="1"/>
        <v>30</v>
      </c>
      <c r="H36" s="65">
        <f>VLOOKUP($A36,'Return Data'!$B$7:$R$2843,12,0)</f>
        <v>24.806899999999999</v>
      </c>
      <c r="I36" s="66">
        <f t="shared" si="2"/>
        <v>34</v>
      </c>
      <c r="J36" s="65">
        <f>VLOOKUP($A36,'Return Data'!$B$7:$R$2843,13,0)</f>
        <v>44.352499999999999</v>
      </c>
      <c r="K36" s="66">
        <f t="shared" si="3"/>
        <v>34</v>
      </c>
      <c r="L36" s="65">
        <f>VLOOKUP($A36,'Return Data'!$B$7:$R$2843,17,0)</f>
        <v>23.3399</v>
      </c>
      <c r="M36" s="66">
        <f t="shared" si="4"/>
        <v>28</v>
      </c>
      <c r="N36" s="65"/>
      <c r="O36" s="66"/>
      <c r="P36" s="65"/>
      <c r="Q36" s="66"/>
      <c r="R36" s="65">
        <f>VLOOKUP($A36,'Return Data'!$B$7:$R$2843,16,0)</f>
        <v>15.6013</v>
      </c>
      <c r="S36" s="67">
        <f t="shared" si="6"/>
        <v>26</v>
      </c>
    </row>
    <row r="37" spans="1:19" x14ac:dyDescent="0.3">
      <c r="A37" s="63" t="s">
        <v>1277</v>
      </c>
      <c r="B37" s="64">
        <f>VLOOKUP($A37,'Return Data'!$B$7:$R$2843,3,0)</f>
        <v>44447</v>
      </c>
      <c r="C37" s="65">
        <f>VLOOKUP($A37,'Return Data'!$B$7:$R$2843,4,0)</f>
        <v>16.701599999999999</v>
      </c>
      <c r="D37" s="65">
        <f>VLOOKUP($A37,'Return Data'!$B$7:$R$2843,10,0)</f>
        <v>10.851100000000001</v>
      </c>
      <c r="E37" s="66">
        <f t="shared" si="0"/>
        <v>22</v>
      </c>
      <c r="F37" s="65">
        <f>VLOOKUP($A37,'Return Data'!$B$7:$R$2843,11,0)</f>
        <v>19.750499999999999</v>
      </c>
      <c r="G37" s="66">
        <f t="shared" si="1"/>
        <v>19</v>
      </c>
      <c r="H37" s="65">
        <f>VLOOKUP($A37,'Return Data'!$B$7:$R$2843,12,0)</f>
        <v>39.052500000000002</v>
      </c>
      <c r="I37" s="66">
        <f t="shared" si="2"/>
        <v>13</v>
      </c>
      <c r="J37" s="65">
        <f>VLOOKUP($A37,'Return Data'!$B$7:$R$2843,13,0)</f>
        <v>62.9313</v>
      </c>
      <c r="K37" s="66">
        <f t="shared" si="3"/>
        <v>17</v>
      </c>
      <c r="L37" s="65"/>
      <c r="M37" s="66"/>
      <c r="N37" s="65"/>
      <c r="O37" s="66"/>
      <c r="P37" s="65"/>
      <c r="Q37" s="66"/>
      <c r="R37" s="65">
        <f>VLOOKUP($A37,'Return Data'!$B$7:$R$2843,16,0)</f>
        <v>29.0991</v>
      </c>
      <c r="S37" s="67">
        <f t="shared" si="6"/>
        <v>1</v>
      </c>
    </row>
    <row r="38" spans="1:19" x14ac:dyDescent="0.3">
      <c r="A38" s="102" t="s">
        <v>1792</v>
      </c>
      <c r="B38" s="64">
        <f>VLOOKUP($A38,'Return Data'!$B$7:$R$2843,3,0)</f>
        <v>44447</v>
      </c>
      <c r="C38" s="65">
        <f>VLOOKUP($A38,'Return Data'!$B$7:$R$2843,4,0)</f>
        <v>16.9422</v>
      </c>
      <c r="D38" s="65">
        <f>VLOOKUP($A38,'Return Data'!$B$7:$R$2843,10,0)</f>
        <v>12.0686</v>
      </c>
      <c r="E38" s="66">
        <f t="shared" si="0"/>
        <v>15</v>
      </c>
      <c r="F38" s="65">
        <f>VLOOKUP($A38,'Return Data'!$B$7:$R$2843,11,0)</f>
        <v>18.983599999999999</v>
      </c>
      <c r="G38" s="66">
        <f t="shared" si="1"/>
        <v>22</v>
      </c>
      <c r="H38" s="65">
        <f>VLOOKUP($A38,'Return Data'!$B$7:$R$2843,12,0)</f>
        <v>30.8672</v>
      </c>
      <c r="I38" s="66">
        <f t="shared" si="2"/>
        <v>28</v>
      </c>
      <c r="J38" s="65">
        <f>VLOOKUP($A38,'Return Data'!$B$7:$R$2843,13,0)</f>
        <v>49.8249</v>
      </c>
      <c r="K38" s="66">
        <f t="shared" si="3"/>
        <v>29</v>
      </c>
      <c r="L38" s="65">
        <f>VLOOKUP($A38,'Return Data'!$B$7:$R$2843,17,0)</f>
        <v>28.914200000000001</v>
      </c>
      <c r="M38" s="66">
        <f t="shared" si="4"/>
        <v>19</v>
      </c>
      <c r="N38" s="65"/>
      <c r="O38" s="66"/>
      <c r="P38" s="65"/>
      <c r="Q38" s="66"/>
      <c r="R38" s="65">
        <f>VLOOKUP($A38,'Return Data'!$B$7:$R$2843,16,0)</f>
        <v>19.1557</v>
      </c>
      <c r="S38" s="67">
        <f t="shared" si="6"/>
        <v>10</v>
      </c>
    </row>
    <row r="39" spans="1:19" x14ac:dyDescent="0.3">
      <c r="A39" s="63" t="s">
        <v>1816</v>
      </c>
      <c r="B39" s="64">
        <f>VLOOKUP($A39,'Return Data'!$B$7:$R$2843,3,0)</f>
        <v>44447</v>
      </c>
      <c r="C39" s="65">
        <f>VLOOKUP($A39,'Return Data'!$B$7:$R$2843,4,0)</f>
        <v>153.79</v>
      </c>
      <c r="D39" s="65">
        <f>VLOOKUP($A39,'Return Data'!$B$7:$R$2843,10,0)</f>
        <v>8.6394000000000002</v>
      </c>
      <c r="E39" s="66">
        <f t="shared" si="0"/>
        <v>31</v>
      </c>
      <c r="F39" s="65">
        <f>VLOOKUP($A39,'Return Data'!$B$7:$R$2843,11,0)</f>
        <v>16.578199999999999</v>
      </c>
      <c r="G39" s="66">
        <f t="shared" si="1"/>
        <v>26</v>
      </c>
      <c r="H39" s="65">
        <f>VLOOKUP($A39,'Return Data'!$B$7:$R$2843,12,0)</f>
        <v>28.468800000000002</v>
      </c>
      <c r="I39" s="66">
        <f t="shared" si="2"/>
        <v>31</v>
      </c>
      <c r="J39" s="65">
        <f>VLOOKUP($A39,'Return Data'!$B$7:$R$2843,13,0)</f>
        <v>47.266100000000002</v>
      </c>
      <c r="K39" s="66">
        <f t="shared" si="3"/>
        <v>31</v>
      </c>
      <c r="L39" s="65">
        <f>VLOOKUP($A39,'Return Data'!$B$7:$R$2843,17,0)</f>
        <v>20.7287</v>
      </c>
      <c r="M39" s="66">
        <f t="shared" si="4"/>
        <v>32</v>
      </c>
      <c r="N39" s="65">
        <f>VLOOKUP($A39,'Return Data'!$B$7:$R$2843,14,0)</f>
        <v>8.0535999999999994</v>
      </c>
      <c r="O39" s="66">
        <f t="shared" si="5"/>
        <v>29</v>
      </c>
      <c r="P39" s="65">
        <f>VLOOKUP($A39,'Return Data'!$B$7:$R$2843,15,0)</f>
        <v>8.7744999999999997</v>
      </c>
      <c r="Q39" s="66">
        <f t="shared" si="7"/>
        <v>27</v>
      </c>
      <c r="R39" s="65">
        <f>VLOOKUP($A39,'Return Data'!$B$7:$R$2843,16,0)</f>
        <v>10.6106</v>
      </c>
      <c r="S39" s="67">
        <f t="shared" si="6"/>
        <v>34</v>
      </c>
    </row>
    <row r="40" spans="1:19" x14ac:dyDescent="0.3">
      <c r="A40" s="63" t="s">
        <v>1802</v>
      </c>
      <c r="B40" s="64">
        <f>VLOOKUP($A40,'Return Data'!$B$7:$R$2843,3,0)</f>
        <v>44447</v>
      </c>
      <c r="C40" s="65">
        <f>VLOOKUP($A40,'Return Data'!$B$7:$R$2843,4,0)</f>
        <v>35.76</v>
      </c>
      <c r="D40" s="65">
        <f>VLOOKUP($A40,'Return Data'!$B$7:$R$2843,10,0)</f>
        <v>15.094900000000001</v>
      </c>
      <c r="E40" s="66">
        <f t="shared" si="0"/>
        <v>7</v>
      </c>
      <c r="F40" s="65">
        <f>VLOOKUP($A40,'Return Data'!$B$7:$R$2843,11,0)</f>
        <v>23.9085</v>
      </c>
      <c r="G40" s="66">
        <f t="shared" si="1"/>
        <v>9</v>
      </c>
      <c r="H40" s="65">
        <f>VLOOKUP($A40,'Return Data'!$B$7:$R$2843,12,0)</f>
        <v>40.953899999999997</v>
      </c>
      <c r="I40" s="66">
        <f t="shared" si="2"/>
        <v>10</v>
      </c>
      <c r="J40" s="65">
        <f>VLOOKUP($A40,'Return Data'!$B$7:$R$2843,13,0)</f>
        <v>63.811300000000003</v>
      </c>
      <c r="K40" s="66">
        <f t="shared" si="3"/>
        <v>14</v>
      </c>
      <c r="L40" s="65">
        <f>VLOOKUP($A40,'Return Data'!$B$7:$R$2843,17,0)</f>
        <v>34.907600000000002</v>
      </c>
      <c r="M40" s="66">
        <f t="shared" si="4"/>
        <v>9</v>
      </c>
      <c r="N40" s="65">
        <f>VLOOKUP($A40,'Return Data'!$B$7:$R$2843,14,0)</f>
        <v>19.8339</v>
      </c>
      <c r="O40" s="66">
        <f t="shared" si="5"/>
        <v>9</v>
      </c>
      <c r="P40" s="65">
        <f>VLOOKUP($A40,'Return Data'!$B$7:$R$2843,15,0)</f>
        <v>15.8492</v>
      </c>
      <c r="Q40" s="66">
        <f t="shared" si="7"/>
        <v>12</v>
      </c>
      <c r="R40" s="65">
        <f>VLOOKUP($A40,'Return Data'!$B$7:$R$2843,16,0)</f>
        <v>14.6617</v>
      </c>
      <c r="S40" s="67">
        <f t="shared" si="6"/>
        <v>31</v>
      </c>
    </row>
    <row r="41" spans="1:19" x14ac:dyDescent="0.3">
      <c r="A41" s="63" t="s">
        <v>1875</v>
      </c>
      <c r="B41" s="64">
        <f>VLOOKUP($A41,'Return Data'!$B$7:$R$2843,3,0)</f>
        <v>44447</v>
      </c>
      <c r="C41" s="65">
        <f>VLOOKUP($A41,'Return Data'!$B$7:$R$2843,4,0)</f>
        <v>272.20679999999999</v>
      </c>
      <c r="D41" s="65">
        <f>VLOOKUP($A41,'Return Data'!$B$7:$R$2843,10,0)</f>
        <v>15.254200000000001</v>
      </c>
      <c r="E41" s="66">
        <f t="shared" si="0"/>
        <v>3</v>
      </c>
      <c r="F41" s="65">
        <f>VLOOKUP($A41,'Return Data'!$B$7:$R$2843,11,0)</f>
        <v>23.4986</v>
      </c>
      <c r="G41" s="66">
        <f t="shared" si="1"/>
        <v>10</v>
      </c>
      <c r="H41" s="65">
        <f>VLOOKUP($A41,'Return Data'!$B$7:$R$2843,12,0)</f>
        <v>39.905000000000001</v>
      </c>
      <c r="I41" s="66">
        <f t="shared" si="2"/>
        <v>11</v>
      </c>
      <c r="J41" s="65">
        <f>VLOOKUP($A41,'Return Data'!$B$7:$R$2843,13,0)</f>
        <v>70.440899999999999</v>
      </c>
      <c r="K41" s="66">
        <f t="shared" si="3"/>
        <v>6</v>
      </c>
      <c r="L41" s="65">
        <f>VLOOKUP($A41,'Return Data'!$B$7:$R$2843,17,0)</f>
        <v>39.999600000000001</v>
      </c>
      <c r="M41" s="66">
        <f t="shared" si="4"/>
        <v>5</v>
      </c>
      <c r="N41" s="65">
        <f>VLOOKUP($A41,'Return Data'!$B$7:$R$2843,14,0)</f>
        <v>21.3035</v>
      </c>
      <c r="O41" s="66">
        <f t="shared" si="5"/>
        <v>5</v>
      </c>
      <c r="P41" s="65">
        <f>VLOOKUP($A41,'Return Data'!$B$7:$R$2843,15,0)</f>
        <v>18.756799999999998</v>
      </c>
      <c r="Q41" s="66">
        <f t="shared" si="7"/>
        <v>4</v>
      </c>
      <c r="R41" s="65">
        <f>VLOOKUP($A41,'Return Data'!$B$7:$R$2843,16,0)</f>
        <v>18.266999999999999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11.707373529411765</v>
      </c>
      <c r="E43" s="74"/>
      <c r="F43" s="75">
        <f>AVERAGE(F8:F41)</f>
        <v>20.86452352941177</v>
      </c>
      <c r="G43" s="74"/>
      <c r="H43" s="75">
        <f>AVERAGE(H8:H41)</f>
        <v>37.565294117647056</v>
      </c>
      <c r="I43" s="74"/>
      <c r="J43" s="75">
        <f>AVERAGE(J8:J41)</f>
        <v>62.427735294117639</v>
      </c>
      <c r="K43" s="74"/>
      <c r="L43" s="75">
        <f>AVERAGE(L8:L41)</f>
        <v>31.348153125000007</v>
      </c>
      <c r="M43" s="74"/>
      <c r="N43" s="75">
        <f>AVERAGE(N8:N41)</f>
        <v>17.466727586206893</v>
      </c>
      <c r="O43" s="74"/>
      <c r="P43" s="75">
        <f>AVERAGE(P8:P41)</f>
        <v>15.584729629629631</v>
      </c>
      <c r="Q43" s="74"/>
      <c r="R43" s="75">
        <f>AVERAGE(R8:R41)</f>
        <v>17.672350000000002</v>
      </c>
      <c r="S43" s="76"/>
    </row>
    <row r="44" spans="1:19" x14ac:dyDescent="0.3">
      <c r="A44" s="73" t="s">
        <v>28</v>
      </c>
      <c r="B44" s="74"/>
      <c r="C44" s="74"/>
      <c r="D44" s="75">
        <f>MIN(D8:D41)</f>
        <v>3.0417999999999998</v>
      </c>
      <c r="E44" s="74"/>
      <c r="F44" s="75">
        <f>MIN(F8:F41)</f>
        <v>11.39</v>
      </c>
      <c r="G44" s="74"/>
      <c r="H44" s="75">
        <f>MIN(H8:H41)</f>
        <v>24.806899999999999</v>
      </c>
      <c r="I44" s="74"/>
      <c r="J44" s="75">
        <f>MIN(J8:J41)</f>
        <v>44.352499999999999</v>
      </c>
      <c r="K44" s="74"/>
      <c r="L44" s="75">
        <f>MIN(L8:L41)</f>
        <v>20.7287</v>
      </c>
      <c r="M44" s="74"/>
      <c r="N44" s="75">
        <f>MIN(N8:N41)</f>
        <v>8.0535999999999994</v>
      </c>
      <c r="O44" s="74"/>
      <c r="P44" s="75">
        <f>MIN(P8:P41)</f>
        <v>8.7744999999999997</v>
      </c>
      <c r="Q44" s="74"/>
      <c r="R44" s="75">
        <f>MIN(R8:R41)</f>
        <v>10.6106</v>
      </c>
      <c r="S44" s="76"/>
    </row>
    <row r="45" spans="1:19" ht="15" thickBot="1" x14ac:dyDescent="0.35">
      <c r="A45" s="77" t="s">
        <v>29</v>
      </c>
      <c r="B45" s="78"/>
      <c r="C45" s="78"/>
      <c r="D45" s="79">
        <f>MAX(D8:D41)</f>
        <v>16.4498</v>
      </c>
      <c r="E45" s="78"/>
      <c r="F45" s="79">
        <f>MAX(F8:F41)</f>
        <v>36.416200000000003</v>
      </c>
      <c r="G45" s="78"/>
      <c r="H45" s="79">
        <f>MAX(H8:H41)</f>
        <v>57.720500000000001</v>
      </c>
      <c r="I45" s="78"/>
      <c r="J45" s="79">
        <f>MAX(J8:J41)</f>
        <v>88.863</v>
      </c>
      <c r="K45" s="78"/>
      <c r="L45" s="79">
        <f>MAX(L8:L41)</f>
        <v>54.541600000000003</v>
      </c>
      <c r="M45" s="78"/>
      <c r="N45" s="79">
        <f>MAX(N8:N41)</f>
        <v>29.2179</v>
      </c>
      <c r="O45" s="78"/>
      <c r="P45" s="79">
        <f>MAX(P8:P41)</f>
        <v>23.847300000000001</v>
      </c>
      <c r="Q45" s="78"/>
      <c r="R45" s="79">
        <f>MAX(R8:R41)</f>
        <v>29.0991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44447</v>
      </c>
      <c r="C8" s="65">
        <f>VLOOKUP($A8,'Return Data'!$B$7:$R$2843,4,0)</f>
        <v>1149.71</v>
      </c>
      <c r="D8" s="65">
        <f>VLOOKUP($A8,'Return Data'!$B$7:$R$2843,10,0)</f>
        <v>10.8881</v>
      </c>
      <c r="E8" s="66">
        <f t="shared" ref="E8:E41" si="0">RANK(D8,D$8:D$41,0)</f>
        <v>19</v>
      </c>
      <c r="F8" s="65">
        <f>VLOOKUP($A8,'Return Data'!$B$7:$R$2843,11,0)</f>
        <v>20.558900000000001</v>
      </c>
      <c r="G8" s="66">
        <f t="shared" ref="G8:G41" si="1">RANK(F8,F$8:F$41,0)</f>
        <v>15</v>
      </c>
      <c r="H8" s="65">
        <f>VLOOKUP($A8,'Return Data'!$B$7:$R$2843,12,0)</f>
        <v>34.271099999999997</v>
      </c>
      <c r="I8" s="66">
        <f t="shared" ref="I8:I41" si="2">RANK(H8,H$8:H$41,0)</f>
        <v>21</v>
      </c>
      <c r="J8" s="65">
        <f>VLOOKUP($A8,'Return Data'!$B$7:$R$2843,13,0)</f>
        <v>62.579000000000001</v>
      </c>
      <c r="K8" s="66">
        <f t="shared" ref="K8:K41" si="3">RANK(J8,J$8:J$41,0)</f>
        <v>14</v>
      </c>
      <c r="L8" s="65">
        <f>VLOOKUP($A8,'Return Data'!$B$7:$R$2843,17,0)</f>
        <v>30.053999999999998</v>
      </c>
      <c r="M8" s="66">
        <f t="shared" ref="M8:M21" si="4">RANK(L8,L$8:L$41,0)</f>
        <v>13</v>
      </c>
      <c r="N8" s="65">
        <f>VLOOKUP($A8,'Return Data'!$B$7:$R$2843,14,0)</f>
        <v>15.454599999999999</v>
      </c>
      <c r="O8" s="66">
        <f t="shared" ref="O8:O21" si="5">RANK(N8,N$8:N$41,0)</f>
        <v>15</v>
      </c>
      <c r="P8" s="65">
        <f>VLOOKUP($A8,'Return Data'!$B$7:$R$2843,15,0)</f>
        <v>14.517300000000001</v>
      </c>
      <c r="Q8" s="66">
        <f>RANK(P8,P$8:P$41,0)</f>
        <v>12</v>
      </c>
      <c r="R8" s="65">
        <f>VLOOKUP($A8,'Return Data'!$B$7:$R$2843,16,0)</f>
        <v>22.8568</v>
      </c>
      <c r="S8" s="67">
        <f t="shared" ref="S8:S41" si="6">RANK(R8,R$8:R$41,0)</f>
        <v>2</v>
      </c>
    </row>
    <row r="9" spans="1:20" x14ac:dyDescent="0.3">
      <c r="A9" s="63" t="s">
        <v>1807</v>
      </c>
      <c r="B9" s="64">
        <f>VLOOKUP($A9,'Return Data'!$B$7:$R$2843,3,0)</f>
        <v>44447</v>
      </c>
      <c r="C9" s="65">
        <f>VLOOKUP($A9,'Return Data'!$B$7:$R$2843,4,0)</f>
        <v>19.170000000000002</v>
      </c>
      <c r="D9" s="65">
        <f>VLOOKUP($A9,'Return Data'!$B$7:$R$2843,10,0)</f>
        <v>15.2043</v>
      </c>
      <c r="E9" s="66">
        <f t="shared" si="0"/>
        <v>2</v>
      </c>
      <c r="F9" s="65">
        <f>VLOOKUP($A9,'Return Data'!$B$7:$R$2843,11,0)</f>
        <v>21.175699999999999</v>
      </c>
      <c r="G9" s="66">
        <f t="shared" si="1"/>
        <v>14</v>
      </c>
      <c r="H9" s="65">
        <f>VLOOKUP($A9,'Return Data'!$B$7:$R$2843,12,0)</f>
        <v>32.940399999999997</v>
      </c>
      <c r="I9" s="66">
        <f t="shared" si="2"/>
        <v>25</v>
      </c>
      <c r="J9" s="65">
        <f>VLOOKUP($A9,'Return Data'!$B$7:$R$2843,13,0)</f>
        <v>57.131100000000004</v>
      </c>
      <c r="K9" s="66">
        <f t="shared" si="3"/>
        <v>24</v>
      </c>
      <c r="L9" s="65">
        <f>VLOOKUP($A9,'Return Data'!$B$7:$R$2843,17,0)</f>
        <v>29.1997</v>
      </c>
      <c r="M9" s="66">
        <f t="shared" si="4"/>
        <v>17</v>
      </c>
      <c r="N9" s="65">
        <f>VLOOKUP($A9,'Return Data'!$B$7:$R$2843,14,0)</f>
        <v>19.087</v>
      </c>
      <c r="O9" s="66">
        <f t="shared" si="5"/>
        <v>8</v>
      </c>
      <c r="P9" s="65"/>
      <c r="Q9" s="66"/>
      <c r="R9" s="65">
        <f>VLOOKUP($A9,'Return Data'!$B$7:$R$2843,16,0)</f>
        <v>18.620699999999999</v>
      </c>
      <c r="S9" s="67">
        <f t="shared" si="6"/>
        <v>7</v>
      </c>
    </row>
    <row r="10" spans="1:20" x14ac:dyDescent="0.3">
      <c r="A10" s="63" t="s">
        <v>1258</v>
      </c>
      <c r="B10" s="64">
        <f>VLOOKUP($A10,'Return Data'!$B$7:$R$2843,3,0)</f>
        <v>44447</v>
      </c>
      <c r="C10" s="65">
        <f>VLOOKUP($A10,'Return Data'!$B$7:$R$2843,4,0)</f>
        <v>165.31</v>
      </c>
      <c r="D10" s="65">
        <f>VLOOKUP($A10,'Return Data'!$B$7:$R$2843,10,0)</f>
        <v>14.8864</v>
      </c>
      <c r="E10" s="66">
        <f t="shared" si="0"/>
        <v>5</v>
      </c>
      <c r="F10" s="65">
        <f>VLOOKUP($A10,'Return Data'!$B$7:$R$2843,11,0)</f>
        <v>23.8184</v>
      </c>
      <c r="G10" s="66">
        <f t="shared" si="1"/>
        <v>8</v>
      </c>
      <c r="H10" s="65">
        <f>VLOOKUP($A10,'Return Data'!$B$7:$R$2843,12,0)</f>
        <v>42.767099999999999</v>
      </c>
      <c r="I10" s="66">
        <f t="shared" si="2"/>
        <v>6</v>
      </c>
      <c r="J10" s="65">
        <f>VLOOKUP($A10,'Return Data'!$B$7:$R$2843,13,0)</f>
        <v>71.128399999999999</v>
      </c>
      <c r="K10" s="66">
        <f t="shared" si="3"/>
        <v>5</v>
      </c>
      <c r="L10" s="65">
        <f>VLOOKUP($A10,'Return Data'!$B$7:$R$2843,17,0)</f>
        <v>33.828000000000003</v>
      </c>
      <c r="M10" s="66">
        <f t="shared" si="4"/>
        <v>7</v>
      </c>
      <c r="N10" s="65">
        <f>VLOOKUP($A10,'Return Data'!$B$7:$R$2843,14,0)</f>
        <v>17.732299999999999</v>
      </c>
      <c r="O10" s="66">
        <f t="shared" si="5"/>
        <v>10</v>
      </c>
      <c r="P10" s="65">
        <f>VLOOKUP($A10,'Return Data'!$B$7:$R$2843,15,0)</f>
        <v>13.983000000000001</v>
      </c>
      <c r="Q10" s="66">
        <f t="shared" ref="Q10:Q21" si="7">RANK(P10,P$8:P$41,0)</f>
        <v>16</v>
      </c>
      <c r="R10" s="65">
        <f>VLOOKUP($A10,'Return Data'!$B$7:$R$2843,16,0)</f>
        <v>16.861899999999999</v>
      </c>
      <c r="S10" s="67">
        <f t="shared" si="6"/>
        <v>16</v>
      </c>
    </row>
    <row r="11" spans="1:20" x14ac:dyDescent="0.3">
      <c r="A11" s="63" t="s">
        <v>1260</v>
      </c>
      <c r="B11" s="64">
        <f>VLOOKUP($A11,'Return Data'!$B$7:$R$2843,3,0)</f>
        <v>44447</v>
      </c>
      <c r="C11" s="65">
        <f>VLOOKUP($A11,'Return Data'!$B$7:$R$2843,4,0)</f>
        <v>75.242000000000004</v>
      </c>
      <c r="D11" s="65">
        <f>VLOOKUP($A11,'Return Data'!$B$7:$R$2843,10,0)</f>
        <v>12.914899999999999</v>
      </c>
      <c r="E11" s="66">
        <f t="shared" si="0"/>
        <v>12</v>
      </c>
      <c r="F11" s="65">
        <f>VLOOKUP($A11,'Return Data'!$B$7:$R$2843,11,0)</f>
        <v>22.287099999999999</v>
      </c>
      <c r="G11" s="66">
        <f t="shared" si="1"/>
        <v>11</v>
      </c>
      <c r="H11" s="65">
        <f>VLOOKUP($A11,'Return Data'!$B$7:$R$2843,12,0)</f>
        <v>40.739199999999997</v>
      </c>
      <c r="I11" s="66">
        <f t="shared" si="2"/>
        <v>9</v>
      </c>
      <c r="J11" s="65">
        <f>VLOOKUP($A11,'Return Data'!$B$7:$R$2843,13,0)</f>
        <v>64.971800000000002</v>
      </c>
      <c r="K11" s="66">
        <f t="shared" si="3"/>
        <v>11</v>
      </c>
      <c r="L11" s="65">
        <f>VLOOKUP($A11,'Return Data'!$B$7:$R$2843,17,0)</f>
        <v>29.4541</v>
      </c>
      <c r="M11" s="66">
        <f t="shared" si="4"/>
        <v>15</v>
      </c>
      <c r="N11" s="65">
        <f>VLOOKUP($A11,'Return Data'!$B$7:$R$2843,14,0)</f>
        <v>16.895299999999999</v>
      </c>
      <c r="O11" s="66">
        <f t="shared" si="5"/>
        <v>11</v>
      </c>
      <c r="P11" s="65">
        <f>VLOOKUP($A11,'Return Data'!$B$7:$R$2843,15,0)</f>
        <v>14.1431</v>
      </c>
      <c r="Q11" s="66">
        <f t="shared" si="7"/>
        <v>15</v>
      </c>
      <c r="R11" s="65">
        <f>VLOOKUP($A11,'Return Data'!$B$7:$R$2843,16,0)</f>
        <v>13.4506</v>
      </c>
      <c r="S11" s="67">
        <f t="shared" si="6"/>
        <v>28</v>
      </c>
    </row>
    <row r="12" spans="1:20" x14ac:dyDescent="0.3">
      <c r="A12" s="63" t="s">
        <v>1828</v>
      </c>
      <c r="B12" s="64">
        <f>VLOOKUP($A12,'Return Data'!$B$7:$R$2843,3,0)</f>
        <v>44447</v>
      </c>
      <c r="C12" s="65">
        <f>VLOOKUP($A12,'Return Data'!$B$7:$R$2843,4,0)</f>
        <v>226.48</v>
      </c>
      <c r="D12" s="65">
        <f>VLOOKUP($A12,'Return Data'!$B$7:$R$2843,10,0)</f>
        <v>13.5921</v>
      </c>
      <c r="E12" s="66">
        <f t="shared" si="0"/>
        <v>10</v>
      </c>
      <c r="F12" s="65">
        <f>VLOOKUP($A12,'Return Data'!$B$7:$R$2843,11,0)</f>
        <v>21.9864</v>
      </c>
      <c r="G12" s="66">
        <f t="shared" si="1"/>
        <v>12</v>
      </c>
      <c r="H12" s="65">
        <f>VLOOKUP($A12,'Return Data'!$B$7:$R$2843,12,0)</f>
        <v>35.779400000000003</v>
      </c>
      <c r="I12" s="66">
        <f t="shared" si="2"/>
        <v>18</v>
      </c>
      <c r="J12" s="65">
        <f>VLOOKUP($A12,'Return Data'!$B$7:$R$2843,13,0)</f>
        <v>58.710599999999999</v>
      </c>
      <c r="K12" s="66">
        <f t="shared" si="3"/>
        <v>22</v>
      </c>
      <c r="L12" s="65">
        <f>VLOOKUP($A12,'Return Data'!$B$7:$R$2843,17,0)</f>
        <v>33.686900000000001</v>
      </c>
      <c r="M12" s="66">
        <f t="shared" si="4"/>
        <v>8</v>
      </c>
      <c r="N12" s="65">
        <f>VLOOKUP($A12,'Return Data'!$B$7:$R$2843,14,0)</f>
        <v>19.436299999999999</v>
      </c>
      <c r="O12" s="66">
        <f t="shared" si="5"/>
        <v>7</v>
      </c>
      <c r="P12" s="65">
        <f>VLOOKUP($A12,'Return Data'!$B$7:$R$2843,15,0)</f>
        <v>17.4527</v>
      </c>
      <c r="Q12" s="66">
        <f t="shared" si="7"/>
        <v>5</v>
      </c>
      <c r="R12" s="65">
        <f>VLOOKUP($A12,'Return Data'!$B$7:$R$2843,16,0)</f>
        <v>18.9361</v>
      </c>
      <c r="S12" s="67">
        <f t="shared" si="6"/>
        <v>6</v>
      </c>
    </row>
    <row r="13" spans="1:20" x14ac:dyDescent="0.3">
      <c r="A13" s="102" t="s">
        <v>1874</v>
      </c>
      <c r="B13" s="64">
        <f>VLOOKUP($A13,'Return Data'!$B$7:$R$2843,3,0)</f>
        <v>44447</v>
      </c>
      <c r="C13" s="65">
        <f>VLOOKUP($A13,'Return Data'!$B$7:$R$2843,4,0)</f>
        <v>67.626999999999995</v>
      </c>
      <c r="D13" s="65">
        <f>VLOOKUP($A13,'Return Data'!$B$7:$R$2843,10,0)</f>
        <v>12.468</v>
      </c>
      <c r="E13" s="66">
        <f t="shared" si="0"/>
        <v>13</v>
      </c>
      <c r="F13" s="65">
        <f>VLOOKUP($A13,'Return Data'!$B$7:$R$2843,11,0)</f>
        <v>21.629100000000001</v>
      </c>
      <c r="G13" s="66">
        <f t="shared" si="1"/>
        <v>13</v>
      </c>
      <c r="H13" s="65">
        <f>VLOOKUP($A13,'Return Data'!$B$7:$R$2843,12,0)</f>
        <v>38.163699999999999</v>
      </c>
      <c r="I13" s="66">
        <f t="shared" si="2"/>
        <v>12</v>
      </c>
      <c r="J13" s="65">
        <f>VLOOKUP($A13,'Return Data'!$B$7:$R$2843,13,0)</f>
        <v>66.523799999999994</v>
      </c>
      <c r="K13" s="66">
        <f t="shared" si="3"/>
        <v>10</v>
      </c>
      <c r="L13" s="65">
        <f>VLOOKUP($A13,'Return Data'!$B$7:$R$2843,17,0)</f>
        <v>33.169800000000002</v>
      </c>
      <c r="M13" s="66">
        <f t="shared" si="4"/>
        <v>10</v>
      </c>
      <c r="N13" s="65">
        <f>VLOOKUP($A13,'Return Data'!$B$7:$R$2843,14,0)</f>
        <v>19.8919</v>
      </c>
      <c r="O13" s="66">
        <f t="shared" si="5"/>
        <v>6</v>
      </c>
      <c r="P13" s="65">
        <f>VLOOKUP($A13,'Return Data'!$B$7:$R$2843,15,0)</f>
        <v>16.4526</v>
      </c>
      <c r="Q13" s="66">
        <f t="shared" si="7"/>
        <v>6</v>
      </c>
      <c r="R13" s="65">
        <f>VLOOKUP($A13,'Return Data'!$B$7:$R$2843,16,0)</f>
        <v>14.3378</v>
      </c>
      <c r="S13" s="67">
        <f t="shared" si="6"/>
        <v>26</v>
      </c>
    </row>
    <row r="14" spans="1:20" x14ac:dyDescent="0.3">
      <c r="A14" s="102" t="s">
        <v>1789</v>
      </c>
      <c r="B14" s="64">
        <f>VLOOKUP($A14,'Return Data'!$B$7:$R$2843,3,0)</f>
        <v>44447</v>
      </c>
      <c r="C14" s="65">
        <f>VLOOKUP($A14,'Return Data'!$B$7:$R$2843,4,0)</f>
        <v>22.609000000000002</v>
      </c>
      <c r="D14" s="65">
        <f>VLOOKUP($A14,'Return Data'!$B$7:$R$2843,10,0)</f>
        <v>11.517200000000001</v>
      </c>
      <c r="E14" s="66">
        <f t="shared" si="0"/>
        <v>16</v>
      </c>
      <c r="F14" s="65">
        <f>VLOOKUP($A14,'Return Data'!$B$7:$R$2843,11,0)</f>
        <v>18.223199999999999</v>
      </c>
      <c r="G14" s="66">
        <f t="shared" si="1"/>
        <v>22</v>
      </c>
      <c r="H14" s="65">
        <f>VLOOKUP($A14,'Return Data'!$B$7:$R$2843,12,0)</f>
        <v>36.371299999999998</v>
      </c>
      <c r="I14" s="66">
        <f t="shared" si="2"/>
        <v>16</v>
      </c>
      <c r="J14" s="65">
        <f>VLOOKUP($A14,'Return Data'!$B$7:$R$2843,13,0)</f>
        <v>59.916499999999999</v>
      </c>
      <c r="K14" s="66">
        <f t="shared" si="3"/>
        <v>20</v>
      </c>
      <c r="L14" s="65">
        <f>VLOOKUP($A14,'Return Data'!$B$7:$R$2843,17,0)</f>
        <v>28.210999999999999</v>
      </c>
      <c r="M14" s="66">
        <f t="shared" si="4"/>
        <v>18</v>
      </c>
      <c r="N14" s="65">
        <f>VLOOKUP($A14,'Return Data'!$B$7:$R$2843,14,0)</f>
        <v>15.101699999999999</v>
      </c>
      <c r="O14" s="66">
        <f t="shared" si="5"/>
        <v>18</v>
      </c>
      <c r="P14" s="65">
        <f>VLOOKUP($A14,'Return Data'!$B$7:$R$2843,15,0)</f>
        <v>15.376799999999999</v>
      </c>
      <c r="Q14" s="66">
        <f t="shared" si="7"/>
        <v>7</v>
      </c>
      <c r="R14" s="65">
        <f>VLOOKUP($A14,'Return Data'!$B$7:$R$2843,16,0)</f>
        <v>13.1564</v>
      </c>
      <c r="S14" s="67">
        <f t="shared" si="6"/>
        <v>31</v>
      </c>
    </row>
    <row r="15" spans="1:20" x14ac:dyDescent="0.3">
      <c r="A15" s="63" t="s">
        <v>1794</v>
      </c>
      <c r="B15" s="64">
        <f>VLOOKUP($A15,'Return Data'!$B$7:$R$2843,3,0)</f>
        <v>44447</v>
      </c>
      <c r="C15" s="65">
        <f>VLOOKUP($A15,'Return Data'!$B$7:$R$2843,4,0)</f>
        <v>918.6028</v>
      </c>
      <c r="D15" s="65">
        <f>VLOOKUP($A15,'Return Data'!$B$7:$R$2843,10,0)</f>
        <v>9.2322000000000006</v>
      </c>
      <c r="E15" s="66">
        <f t="shared" si="0"/>
        <v>29</v>
      </c>
      <c r="F15" s="65">
        <f>VLOOKUP($A15,'Return Data'!$B$7:$R$2843,11,0)</f>
        <v>15.970499999999999</v>
      </c>
      <c r="G15" s="66">
        <f t="shared" si="1"/>
        <v>28</v>
      </c>
      <c r="H15" s="65">
        <f>VLOOKUP($A15,'Return Data'!$B$7:$R$2843,12,0)</f>
        <v>37.444299999999998</v>
      </c>
      <c r="I15" s="66">
        <f t="shared" si="2"/>
        <v>14</v>
      </c>
      <c r="J15" s="65">
        <f>VLOOKUP($A15,'Return Data'!$B$7:$R$2843,13,0)</f>
        <v>66.786699999999996</v>
      </c>
      <c r="K15" s="66">
        <f t="shared" si="3"/>
        <v>9</v>
      </c>
      <c r="L15" s="65">
        <f>VLOOKUP($A15,'Return Data'!$B$7:$R$2843,17,0)</f>
        <v>29.821000000000002</v>
      </c>
      <c r="M15" s="66">
        <f t="shared" si="4"/>
        <v>14</v>
      </c>
      <c r="N15" s="65">
        <f>VLOOKUP($A15,'Return Data'!$B$7:$R$2843,14,0)</f>
        <v>14.0479</v>
      </c>
      <c r="O15" s="66">
        <f t="shared" si="5"/>
        <v>20</v>
      </c>
      <c r="P15" s="65">
        <f>VLOOKUP($A15,'Return Data'!$B$7:$R$2843,15,0)</f>
        <v>12.889699999999999</v>
      </c>
      <c r="Q15" s="66">
        <f t="shared" si="7"/>
        <v>19</v>
      </c>
      <c r="R15" s="65">
        <f>VLOOKUP($A15,'Return Data'!$B$7:$R$2843,16,0)</f>
        <v>18.2529</v>
      </c>
      <c r="S15" s="67">
        <f t="shared" si="6"/>
        <v>9</v>
      </c>
    </row>
    <row r="16" spans="1:20" x14ac:dyDescent="0.3">
      <c r="A16" s="63" t="s">
        <v>1796</v>
      </c>
      <c r="B16" s="64">
        <f>VLOOKUP($A16,'Return Data'!$B$7:$R$2843,3,0)</f>
        <v>44447</v>
      </c>
      <c r="C16" s="65">
        <f>VLOOKUP($A16,'Return Data'!$B$7:$R$2843,4,0)</f>
        <v>937.67</v>
      </c>
      <c r="D16" s="65">
        <f>VLOOKUP($A16,'Return Data'!$B$7:$R$2843,10,0)</f>
        <v>4.5685000000000002</v>
      </c>
      <c r="E16" s="66">
        <f t="shared" si="0"/>
        <v>33</v>
      </c>
      <c r="F16" s="65">
        <f>VLOOKUP($A16,'Return Data'!$B$7:$R$2843,11,0)</f>
        <v>12.3261</v>
      </c>
      <c r="G16" s="66">
        <f t="shared" si="1"/>
        <v>32</v>
      </c>
      <c r="H16" s="65">
        <f>VLOOKUP($A16,'Return Data'!$B$7:$R$2843,12,0)</f>
        <v>35.14</v>
      </c>
      <c r="I16" s="66">
        <f t="shared" si="2"/>
        <v>20</v>
      </c>
      <c r="J16" s="65">
        <f>VLOOKUP($A16,'Return Data'!$B$7:$R$2843,13,0)</f>
        <v>62.855200000000004</v>
      </c>
      <c r="K16" s="66">
        <f t="shared" si="3"/>
        <v>13</v>
      </c>
      <c r="L16" s="65">
        <f>VLOOKUP($A16,'Return Data'!$B$7:$R$2843,17,0)</f>
        <v>22.386700000000001</v>
      </c>
      <c r="M16" s="66">
        <f t="shared" si="4"/>
        <v>28</v>
      </c>
      <c r="N16" s="65">
        <f>VLOOKUP($A16,'Return Data'!$B$7:$R$2843,14,0)</f>
        <v>12.4284</v>
      </c>
      <c r="O16" s="66">
        <f t="shared" si="5"/>
        <v>24</v>
      </c>
      <c r="P16" s="65">
        <f>VLOOKUP($A16,'Return Data'!$B$7:$R$2843,15,0)</f>
        <v>12.664999999999999</v>
      </c>
      <c r="Q16" s="66">
        <f t="shared" si="7"/>
        <v>20</v>
      </c>
      <c r="R16" s="65">
        <f>VLOOKUP($A16,'Return Data'!$B$7:$R$2843,16,0)</f>
        <v>18.535399999999999</v>
      </c>
      <c r="S16" s="67">
        <f t="shared" si="6"/>
        <v>8</v>
      </c>
    </row>
    <row r="17" spans="1:19" x14ac:dyDescent="0.3">
      <c r="A17" s="126" t="s">
        <v>1790</v>
      </c>
      <c r="B17" s="64">
        <f>VLOOKUP($A17,'Return Data'!$B$7:$R$2843,3,0)</f>
        <v>44447</v>
      </c>
      <c r="C17" s="65">
        <f>VLOOKUP($A17,'Return Data'!$B$7:$R$2843,4,0)</f>
        <v>130.16900000000001</v>
      </c>
      <c r="D17" s="65">
        <f>VLOOKUP($A17,'Return Data'!$B$7:$R$2843,10,0)</f>
        <v>12.179</v>
      </c>
      <c r="E17" s="66">
        <f t="shared" si="0"/>
        <v>14</v>
      </c>
      <c r="F17" s="65">
        <f>VLOOKUP($A17,'Return Data'!$B$7:$R$2843,11,0)</f>
        <v>19.405200000000001</v>
      </c>
      <c r="G17" s="66">
        <f t="shared" si="1"/>
        <v>17</v>
      </c>
      <c r="H17" s="65">
        <f>VLOOKUP($A17,'Return Data'!$B$7:$R$2843,12,0)</f>
        <v>34.077399999999997</v>
      </c>
      <c r="I17" s="66">
        <f t="shared" si="2"/>
        <v>22</v>
      </c>
      <c r="J17" s="65">
        <f>VLOOKUP($A17,'Return Data'!$B$7:$R$2843,13,0)</f>
        <v>58.465600000000002</v>
      </c>
      <c r="K17" s="66">
        <f t="shared" si="3"/>
        <v>23</v>
      </c>
      <c r="L17" s="65">
        <f>VLOOKUP($A17,'Return Data'!$B$7:$R$2843,17,0)</f>
        <v>29.277699999999999</v>
      </c>
      <c r="M17" s="66">
        <f t="shared" si="4"/>
        <v>16</v>
      </c>
      <c r="N17" s="65">
        <f>VLOOKUP($A17,'Return Data'!$B$7:$R$2843,14,0)</f>
        <v>12.463200000000001</v>
      </c>
      <c r="O17" s="66">
        <f t="shared" si="5"/>
        <v>23</v>
      </c>
      <c r="P17" s="65">
        <f>VLOOKUP($A17,'Return Data'!$B$7:$R$2843,15,0)</f>
        <v>12.074</v>
      </c>
      <c r="Q17" s="66">
        <f t="shared" si="7"/>
        <v>23</v>
      </c>
      <c r="R17" s="65">
        <f>VLOOKUP($A17,'Return Data'!$B$7:$R$2843,16,0)</f>
        <v>15.744999999999999</v>
      </c>
      <c r="S17" s="67">
        <f t="shared" si="6"/>
        <v>22</v>
      </c>
    </row>
    <row r="18" spans="1:19" x14ac:dyDescent="0.3">
      <c r="A18" s="127" t="s">
        <v>1262</v>
      </c>
      <c r="B18" s="64">
        <f>VLOOKUP($A18,'Return Data'!$B$7:$R$2843,3,0)</f>
        <v>44447</v>
      </c>
      <c r="C18" s="65">
        <f>VLOOKUP($A18,'Return Data'!$B$7:$R$2843,4,0)</f>
        <v>438.64</v>
      </c>
      <c r="D18" s="65">
        <f>VLOOKUP($A18,'Return Data'!$B$7:$R$2843,10,0)</f>
        <v>9.6298999999999992</v>
      </c>
      <c r="E18" s="66">
        <f t="shared" si="0"/>
        <v>27</v>
      </c>
      <c r="F18" s="65">
        <f>VLOOKUP($A18,'Return Data'!$B$7:$R$2843,11,0)</f>
        <v>18.4617</v>
      </c>
      <c r="G18" s="66">
        <f t="shared" si="1"/>
        <v>21</v>
      </c>
      <c r="H18" s="65">
        <f>VLOOKUP($A18,'Return Data'!$B$7:$R$2843,12,0)</f>
        <v>37.915399999999998</v>
      </c>
      <c r="I18" s="66">
        <f t="shared" si="2"/>
        <v>13</v>
      </c>
      <c r="J18" s="65">
        <f>VLOOKUP($A18,'Return Data'!$B$7:$R$2843,13,0)</f>
        <v>64.958100000000002</v>
      </c>
      <c r="K18" s="66">
        <f t="shared" si="3"/>
        <v>12</v>
      </c>
      <c r="L18" s="65">
        <f>VLOOKUP($A18,'Return Data'!$B$7:$R$2843,17,0)</f>
        <v>26.231999999999999</v>
      </c>
      <c r="M18" s="66">
        <f t="shared" si="4"/>
        <v>22</v>
      </c>
      <c r="N18" s="65">
        <f>VLOOKUP($A18,'Return Data'!$B$7:$R$2843,14,0)</f>
        <v>12.834199999999999</v>
      </c>
      <c r="O18" s="66">
        <f t="shared" si="5"/>
        <v>22</v>
      </c>
      <c r="P18" s="65">
        <f>VLOOKUP($A18,'Return Data'!$B$7:$R$2843,15,0)</f>
        <v>12.9428</v>
      </c>
      <c r="Q18" s="66">
        <f t="shared" si="7"/>
        <v>18</v>
      </c>
      <c r="R18" s="65">
        <f>VLOOKUP($A18,'Return Data'!$B$7:$R$2843,16,0)</f>
        <v>15.058199999999999</v>
      </c>
      <c r="S18" s="67">
        <f t="shared" si="6"/>
        <v>24</v>
      </c>
    </row>
    <row r="19" spans="1:19" x14ac:dyDescent="0.3">
      <c r="A19" s="63" t="s">
        <v>1798</v>
      </c>
      <c r="B19" s="64">
        <f>VLOOKUP($A19,'Return Data'!$B$7:$R$2843,3,0)</f>
        <v>44447</v>
      </c>
      <c r="C19" s="65">
        <f>VLOOKUP($A19,'Return Data'!$B$7:$R$2843,4,0)</f>
        <v>33.909999999999997</v>
      </c>
      <c r="D19" s="65">
        <f>VLOOKUP($A19,'Return Data'!$B$7:$R$2843,10,0)</f>
        <v>14.8324</v>
      </c>
      <c r="E19" s="66">
        <f t="shared" si="0"/>
        <v>7</v>
      </c>
      <c r="F19" s="65">
        <f>VLOOKUP($A19,'Return Data'!$B$7:$R$2843,11,0)</f>
        <v>23.985399999999998</v>
      </c>
      <c r="G19" s="66">
        <f t="shared" si="1"/>
        <v>7</v>
      </c>
      <c r="H19" s="65">
        <f>VLOOKUP($A19,'Return Data'!$B$7:$R$2843,12,0)</f>
        <v>35.802999999999997</v>
      </c>
      <c r="I19" s="66">
        <f t="shared" si="2"/>
        <v>17</v>
      </c>
      <c r="J19" s="65">
        <f>VLOOKUP($A19,'Return Data'!$B$7:$R$2843,13,0)</f>
        <v>59.651600000000002</v>
      </c>
      <c r="K19" s="66">
        <f t="shared" si="3"/>
        <v>21</v>
      </c>
      <c r="L19" s="65">
        <f>VLOOKUP($A19,'Return Data'!$B$7:$R$2843,17,0)</f>
        <v>30.920999999999999</v>
      </c>
      <c r="M19" s="66">
        <f t="shared" si="4"/>
        <v>12</v>
      </c>
      <c r="N19" s="65">
        <f>VLOOKUP($A19,'Return Data'!$B$7:$R$2843,14,0)</f>
        <v>15.8706</v>
      </c>
      <c r="O19" s="66">
        <f t="shared" si="5"/>
        <v>13</v>
      </c>
      <c r="P19" s="65">
        <f>VLOOKUP($A19,'Return Data'!$B$7:$R$2843,15,0)</f>
        <v>12.9863</v>
      </c>
      <c r="Q19" s="66">
        <f t="shared" si="7"/>
        <v>17</v>
      </c>
      <c r="R19" s="65">
        <f>VLOOKUP($A19,'Return Data'!$B$7:$R$2843,16,0)</f>
        <v>17.798300000000001</v>
      </c>
      <c r="S19" s="67">
        <f t="shared" si="6"/>
        <v>10</v>
      </c>
    </row>
    <row r="20" spans="1:19" x14ac:dyDescent="0.3">
      <c r="A20" s="63" t="s">
        <v>1822</v>
      </c>
      <c r="B20" s="64">
        <f>VLOOKUP($A20,'Return Data'!$B$7:$R$2843,3,0)</f>
        <v>44447</v>
      </c>
      <c r="C20" s="65">
        <f>VLOOKUP($A20,'Return Data'!$B$7:$R$2843,4,0)</f>
        <v>133.63</v>
      </c>
      <c r="D20" s="65">
        <f>VLOOKUP($A20,'Return Data'!$B$7:$R$2843,10,0)</f>
        <v>10.841100000000001</v>
      </c>
      <c r="E20" s="66">
        <f t="shared" si="0"/>
        <v>21</v>
      </c>
      <c r="F20" s="65">
        <f>VLOOKUP($A20,'Return Data'!$B$7:$R$2843,11,0)</f>
        <v>17.808299999999999</v>
      </c>
      <c r="G20" s="66">
        <f t="shared" si="1"/>
        <v>24</v>
      </c>
      <c r="H20" s="65">
        <f>VLOOKUP($A20,'Return Data'!$B$7:$R$2843,12,0)</f>
        <v>30.651199999999999</v>
      </c>
      <c r="I20" s="66">
        <f t="shared" si="2"/>
        <v>26</v>
      </c>
      <c r="J20" s="65">
        <f>VLOOKUP($A20,'Return Data'!$B$7:$R$2843,13,0)</f>
        <v>53.951599999999999</v>
      </c>
      <c r="K20" s="66">
        <f t="shared" si="3"/>
        <v>25</v>
      </c>
      <c r="L20" s="65">
        <f>VLOOKUP($A20,'Return Data'!$B$7:$R$2843,17,0)</f>
        <v>23.712499999999999</v>
      </c>
      <c r="M20" s="66">
        <f t="shared" si="4"/>
        <v>26</v>
      </c>
      <c r="N20" s="65">
        <f>VLOOKUP($A20,'Return Data'!$B$7:$R$2843,14,0)</f>
        <v>10.971</v>
      </c>
      <c r="O20" s="66">
        <f t="shared" si="5"/>
        <v>27</v>
      </c>
      <c r="P20" s="65">
        <f>VLOOKUP($A20,'Return Data'!$B$7:$R$2843,15,0)</f>
        <v>11.081899999999999</v>
      </c>
      <c r="Q20" s="66">
        <f t="shared" si="7"/>
        <v>25</v>
      </c>
      <c r="R20" s="65">
        <f>VLOOKUP($A20,'Return Data'!$B$7:$R$2843,16,0)</f>
        <v>17.641999999999999</v>
      </c>
      <c r="S20" s="67">
        <f t="shared" si="6"/>
        <v>12</v>
      </c>
    </row>
    <row r="21" spans="1:19" x14ac:dyDescent="0.3">
      <c r="A21" s="63" t="s">
        <v>1265</v>
      </c>
      <c r="B21" s="64">
        <f>VLOOKUP($A21,'Return Data'!$B$7:$R$2843,3,0)</f>
        <v>44447</v>
      </c>
      <c r="C21" s="65">
        <f>VLOOKUP($A21,'Return Data'!$B$7:$R$2843,4,0)</f>
        <v>78.760000000000005</v>
      </c>
      <c r="D21" s="65">
        <f>VLOOKUP($A21,'Return Data'!$B$7:$R$2843,10,0)</f>
        <v>10.867100000000001</v>
      </c>
      <c r="E21" s="66">
        <f t="shared" si="0"/>
        <v>20</v>
      </c>
      <c r="F21" s="65">
        <f>VLOOKUP($A21,'Return Data'!$B$7:$R$2843,11,0)</f>
        <v>24.3644</v>
      </c>
      <c r="G21" s="66">
        <f t="shared" si="1"/>
        <v>6</v>
      </c>
      <c r="H21" s="65">
        <f>VLOOKUP($A21,'Return Data'!$B$7:$R$2843,12,0)</f>
        <v>42.423099999999998</v>
      </c>
      <c r="I21" s="66">
        <f t="shared" si="2"/>
        <v>7</v>
      </c>
      <c r="J21" s="65">
        <f>VLOOKUP($A21,'Return Data'!$B$7:$R$2843,13,0)</f>
        <v>67.788700000000006</v>
      </c>
      <c r="K21" s="66">
        <f t="shared" si="3"/>
        <v>7</v>
      </c>
      <c r="L21" s="65">
        <f>VLOOKUP($A21,'Return Data'!$B$7:$R$2843,17,0)</f>
        <v>33.420400000000001</v>
      </c>
      <c r="M21" s="66">
        <f t="shared" si="4"/>
        <v>9</v>
      </c>
      <c r="N21" s="65">
        <f>VLOOKUP($A21,'Return Data'!$B$7:$R$2843,14,0)</f>
        <v>15.5497</v>
      </c>
      <c r="O21" s="66">
        <f t="shared" si="5"/>
        <v>14</v>
      </c>
      <c r="P21" s="65">
        <f>VLOOKUP($A21,'Return Data'!$B$7:$R$2843,15,0)</f>
        <v>14.8087</v>
      </c>
      <c r="Q21" s="66">
        <f t="shared" si="7"/>
        <v>11</v>
      </c>
      <c r="R21" s="65">
        <f>VLOOKUP($A21,'Return Data'!$B$7:$R$2843,16,0)</f>
        <v>16.534300000000002</v>
      </c>
      <c r="S21" s="67">
        <f t="shared" si="6"/>
        <v>18</v>
      </c>
    </row>
    <row r="22" spans="1:19" x14ac:dyDescent="0.3">
      <c r="A22" s="63" t="s">
        <v>1268</v>
      </c>
      <c r="B22" s="64">
        <f>VLOOKUP($A22,'Return Data'!$B$7:$R$2843,3,0)</f>
        <v>44447</v>
      </c>
      <c r="C22" s="65">
        <f>VLOOKUP($A22,'Return Data'!$B$7:$R$2843,4,0)</f>
        <v>14.5924</v>
      </c>
      <c r="D22" s="65">
        <f>VLOOKUP($A22,'Return Data'!$B$7:$R$2843,10,0)</f>
        <v>2.4847999999999999</v>
      </c>
      <c r="E22" s="66">
        <f t="shared" si="0"/>
        <v>34</v>
      </c>
      <c r="F22" s="65">
        <f>VLOOKUP($A22,'Return Data'!$B$7:$R$2843,11,0)</f>
        <v>10.188700000000001</v>
      </c>
      <c r="G22" s="66">
        <f t="shared" si="1"/>
        <v>34</v>
      </c>
      <c r="H22" s="65">
        <f>VLOOKUP($A22,'Return Data'!$B$7:$R$2843,12,0)</f>
        <v>29.7621</v>
      </c>
      <c r="I22" s="66">
        <f t="shared" si="2"/>
        <v>27</v>
      </c>
      <c r="J22" s="65">
        <f>VLOOKUP($A22,'Return Data'!$B$7:$R$2843,13,0)</f>
        <v>53.597700000000003</v>
      </c>
      <c r="K22" s="66">
        <f t="shared" si="3"/>
        <v>28</v>
      </c>
      <c r="L22" s="65"/>
      <c r="M22" s="66"/>
      <c r="N22" s="65"/>
      <c r="O22" s="66"/>
      <c r="P22" s="65"/>
      <c r="Q22" s="66"/>
      <c r="R22" s="65">
        <f>VLOOKUP($A22,'Return Data'!$B$7:$R$2843,16,0)</f>
        <v>17.686800000000002</v>
      </c>
      <c r="S22" s="67">
        <f t="shared" si="6"/>
        <v>11</v>
      </c>
    </row>
    <row r="23" spans="1:19" x14ac:dyDescent="0.3">
      <c r="A23" s="63" t="s">
        <v>1800</v>
      </c>
      <c r="B23" s="64">
        <f>VLOOKUP($A23,'Return Data'!$B$7:$R$2843,3,0)</f>
        <v>44447</v>
      </c>
      <c r="C23" s="65">
        <f>VLOOKUP($A23,'Return Data'!$B$7:$R$2843,4,0)</f>
        <v>50.7697</v>
      </c>
      <c r="D23" s="65">
        <f>VLOOKUP($A23,'Return Data'!$B$7:$R$2843,10,0)</f>
        <v>13.054399999999999</v>
      </c>
      <c r="E23" s="66">
        <f t="shared" si="0"/>
        <v>11</v>
      </c>
      <c r="F23" s="65">
        <f>VLOOKUP($A23,'Return Data'!$B$7:$R$2843,11,0)</f>
        <v>18.463899999999999</v>
      </c>
      <c r="G23" s="66">
        <f t="shared" si="1"/>
        <v>20</v>
      </c>
      <c r="H23" s="65">
        <f>VLOOKUP($A23,'Return Data'!$B$7:$R$2843,12,0)</f>
        <v>35.438200000000002</v>
      </c>
      <c r="I23" s="66">
        <f t="shared" si="2"/>
        <v>19</v>
      </c>
      <c r="J23" s="65">
        <f>VLOOKUP($A23,'Return Data'!$B$7:$R$2843,13,0)</f>
        <v>62.294800000000002</v>
      </c>
      <c r="K23" s="66">
        <f t="shared" si="3"/>
        <v>16</v>
      </c>
      <c r="L23" s="65">
        <f>VLOOKUP($A23,'Return Data'!$B$7:$R$2843,17,0)</f>
        <v>27.643599999999999</v>
      </c>
      <c r="M23" s="66">
        <f t="shared" ref="M23:M36" si="8">RANK(L23,L$8:L$41,0)</f>
        <v>19</v>
      </c>
      <c r="N23" s="65">
        <f>VLOOKUP($A23,'Return Data'!$B$7:$R$2843,14,0)</f>
        <v>16.370699999999999</v>
      </c>
      <c r="O23" s="66">
        <f t="shared" ref="O23:O28" si="9">RANK(N23,N$8:N$41,0)</f>
        <v>12</v>
      </c>
      <c r="P23" s="65">
        <f>VLOOKUP($A23,'Return Data'!$B$7:$R$2843,15,0)</f>
        <v>15.204499999999999</v>
      </c>
      <c r="Q23" s="66">
        <f>RANK(P23,P$8:P$41,0)</f>
        <v>9</v>
      </c>
      <c r="R23" s="65">
        <f>VLOOKUP($A23,'Return Data'!$B$7:$R$2843,16,0)</f>
        <v>13.3483</v>
      </c>
      <c r="S23" s="67">
        <f t="shared" si="6"/>
        <v>30</v>
      </c>
    </row>
    <row r="24" spans="1:19" x14ac:dyDescent="0.3">
      <c r="A24" s="63" t="s">
        <v>1808</v>
      </c>
      <c r="B24" s="64">
        <f>VLOOKUP($A24,'Return Data'!$B$7:$R$2843,3,0)</f>
        <v>44447</v>
      </c>
      <c r="C24" s="65">
        <f>VLOOKUP($A24,'Return Data'!$B$7:$R$2843,4,0)</f>
        <v>52.936</v>
      </c>
      <c r="D24" s="65">
        <f>VLOOKUP($A24,'Return Data'!$B$7:$R$2843,10,0)</f>
        <v>9.7779000000000007</v>
      </c>
      <c r="E24" s="66">
        <f t="shared" si="0"/>
        <v>26</v>
      </c>
      <c r="F24" s="65">
        <f>VLOOKUP($A24,'Return Data'!$B$7:$R$2843,11,0)</f>
        <v>14.746499999999999</v>
      </c>
      <c r="G24" s="66">
        <f t="shared" si="1"/>
        <v>30</v>
      </c>
      <c r="H24" s="65">
        <f>VLOOKUP($A24,'Return Data'!$B$7:$R$2843,12,0)</f>
        <v>29.573599999999999</v>
      </c>
      <c r="I24" s="66">
        <f t="shared" si="2"/>
        <v>28</v>
      </c>
      <c r="J24" s="65">
        <f>VLOOKUP($A24,'Return Data'!$B$7:$R$2843,13,0)</f>
        <v>53.696100000000001</v>
      </c>
      <c r="K24" s="66">
        <f t="shared" si="3"/>
        <v>27</v>
      </c>
      <c r="L24" s="65">
        <f>VLOOKUP($A24,'Return Data'!$B$7:$R$2843,17,0)</f>
        <v>25.1752</v>
      </c>
      <c r="M24" s="66">
        <f t="shared" si="8"/>
        <v>24</v>
      </c>
      <c r="N24" s="65">
        <f>VLOOKUP($A24,'Return Data'!$B$7:$R$2843,14,0)</f>
        <v>14.603</v>
      </c>
      <c r="O24" s="66">
        <f t="shared" si="9"/>
        <v>19</v>
      </c>
      <c r="P24" s="65">
        <f>VLOOKUP($A24,'Return Data'!$B$7:$R$2843,15,0)</f>
        <v>14.287699999999999</v>
      </c>
      <c r="Q24" s="66">
        <f>RANK(P24,P$8:P$41,0)</f>
        <v>14</v>
      </c>
      <c r="R24" s="65">
        <f>VLOOKUP($A24,'Return Data'!$B$7:$R$2843,16,0)</f>
        <v>14.898</v>
      </c>
      <c r="S24" s="67">
        <f t="shared" si="6"/>
        <v>25</v>
      </c>
    </row>
    <row r="25" spans="1:19" x14ac:dyDescent="0.3">
      <c r="A25" s="63" t="s">
        <v>1824</v>
      </c>
      <c r="B25" s="64">
        <f>VLOOKUP($A25,'Return Data'!$B$7:$R$2843,3,0)</f>
        <v>44447</v>
      </c>
      <c r="C25" s="65">
        <f>VLOOKUP($A25,'Return Data'!$B$7:$R$2843,4,0)</f>
        <v>117.926</v>
      </c>
      <c r="D25" s="65">
        <f>VLOOKUP($A25,'Return Data'!$B$7:$R$2843,10,0)</f>
        <v>6.9721000000000002</v>
      </c>
      <c r="E25" s="66">
        <f t="shared" si="0"/>
        <v>32</v>
      </c>
      <c r="F25" s="65">
        <f>VLOOKUP($A25,'Return Data'!$B$7:$R$2843,11,0)</f>
        <v>15.522</v>
      </c>
      <c r="G25" s="66">
        <f t="shared" si="1"/>
        <v>29</v>
      </c>
      <c r="H25" s="65">
        <f>VLOOKUP($A25,'Return Data'!$B$7:$R$2843,12,0)</f>
        <v>28.1206</v>
      </c>
      <c r="I25" s="66">
        <f t="shared" si="2"/>
        <v>31</v>
      </c>
      <c r="J25" s="65">
        <f>VLOOKUP($A25,'Return Data'!$B$7:$R$2843,13,0)</f>
        <v>47.460999999999999</v>
      </c>
      <c r="K25" s="66">
        <f t="shared" si="3"/>
        <v>30</v>
      </c>
      <c r="L25" s="65">
        <f>VLOOKUP($A25,'Return Data'!$B$7:$R$2843,17,0)</f>
        <v>23.5136</v>
      </c>
      <c r="M25" s="66">
        <f t="shared" si="8"/>
        <v>27</v>
      </c>
      <c r="N25" s="65">
        <f>VLOOKUP($A25,'Return Data'!$B$7:$R$2843,14,0)</f>
        <v>11.7014</v>
      </c>
      <c r="O25" s="66">
        <f t="shared" si="9"/>
        <v>26</v>
      </c>
      <c r="P25" s="65">
        <f>VLOOKUP($A25,'Return Data'!$B$7:$R$2843,15,0)</f>
        <v>11.497299999999999</v>
      </c>
      <c r="Q25" s="66">
        <f>RANK(P25,P$8:P$41,0)</f>
        <v>24</v>
      </c>
      <c r="R25" s="65">
        <f>VLOOKUP($A25,'Return Data'!$B$7:$R$2843,16,0)</f>
        <v>16.3156</v>
      </c>
      <c r="S25" s="67">
        <f t="shared" si="6"/>
        <v>19</v>
      </c>
    </row>
    <row r="26" spans="1:19" x14ac:dyDescent="0.3">
      <c r="A26" s="63" t="s">
        <v>1825</v>
      </c>
      <c r="B26" s="64">
        <f>VLOOKUP($A26,'Return Data'!$B$7:$R$2843,3,0)</f>
        <v>44447</v>
      </c>
      <c r="C26" s="65">
        <f>VLOOKUP($A26,'Return Data'!$B$7:$R$2843,4,0)</f>
        <v>66.902699999999996</v>
      </c>
      <c r="D26" s="65">
        <f>VLOOKUP($A26,'Return Data'!$B$7:$R$2843,10,0)</f>
        <v>10.2797</v>
      </c>
      <c r="E26" s="66">
        <f t="shared" si="0"/>
        <v>23</v>
      </c>
      <c r="F26" s="65">
        <f>VLOOKUP($A26,'Return Data'!$B$7:$R$2843,11,0)</f>
        <v>15.985799999999999</v>
      </c>
      <c r="G26" s="66">
        <f t="shared" si="1"/>
        <v>27</v>
      </c>
      <c r="H26" s="65">
        <f>VLOOKUP($A26,'Return Data'!$B$7:$R$2843,12,0)</f>
        <v>24.549600000000002</v>
      </c>
      <c r="I26" s="66">
        <f t="shared" si="2"/>
        <v>33</v>
      </c>
      <c r="J26" s="65">
        <f>VLOOKUP($A26,'Return Data'!$B$7:$R$2843,13,0)</f>
        <v>44.088099999999997</v>
      </c>
      <c r="K26" s="66">
        <f t="shared" si="3"/>
        <v>32</v>
      </c>
      <c r="L26" s="65">
        <f>VLOOKUP($A26,'Return Data'!$B$7:$R$2843,17,0)</f>
        <v>20.598400000000002</v>
      </c>
      <c r="M26" s="66">
        <f t="shared" si="8"/>
        <v>31</v>
      </c>
      <c r="N26" s="65">
        <f>VLOOKUP($A26,'Return Data'!$B$7:$R$2843,14,0)</f>
        <v>12.0151</v>
      </c>
      <c r="O26" s="66">
        <f t="shared" si="9"/>
        <v>25</v>
      </c>
      <c r="P26" s="65">
        <f>VLOOKUP($A26,'Return Data'!$B$7:$R$2843,15,0)</f>
        <v>10.0494</v>
      </c>
      <c r="Q26" s="66">
        <f>RANK(P26,P$8:P$41,0)</f>
        <v>26</v>
      </c>
      <c r="R26" s="65">
        <f>VLOOKUP($A26,'Return Data'!$B$7:$R$2843,16,0)</f>
        <v>9.4068000000000005</v>
      </c>
      <c r="S26" s="67">
        <f t="shared" si="6"/>
        <v>34</v>
      </c>
    </row>
    <row r="27" spans="1:19" x14ac:dyDescent="0.3">
      <c r="A27" s="63" t="s">
        <v>1270</v>
      </c>
      <c r="B27" s="64">
        <f>VLOOKUP($A27,'Return Data'!$B$7:$R$2843,3,0)</f>
        <v>44447</v>
      </c>
      <c r="C27" s="65">
        <f>VLOOKUP($A27,'Return Data'!$B$7:$R$2843,4,0)</f>
        <v>19.840699999999998</v>
      </c>
      <c r="D27" s="65">
        <f>VLOOKUP($A27,'Return Data'!$B$7:$R$2843,10,0)</f>
        <v>11.2727</v>
      </c>
      <c r="E27" s="66">
        <f t="shared" si="0"/>
        <v>17</v>
      </c>
      <c r="F27" s="65">
        <f>VLOOKUP($A27,'Return Data'!$B$7:$R$2843,11,0)</f>
        <v>26.9285</v>
      </c>
      <c r="G27" s="66">
        <f t="shared" si="1"/>
        <v>4</v>
      </c>
      <c r="H27" s="65">
        <f>VLOOKUP($A27,'Return Data'!$B$7:$R$2843,12,0)</f>
        <v>49.8474</v>
      </c>
      <c r="I27" s="66">
        <f t="shared" si="2"/>
        <v>2</v>
      </c>
      <c r="J27" s="65">
        <f>VLOOKUP($A27,'Return Data'!$B$7:$R$2843,13,0)</f>
        <v>74.592600000000004</v>
      </c>
      <c r="K27" s="66">
        <f t="shared" si="3"/>
        <v>3</v>
      </c>
      <c r="L27" s="65">
        <f>VLOOKUP($A27,'Return Data'!$B$7:$R$2843,17,0)</f>
        <v>38.355899999999998</v>
      </c>
      <c r="M27" s="66">
        <f t="shared" si="8"/>
        <v>5</v>
      </c>
      <c r="N27" s="65">
        <f>VLOOKUP($A27,'Return Data'!$B$7:$R$2843,14,0)</f>
        <v>21.452300000000001</v>
      </c>
      <c r="O27" s="66">
        <f t="shared" si="9"/>
        <v>4</v>
      </c>
      <c r="P27" s="65"/>
      <c r="Q27" s="66"/>
      <c r="R27" s="65">
        <f>VLOOKUP($A27,'Return Data'!$B$7:$R$2843,16,0)</f>
        <v>17.137499999999999</v>
      </c>
      <c r="S27" s="67">
        <f t="shared" si="6"/>
        <v>14</v>
      </c>
    </row>
    <row r="28" spans="1:19" x14ac:dyDescent="0.3">
      <c r="A28" s="63" t="s">
        <v>1820</v>
      </c>
      <c r="B28" s="64">
        <f>VLOOKUP($A28,'Return Data'!$B$7:$R$2843,3,0)</f>
        <v>44447</v>
      </c>
      <c r="C28" s="65">
        <f>VLOOKUP($A28,'Return Data'!$B$7:$R$2843,4,0)</f>
        <v>36.192399999999999</v>
      </c>
      <c r="D28" s="65">
        <f>VLOOKUP($A28,'Return Data'!$B$7:$R$2843,10,0)</f>
        <v>9.9217999999999993</v>
      </c>
      <c r="E28" s="66">
        <f t="shared" si="0"/>
        <v>25</v>
      </c>
      <c r="F28" s="65">
        <f>VLOOKUP($A28,'Return Data'!$B$7:$R$2843,11,0)</f>
        <v>12.306699999999999</v>
      </c>
      <c r="G28" s="66">
        <f t="shared" si="1"/>
        <v>33</v>
      </c>
      <c r="H28" s="65">
        <f>VLOOKUP($A28,'Return Data'!$B$7:$R$2843,12,0)</f>
        <v>25.292999999999999</v>
      </c>
      <c r="I28" s="66">
        <f t="shared" si="2"/>
        <v>32</v>
      </c>
      <c r="J28" s="65">
        <f>VLOOKUP($A28,'Return Data'!$B$7:$R$2843,13,0)</f>
        <v>43.326599999999999</v>
      </c>
      <c r="K28" s="66">
        <f t="shared" si="3"/>
        <v>33</v>
      </c>
      <c r="L28" s="65">
        <f>VLOOKUP($A28,'Return Data'!$B$7:$R$2843,17,0)</f>
        <v>20.456099999999999</v>
      </c>
      <c r="M28" s="66">
        <f t="shared" si="8"/>
        <v>32</v>
      </c>
      <c r="N28" s="65">
        <f>VLOOKUP($A28,'Return Data'!$B$7:$R$2843,14,0)</f>
        <v>10.229900000000001</v>
      </c>
      <c r="O28" s="66">
        <f t="shared" si="9"/>
        <v>28</v>
      </c>
      <c r="P28" s="65">
        <f>VLOOKUP($A28,'Return Data'!$B$7:$R$2843,15,0)</f>
        <v>12.203799999999999</v>
      </c>
      <c r="Q28" s="66">
        <f>RANK(P28,P$8:P$41,0)</f>
        <v>22</v>
      </c>
      <c r="R28" s="65">
        <f>VLOOKUP($A28,'Return Data'!$B$7:$R$2843,16,0)</f>
        <v>19.0687</v>
      </c>
      <c r="S28" s="67">
        <f t="shared" si="6"/>
        <v>5</v>
      </c>
    </row>
    <row r="29" spans="1:19" x14ac:dyDescent="0.3">
      <c r="A29" s="63" t="s">
        <v>2016</v>
      </c>
      <c r="B29" s="64">
        <f>VLOOKUP($A29,'Return Data'!$B$7:$R$2843,3,0)</f>
        <v>44447</v>
      </c>
      <c r="C29" s="65">
        <f>VLOOKUP($A29,'Return Data'!$B$7:$R$2843,4,0)</f>
        <v>15.644299999999999</v>
      </c>
      <c r="D29" s="65">
        <f>VLOOKUP($A29,'Return Data'!$B$7:$R$2843,10,0)</f>
        <v>11.040699999999999</v>
      </c>
      <c r="E29" s="66">
        <f t="shared" si="0"/>
        <v>18</v>
      </c>
      <c r="F29" s="65">
        <f>VLOOKUP($A29,'Return Data'!$B$7:$R$2843,11,0)</f>
        <v>19.2437</v>
      </c>
      <c r="G29" s="66">
        <f t="shared" si="1"/>
        <v>18</v>
      </c>
      <c r="H29" s="65">
        <f>VLOOKUP($A29,'Return Data'!$B$7:$R$2843,12,0)</f>
        <v>33.6937</v>
      </c>
      <c r="I29" s="66">
        <f t="shared" si="2"/>
        <v>23</v>
      </c>
      <c r="J29" s="65">
        <f>VLOOKUP($A29,'Return Data'!$B$7:$R$2843,13,0)</f>
        <v>53.696399999999997</v>
      </c>
      <c r="K29" s="66">
        <f t="shared" si="3"/>
        <v>26</v>
      </c>
      <c r="L29" s="65">
        <f>VLOOKUP($A29,'Return Data'!$B$7:$R$2843,17,0)</f>
        <v>24.675599999999999</v>
      </c>
      <c r="M29" s="66">
        <f t="shared" si="8"/>
        <v>25</v>
      </c>
      <c r="N29" s="65"/>
      <c r="O29" s="66"/>
      <c r="P29" s="65"/>
      <c r="Q29" s="66"/>
      <c r="R29" s="65">
        <f>VLOOKUP($A29,'Return Data'!$B$7:$R$2843,16,0)</f>
        <v>15.1632</v>
      </c>
      <c r="S29" s="67">
        <f t="shared" si="6"/>
        <v>23</v>
      </c>
    </row>
    <row r="30" spans="1:19" x14ac:dyDescent="0.3">
      <c r="A30" s="63" t="s">
        <v>1271</v>
      </c>
      <c r="B30" s="64">
        <f>VLOOKUP($A30,'Return Data'!$B$7:$R$2843,3,0)</f>
        <v>44447</v>
      </c>
      <c r="C30" s="65">
        <f>VLOOKUP($A30,'Return Data'!$B$7:$R$2843,4,0)</f>
        <v>140.82650000000001</v>
      </c>
      <c r="D30" s="65">
        <f>VLOOKUP($A30,'Return Data'!$B$7:$R$2843,10,0)</f>
        <v>13.975199999999999</v>
      </c>
      <c r="E30" s="66">
        <f t="shared" si="0"/>
        <v>9</v>
      </c>
      <c r="F30" s="65">
        <f>VLOOKUP($A30,'Return Data'!$B$7:$R$2843,11,0)</f>
        <v>19.465</v>
      </c>
      <c r="G30" s="66">
        <f t="shared" si="1"/>
        <v>16</v>
      </c>
      <c r="H30" s="65">
        <f>VLOOKUP($A30,'Return Data'!$B$7:$R$2843,12,0)</f>
        <v>47.594099999999997</v>
      </c>
      <c r="I30" s="66">
        <f t="shared" si="2"/>
        <v>3</v>
      </c>
      <c r="J30" s="65">
        <f>VLOOKUP($A30,'Return Data'!$B$7:$R$2843,13,0)</f>
        <v>74.155299999999997</v>
      </c>
      <c r="K30" s="66">
        <f t="shared" si="3"/>
        <v>4</v>
      </c>
      <c r="L30" s="65">
        <f>VLOOKUP($A30,'Return Data'!$B$7:$R$2843,17,0)</f>
        <v>26.5184</v>
      </c>
      <c r="M30" s="66">
        <f t="shared" si="8"/>
        <v>21</v>
      </c>
      <c r="N30" s="65">
        <f>VLOOKUP($A30,'Return Data'!$B$7:$R$2843,14,0)</f>
        <v>13.2994</v>
      </c>
      <c r="O30" s="66">
        <f t="shared" ref="O30:O35" si="10">RANK(N30,N$8:N$41,0)</f>
        <v>21</v>
      </c>
      <c r="P30" s="65">
        <f>VLOOKUP($A30,'Return Data'!$B$7:$R$2843,15,0)</f>
        <v>12.557</v>
      </c>
      <c r="Q30" s="66">
        <f t="shared" ref="Q30:Q35" si="11">RANK(P30,P$8:P$41,0)</f>
        <v>21</v>
      </c>
      <c r="R30" s="65">
        <f>VLOOKUP($A30,'Return Data'!$B$7:$R$2843,16,0)</f>
        <v>17.431699999999999</v>
      </c>
      <c r="S30" s="67">
        <f t="shared" si="6"/>
        <v>13</v>
      </c>
    </row>
    <row r="31" spans="1:19" x14ac:dyDescent="0.3">
      <c r="A31" s="63" t="s">
        <v>1780</v>
      </c>
      <c r="B31" s="64">
        <f>VLOOKUP($A31,'Return Data'!$B$7:$R$2843,3,0)</f>
        <v>44447</v>
      </c>
      <c r="C31" s="65">
        <f>VLOOKUP($A31,'Return Data'!$B$7:$R$2843,4,0)</f>
        <v>48.7973</v>
      </c>
      <c r="D31" s="65">
        <f>VLOOKUP($A31,'Return Data'!$B$7:$R$2843,10,0)</f>
        <v>16.1492</v>
      </c>
      <c r="E31" s="66">
        <f t="shared" si="0"/>
        <v>1</v>
      </c>
      <c r="F31" s="65">
        <f>VLOOKUP($A31,'Return Data'!$B$7:$R$2843,11,0)</f>
        <v>29.659400000000002</v>
      </c>
      <c r="G31" s="66">
        <f t="shared" si="1"/>
        <v>2</v>
      </c>
      <c r="H31" s="65">
        <f>VLOOKUP($A31,'Return Data'!$B$7:$R$2843,12,0)</f>
        <v>42.363300000000002</v>
      </c>
      <c r="I31" s="66">
        <f t="shared" si="2"/>
        <v>8</v>
      </c>
      <c r="J31" s="65">
        <f>VLOOKUP($A31,'Return Data'!$B$7:$R$2843,13,0)</f>
        <v>60.448300000000003</v>
      </c>
      <c r="K31" s="66">
        <f t="shared" si="3"/>
        <v>17</v>
      </c>
      <c r="L31" s="65">
        <f>VLOOKUP($A31,'Return Data'!$B$7:$R$2843,17,0)</f>
        <v>39.9529</v>
      </c>
      <c r="M31" s="66">
        <f t="shared" si="8"/>
        <v>3</v>
      </c>
      <c r="N31" s="65">
        <f>VLOOKUP($A31,'Return Data'!$B$7:$R$2843,14,0)</f>
        <v>24.264099999999999</v>
      </c>
      <c r="O31" s="66">
        <f t="shared" si="10"/>
        <v>3</v>
      </c>
      <c r="P31" s="65">
        <f>VLOOKUP($A31,'Return Data'!$B$7:$R$2843,15,0)</f>
        <v>21.2288</v>
      </c>
      <c r="Q31" s="66">
        <f t="shared" si="11"/>
        <v>2</v>
      </c>
      <c r="R31" s="65">
        <f>VLOOKUP($A31,'Return Data'!$B$7:$R$2843,16,0)</f>
        <v>21.078600000000002</v>
      </c>
      <c r="S31" s="67">
        <f t="shared" si="6"/>
        <v>3</v>
      </c>
    </row>
    <row r="32" spans="1:19" x14ac:dyDescent="0.3">
      <c r="A32" s="63" t="s">
        <v>1811</v>
      </c>
      <c r="B32" s="64">
        <f>VLOOKUP($A32,'Return Data'!$B$7:$R$2843,3,0)</f>
        <v>44447</v>
      </c>
      <c r="C32" s="65">
        <f>VLOOKUP($A32,'Return Data'!$B$7:$R$2843,4,0)</f>
        <v>26.4</v>
      </c>
      <c r="D32" s="65">
        <f>VLOOKUP($A32,'Return Data'!$B$7:$R$2843,10,0)</f>
        <v>14.2363</v>
      </c>
      <c r="E32" s="66">
        <f t="shared" si="0"/>
        <v>8</v>
      </c>
      <c r="F32" s="65">
        <f>VLOOKUP($A32,'Return Data'!$B$7:$R$2843,11,0)</f>
        <v>28.906300000000002</v>
      </c>
      <c r="G32" s="66">
        <f t="shared" si="1"/>
        <v>3</v>
      </c>
      <c r="H32" s="65">
        <f>VLOOKUP($A32,'Return Data'!$B$7:$R$2843,12,0)</f>
        <v>45.454500000000003</v>
      </c>
      <c r="I32" s="66">
        <f t="shared" si="2"/>
        <v>4</v>
      </c>
      <c r="J32" s="65">
        <f>VLOOKUP($A32,'Return Data'!$B$7:$R$2843,13,0)</f>
        <v>74.950299999999999</v>
      </c>
      <c r="K32" s="66">
        <f t="shared" si="3"/>
        <v>2</v>
      </c>
      <c r="L32" s="65">
        <f>VLOOKUP($A32,'Return Data'!$B$7:$R$2843,17,0)</f>
        <v>45.104999999999997</v>
      </c>
      <c r="M32" s="66">
        <f t="shared" si="8"/>
        <v>2</v>
      </c>
      <c r="N32" s="65">
        <f>VLOOKUP($A32,'Return Data'!$B$7:$R$2843,14,0)</f>
        <v>24.663799999999998</v>
      </c>
      <c r="O32" s="66">
        <f t="shared" si="10"/>
        <v>2</v>
      </c>
      <c r="P32" s="65">
        <f>VLOOKUP($A32,'Return Data'!$B$7:$R$2843,15,0)</f>
        <v>18.464400000000001</v>
      </c>
      <c r="Q32" s="66">
        <f t="shared" si="11"/>
        <v>3</v>
      </c>
      <c r="R32" s="65">
        <f>VLOOKUP($A32,'Return Data'!$B$7:$R$2843,16,0)</f>
        <v>16.0534</v>
      </c>
      <c r="S32" s="67">
        <f t="shared" si="6"/>
        <v>21</v>
      </c>
    </row>
    <row r="33" spans="1:19" x14ac:dyDescent="0.3">
      <c r="A33" s="63" t="s">
        <v>1273</v>
      </c>
      <c r="B33" s="64">
        <f>VLOOKUP($A33,'Return Data'!$B$7:$R$2843,3,0)</f>
        <v>44447</v>
      </c>
      <c r="C33" s="65">
        <f>VLOOKUP($A33,'Return Data'!$B$7:$R$2843,4,0)</f>
        <v>228.71</v>
      </c>
      <c r="D33" s="65">
        <f>VLOOKUP($A33,'Return Data'!$B$7:$R$2843,10,0)</f>
        <v>14.9239</v>
      </c>
      <c r="E33" s="66">
        <f t="shared" si="0"/>
        <v>4</v>
      </c>
      <c r="F33" s="65">
        <f>VLOOKUP($A33,'Return Data'!$B$7:$R$2843,11,0)</f>
        <v>26.157</v>
      </c>
      <c r="G33" s="66">
        <f t="shared" si="1"/>
        <v>5</v>
      </c>
      <c r="H33" s="65">
        <f>VLOOKUP($A33,'Return Data'!$B$7:$R$2843,12,0)</f>
        <v>44.497100000000003</v>
      </c>
      <c r="I33" s="66">
        <f t="shared" si="2"/>
        <v>5</v>
      </c>
      <c r="J33" s="65">
        <f>VLOOKUP($A33,'Return Data'!$B$7:$R$2843,13,0)</f>
        <v>67.491799999999998</v>
      </c>
      <c r="K33" s="66">
        <f t="shared" si="3"/>
        <v>8</v>
      </c>
      <c r="L33" s="65">
        <f>VLOOKUP($A33,'Return Data'!$B$7:$R$2843,17,0)</f>
        <v>32.389299999999999</v>
      </c>
      <c r="M33" s="66">
        <f t="shared" si="8"/>
        <v>11</v>
      </c>
      <c r="N33" s="65">
        <f>VLOOKUP($A33,'Return Data'!$B$7:$R$2843,14,0)</f>
        <v>15.447900000000001</v>
      </c>
      <c r="O33" s="66">
        <f t="shared" si="10"/>
        <v>16</v>
      </c>
      <c r="P33" s="65">
        <f>VLOOKUP($A33,'Return Data'!$B$7:$R$2843,15,0)</f>
        <v>15.348100000000001</v>
      </c>
      <c r="Q33" s="66">
        <f t="shared" si="11"/>
        <v>8</v>
      </c>
      <c r="R33" s="65">
        <f>VLOOKUP($A33,'Return Data'!$B$7:$R$2843,16,0)</f>
        <v>16.1675</v>
      </c>
      <c r="S33" s="67">
        <f t="shared" si="6"/>
        <v>20</v>
      </c>
    </row>
    <row r="34" spans="1:19" x14ac:dyDescent="0.3">
      <c r="A34" s="63" t="s">
        <v>1275</v>
      </c>
      <c r="B34" s="64">
        <f>VLOOKUP($A34,'Return Data'!$B$7:$R$2843,3,0)</f>
        <v>44447</v>
      </c>
      <c r="C34" s="65">
        <f>VLOOKUP($A34,'Return Data'!$B$7:$R$2843,4,0)</f>
        <v>396.92959999999999</v>
      </c>
      <c r="D34" s="65">
        <f>VLOOKUP($A34,'Return Data'!$B$7:$R$2843,10,0)</f>
        <v>10.1279</v>
      </c>
      <c r="E34" s="66">
        <f t="shared" si="0"/>
        <v>24</v>
      </c>
      <c r="F34" s="65">
        <f>VLOOKUP($A34,'Return Data'!$B$7:$R$2843,11,0)</f>
        <v>35.0717</v>
      </c>
      <c r="G34" s="66">
        <f t="shared" si="1"/>
        <v>1</v>
      </c>
      <c r="H34" s="65">
        <f>VLOOKUP($A34,'Return Data'!$B$7:$R$2843,12,0)</f>
        <v>55.336199999999998</v>
      </c>
      <c r="I34" s="66">
        <f t="shared" si="2"/>
        <v>1</v>
      </c>
      <c r="J34" s="65">
        <f>VLOOKUP($A34,'Return Data'!$B$7:$R$2843,13,0)</f>
        <v>85.111900000000006</v>
      </c>
      <c r="K34" s="66">
        <f t="shared" si="3"/>
        <v>1</v>
      </c>
      <c r="L34" s="65">
        <f>VLOOKUP($A34,'Return Data'!$B$7:$R$2843,17,0)</f>
        <v>52.731699999999996</v>
      </c>
      <c r="M34" s="66">
        <f t="shared" si="8"/>
        <v>1</v>
      </c>
      <c r="N34" s="65">
        <f>VLOOKUP($A34,'Return Data'!$B$7:$R$2843,14,0)</f>
        <v>27.996200000000002</v>
      </c>
      <c r="O34" s="66">
        <f t="shared" si="10"/>
        <v>1</v>
      </c>
      <c r="P34" s="65">
        <f>VLOOKUP($A34,'Return Data'!$B$7:$R$2843,15,0)</f>
        <v>23.0351</v>
      </c>
      <c r="Q34" s="66">
        <f t="shared" si="11"/>
        <v>1</v>
      </c>
      <c r="R34" s="65">
        <f>VLOOKUP($A34,'Return Data'!$B$7:$R$2843,16,0)</f>
        <v>19.686</v>
      </c>
      <c r="S34" s="67">
        <f t="shared" si="6"/>
        <v>4</v>
      </c>
    </row>
    <row r="35" spans="1:19" x14ac:dyDescent="0.3">
      <c r="A35" s="63" t="s">
        <v>1813</v>
      </c>
      <c r="B35" s="64">
        <f>VLOOKUP($A35,'Return Data'!$B$7:$R$2843,3,0)</f>
        <v>44447</v>
      </c>
      <c r="C35" s="65">
        <f>VLOOKUP($A35,'Return Data'!$B$7:$R$2843,4,0)</f>
        <v>74.939800000000005</v>
      </c>
      <c r="D35" s="65">
        <f>VLOOKUP($A35,'Return Data'!$B$7:$R$2843,10,0)</f>
        <v>9.2001000000000008</v>
      </c>
      <c r="E35" s="66">
        <f t="shared" si="0"/>
        <v>30</v>
      </c>
      <c r="F35" s="65">
        <f>VLOOKUP($A35,'Return Data'!$B$7:$R$2843,11,0)</f>
        <v>16.4681</v>
      </c>
      <c r="G35" s="66">
        <f t="shared" si="1"/>
        <v>26</v>
      </c>
      <c r="H35" s="65">
        <f>VLOOKUP($A35,'Return Data'!$B$7:$R$2843,12,0)</f>
        <v>33.0747</v>
      </c>
      <c r="I35" s="66">
        <f t="shared" si="2"/>
        <v>24</v>
      </c>
      <c r="J35" s="65">
        <f>VLOOKUP($A35,'Return Data'!$B$7:$R$2843,13,0)</f>
        <v>60.007800000000003</v>
      </c>
      <c r="K35" s="66">
        <f t="shared" si="3"/>
        <v>19</v>
      </c>
      <c r="L35" s="65">
        <f>VLOOKUP($A35,'Return Data'!$B$7:$R$2843,17,0)</f>
        <v>25.787400000000002</v>
      </c>
      <c r="M35" s="66">
        <f t="shared" si="8"/>
        <v>23</v>
      </c>
      <c r="N35" s="65">
        <f>VLOOKUP($A35,'Return Data'!$B$7:$R$2843,14,0)</f>
        <v>15.238799999999999</v>
      </c>
      <c r="O35" s="66">
        <f t="shared" si="10"/>
        <v>17</v>
      </c>
      <c r="P35" s="65">
        <f>VLOOKUP($A35,'Return Data'!$B$7:$R$2843,15,0)</f>
        <v>14.305099999999999</v>
      </c>
      <c r="Q35" s="66">
        <f t="shared" si="11"/>
        <v>13</v>
      </c>
      <c r="R35" s="65">
        <f>VLOOKUP($A35,'Return Data'!$B$7:$R$2843,16,0)</f>
        <v>13.4245</v>
      </c>
      <c r="S35" s="67">
        <f t="shared" si="6"/>
        <v>29</v>
      </c>
    </row>
    <row r="36" spans="1:19" x14ac:dyDescent="0.3">
      <c r="A36" s="63" t="s">
        <v>1815</v>
      </c>
      <c r="B36" s="64">
        <f>VLOOKUP($A36,'Return Data'!$B$7:$R$2843,3,0)</f>
        <v>44447</v>
      </c>
      <c r="C36" s="65">
        <f>VLOOKUP($A36,'Return Data'!$B$7:$R$2843,4,0)</f>
        <v>14.534800000000001</v>
      </c>
      <c r="D36" s="65">
        <f>VLOOKUP($A36,'Return Data'!$B$7:$R$2843,10,0)</f>
        <v>9.3878000000000004</v>
      </c>
      <c r="E36" s="66">
        <f t="shared" si="0"/>
        <v>28</v>
      </c>
      <c r="F36" s="65">
        <f>VLOOKUP($A36,'Return Data'!$B$7:$R$2843,11,0)</f>
        <v>14.4148</v>
      </c>
      <c r="G36" s="66">
        <f t="shared" si="1"/>
        <v>31</v>
      </c>
      <c r="H36" s="65">
        <f>VLOOKUP($A36,'Return Data'!$B$7:$R$2843,12,0)</f>
        <v>23.113700000000001</v>
      </c>
      <c r="I36" s="66">
        <f t="shared" si="2"/>
        <v>34</v>
      </c>
      <c r="J36" s="65">
        <f>VLOOKUP($A36,'Return Data'!$B$7:$R$2843,13,0)</f>
        <v>41.757300000000001</v>
      </c>
      <c r="K36" s="66">
        <f t="shared" si="3"/>
        <v>34</v>
      </c>
      <c r="L36" s="65">
        <f>VLOOKUP($A36,'Return Data'!$B$7:$R$2843,17,0)</f>
        <v>21.120100000000001</v>
      </c>
      <c r="M36" s="66">
        <f t="shared" si="8"/>
        <v>29</v>
      </c>
      <c r="N36" s="65"/>
      <c r="O36" s="66"/>
      <c r="P36" s="65"/>
      <c r="Q36" s="66"/>
      <c r="R36" s="65">
        <f>VLOOKUP($A36,'Return Data'!$B$7:$R$2843,16,0)</f>
        <v>13.5252</v>
      </c>
      <c r="S36" s="67">
        <f t="shared" si="6"/>
        <v>27</v>
      </c>
    </row>
    <row r="37" spans="1:19" x14ac:dyDescent="0.3">
      <c r="A37" s="63" t="s">
        <v>1278</v>
      </c>
      <c r="B37" s="64">
        <f>VLOOKUP($A37,'Return Data'!$B$7:$R$2843,3,0)</f>
        <v>44447</v>
      </c>
      <c r="C37" s="65">
        <f>VLOOKUP($A37,'Return Data'!$B$7:$R$2843,4,0)</f>
        <v>16.083100000000002</v>
      </c>
      <c r="D37" s="65">
        <f>VLOOKUP($A37,'Return Data'!$B$7:$R$2843,10,0)</f>
        <v>10.3805</v>
      </c>
      <c r="E37" s="66">
        <f t="shared" si="0"/>
        <v>22</v>
      </c>
      <c r="F37" s="65">
        <f>VLOOKUP($A37,'Return Data'!$B$7:$R$2843,11,0)</f>
        <v>18.791799999999999</v>
      </c>
      <c r="G37" s="66">
        <f t="shared" si="1"/>
        <v>19</v>
      </c>
      <c r="H37" s="65">
        <f>VLOOKUP($A37,'Return Data'!$B$7:$R$2843,12,0)</f>
        <v>37.383699999999997</v>
      </c>
      <c r="I37" s="66">
        <f t="shared" si="2"/>
        <v>15</v>
      </c>
      <c r="J37" s="65">
        <f>VLOOKUP($A37,'Return Data'!$B$7:$R$2843,13,0)</f>
        <v>60.167900000000003</v>
      </c>
      <c r="K37" s="66">
        <f t="shared" si="3"/>
        <v>18</v>
      </c>
      <c r="L37" s="65"/>
      <c r="M37" s="66"/>
      <c r="N37" s="65"/>
      <c r="O37" s="66"/>
      <c r="P37" s="65"/>
      <c r="Q37" s="66"/>
      <c r="R37" s="65">
        <f>VLOOKUP($A37,'Return Data'!$B$7:$R$2843,16,0)</f>
        <v>26.695900000000002</v>
      </c>
      <c r="S37" s="67">
        <f t="shared" si="6"/>
        <v>1</v>
      </c>
    </row>
    <row r="38" spans="1:19" x14ac:dyDescent="0.3">
      <c r="A38" s="102" t="s">
        <v>1793</v>
      </c>
      <c r="B38" s="64">
        <f>VLOOKUP($A38,'Return Data'!$B$7:$R$2843,3,0)</f>
        <v>44447</v>
      </c>
      <c r="C38" s="65">
        <f>VLOOKUP($A38,'Return Data'!$B$7:$R$2843,4,0)</f>
        <v>16.055</v>
      </c>
      <c r="D38" s="65">
        <f>VLOOKUP($A38,'Return Data'!$B$7:$R$2843,10,0)</f>
        <v>11.6807</v>
      </c>
      <c r="E38" s="66">
        <f t="shared" si="0"/>
        <v>15</v>
      </c>
      <c r="F38" s="65">
        <f>VLOOKUP($A38,'Return Data'!$B$7:$R$2843,11,0)</f>
        <v>18.164400000000001</v>
      </c>
      <c r="G38" s="66">
        <f t="shared" si="1"/>
        <v>23</v>
      </c>
      <c r="H38" s="65">
        <f>VLOOKUP($A38,'Return Data'!$B$7:$R$2843,12,0)</f>
        <v>29.497699999999998</v>
      </c>
      <c r="I38" s="66">
        <f t="shared" si="2"/>
        <v>29</v>
      </c>
      <c r="J38" s="65">
        <f>VLOOKUP($A38,'Return Data'!$B$7:$R$2843,13,0)</f>
        <v>47.591500000000003</v>
      </c>
      <c r="K38" s="66">
        <f t="shared" si="3"/>
        <v>29</v>
      </c>
      <c r="L38" s="65">
        <f>VLOOKUP($A38,'Return Data'!$B$7:$R$2843,17,0)</f>
        <v>26.761900000000001</v>
      </c>
      <c r="M38" s="66">
        <f>RANK(L38,L$8:L$41,0)</f>
        <v>20</v>
      </c>
      <c r="N38" s="65"/>
      <c r="O38" s="66"/>
      <c r="P38" s="65"/>
      <c r="Q38" s="66"/>
      <c r="R38" s="65">
        <f>VLOOKUP($A38,'Return Data'!$B$7:$R$2843,16,0)</f>
        <v>17.0441</v>
      </c>
      <c r="S38" s="67">
        <f t="shared" si="6"/>
        <v>15</v>
      </c>
    </row>
    <row r="39" spans="1:19" x14ac:dyDescent="0.3">
      <c r="A39" s="63" t="s">
        <v>1817</v>
      </c>
      <c r="B39" s="64">
        <f>VLOOKUP($A39,'Return Data'!$B$7:$R$2843,3,0)</f>
        <v>44447</v>
      </c>
      <c r="C39" s="65">
        <f>VLOOKUP($A39,'Return Data'!$B$7:$R$2843,4,0)</f>
        <v>148.11000000000001</v>
      </c>
      <c r="D39" s="65">
        <f>VLOOKUP($A39,'Return Data'!$B$7:$R$2843,10,0)</f>
        <v>8.6249000000000002</v>
      </c>
      <c r="E39" s="66">
        <f t="shared" si="0"/>
        <v>31</v>
      </c>
      <c r="F39" s="65">
        <f>VLOOKUP($A39,'Return Data'!$B$7:$R$2843,11,0)</f>
        <v>16.5395</v>
      </c>
      <c r="G39" s="66">
        <f t="shared" si="1"/>
        <v>25</v>
      </c>
      <c r="H39" s="65">
        <f>VLOOKUP($A39,'Return Data'!$B$7:$R$2843,12,0)</f>
        <v>28.4117</v>
      </c>
      <c r="I39" s="66">
        <f t="shared" si="2"/>
        <v>30</v>
      </c>
      <c r="J39" s="65">
        <f>VLOOKUP($A39,'Return Data'!$B$7:$R$2843,13,0)</f>
        <v>47.182699999999997</v>
      </c>
      <c r="K39" s="66">
        <f t="shared" si="3"/>
        <v>31</v>
      </c>
      <c r="L39" s="65">
        <f>VLOOKUP($A39,'Return Data'!$B$7:$R$2843,17,0)</f>
        <v>20.6098</v>
      </c>
      <c r="M39" s="66">
        <f>RANK(L39,L$8:L$41,0)</f>
        <v>30</v>
      </c>
      <c r="N39" s="65">
        <f>VLOOKUP($A39,'Return Data'!$B$7:$R$2843,14,0)</f>
        <v>7.9404000000000003</v>
      </c>
      <c r="O39" s="66">
        <f>RANK(N39,N$8:N$41,0)</f>
        <v>29</v>
      </c>
      <c r="P39" s="65">
        <f>VLOOKUP($A39,'Return Data'!$B$7:$R$2843,15,0)</f>
        <v>8.6432000000000002</v>
      </c>
      <c r="Q39" s="66">
        <f>RANK(P39,P$8:P$41,0)</f>
        <v>27</v>
      </c>
      <c r="R39" s="65">
        <f>VLOOKUP($A39,'Return Data'!$B$7:$R$2843,16,0)</f>
        <v>10.2479</v>
      </c>
      <c r="S39" s="67">
        <f t="shared" si="6"/>
        <v>33</v>
      </c>
    </row>
    <row r="40" spans="1:19" x14ac:dyDescent="0.3">
      <c r="A40" s="63" t="s">
        <v>1803</v>
      </c>
      <c r="B40" s="64">
        <f>VLOOKUP($A40,'Return Data'!$B$7:$R$2843,3,0)</f>
        <v>44447</v>
      </c>
      <c r="C40" s="65">
        <f>VLOOKUP($A40,'Return Data'!$B$7:$R$2843,4,0)</f>
        <v>33.56</v>
      </c>
      <c r="D40" s="65">
        <f>VLOOKUP($A40,'Return Data'!$B$7:$R$2843,10,0)</f>
        <v>14.8528</v>
      </c>
      <c r="E40" s="66">
        <f t="shared" si="0"/>
        <v>6</v>
      </c>
      <c r="F40" s="65">
        <f>VLOOKUP($A40,'Return Data'!$B$7:$R$2843,11,0)</f>
        <v>23.382400000000001</v>
      </c>
      <c r="G40" s="66">
        <f t="shared" si="1"/>
        <v>9</v>
      </c>
      <c r="H40" s="65">
        <f>VLOOKUP($A40,'Return Data'!$B$7:$R$2843,12,0)</f>
        <v>40.125300000000003</v>
      </c>
      <c r="I40" s="66">
        <f t="shared" si="2"/>
        <v>10</v>
      </c>
      <c r="J40" s="65">
        <f>VLOOKUP($A40,'Return Data'!$B$7:$R$2843,13,0)</f>
        <v>62.5182</v>
      </c>
      <c r="K40" s="66">
        <f t="shared" si="3"/>
        <v>15</v>
      </c>
      <c r="L40" s="65">
        <f>VLOOKUP($A40,'Return Data'!$B$7:$R$2843,17,0)</f>
        <v>33.8401</v>
      </c>
      <c r="M40" s="66">
        <f>RANK(L40,L$8:L$41,0)</f>
        <v>6</v>
      </c>
      <c r="N40" s="65">
        <f>VLOOKUP($A40,'Return Data'!$B$7:$R$2843,14,0)</f>
        <v>19.0121</v>
      </c>
      <c r="O40" s="66">
        <f>RANK(N40,N$8:N$41,0)</f>
        <v>9</v>
      </c>
      <c r="P40" s="65">
        <f>VLOOKUP($A40,'Return Data'!$B$7:$R$2843,15,0)</f>
        <v>15.053599999999999</v>
      </c>
      <c r="Q40" s="66">
        <f>RANK(P40,P$8:P$41,0)</f>
        <v>10</v>
      </c>
      <c r="R40" s="65">
        <f>VLOOKUP($A40,'Return Data'!$B$7:$R$2843,16,0)</f>
        <v>12.5319</v>
      </c>
      <c r="S40" s="67">
        <f t="shared" si="6"/>
        <v>32</v>
      </c>
    </row>
    <row r="41" spans="1:19" x14ac:dyDescent="0.3">
      <c r="A41" s="63" t="s">
        <v>1876</v>
      </c>
      <c r="B41" s="64">
        <f>VLOOKUP($A41,'Return Data'!$B$7:$R$2843,3,0)</f>
        <v>44447</v>
      </c>
      <c r="C41" s="65">
        <f>VLOOKUP($A41,'Return Data'!$B$7:$R$2843,4,0)</f>
        <v>261.30239999999998</v>
      </c>
      <c r="D41" s="65">
        <f>VLOOKUP($A41,'Return Data'!$B$7:$R$2843,10,0)</f>
        <v>15.025399999999999</v>
      </c>
      <c r="E41" s="66">
        <f t="shared" si="0"/>
        <v>3</v>
      </c>
      <c r="F41" s="65">
        <f>VLOOKUP($A41,'Return Data'!$B$7:$R$2843,11,0)</f>
        <v>23.033899999999999</v>
      </c>
      <c r="G41" s="66">
        <f t="shared" si="1"/>
        <v>10</v>
      </c>
      <c r="H41" s="65">
        <f>VLOOKUP($A41,'Return Data'!$B$7:$R$2843,12,0)</f>
        <v>39.142200000000003</v>
      </c>
      <c r="I41" s="66">
        <f t="shared" si="2"/>
        <v>11</v>
      </c>
      <c r="J41" s="65">
        <f>VLOOKUP($A41,'Return Data'!$B$7:$R$2843,13,0)</f>
        <v>69.230900000000005</v>
      </c>
      <c r="K41" s="66">
        <f t="shared" si="3"/>
        <v>6</v>
      </c>
      <c r="L41" s="65">
        <f>VLOOKUP($A41,'Return Data'!$B$7:$R$2843,17,0)</f>
        <v>39.065600000000003</v>
      </c>
      <c r="M41" s="66">
        <f>RANK(L41,L$8:L$41,0)</f>
        <v>4</v>
      </c>
      <c r="N41" s="65">
        <f>VLOOKUP($A41,'Return Data'!$B$7:$R$2843,14,0)</f>
        <v>20.552700000000002</v>
      </c>
      <c r="O41" s="66">
        <f>RANK(N41,N$8:N$41,0)</f>
        <v>5</v>
      </c>
      <c r="P41" s="65">
        <f>VLOOKUP($A41,'Return Data'!$B$7:$R$2843,15,0)</f>
        <v>18.085899999999999</v>
      </c>
      <c r="Q41" s="66">
        <f>RANK(P41,P$8:P$41,0)</f>
        <v>4</v>
      </c>
      <c r="R41" s="65">
        <f>VLOOKUP($A41,'Return Data'!$B$7:$R$2843,16,0)</f>
        <v>16.730699999999999</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11.382058823529412</v>
      </c>
      <c r="E43" s="74"/>
      <c r="F43" s="75">
        <f>AVERAGE(F8:F41)</f>
        <v>20.160014705882347</v>
      </c>
      <c r="G43" s="74"/>
      <c r="H43" s="75">
        <f>AVERAGE(H8:H41)</f>
        <v>36.375264705882358</v>
      </c>
      <c r="I43" s="74"/>
      <c r="J43" s="75">
        <f>AVERAGE(J8:J41)</f>
        <v>60.552526470588234</v>
      </c>
      <c r="K43" s="74"/>
      <c r="L43" s="75">
        <f>AVERAGE(L8:L41)</f>
        <v>29.927356250000003</v>
      </c>
      <c r="M43" s="74"/>
      <c r="N43" s="75">
        <f>AVERAGE(N8:N41)</f>
        <v>16.294893103448274</v>
      </c>
      <c r="O43" s="74"/>
      <c r="P43" s="75">
        <f>AVERAGE(P8:P41)</f>
        <v>14.493992592592589</v>
      </c>
      <c r="Q43" s="74"/>
      <c r="R43" s="75">
        <f>AVERAGE(R8:R41)</f>
        <v>16.512608823529405</v>
      </c>
      <c r="S43" s="76"/>
    </row>
    <row r="44" spans="1:19" x14ac:dyDescent="0.3">
      <c r="A44" s="73" t="s">
        <v>28</v>
      </c>
      <c r="B44" s="74"/>
      <c r="C44" s="74"/>
      <c r="D44" s="75">
        <f>MIN(D8:D41)</f>
        <v>2.4847999999999999</v>
      </c>
      <c r="E44" s="74"/>
      <c r="F44" s="75">
        <f>MIN(F8:F41)</f>
        <v>10.188700000000001</v>
      </c>
      <c r="G44" s="74"/>
      <c r="H44" s="75">
        <f>MIN(H8:H41)</f>
        <v>23.113700000000001</v>
      </c>
      <c r="I44" s="74"/>
      <c r="J44" s="75">
        <f>MIN(J8:J41)</f>
        <v>41.757300000000001</v>
      </c>
      <c r="K44" s="74"/>
      <c r="L44" s="75">
        <f>MIN(L8:L41)</f>
        <v>20.456099999999999</v>
      </c>
      <c r="M44" s="74"/>
      <c r="N44" s="75">
        <f>MIN(N8:N41)</f>
        <v>7.9404000000000003</v>
      </c>
      <c r="O44" s="74"/>
      <c r="P44" s="75">
        <f>MIN(P8:P41)</f>
        <v>8.6432000000000002</v>
      </c>
      <c r="Q44" s="74"/>
      <c r="R44" s="75">
        <f>MIN(R8:R41)</f>
        <v>9.4068000000000005</v>
      </c>
      <c r="S44" s="76"/>
    </row>
    <row r="45" spans="1:19" ht="15" thickBot="1" x14ac:dyDescent="0.35">
      <c r="A45" s="77" t="s">
        <v>29</v>
      </c>
      <c r="B45" s="78"/>
      <c r="C45" s="78"/>
      <c r="D45" s="79">
        <f>MAX(D8:D41)</f>
        <v>16.1492</v>
      </c>
      <c r="E45" s="78"/>
      <c r="F45" s="79">
        <f>MAX(F8:F41)</f>
        <v>35.0717</v>
      </c>
      <c r="G45" s="78"/>
      <c r="H45" s="79">
        <f>MAX(H8:H41)</f>
        <v>55.336199999999998</v>
      </c>
      <c r="I45" s="78"/>
      <c r="J45" s="79">
        <f>MAX(J8:J41)</f>
        <v>85.111900000000006</v>
      </c>
      <c r="K45" s="78"/>
      <c r="L45" s="79">
        <f>MAX(L8:L41)</f>
        <v>52.731699999999996</v>
      </c>
      <c r="M45" s="78"/>
      <c r="N45" s="79">
        <f>MAX(N8:N41)</f>
        <v>27.996200000000002</v>
      </c>
      <c r="O45" s="78"/>
      <c r="P45" s="79">
        <f>MAX(P8:P41)</f>
        <v>23.0351</v>
      </c>
      <c r="Q45" s="78"/>
      <c r="R45" s="79">
        <f>MAX(R8:R41)</f>
        <v>26.695900000000002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44447</v>
      </c>
      <c r="C8" s="65">
        <f>VLOOKUP($A8,'Return Data'!$B$7:$R$2843,4,0)</f>
        <v>71.879499999999993</v>
      </c>
      <c r="D8" s="65">
        <f>VLOOKUP($A8,'Return Data'!$B$7:$R$2843,10,0)</f>
        <v>6.3324999999999996</v>
      </c>
      <c r="E8" s="66">
        <f t="shared" ref="E8:E21" si="0">RANK(D8,D$8:D$21,0)</f>
        <v>13</v>
      </c>
      <c r="F8" s="65">
        <f>VLOOKUP($A8,'Return Data'!$B$7:$R$2843,11,0)</f>
        <v>18.7563</v>
      </c>
      <c r="G8" s="66">
        <f t="shared" ref="G8:G21" si="1">RANK(F8,F$8:F$21,0)</f>
        <v>4</v>
      </c>
      <c r="H8" s="65">
        <f>VLOOKUP($A8,'Return Data'!$B$7:$R$2843,12,0)</f>
        <v>36.872399999999999</v>
      </c>
      <c r="I8" s="66">
        <f t="shared" ref="I8:I21" si="2">RANK(H8,H$8:H$21,0)</f>
        <v>5</v>
      </c>
      <c r="J8" s="65">
        <f>VLOOKUP($A8,'Return Data'!$B$7:$R$2843,13,0)</f>
        <v>62.979100000000003</v>
      </c>
      <c r="K8" s="66">
        <f t="shared" ref="K8:K21" si="3">RANK(J8,J$8:J$21,0)</f>
        <v>6</v>
      </c>
      <c r="L8" s="65">
        <f>VLOOKUP($A8,'Return Data'!$B$7:$R$2843,17,0)</f>
        <v>26.837700000000002</v>
      </c>
      <c r="M8" s="66">
        <f t="shared" ref="M8:M21" si="4">RANK(L8,L$8:L$21,0)</f>
        <v>9</v>
      </c>
      <c r="N8" s="65">
        <f>VLOOKUP($A8,'Return Data'!$B$7:$R$2843,14,0)</f>
        <v>7.2994000000000003</v>
      </c>
      <c r="O8" s="66">
        <f t="shared" ref="O8:O19" si="5">RANK(N8,N$8:N$21,0)</f>
        <v>13</v>
      </c>
      <c r="P8" s="65">
        <f>VLOOKUP($A8,'Return Data'!$B$7:$R$2843,15,0)</f>
        <v>8.8545999999999996</v>
      </c>
      <c r="Q8" s="66">
        <f>RANK(P8,P$8:P$21,0)</f>
        <v>11</v>
      </c>
      <c r="R8" s="65">
        <f>VLOOKUP($A8,'Return Data'!$B$7:$R$2843,16,0)</f>
        <v>15.781599999999999</v>
      </c>
      <c r="S8" s="67">
        <f t="shared" ref="S8:S21" si="6">RANK(R8,R$8:R$21,0)</f>
        <v>9</v>
      </c>
    </row>
    <row r="9" spans="1:20" x14ac:dyDescent="0.3">
      <c r="A9" s="63" t="s">
        <v>31</v>
      </c>
      <c r="B9" s="64">
        <f>VLOOKUP($A9,'Return Data'!$B$7:$R$2843,3,0)</f>
        <v>44447</v>
      </c>
      <c r="C9" s="65">
        <f>VLOOKUP($A9,'Return Data'!$B$7:$R$2843,4,0)</f>
        <v>421.779</v>
      </c>
      <c r="D9" s="65">
        <f>VLOOKUP($A9,'Return Data'!$B$7:$R$2843,10,0)</f>
        <v>10.651999999999999</v>
      </c>
      <c r="E9" s="66">
        <f t="shared" si="0"/>
        <v>2</v>
      </c>
      <c r="F9" s="65">
        <f>VLOOKUP($A9,'Return Data'!$B$7:$R$2843,11,0)</f>
        <v>17.9056</v>
      </c>
      <c r="G9" s="66">
        <f t="shared" si="1"/>
        <v>6</v>
      </c>
      <c r="H9" s="65">
        <f>VLOOKUP($A9,'Return Data'!$B$7:$R$2843,12,0)</f>
        <v>35.215499999999999</v>
      </c>
      <c r="I9" s="66">
        <f t="shared" si="2"/>
        <v>9</v>
      </c>
      <c r="J9" s="65">
        <f>VLOOKUP($A9,'Return Data'!$B$7:$R$2843,13,0)</f>
        <v>60.2151</v>
      </c>
      <c r="K9" s="66">
        <f t="shared" si="3"/>
        <v>8</v>
      </c>
      <c r="L9" s="65">
        <f>VLOOKUP($A9,'Return Data'!$B$7:$R$2843,17,0)</f>
        <v>25.789400000000001</v>
      </c>
      <c r="M9" s="66">
        <f t="shared" si="4"/>
        <v>11</v>
      </c>
      <c r="N9" s="65">
        <f>VLOOKUP($A9,'Return Data'!$B$7:$R$2843,14,0)</f>
        <v>11.1889</v>
      </c>
      <c r="O9" s="66">
        <f t="shared" si="5"/>
        <v>9</v>
      </c>
      <c r="P9" s="65">
        <f>VLOOKUP($A9,'Return Data'!$B$7:$R$2843,15,0)</f>
        <v>13.100199999999999</v>
      </c>
      <c r="Q9" s="66">
        <f>RANK(P9,P$8:P$21,0)</f>
        <v>6</v>
      </c>
      <c r="R9" s="65">
        <f>VLOOKUP($A9,'Return Data'!$B$7:$R$2843,16,0)</f>
        <v>14.508800000000001</v>
      </c>
      <c r="S9" s="67">
        <f t="shared" si="6"/>
        <v>12</v>
      </c>
    </row>
    <row r="10" spans="1:20" x14ac:dyDescent="0.3">
      <c r="A10" s="63" t="s">
        <v>32</v>
      </c>
      <c r="B10" s="64">
        <f>VLOOKUP($A10,'Return Data'!$B$7:$R$2843,3,0)</f>
        <v>44447</v>
      </c>
      <c r="C10" s="65">
        <f>VLOOKUP($A10,'Return Data'!$B$7:$R$2843,4,0)</f>
        <v>231.55</v>
      </c>
      <c r="D10" s="65">
        <f>VLOOKUP($A10,'Return Data'!$B$7:$R$2843,10,0)</f>
        <v>7.2636000000000003</v>
      </c>
      <c r="E10" s="66">
        <f t="shared" si="0"/>
        <v>11</v>
      </c>
      <c r="F10" s="65">
        <f>VLOOKUP($A10,'Return Data'!$B$7:$R$2843,11,0)</f>
        <v>17.873100000000001</v>
      </c>
      <c r="G10" s="66">
        <f t="shared" si="1"/>
        <v>7</v>
      </c>
      <c r="H10" s="65">
        <f>VLOOKUP($A10,'Return Data'!$B$7:$R$2843,12,0)</f>
        <v>35.433100000000003</v>
      </c>
      <c r="I10" s="66">
        <f t="shared" si="2"/>
        <v>8</v>
      </c>
      <c r="J10" s="65">
        <f>VLOOKUP($A10,'Return Data'!$B$7:$R$2843,13,0)</f>
        <v>59.020699999999998</v>
      </c>
      <c r="K10" s="66">
        <f t="shared" si="3"/>
        <v>9</v>
      </c>
      <c r="L10" s="65">
        <f>VLOOKUP($A10,'Return Data'!$B$7:$R$2843,17,0)</f>
        <v>29.818899999999999</v>
      </c>
      <c r="M10" s="66">
        <f t="shared" si="4"/>
        <v>5</v>
      </c>
      <c r="N10" s="65">
        <f>VLOOKUP($A10,'Return Data'!$B$7:$R$2843,14,0)</f>
        <v>14.311999999999999</v>
      </c>
      <c r="O10" s="66">
        <f t="shared" si="5"/>
        <v>6</v>
      </c>
      <c r="P10" s="65">
        <f>VLOOKUP($A10,'Return Data'!$B$7:$R$2843,15,0)</f>
        <v>12.4742</v>
      </c>
      <c r="Q10" s="66">
        <f>RANK(P10,P$8:P$21,0)</f>
        <v>8</v>
      </c>
      <c r="R10" s="65">
        <f>VLOOKUP($A10,'Return Data'!$B$7:$R$2843,16,0)</f>
        <v>20.2058</v>
      </c>
      <c r="S10" s="67">
        <f t="shared" si="6"/>
        <v>1</v>
      </c>
    </row>
    <row r="11" spans="1:20" x14ac:dyDescent="0.3">
      <c r="A11" s="63" t="s">
        <v>33</v>
      </c>
      <c r="B11" s="64">
        <f>VLOOKUP($A11,'Return Data'!$B$7:$R$2843,3,0)</f>
        <v>44447</v>
      </c>
      <c r="C11" s="65">
        <f>VLOOKUP($A11,'Return Data'!$B$7:$R$2843,4,0)</f>
        <v>15.63</v>
      </c>
      <c r="D11" s="65">
        <f>VLOOKUP($A11,'Return Data'!$B$7:$R$2843,10,0)</f>
        <v>9.1479999999999997</v>
      </c>
      <c r="E11" s="66">
        <f t="shared" si="0"/>
        <v>10</v>
      </c>
      <c r="F11" s="65">
        <f>VLOOKUP($A11,'Return Data'!$B$7:$R$2843,11,0)</f>
        <v>17.078700000000001</v>
      </c>
      <c r="G11" s="66">
        <f t="shared" si="1"/>
        <v>9</v>
      </c>
      <c r="H11" s="65">
        <f>VLOOKUP($A11,'Return Data'!$B$7:$R$2843,12,0)</f>
        <v>36.745399999999997</v>
      </c>
      <c r="I11" s="66">
        <f t="shared" si="2"/>
        <v>6</v>
      </c>
      <c r="J11" s="65">
        <f>VLOOKUP($A11,'Return Data'!$B$7:$R$2843,13,0)</f>
        <v>59.003100000000003</v>
      </c>
      <c r="K11" s="66">
        <f t="shared" si="3"/>
        <v>10</v>
      </c>
      <c r="L11" s="65">
        <f>VLOOKUP($A11,'Return Data'!$B$7:$R$2843,17,0)</f>
        <v>26.232800000000001</v>
      </c>
      <c r="M11" s="66">
        <f t="shared" si="4"/>
        <v>10</v>
      </c>
      <c r="N11" s="65">
        <f>VLOOKUP($A11,'Return Data'!$B$7:$R$2843,14,0)</f>
        <v>15.904999999999999</v>
      </c>
      <c r="O11" s="66">
        <f t="shared" si="5"/>
        <v>3</v>
      </c>
      <c r="P11" s="65"/>
      <c r="Q11" s="66"/>
      <c r="R11" s="65">
        <f>VLOOKUP($A11,'Return Data'!$B$7:$R$2843,16,0)</f>
        <v>15.742599999999999</v>
      </c>
      <c r="S11" s="67">
        <f t="shared" si="6"/>
        <v>10</v>
      </c>
    </row>
    <row r="12" spans="1:20" x14ac:dyDescent="0.3">
      <c r="A12" s="63" t="s">
        <v>34</v>
      </c>
      <c r="B12" s="64">
        <f>VLOOKUP($A12,'Return Data'!$B$7:$R$2843,3,0)</f>
        <v>44447</v>
      </c>
      <c r="C12" s="65">
        <f>VLOOKUP($A12,'Return Data'!$B$7:$R$2843,4,0)</f>
        <v>82.75</v>
      </c>
      <c r="D12" s="65">
        <f>VLOOKUP($A12,'Return Data'!$B$7:$R$2843,10,0)</f>
        <v>10.303900000000001</v>
      </c>
      <c r="E12" s="66">
        <f t="shared" si="0"/>
        <v>6</v>
      </c>
      <c r="F12" s="65">
        <f>VLOOKUP($A12,'Return Data'!$B$7:$R$2843,11,0)</f>
        <v>26.374500000000001</v>
      </c>
      <c r="G12" s="66">
        <f t="shared" si="1"/>
        <v>1</v>
      </c>
      <c r="H12" s="65">
        <f>VLOOKUP($A12,'Return Data'!$B$7:$R$2843,12,0)</f>
        <v>54.183</v>
      </c>
      <c r="I12" s="66">
        <f t="shared" si="2"/>
        <v>1</v>
      </c>
      <c r="J12" s="65">
        <f>VLOOKUP($A12,'Return Data'!$B$7:$R$2843,13,0)</f>
        <v>91.285300000000007</v>
      </c>
      <c r="K12" s="66">
        <f t="shared" si="3"/>
        <v>1</v>
      </c>
      <c r="L12" s="65">
        <f>VLOOKUP($A12,'Return Data'!$B$7:$R$2843,17,0)</f>
        <v>36.621099999999998</v>
      </c>
      <c r="M12" s="66">
        <f t="shared" si="4"/>
        <v>1</v>
      </c>
      <c r="N12" s="65">
        <f>VLOOKUP($A12,'Return Data'!$B$7:$R$2843,14,0)</f>
        <v>14.5862</v>
      </c>
      <c r="O12" s="66">
        <f t="shared" si="5"/>
        <v>5</v>
      </c>
      <c r="P12" s="65">
        <f>VLOOKUP($A12,'Return Data'!$B$7:$R$2843,15,0)</f>
        <v>15.863799999999999</v>
      </c>
      <c r="Q12" s="66">
        <f t="shared" ref="Q12:Q19" si="7">RANK(P12,P$8:P$21,0)</f>
        <v>1</v>
      </c>
      <c r="R12" s="65">
        <f>VLOOKUP($A12,'Return Data'!$B$7:$R$2843,16,0)</f>
        <v>16.924900000000001</v>
      </c>
      <c r="S12" s="67">
        <f t="shared" si="6"/>
        <v>5</v>
      </c>
    </row>
    <row r="13" spans="1:20" x14ac:dyDescent="0.3">
      <c r="A13" s="63" t="s">
        <v>35</v>
      </c>
      <c r="B13" s="64">
        <f>VLOOKUP($A13,'Return Data'!$B$7:$R$2843,3,0)</f>
        <v>44447</v>
      </c>
      <c r="C13" s="65">
        <f>VLOOKUP($A13,'Return Data'!$B$7:$R$2843,4,0)</f>
        <v>16.773</v>
      </c>
      <c r="D13" s="65">
        <f>VLOOKUP($A13,'Return Data'!$B$7:$R$2843,10,0)</f>
        <v>9.5650999999999993</v>
      </c>
      <c r="E13" s="66">
        <f t="shared" si="0"/>
        <v>9</v>
      </c>
      <c r="F13" s="65">
        <f>VLOOKUP($A13,'Return Data'!$B$7:$R$2843,11,0)</f>
        <v>16.011900000000001</v>
      </c>
      <c r="G13" s="66">
        <f t="shared" si="1"/>
        <v>11</v>
      </c>
      <c r="H13" s="65">
        <f>VLOOKUP($A13,'Return Data'!$B$7:$R$2843,12,0)</f>
        <v>26.731200000000001</v>
      </c>
      <c r="I13" s="66">
        <f t="shared" si="2"/>
        <v>14</v>
      </c>
      <c r="J13" s="65">
        <f>VLOOKUP($A13,'Return Data'!$B$7:$R$2843,13,0)</f>
        <v>49.012500000000003</v>
      </c>
      <c r="K13" s="66">
        <f t="shared" si="3"/>
        <v>14</v>
      </c>
      <c r="L13" s="65">
        <f>VLOOKUP($A13,'Return Data'!$B$7:$R$2843,17,0)</f>
        <v>24.9742</v>
      </c>
      <c r="M13" s="66">
        <f t="shared" si="4"/>
        <v>12</v>
      </c>
      <c r="N13" s="65">
        <f>VLOOKUP($A13,'Return Data'!$B$7:$R$2843,14,0)</f>
        <v>9.0286000000000008</v>
      </c>
      <c r="O13" s="66">
        <f t="shared" si="5"/>
        <v>12</v>
      </c>
      <c r="P13" s="65">
        <f>VLOOKUP($A13,'Return Data'!$B$7:$R$2843,15,0)</f>
        <v>8.4819999999999993</v>
      </c>
      <c r="Q13" s="66">
        <f t="shared" si="7"/>
        <v>12</v>
      </c>
      <c r="R13" s="65">
        <f>VLOOKUP($A13,'Return Data'!$B$7:$R$2843,16,0)</f>
        <v>8.9893000000000001</v>
      </c>
      <c r="S13" s="67">
        <f t="shared" si="6"/>
        <v>14</v>
      </c>
    </row>
    <row r="14" spans="1:20" x14ac:dyDescent="0.3">
      <c r="A14" s="63" t="s">
        <v>36</v>
      </c>
      <c r="B14" s="64">
        <f>VLOOKUP($A14,'Return Data'!$B$7:$R$2843,3,0)</f>
        <v>44447</v>
      </c>
      <c r="C14" s="65">
        <f>VLOOKUP($A14,'Return Data'!$B$7:$R$2843,4,0)</f>
        <v>403.88028566127201</v>
      </c>
      <c r="D14" s="65">
        <f>VLOOKUP($A14,'Return Data'!$B$7:$R$2843,10,0)</f>
        <v>10.210699999999999</v>
      </c>
      <c r="E14" s="66">
        <f t="shared" si="0"/>
        <v>7</v>
      </c>
      <c r="F14" s="65">
        <f>VLOOKUP($A14,'Return Data'!$B$7:$R$2843,11,0)</f>
        <v>17.2683</v>
      </c>
      <c r="G14" s="66">
        <f t="shared" si="1"/>
        <v>8</v>
      </c>
      <c r="H14" s="65">
        <f>VLOOKUP($A14,'Return Data'!$B$7:$R$2843,12,0)</f>
        <v>35.757599999999996</v>
      </c>
      <c r="I14" s="66">
        <f t="shared" si="2"/>
        <v>7</v>
      </c>
      <c r="J14" s="65">
        <f>VLOOKUP($A14,'Return Data'!$B$7:$R$2843,13,0)</f>
        <v>64.416399999999996</v>
      </c>
      <c r="K14" s="66">
        <f t="shared" si="3"/>
        <v>5</v>
      </c>
      <c r="L14" s="65">
        <f>VLOOKUP($A14,'Return Data'!$B$7:$R$2843,17,0)</f>
        <v>29.7712</v>
      </c>
      <c r="M14" s="66">
        <f t="shared" si="4"/>
        <v>6</v>
      </c>
      <c r="N14" s="65">
        <f>VLOOKUP($A14,'Return Data'!$B$7:$R$2843,14,0)</f>
        <v>14.881</v>
      </c>
      <c r="O14" s="66">
        <f t="shared" si="5"/>
        <v>4</v>
      </c>
      <c r="P14" s="65">
        <f>VLOOKUP($A14,'Return Data'!$B$7:$R$2843,15,0)</f>
        <v>13.748699999999999</v>
      </c>
      <c r="Q14" s="66">
        <f t="shared" si="7"/>
        <v>5</v>
      </c>
      <c r="R14" s="65">
        <f>VLOOKUP($A14,'Return Data'!$B$7:$R$2843,16,0)</f>
        <v>16.450700000000001</v>
      </c>
      <c r="S14" s="67">
        <f t="shared" si="6"/>
        <v>7</v>
      </c>
    </row>
    <row r="15" spans="1:20" x14ac:dyDescent="0.3">
      <c r="A15" s="63" t="s">
        <v>37</v>
      </c>
      <c r="B15" s="64">
        <f>VLOOKUP($A15,'Return Data'!$B$7:$R$2843,3,0)</f>
        <v>44447</v>
      </c>
      <c r="C15" s="65">
        <f>VLOOKUP($A15,'Return Data'!$B$7:$R$2843,4,0)</f>
        <v>56.070999999999998</v>
      </c>
      <c r="D15" s="65">
        <f>VLOOKUP($A15,'Return Data'!$B$7:$R$2843,10,0)</f>
        <v>11.4488</v>
      </c>
      <c r="E15" s="66">
        <f t="shared" si="0"/>
        <v>1</v>
      </c>
      <c r="F15" s="65">
        <f>VLOOKUP($A15,'Return Data'!$B$7:$R$2843,11,0)</f>
        <v>21.465699999999998</v>
      </c>
      <c r="G15" s="66">
        <f t="shared" si="1"/>
        <v>2</v>
      </c>
      <c r="H15" s="65">
        <f>VLOOKUP($A15,'Return Data'!$B$7:$R$2843,12,0)</f>
        <v>39.698999999999998</v>
      </c>
      <c r="I15" s="66">
        <f t="shared" si="2"/>
        <v>4</v>
      </c>
      <c r="J15" s="65">
        <f>VLOOKUP($A15,'Return Data'!$B$7:$R$2843,13,0)</f>
        <v>64.435900000000004</v>
      </c>
      <c r="K15" s="66">
        <f t="shared" si="3"/>
        <v>4</v>
      </c>
      <c r="L15" s="65">
        <f>VLOOKUP($A15,'Return Data'!$B$7:$R$2843,17,0)</f>
        <v>30.197199999999999</v>
      </c>
      <c r="M15" s="66">
        <f t="shared" si="4"/>
        <v>4</v>
      </c>
      <c r="N15" s="65">
        <f>VLOOKUP($A15,'Return Data'!$B$7:$R$2843,14,0)</f>
        <v>14.177199999999999</v>
      </c>
      <c r="O15" s="66">
        <f t="shared" si="5"/>
        <v>7</v>
      </c>
      <c r="P15" s="65">
        <f>VLOOKUP($A15,'Return Data'!$B$7:$R$2843,15,0)</f>
        <v>14.201499999999999</v>
      </c>
      <c r="Q15" s="66">
        <f t="shared" si="7"/>
        <v>3</v>
      </c>
      <c r="R15" s="65">
        <f>VLOOKUP($A15,'Return Data'!$B$7:$R$2843,16,0)</f>
        <v>15.914400000000001</v>
      </c>
      <c r="S15" s="67">
        <f t="shared" si="6"/>
        <v>8</v>
      </c>
    </row>
    <row r="16" spans="1:20" x14ac:dyDescent="0.3">
      <c r="A16" s="63" t="s">
        <v>38</v>
      </c>
      <c r="B16" s="64">
        <f>VLOOKUP($A16,'Return Data'!$B$7:$R$2843,3,0)</f>
        <v>44447</v>
      </c>
      <c r="C16" s="65">
        <f>VLOOKUP($A16,'Return Data'!$B$7:$R$2843,4,0)</f>
        <v>119.1816</v>
      </c>
      <c r="D16" s="65">
        <f>VLOOKUP($A16,'Return Data'!$B$7:$R$2843,10,0)</f>
        <v>10.4186</v>
      </c>
      <c r="E16" s="66">
        <f t="shared" si="0"/>
        <v>4</v>
      </c>
      <c r="F16" s="65">
        <f>VLOOKUP($A16,'Return Data'!$B$7:$R$2843,11,0)</f>
        <v>21.011299999999999</v>
      </c>
      <c r="G16" s="66">
        <f t="shared" si="1"/>
        <v>3</v>
      </c>
      <c r="H16" s="65">
        <f>VLOOKUP($A16,'Return Data'!$B$7:$R$2843,12,0)</f>
        <v>41.797400000000003</v>
      </c>
      <c r="I16" s="66">
        <f t="shared" si="2"/>
        <v>3</v>
      </c>
      <c r="J16" s="65">
        <f>VLOOKUP($A16,'Return Data'!$B$7:$R$2843,13,0)</f>
        <v>67.152299999999997</v>
      </c>
      <c r="K16" s="66">
        <f t="shared" si="3"/>
        <v>3</v>
      </c>
      <c r="L16" s="65">
        <f>VLOOKUP($A16,'Return Data'!$B$7:$R$2843,17,0)</f>
        <v>32.039700000000003</v>
      </c>
      <c r="M16" s="66">
        <f t="shared" si="4"/>
        <v>2</v>
      </c>
      <c r="N16" s="65">
        <f>VLOOKUP($A16,'Return Data'!$B$7:$R$2843,14,0)</f>
        <v>16.655100000000001</v>
      </c>
      <c r="O16" s="66">
        <f t="shared" si="5"/>
        <v>1</v>
      </c>
      <c r="P16" s="65">
        <f>VLOOKUP($A16,'Return Data'!$B$7:$R$2843,15,0)</f>
        <v>14.684100000000001</v>
      </c>
      <c r="Q16" s="66">
        <f t="shared" si="7"/>
        <v>2</v>
      </c>
      <c r="R16" s="65">
        <f>VLOOKUP($A16,'Return Data'!$B$7:$R$2843,16,0)</f>
        <v>16.459599999999998</v>
      </c>
      <c r="S16" s="67">
        <f t="shared" si="6"/>
        <v>6</v>
      </c>
    </row>
    <row r="17" spans="1:19" x14ac:dyDescent="0.3">
      <c r="A17" s="63" t="s">
        <v>39</v>
      </c>
      <c r="B17" s="64">
        <f>VLOOKUP($A17,'Return Data'!$B$7:$R$2843,3,0)</f>
        <v>44447</v>
      </c>
      <c r="C17" s="65">
        <f>VLOOKUP($A17,'Return Data'!$B$7:$R$2843,4,0)</f>
        <v>76.349999999999994</v>
      </c>
      <c r="D17" s="65">
        <f>VLOOKUP($A17,'Return Data'!$B$7:$R$2843,10,0)</f>
        <v>5.9240000000000004</v>
      </c>
      <c r="E17" s="66">
        <f t="shared" si="0"/>
        <v>14</v>
      </c>
      <c r="F17" s="65">
        <f>VLOOKUP($A17,'Return Data'!$B$7:$R$2843,11,0)</f>
        <v>14.3992</v>
      </c>
      <c r="G17" s="66">
        <f t="shared" si="1"/>
        <v>14</v>
      </c>
      <c r="H17" s="65">
        <f>VLOOKUP($A17,'Return Data'!$B$7:$R$2843,12,0)</f>
        <v>30.134699999999999</v>
      </c>
      <c r="I17" s="66">
        <f t="shared" si="2"/>
        <v>12</v>
      </c>
      <c r="J17" s="65">
        <f>VLOOKUP($A17,'Return Data'!$B$7:$R$2843,13,0)</f>
        <v>58.996299999999998</v>
      </c>
      <c r="K17" s="66">
        <f t="shared" si="3"/>
        <v>11</v>
      </c>
      <c r="L17" s="65">
        <f>VLOOKUP($A17,'Return Data'!$B$7:$R$2843,17,0)</f>
        <v>21.9087</v>
      </c>
      <c r="M17" s="66">
        <f t="shared" si="4"/>
        <v>14</v>
      </c>
      <c r="N17" s="65">
        <f>VLOOKUP($A17,'Return Data'!$B$7:$R$2843,14,0)</f>
        <v>11.016299999999999</v>
      </c>
      <c r="O17" s="66">
        <f t="shared" si="5"/>
        <v>10</v>
      </c>
      <c r="P17" s="65">
        <f>VLOOKUP($A17,'Return Data'!$B$7:$R$2843,15,0)</f>
        <v>10.2546</v>
      </c>
      <c r="Q17" s="66">
        <f t="shared" si="7"/>
        <v>10</v>
      </c>
      <c r="R17" s="65">
        <f>VLOOKUP($A17,'Return Data'!$B$7:$R$2843,16,0)</f>
        <v>13.808999999999999</v>
      </c>
      <c r="S17" s="67">
        <f t="shared" si="6"/>
        <v>13</v>
      </c>
    </row>
    <row r="18" spans="1:19" x14ac:dyDescent="0.3">
      <c r="A18" s="63" t="s">
        <v>40</v>
      </c>
      <c r="B18" s="64">
        <f>VLOOKUP($A18,'Return Data'!$B$7:$R$2843,3,0)</f>
        <v>44447</v>
      </c>
      <c r="C18" s="65">
        <f>VLOOKUP($A18,'Return Data'!$B$7:$R$2843,4,0)</f>
        <v>193.07419999999999</v>
      </c>
      <c r="D18" s="65">
        <f>VLOOKUP($A18,'Return Data'!$B$7:$R$2843,10,0)</f>
        <v>9.5701999999999998</v>
      </c>
      <c r="E18" s="66">
        <f t="shared" si="0"/>
        <v>8</v>
      </c>
      <c r="F18" s="65">
        <f>VLOOKUP($A18,'Return Data'!$B$7:$R$2843,11,0)</f>
        <v>15.1881</v>
      </c>
      <c r="G18" s="66">
        <f t="shared" si="1"/>
        <v>12</v>
      </c>
      <c r="H18" s="65">
        <f>VLOOKUP($A18,'Return Data'!$B$7:$R$2843,12,0)</f>
        <v>28.131599999999999</v>
      </c>
      <c r="I18" s="66">
        <f t="shared" si="2"/>
        <v>13</v>
      </c>
      <c r="J18" s="65">
        <f>VLOOKUP($A18,'Return Data'!$B$7:$R$2843,13,0)</f>
        <v>49.1646</v>
      </c>
      <c r="K18" s="66">
        <f t="shared" si="3"/>
        <v>13</v>
      </c>
      <c r="L18" s="65">
        <f>VLOOKUP($A18,'Return Data'!$B$7:$R$2843,17,0)</f>
        <v>23.5688</v>
      </c>
      <c r="M18" s="66">
        <f t="shared" si="4"/>
        <v>13</v>
      </c>
      <c r="N18" s="65">
        <f>VLOOKUP($A18,'Return Data'!$B$7:$R$2843,14,0)</f>
        <v>10.674899999999999</v>
      </c>
      <c r="O18" s="66">
        <f t="shared" si="5"/>
        <v>11</v>
      </c>
      <c r="P18" s="65">
        <f>VLOOKUP($A18,'Return Data'!$B$7:$R$2843,15,0)</f>
        <v>13.0602</v>
      </c>
      <c r="Q18" s="66">
        <f t="shared" si="7"/>
        <v>7</v>
      </c>
      <c r="R18" s="65">
        <f>VLOOKUP($A18,'Return Data'!$B$7:$R$2843,16,0)</f>
        <v>18.775700000000001</v>
      </c>
      <c r="S18" s="67">
        <f t="shared" si="6"/>
        <v>3</v>
      </c>
    </row>
    <row r="19" spans="1:19" x14ac:dyDescent="0.3">
      <c r="A19" s="63" t="s">
        <v>43</v>
      </c>
      <c r="B19" s="64">
        <f>VLOOKUP($A19,'Return Data'!$B$7:$R$2843,3,0)</f>
        <v>44447</v>
      </c>
      <c r="C19" s="65">
        <f>VLOOKUP($A19,'Return Data'!$B$7:$R$2843,4,0)</f>
        <v>378.4</v>
      </c>
      <c r="D19" s="65">
        <f>VLOOKUP($A19,'Return Data'!$B$7:$R$2843,10,0)</f>
        <v>6.6106999999999996</v>
      </c>
      <c r="E19" s="66">
        <f t="shared" si="0"/>
        <v>12</v>
      </c>
      <c r="F19" s="65">
        <f>VLOOKUP($A19,'Return Data'!$B$7:$R$2843,11,0)</f>
        <v>14.650499999999999</v>
      </c>
      <c r="G19" s="66">
        <f t="shared" si="1"/>
        <v>13</v>
      </c>
      <c r="H19" s="65">
        <f>VLOOKUP($A19,'Return Data'!$B$7:$R$2843,12,0)</f>
        <v>41.959699999999998</v>
      </c>
      <c r="I19" s="66">
        <f t="shared" si="2"/>
        <v>2</v>
      </c>
      <c r="J19" s="65">
        <f>VLOOKUP($A19,'Return Data'!$B$7:$R$2843,13,0)</f>
        <v>75.495400000000004</v>
      </c>
      <c r="K19" s="66">
        <f t="shared" si="3"/>
        <v>2</v>
      </c>
      <c r="L19" s="65">
        <f>VLOOKUP($A19,'Return Data'!$B$7:$R$2843,17,0)</f>
        <v>29.529699999999998</v>
      </c>
      <c r="M19" s="66">
        <f t="shared" si="4"/>
        <v>7</v>
      </c>
      <c r="N19" s="65">
        <f>VLOOKUP($A19,'Return Data'!$B$7:$R$2843,14,0)</f>
        <v>11.9671</v>
      </c>
      <c r="O19" s="66">
        <f t="shared" si="5"/>
        <v>8</v>
      </c>
      <c r="P19" s="65">
        <f>VLOOKUP($A19,'Return Data'!$B$7:$R$2843,15,0)</f>
        <v>12.071300000000001</v>
      </c>
      <c r="Q19" s="66">
        <f t="shared" si="7"/>
        <v>9</v>
      </c>
      <c r="R19" s="65">
        <f>VLOOKUP($A19,'Return Data'!$B$7:$R$2843,16,0)</f>
        <v>17.531199999999998</v>
      </c>
      <c r="S19" s="67">
        <f t="shared" si="6"/>
        <v>4</v>
      </c>
    </row>
    <row r="20" spans="1:19" x14ac:dyDescent="0.3">
      <c r="A20" s="63" t="s">
        <v>44</v>
      </c>
      <c r="B20" s="64">
        <f>VLOOKUP($A20,'Return Data'!$B$7:$R$2843,3,0)</f>
        <v>44447</v>
      </c>
      <c r="C20" s="65">
        <f>VLOOKUP($A20,'Return Data'!$B$7:$R$2843,4,0)</f>
        <v>16.36</v>
      </c>
      <c r="D20" s="65">
        <f>VLOOKUP($A20,'Return Data'!$B$7:$R$2843,10,0)</f>
        <v>10.391400000000001</v>
      </c>
      <c r="E20" s="66">
        <f t="shared" si="0"/>
        <v>5</v>
      </c>
      <c r="F20" s="65">
        <f>VLOOKUP($A20,'Return Data'!$B$7:$R$2843,11,0)</f>
        <v>16.607299999999999</v>
      </c>
      <c r="G20" s="66">
        <f t="shared" si="1"/>
        <v>10</v>
      </c>
      <c r="H20" s="65">
        <f>VLOOKUP($A20,'Return Data'!$B$7:$R$2843,12,0)</f>
        <v>33.551000000000002</v>
      </c>
      <c r="I20" s="66">
        <f t="shared" si="2"/>
        <v>11</v>
      </c>
      <c r="J20" s="65">
        <f>VLOOKUP($A20,'Return Data'!$B$7:$R$2843,13,0)</f>
        <v>55.218200000000003</v>
      </c>
      <c r="K20" s="66">
        <f t="shared" si="3"/>
        <v>12</v>
      </c>
      <c r="L20" s="65">
        <f>VLOOKUP($A20,'Return Data'!$B$7:$R$2843,17,0)</f>
        <v>29.003799999999998</v>
      </c>
      <c r="M20" s="66">
        <f t="shared" si="4"/>
        <v>8</v>
      </c>
      <c r="N20" s="65"/>
      <c r="O20" s="66"/>
      <c r="P20" s="65"/>
      <c r="Q20" s="66"/>
      <c r="R20" s="65">
        <f>VLOOKUP($A20,'Return Data'!$B$7:$R$2843,16,0)</f>
        <v>19.512</v>
      </c>
      <c r="S20" s="67">
        <f t="shared" si="6"/>
        <v>2</v>
      </c>
    </row>
    <row r="21" spans="1:19" x14ac:dyDescent="0.3">
      <c r="A21" s="63" t="s">
        <v>45</v>
      </c>
      <c r="B21" s="64">
        <f>VLOOKUP($A21,'Return Data'!$B$7:$R$2843,3,0)</f>
        <v>44447</v>
      </c>
      <c r="C21" s="65">
        <f>VLOOKUP($A21,'Return Data'!$B$7:$R$2843,4,0)</f>
        <v>99.414000000000001</v>
      </c>
      <c r="D21" s="65">
        <f>VLOOKUP($A21,'Return Data'!$B$7:$R$2843,10,0)</f>
        <v>10.4664</v>
      </c>
      <c r="E21" s="66">
        <f t="shared" si="0"/>
        <v>3</v>
      </c>
      <c r="F21" s="65">
        <f>VLOOKUP($A21,'Return Data'!$B$7:$R$2843,11,0)</f>
        <v>18.006900000000002</v>
      </c>
      <c r="G21" s="66">
        <f t="shared" si="1"/>
        <v>5</v>
      </c>
      <c r="H21" s="65">
        <f>VLOOKUP($A21,'Return Data'!$B$7:$R$2843,12,0)</f>
        <v>33.6813</v>
      </c>
      <c r="I21" s="66">
        <f t="shared" si="2"/>
        <v>10</v>
      </c>
      <c r="J21" s="65">
        <f>VLOOKUP($A21,'Return Data'!$B$7:$R$2843,13,0)</f>
        <v>60.499400000000001</v>
      </c>
      <c r="K21" s="66">
        <f t="shared" si="3"/>
        <v>7</v>
      </c>
      <c r="L21" s="65">
        <f>VLOOKUP($A21,'Return Data'!$B$7:$R$2843,17,0)</f>
        <v>31.086500000000001</v>
      </c>
      <c r="M21" s="66">
        <f t="shared" si="4"/>
        <v>3</v>
      </c>
      <c r="N21" s="65">
        <f>VLOOKUP($A21,'Return Data'!$B$7:$R$2843,14,0)</f>
        <v>16.008500000000002</v>
      </c>
      <c r="O21" s="66">
        <f>RANK(N21,N$8:N$21,0)</f>
        <v>2</v>
      </c>
      <c r="P21" s="65">
        <f>VLOOKUP($A21,'Return Data'!$B$7:$R$2843,15,0)</f>
        <v>14.045199999999999</v>
      </c>
      <c r="Q21" s="66">
        <f>RANK(P21,P$8:P$21,0)</f>
        <v>4</v>
      </c>
      <c r="R21" s="65">
        <f>VLOOKUP($A21,'Return Data'!$B$7:$R$2843,16,0)</f>
        <v>15.2841</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9.1647071428571429</v>
      </c>
      <c r="E23" s="74"/>
      <c r="F23" s="75">
        <f>AVERAGE(F8:F21)</f>
        <v>18.042671428571431</v>
      </c>
      <c r="G23" s="74"/>
      <c r="H23" s="75">
        <f>AVERAGE(H8:H21)</f>
        <v>36.420921428571425</v>
      </c>
      <c r="I23" s="74"/>
      <c r="J23" s="75">
        <f>AVERAGE(J8:J21)</f>
        <v>62.635307142857144</v>
      </c>
      <c r="K23" s="74"/>
      <c r="L23" s="75">
        <f>AVERAGE(L8:L21)</f>
        <v>28.384264285714288</v>
      </c>
      <c r="M23" s="74"/>
      <c r="N23" s="75">
        <f>AVERAGE(N8:N21)</f>
        <v>12.900015384615385</v>
      </c>
      <c r="O23" s="74"/>
      <c r="P23" s="75">
        <f>AVERAGE(P8:P21)</f>
        <v>12.570033333333333</v>
      </c>
      <c r="Q23" s="74"/>
      <c r="R23" s="75">
        <f>AVERAGE(R8:R21)</f>
        <v>16.134978571428569</v>
      </c>
      <c r="S23" s="76"/>
    </row>
    <row r="24" spans="1:19" x14ac:dyDescent="0.3">
      <c r="A24" s="73" t="s">
        <v>28</v>
      </c>
      <c r="B24" s="74"/>
      <c r="C24" s="74"/>
      <c r="D24" s="75">
        <f>MIN(D8:D21)</f>
        <v>5.9240000000000004</v>
      </c>
      <c r="E24" s="74"/>
      <c r="F24" s="75">
        <f>MIN(F8:F21)</f>
        <v>14.3992</v>
      </c>
      <c r="G24" s="74"/>
      <c r="H24" s="75">
        <f>MIN(H8:H21)</f>
        <v>26.731200000000001</v>
      </c>
      <c r="I24" s="74"/>
      <c r="J24" s="75">
        <f>MIN(J8:J21)</f>
        <v>49.012500000000003</v>
      </c>
      <c r="K24" s="74"/>
      <c r="L24" s="75">
        <f>MIN(L8:L21)</f>
        <v>21.9087</v>
      </c>
      <c r="M24" s="74"/>
      <c r="N24" s="75">
        <f>MIN(N8:N21)</f>
        <v>7.2994000000000003</v>
      </c>
      <c r="O24" s="74"/>
      <c r="P24" s="75">
        <f>MIN(P8:P21)</f>
        <v>8.4819999999999993</v>
      </c>
      <c r="Q24" s="74"/>
      <c r="R24" s="75">
        <f>MIN(R8:R21)</f>
        <v>8.9893000000000001</v>
      </c>
      <c r="S24" s="76"/>
    </row>
    <row r="25" spans="1:19" ht="15" thickBot="1" x14ac:dyDescent="0.35">
      <c r="A25" s="77" t="s">
        <v>29</v>
      </c>
      <c r="B25" s="78"/>
      <c r="C25" s="78"/>
      <c r="D25" s="79">
        <f>MAX(D8:D21)</f>
        <v>11.4488</v>
      </c>
      <c r="E25" s="78"/>
      <c r="F25" s="79">
        <f>MAX(F8:F21)</f>
        <v>26.374500000000001</v>
      </c>
      <c r="G25" s="78"/>
      <c r="H25" s="79">
        <f>MAX(H8:H21)</f>
        <v>54.183</v>
      </c>
      <c r="I25" s="78"/>
      <c r="J25" s="79">
        <f>MAX(J8:J21)</f>
        <v>91.285300000000007</v>
      </c>
      <c r="K25" s="78"/>
      <c r="L25" s="79">
        <f>MAX(L8:L21)</f>
        <v>36.621099999999998</v>
      </c>
      <c r="M25" s="78"/>
      <c r="N25" s="79">
        <f>MAX(N8:N21)</f>
        <v>16.655100000000001</v>
      </c>
      <c r="O25" s="78"/>
      <c r="P25" s="79">
        <f>MAX(P8:P21)</f>
        <v>15.863799999999999</v>
      </c>
      <c r="Q25" s="78"/>
      <c r="R25" s="79">
        <f>MAX(R8:R21)</f>
        <v>20.2058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44447</v>
      </c>
      <c r="C8" s="65">
        <f>VLOOKUP($A8,'Return Data'!$B$7:$R$2843,4,0)</f>
        <v>724.2</v>
      </c>
      <c r="D8" s="65">
        <f>VLOOKUP($A8,'Return Data'!$B$7:$R$2843,10,0)</f>
        <v>14.1515</v>
      </c>
      <c r="E8" s="66">
        <f>RANK(D8,D$8:D$34,0)</f>
        <v>6</v>
      </c>
      <c r="F8" s="65">
        <f>VLOOKUP($A8,'Return Data'!$B$7:$R$2843,11,0)</f>
        <v>22.046600000000002</v>
      </c>
      <c r="G8" s="66">
        <f>RANK(F8,F$8:F$34,0)</f>
        <v>13</v>
      </c>
      <c r="H8" s="65">
        <f>VLOOKUP($A8,'Return Data'!$B$7:$R$2843,12,0)</f>
        <v>41.2742</v>
      </c>
      <c r="I8" s="66">
        <f>RANK(H8,H$8:H$34,0)</f>
        <v>9</v>
      </c>
      <c r="J8" s="65">
        <f>VLOOKUP($A8,'Return Data'!$B$7:$R$2843,13,0)</f>
        <v>71.982200000000006</v>
      </c>
      <c r="K8" s="66">
        <f>RANK(J8,J$8:J$34,0)</f>
        <v>2</v>
      </c>
      <c r="L8" s="65">
        <f>VLOOKUP($A8,'Return Data'!$B$7:$R$2843,17,0)</f>
        <v>35.670999999999999</v>
      </c>
      <c r="M8" s="66">
        <f>RANK(L8,L$8:L$34,0)</f>
        <v>5</v>
      </c>
      <c r="N8" s="65">
        <f>VLOOKUP($A8,'Return Data'!$B$7:$R$2843,14,0)</f>
        <v>16.8934</v>
      </c>
      <c r="O8" s="66">
        <f>RANK(N8,N$8:N$34,0)</f>
        <v>12</v>
      </c>
      <c r="P8" s="65">
        <f>VLOOKUP($A8,'Return Data'!$B$7:$R$2843,15,0)</f>
        <v>14.484400000000001</v>
      </c>
      <c r="Q8" s="66">
        <f>RANK(P8,P$8:P$34,0)</f>
        <v>15</v>
      </c>
      <c r="R8" s="65">
        <f>VLOOKUP($A8,'Return Data'!$B$7:$R$2843,16,0)</f>
        <v>18.654800000000002</v>
      </c>
      <c r="S8" s="67">
        <f>RANK(R8,R$8:R$34,0)</f>
        <v>10</v>
      </c>
    </row>
    <row r="9" spans="1:20" x14ac:dyDescent="0.3">
      <c r="A9" s="63" t="s">
        <v>900</v>
      </c>
      <c r="B9" s="64">
        <f>VLOOKUP($A9,'Return Data'!$B$7:$R$2843,3,0)</f>
        <v>44447</v>
      </c>
      <c r="C9" s="65">
        <f>VLOOKUP($A9,'Return Data'!$B$7:$R$2843,4,0)</f>
        <v>21.38</v>
      </c>
      <c r="D9" s="65">
        <f>VLOOKUP($A9,'Return Data'!$B$7:$R$2843,10,0)</f>
        <v>14.946199999999999</v>
      </c>
      <c r="E9" s="66">
        <f t="shared" ref="E9:E34" si="0">RANK(D9,D$8:D$34,0)</f>
        <v>4</v>
      </c>
      <c r="F9" s="65">
        <f>VLOOKUP($A9,'Return Data'!$B$7:$R$2843,11,0)</f>
        <v>26.8843</v>
      </c>
      <c r="G9" s="66">
        <f t="shared" ref="G9:G34" si="1">RANK(F9,F$8:F$34,0)</f>
        <v>1</v>
      </c>
      <c r="H9" s="65">
        <f>VLOOKUP($A9,'Return Data'!$B$7:$R$2843,12,0)</f>
        <v>44.070099999999996</v>
      </c>
      <c r="I9" s="66">
        <f t="shared" ref="I9:I34" si="2">RANK(H9,H$8:H$34,0)</f>
        <v>4</v>
      </c>
      <c r="J9" s="65">
        <f>VLOOKUP($A9,'Return Data'!$B$7:$R$2843,13,0)</f>
        <v>68.081800000000001</v>
      </c>
      <c r="K9" s="66">
        <f t="shared" ref="K9:K34" si="3">RANK(J9,J$8:J$34,0)</f>
        <v>7</v>
      </c>
      <c r="L9" s="65">
        <f>VLOOKUP($A9,'Return Data'!$B$7:$R$2843,17,0)</f>
        <v>39.7956</v>
      </c>
      <c r="M9" s="66">
        <f t="shared" ref="M9:M34" si="4">RANK(L9,L$8:L$34,0)</f>
        <v>1</v>
      </c>
      <c r="N9" s="65"/>
      <c r="O9" s="66"/>
      <c r="P9" s="65"/>
      <c r="Q9" s="66"/>
      <c r="R9" s="65">
        <f>VLOOKUP($A9,'Return Data'!$B$7:$R$2843,16,0)</f>
        <v>30.166399999999999</v>
      </c>
      <c r="S9" s="67">
        <f t="shared" ref="S9:S34" si="5">RANK(R9,R$8:R$34,0)</f>
        <v>4</v>
      </c>
    </row>
    <row r="10" spans="1:20" x14ac:dyDescent="0.3">
      <c r="A10" s="63" t="s">
        <v>902</v>
      </c>
      <c r="B10" s="64">
        <f>VLOOKUP($A10,'Return Data'!$B$7:$R$2843,3,0)</f>
        <v>44447</v>
      </c>
      <c r="C10" s="65">
        <f>VLOOKUP($A10,'Return Data'!$B$7:$R$2843,4,0)</f>
        <v>60.72</v>
      </c>
      <c r="D10" s="65">
        <f>VLOOKUP($A10,'Return Data'!$B$7:$R$2843,10,0)</f>
        <v>11.3924</v>
      </c>
      <c r="E10" s="66">
        <f t="shared" si="0"/>
        <v>16</v>
      </c>
      <c r="F10" s="65">
        <f>VLOOKUP($A10,'Return Data'!$B$7:$R$2843,11,0)</f>
        <v>25.428599999999999</v>
      </c>
      <c r="G10" s="66">
        <f t="shared" si="1"/>
        <v>3</v>
      </c>
      <c r="H10" s="65">
        <f>VLOOKUP($A10,'Return Data'!$B$7:$R$2843,12,0)</f>
        <v>37.220300000000002</v>
      </c>
      <c r="I10" s="66">
        <f t="shared" si="2"/>
        <v>19</v>
      </c>
      <c r="J10" s="65">
        <f>VLOOKUP($A10,'Return Data'!$B$7:$R$2843,13,0)</f>
        <v>63.709899999999998</v>
      </c>
      <c r="K10" s="66">
        <f t="shared" si="3"/>
        <v>18</v>
      </c>
      <c r="L10" s="65">
        <f>VLOOKUP($A10,'Return Data'!$B$7:$R$2843,17,0)</f>
        <v>32.857199999999999</v>
      </c>
      <c r="M10" s="66">
        <f t="shared" si="4"/>
        <v>8</v>
      </c>
      <c r="N10" s="65">
        <f>VLOOKUP($A10,'Return Data'!$B$7:$R$2843,14,0)</f>
        <v>15.2638</v>
      </c>
      <c r="O10" s="66">
        <f t="shared" ref="O10:O34" si="6">RANK(N10,N$8:N$34,0)</f>
        <v>17</v>
      </c>
      <c r="P10" s="65">
        <f>VLOOKUP($A10,'Return Data'!$B$7:$R$2843,15,0)</f>
        <v>14.3095</v>
      </c>
      <c r="Q10" s="66">
        <f t="shared" ref="Q10:Q34" si="7">RANK(P10,P$8:P$34,0)</f>
        <v>16</v>
      </c>
      <c r="R10" s="65">
        <f>VLOOKUP($A10,'Return Data'!$B$7:$R$2843,16,0)</f>
        <v>14.6982</v>
      </c>
      <c r="S10" s="67">
        <f t="shared" si="5"/>
        <v>24</v>
      </c>
    </row>
    <row r="11" spans="1:20" x14ac:dyDescent="0.3">
      <c r="A11" s="63" t="s">
        <v>904</v>
      </c>
      <c r="B11" s="64">
        <f>VLOOKUP($A11,'Return Data'!$B$7:$R$2843,3,0)</f>
        <v>44447</v>
      </c>
      <c r="C11" s="65">
        <f>VLOOKUP($A11,'Return Data'!$B$7:$R$2843,4,0)</f>
        <v>177.36</v>
      </c>
      <c r="D11" s="65">
        <f>VLOOKUP($A11,'Return Data'!$B$7:$R$2843,10,0)</f>
        <v>14.581</v>
      </c>
      <c r="E11" s="66">
        <f t="shared" si="0"/>
        <v>5</v>
      </c>
      <c r="F11" s="65">
        <f>VLOOKUP($A11,'Return Data'!$B$7:$R$2843,11,0)</f>
        <v>22.672599999999999</v>
      </c>
      <c r="G11" s="66">
        <f t="shared" si="1"/>
        <v>6</v>
      </c>
      <c r="H11" s="65">
        <f>VLOOKUP($A11,'Return Data'!$B$7:$R$2843,12,0)</f>
        <v>39.9621</v>
      </c>
      <c r="I11" s="66">
        <f t="shared" si="2"/>
        <v>11</v>
      </c>
      <c r="J11" s="65">
        <f>VLOOKUP($A11,'Return Data'!$B$7:$R$2843,13,0)</f>
        <v>66.363399999999999</v>
      </c>
      <c r="K11" s="66">
        <f t="shared" si="3"/>
        <v>10</v>
      </c>
      <c r="L11" s="65">
        <f>VLOOKUP($A11,'Return Data'!$B$7:$R$2843,17,0)</f>
        <v>38.629800000000003</v>
      </c>
      <c r="M11" s="66">
        <f t="shared" si="4"/>
        <v>3</v>
      </c>
      <c r="N11" s="65">
        <f>VLOOKUP($A11,'Return Data'!$B$7:$R$2843,14,0)</f>
        <v>19.681000000000001</v>
      </c>
      <c r="O11" s="66">
        <f t="shared" si="6"/>
        <v>2</v>
      </c>
      <c r="P11" s="65">
        <f>VLOOKUP($A11,'Return Data'!$B$7:$R$2843,15,0)</f>
        <v>19.4329</v>
      </c>
      <c r="Q11" s="66">
        <f t="shared" si="7"/>
        <v>2</v>
      </c>
      <c r="R11" s="65">
        <f>VLOOKUP($A11,'Return Data'!$B$7:$R$2843,16,0)</f>
        <v>23.804099999999998</v>
      </c>
      <c r="S11" s="67">
        <f t="shared" si="5"/>
        <v>6</v>
      </c>
    </row>
    <row r="12" spans="1:20" x14ac:dyDescent="0.3">
      <c r="A12" s="63" t="s">
        <v>906</v>
      </c>
      <c r="B12" s="64">
        <f>VLOOKUP($A12,'Return Data'!$B$7:$R$2843,3,0)</f>
        <v>44447</v>
      </c>
      <c r="C12" s="65">
        <f>VLOOKUP($A12,'Return Data'!$B$7:$R$2843,4,0)</f>
        <v>389.911</v>
      </c>
      <c r="D12" s="65">
        <f>VLOOKUP($A12,'Return Data'!$B$7:$R$2843,10,0)</f>
        <v>10.5146</v>
      </c>
      <c r="E12" s="66">
        <f t="shared" si="0"/>
        <v>19</v>
      </c>
      <c r="F12" s="65">
        <f>VLOOKUP($A12,'Return Data'!$B$7:$R$2843,11,0)</f>
        <v>22.155999999999999</v>
      </c>
      <c r="G12" s="66">
        <f t="shared" si="1"/>
        <v>11</v>
      </c>
      <c r="H12" s="65">
        <f>VLOOKUP($A12,'Return Data'!$B$7:$R$2843,12,0)</f>
        <v>39.930599999999998</v>
      </c>
      <c r="I12" s="66">
        <f t="shared" si="2"/>
        <v>12</v>
      </c>
      <c r="J12" s="65">
        <f>VLOOKUP($A12,'Return Data'!$B$7:$R$2843,13,0)</f>
        <v>66.655699999999996</v>
      </c>
      <c r="K12" s="66">
        <f t="shared" si="3"/>
        <v>9</v>
      </c>
      <c r="L12" s="65">
        <f>VLOOKUP($A12,'Return Data'!$B$7:$R$2843,17,0)</f>
        <v>32.514699999999998</v>
      </c>
      <c r="M12" s="66">
        <f t="shared" si="4"/>
        <v>10</v>
      </c>
      <c r="N12" s="65">
        <f>VLOOKUP($A12,'Return Data'!$B$7:$R$2843,14,0)</f>
        <v>18.678899999999999</v>
      </c>
      <c r="O12" s="66">
        <f t="shared" si="6"/>
        <v>7</v>
      </c>
      <c r="P12" s="65">
        <f>VLOOKUP($A12,'Return Data'!$B$7:$R$2843,15,0)</f>
        <v>16.156700000000001</v>
      </c>
      <c r="Q12" s="66">
        <f t="shared" si="7"/>
        <v>9</v>
      </c>
      <c r="R12" s="65">
        <f>VLOOKUP($A12,'Return Data'!$B$7:$R$2843,16,0)</f>
        <v>18.283100000000001</v>
      </c>
      <c r="S12" s="67">
        <f t="shared" si="5"/>
        <v>11</v>
      </c>
    </row>
    <row r="13" spans="1:20" x14ac:dyDescent="0.3">
      <c r="A13" s="63" t="s">
        <v>908</v>
      </c>
      <c r="B13" s="64">
        <f>VLOOKUP($A13,'Return Data'!$B$7:$R$2843,3,0)</f>
        <v>44447</v>
      </c>
      <c r="C13" s="65">
        <f>VLOOKUP($A13,'Return Data'!$B$7:$R$2843,4,0)</f>
        <v>57.109000000000002</v>
      </c>
      <c r="D13" s="65">
        <f>VLOOKUP($A13,'Return Data'!$B$7:$R$2843,10,0)</f>
        <v>11.2477</v>
      </c>
      <c r="E13" s="66">
        <f t="shared" si="0"/>
        <v>18</v>
      </c>
      <c r="F13" s="65">
        <f>VLOOKUP($A13,'Return Data'!$B$7:$R$2843,11,0)</f>
        <v>19.1235</v>
      </c>
      <c r="G13" s="66">
        <f t="shared" si="1"/>
        <v>20</v>
      </c>
      <c r="H13" s="65">
        <f>VLOOKUP($A13,'Return Data'!$B$7:$R$2843,12,0)</f>
        <v>39.593299999999999</v>
      </c>
      <c r="I13" s="66">
        <f t="shared" si="2"/>
        <v>13</v>
      </c>
      <c r="J13" s="65">
        <f>VLOOKUP($A13,'Return Data'!$B$7:$R$2843,13,0)</f>
        <v>63.908499999999997</v>
      </c>
      <c r="K13" s="66">
        <f t="shared" si="3"/>
        <v>17</v>
      </c>
      <c r="L13" s="65">
        <f>VLOOKUP($A13,'Return Data'!$B$7:$R$2843,17,0)</f>
        <v>33.8626</v>
      </c>
      <c r="M13" s="66">
        <f t="shared" si="4"/>
        <v>7</v>
      </c>
      <c r="N13" s="65">
        <f>VLOOKUP($A13,'Return Data'!$B$7:$R$2843,14,0)</f>
        <v>19.082100000000001</v>
      </c>
      <c r="O13" s="66">
        <f t="shared" si="6"/>
        <v>5</v>
      </c>
      <c r="P13" s="65">
        <f>VLOOKUP($A13,'Return Data'!$B$7:$R$2843,15,0)</f>
        <v>16.808599999999998</v>
      </c>
      <c r="Q13" s="66">
        <f t="shared" si="7"/>
        <v>6</v>
      </c>
      <c r="R13" s="65">
        <f>VLOOKUP($A13,'Return Data'!$B$7:$R$2843,16,0)</f>
        <v>17.282699999999998</v>
      </c>
      <c r="S13" s="67">
        <f t="shared" si="5"/>
        <v>17</v>
      </c>
    </row>
    <row r="14" spans="1:20" x14ac:dyDescent="0.3">
      <c r="A14" s="63" t="s">
        <v>911</v>
      </c>
      <c r="B14" s="64">
        <f>VLOOKUP($A14,'Return Data'!$B$7:$R$2843,3,0)</f>
        <v>44447</v>
      </c>
      <c r="C14" s="65">
        <f>VLOOKUP($A14,'Return Data'!$B$7:$R$2843,4,0)</f>
        <v>127.7409</v>
      </c>
      <c r="D14" s="65">
        <f>VLOOKUP($A14,'Return Data'!$B$7:$R$2843,10,0)</f>
        <v>8.1211000000000002</v>
      </c>
      <c r="E14" s="66">
        <f t="shared" si="0"/>
        <v>25</v>
      </c>
      <c r="F14" s="65">
        <f>VLOOKUP($A14,'Return Data'!$B$7:$R$2843,11,0)</f>
        <v>17.430199999999999</v>
      </c>
      <c r="G14" s="66">
        <f t="shared" si="1"/>
        <v>26</v>
      </c>
      <c r="H14" s="65">
        <f>VLOOKUP($A14,'Return Data'!$B$7:$R$2843,12,0)</f>
        <v>37.414499999999997</v>
      </c>
      <c r="I14" s="66">
        <f t="shared" si="2"/>
        <v>18</v>
      </c>
      <c r="J14" s="65">
        <f>VLOOKUP($A14,'Return Data'!$B$7:$R$2843,13,0)</f>
        <v>71.000200000000007</v>
      </c>
      <c r="K14" s="66">
        <f t="shared" si="3"/>
        <v>5</v>
      </c>
      <c r="L14" s="65">
        <f>VLOOKUP($A14,'Return Data'!$B$7:$R$2843,17,0)</f>
        <v>28.119599999999998</v>
      </c>
      <c r="M14" s="66">
        <f t="shared" si="4"/>
        <v>22</v>
      </c>
      <c r="N14" s="65">
        <f>VLOOKUP($A14,'Return Data'!$B$7:$R$2843,14,0)</f>
        <v>13.697900000000001</v>
      </c>
      <c r="O14" s="66">
        <f t="shared" si="6"/>
        <v>21</v>
      </c>
      <c r="P14" s="65">
        <f>VLOOKUP($A14,'Return Data'!$B$7:$R$2843,15,0)</f>
        <v>12.598599999999999</v>
      </c>
      <c r="Q14" s="66">
        <f t="shared" si="7"/>
        <v>21</v>
      </c>
      <c r="R14" s="65">
        <f>VLOOKUP($A14,'Return Data'!$B$7:$R$2843,16,0)</f>
        <v>15.805300000000001</v>
      </c>
      <c r="S14" s="67">
        <f t="shared" si="5"/>
        <v>19</v>
      </c>
    </row>
    <row r="15" spans="1:20" x14ac:dyDescent="0.3">
      <c r="A15" s="63" t="s">
        <v>2029</v>
      </c>
      <c r="B15" s="64">
        <f>VLOOKUP($A15,'Return Data'!$B$7:$R$2843,3,0)</f>
        <v>44447</v>
      </c>
      <c r="C15" s="65">
        <f>VLOOKUP($A15,'Return Data'!$B$7:$R$2843,4,0)</f>
        <v>182.43600000000001</v>
      </c>
      <c r="D15" s="65">
        <f>VLOOKUP($A15,'Return Data'!$B$7:$R$2843,10,0)</f>
        <v>9.1353000000000009</v>
      </c>
      <c r="E15" s="66">
        <f t="shared" si="0"/>
        <v>22</v>
      </c>
      <c r="F15" s="65">
        <f>VLOOKUP($A15,'Return Data'!$B$7:$R$2843,11,0)</f>
        <v>18.388100000000001</v>
      </c>
      <c r="G15" s="66">
        <f t="shared" si="1"/>
        <v>22</v>
      </c>
      <c r="H15" s="65">
        <f>VLOOKUP($A15,'Return Data'!$B$7:$R$2843,12,0)</f>
        <v>41.592300000000002</v>
      </c>
      <c r="I15" s="66">
        <f t="shared" si="2"/>
        <v>8</v>
      </c>
      <c r="J15" s="65">
        <f>VLOOKUP($A15,'Return Data'!$B$7:$R$2843,13,0)</f>
        <v>67.845200000000006</v>
      </c>
      <c r="K15" s="66">
        <f t="shared" si="3"/>
        <v>8</v>
      </c>
      <c r="L15" s="65">
        <f>VLOOKUP($A15,'Return Data'!$B$7:$R$2843,17,0)</f>
        <v>30.491800000000001</v>
      </c>
      <c r="M15" s="66">
        <f t="shared" si="4"/>
        <v>16</v>
      </c>
      <c r="N15" s="65">
        <f>VLOOKUP($A15,'Return Data'!$B$7:$R$2843,14,0)</f>
        <v>16.254899999999999</v>
      </c>
      <c r="O15" s="66">
        <f t="shared" si="6"/>
        <v>14</v>
      </c>
      <c r="P15" s="65">
        <f>VLOOKUP($A15,'Return Data'!$B$7:$R$2843,15,0)</f>
        <v>13.8255</v>
      </c>
      <c r="Q15" s="66">
        <f t="shared" si="7"/>
        <v>18</v>
      </c>
      <c r="R15" s="65">
        <f>VLOOKUP($A15,'Return Data'!$B$7:$R$2843,16,0)</f>
        <v>12.231199999999999</v>
      </c>
      <c r="S15" s="67">
        <f t="shared" si="5"/>
        <v>27</v>
      </c>
    </row>
    <row r="16" spans="1:20" x14ac:dyDescent="0.3">
      <c r="A16" s="63" t="s">
        <v>912</v>
      </c>
      <c r="B16" s="64">
        <f>VLOOKUP($A16,'Return Data'!$B$7:$R$2843,3,0)</f>
        <v>44447</v>
      </c>
      <c r="C16" s="65">
        <f>VLOOKUP($A16,'Return Data'!$B$7:$R$2843,4,0)</f>
        <v>16.542100000000001</v>
      </c>
      <c r="D16" s="65">
        <f>VLOOKUP($A16,'Return Data'!$B$7:$R$2843,10,0)</f>
        <v>13.017200000000001</v>
      </c>
      <c r="E16" s="66">
        <f t="shared" si="0"/>
        <v>9</v>
      </c>
      <c r="F16" s="65">
        <f>VLOOKUP($A16,'Return Data'!$B$7:$R$2843,11,0)</f>
        <v>22.205500000000001</v>
      </c>
      <c r="G16" s="66">
        <f t="shared" si="1"/>
        <v>10</v>
      </c>
      <c r="H16" s="65">
        <f>VLOOKUP($A16,'Return Data'!$B$7:$R$2843,12,0)</f>
        <v>38.708500000000001</v>
      </c>
      <c r="I16" s="66">
        <f t="shared" si="2"/>
        <v>15</v>
      </c>
      <c r="J16" s="65">
        <f>VLOOKUP($A16,'Return Data'!$B$7:$R$2843,13,0)</f>
        <v>65.638000000000005</v>
      </c>
      <c r="K16" s="66">
        <f t="shared" si="3"/>
        <v>11</v>
      </c>
      <c r="L16" s="65">
        <f>VLOOKUP($A16,'Return Data'!$B$7:$R$2843,17,0)</f>
        <v>32.148899999999998</v>
      </c>
      <c r="M16" s="66">
        <f t="shared" si="4"/>
        <v>11</v>
      </c>
      <c r="N16" s="65"/>
      <c r="O16" s="66"/>
      <c r="P16" s="65"/>
      <c r="Q16" s="66"/>
      <c r="R16" s="65">
        <f>VLOOKUP($A16,'Return Data'!$B$7:$R$2843,16,0)</f>
        <v>22.7852</v>
      </c>
      <c r="S16" s="67">
        <f t="shared" si="5"/>
        <v>7</v>
      </c>
    </row>
    <row r="17" spans="1:19" x14ac:dyDescent="0.3">
      <c r="A17" s="63" t="s">
        <v>915</v>
      </c>
      <c r="B17" s="64">
        <f>VLOOKUP($A17,'Return Data'!$B$7:$R$2843,3,0)</f>
        <v>44447</v>
      </c>
      <c r="C17" s="65">
        <f>VLOOKUP($A17,'Return Data'!$B$7:$R$2843,4,0)</f>
        <v>536.12</v>
      </c>
      <c r="D17" s="65">
        <f>VLOOKUP($A17,'Return Data'!$B$7:$R$2843,10,0)</f>
        <v>9.0694999999999997</v>
      </c>
      <c r="E17" s="66">
        <f t="shared" si="0"/>
        <v>23</v>
      </c>
      <c r="F17" s="65">
        <f>VLOOKUP($A17,'Return Data'!$B$7:$R$2843,11,0)</f>
        <v>18.2392</v>
      </c>
      <c r="G17" s="66">
        <f t="shared" si="1"/>
        <v>23</v>
      </c>
      <c r="H17" s="65">
        <f>VLOOKUP($A17,'Return Data'!$B$7:$R$2843,12,0)</f>
        <v>37.435000000000002</v>
      </c>
      <c r="I17" s="66">
        <f t="shared" si="2"/>
        <v>17</v>
      </c>
      <c r="J17" s="65">
        <f>VLOOKUP($A17,'Return Data'!$B$7:$R$2843,13,0)</f>
        <v>63.705800000000004</v>
      </c>
      <c r="K17" s="66">
        <f t="shared" si="3"/>
        <v>19</v>
      </c>
      <c r="L17" s="65">
        <f>VLOOKUP($A17,'Return Data'!$B$7:$R$2843,17,0)</f>
        <v>28.323</v>
      </c>
      <c r="M17" s="66">
        <f t="shared" si="4"/>
        <v>21</v>
      </c>
      <c r="N17" s="65">
        <f>VLOOKUP($A17,'Return Data'!$B$7:$R$2843,14,0)</f>
        <v>15.3605</v>
      </c>
      <c r="O17" s="66">
        <f t="shared" si="6"/>
        <v>16</v>
      </c>
      <c r="P17" s="65">
        <f>VLOOKUP($A17,'Return Data'!$B$7:$R$2843,15,0)</f>
        <v>13.8576</v>
      </c>
      <c r="Q17" s="66">
        <f t="shared" si="7"/>
        <v>17</v>
      </c>
      <c r="R17" s="65">
        <f>VLOOKUP($A17,'Return Data'!$B$7:$R$2843,16,0)</f>
        <v>15.4092</v>
      </c>
      <c r="S17" s="67">
        <f t="shared" si="5"/>
        <v>21</v>
      </c>
    </row>
    <row r="18" spans="1:19" x14ac:dyDescent="0.3">
      <c r="A18" s="63" t="s">
        <v>916</v>
      </c>
      <c r="B18" s="64">
        <f>VLOOKUP($A18,'Return Data'!$B$7:$R$2843,3,0)</f>
        <v>44447</v>
      </c>
      <c r="C18" s="65">
        <f>VLOOKUP($A18,'Return Data'!$B$7:$R$2843,4,0)</f>
        <v>75.45</v>
      </c>
      <c r="D18" s="65">
        <f>VLOOKUP($A18,'Return Data'!$B$7:$R$2843,10,0)</f>
        <v>8.6393000000000004</v>
      </c>
      <c r="E18" s="66">
        <f t="shared" si="0"/>
        <v>24</v>
      </c>
      <c r="F18" s="65">
        <f>VLOOKUP($A18,'Return Data'!$B$7:$R$2843,11,0)</f>
        <v>17.725100000000001</v>
      </c>
      <c r="G18" s="66">
        <f t="shared" si="1"/>
        <v>25</v>
      </c>
      <c r="H18" s="65">
        <f>VLOOKUP($A18,'Return Data'!$B$7:$R$2843,12,0)</f>
        <v>34.7562</v>
      </c>
      <c r="I18" s="66">
        <f t="shared" si="2"/>
        <v>24</v>
      </c>
      <c r="J18" s="65">
        <f>VLOOKUP($A18,'Return Data'!$B$7:$R$2843,13,0)</f>
        <v>61.7363</v>
      </c>
      <c r="K18" s="66">
        <f t="shared" si="3"/>
        <v>20</v>
      </c>
      <c r="L18" s="65">
        <f>VLOOKUP($A18,'Return Data'!$B$7:$R$2843,17,0)</f>
        <v>29.6509</v>
      </c>
      <c r="M18" s="66">
        <f t="shared" si="4"/>
        <v>19</v>
      </c>
      <c r="N18" s="65">
        <f>VLOOKUP($A18,'Return Data'!$B$7:$R$2843,14,0)</f>
        <v>14.420500000000001</v>
      </c>
      <c r="O18" s="66">
        <f t="shared" si="6"/>
        <v>20</v>
      </c>
      <c r="P18" s="65">
        <f>VLOOKUP($A18,'Return Data'!$B$7:$R$2843,15,0)</f>
        <v>14.691599999999999</v>
      </c>
      <c r="Q18" s="66">
        <f t="shared" si="7"/>
        <v>14</v>
      </c>
      <c r="R18" s="65">
        <f>VLOOKUP($A18,'Return Data'!$B$7:$R$2843,16,0)</f>
        <v>14.7614</v>
      </c>
      <c r="S18" s="67">
        <f t="shared" si="5"/>
        <v>23</v>
      </c>
    </row>
    <row r="19" spans="1:19" x14ac:dyDescent="0.3">
      <c r="A19" s="63" t="s">
        <v>919</v>
      </c>
      <c r="B19" s="64">
        <f>VLOOKUP($A19,'Return Data'!$B$7:$R$2843,3,0)</f>
        <v>44447</v>
      </c>
      <c r="C19" s="65">
        <f>VLOOKUP($A19,'Return Data'!$B$7:$R$2843,4,0)</f>
        <v>58.83</v>
      </c>
      <c r="D19" s="65">
        <f>VLOOKUP($A19,'Return Data'!$B$7:$R$2843,10,0)</f>
        <v>11.9505</v>
      </c>
      <c r="E19" s="66">
        <f t="shared" si="0"/>
        <v>13</v>
      </c>
      <c r="F19" s="65">
        <f>VLOOKUP($A19,'Return Data'!$B$7:$R$2843,11,0)</f>
        <v>17.730599999999999</v>
      </c>
      <c r="G19" s="66">
        <f t="shared" si="1"/>
        <v>24</v>
      </c>
      <c r="H19" s="65">
        <f>VLOOKUP($A19,'Return Data'!$B$7:$R$2843,12,0)</f>
        <v>33.250300000000003</v>
      </c>
      <c r="I19" s="66">
        <f t="shared" si="2"/>
        <v>25</v>
      </c>
      <c r="J19" s="65">
        <f>VLOOKUP($A19,'Return Data'!$B$7:$R$2843,13,0)</f>
        <v>55.101500000000001</v>
      </c>
      <c r="K19" s="66">
        <f t="shared" si="3"/>
        <v>26</v>
      </c>
      <c r="L19" s="65">
        <f>VLOOKUP($A19,'Return Data'!$B$7:$R$2843,17,0)</f>
        <v>27.5474</v>
      </c>
      <c r="M19" s="66">
        <f t="shared" si="4"/>
        <v>24</v>
      </c>
      <c r="N19" s="65">
        <f>VLOOKUP($A19,'Return Data'!$B$7:$R$2843,14,0)</f>
        <v>15.4611</v>
      </c>
      <c r="O19" s="66">
        <f t="shared" si="6"/>
        <v>15</v>
      </c>
      <c r="P19" s="65">
        <f>VLOOKUP($A19,'Return Data'!$B$7:$R$2843,15,0)</f>
        <v>16.741399999999999</v>
      </c>
      <c r="Q19" s="66">
        <f t="shared" si="7"/>
        <v>7</v>
      </c>
      <c r="R19" s="65">
        <f>VLOOKUP($A19,'Return Data'!$B$7:$R$2843,16,0)</f>
        <v>18.196999999999999</v>
      </c>
      <c r="S19" s="67">
        <f t="shared" si="5"/>
        <v>12</v>
      </c>
    </row>
    <row r="20" spans="1:19" x14ac:dyDescent="0.3">
      <c r="A20" s="63" t="s">
        <v>921</v>
      </c>
      <c r="B20" s="64">
        <f>VLOOKUP($A20,'Return Data'!$B$7:$R$2843,3,0)</f>
        <v>44447</v>
      </c>
      <c r="C20" s="65">
        <f>VLOOKUP($A20,'Return Data'!$B$7:$R$2843,4,0)</f>
        <v>214.33600000000001</v>
      </c>
      <c r="D20" s="65">
        <f>VLOOKUP($A20,'Return Data'!$B$7:$R$2843,10,0)</f>
        <v>11.391999999999999</v>
      </c>
      <c r="E20" s="66">
        <f t="shared" si="0"/>
        <v>17</v>
      </c>
      <c r="F20" s="65">
        <f>VLOOKUP($A20,'Return Data'!$B$7:$R$2843,11,0)</f>
        <v>18.954599999999999</v>
      </c>
      <c r="G20" s="66">
        <f t="shared" si="1"/>
        <v>21</v>
      </c>
      <c r="H20" s="65">
        <f>VLOOKUP($A20,'Return Data'!$B$7:$R$2843,12,0)</f>
        <v>35.138199999999998</v>
      </c>
      <c r="I20" s="66">
        <f t="shared" si="2"/>
        <v>22</v>
      </c>
      <c r="J20" s="65">
        <f>VLOOKUP($A20,'Return Data'!$B$7:$R$2843,13,0)</f>
        <v>61.589799999999997</v>
      </c>
      <c r="K20" s="66">
        <f t="shared" si="3"/>
        <v>22</v>
      </c>
      <c r="L20" s="65">
        <f>VLOOKUP($A20,'Return Data'!$B$7:$R$2843,17,0)</f>
        <v>32.558100000000003</v>
      </c>
      <c r="M20" s="66">
        <f t="shared" si="4"/>
        <v>9</v>
      </c>
      <c r="N20" s="65">
        <f>VLOOKUP($A20,'Return Data'!$B$7:$R$2843,14,0)</f>
        <v>19.381399999999999</v>
      </c>
      <c r="O20" s="66">
        <f t="shared" si="6"/>
        <v>4</v>
      </c>
      <c r="P20" s="65">
        <f>VLOOKUP($A20,'Return Data'!$B$7:$R$2843,15,0)</f>
        <v>16.723600000000001</v>
      </c>
      <c r="Q20" s="66">
        <f t="shared" si="7"/>
        <v>8</v>
      </c>
      <c r="R20" s="65">
        <f>VLOOKUP($A20,'Return Data'!$B$7:$R$2843,16,0)</f>
        <v>18.028600000000001</v>
      </c>
      <c r="S20" s="67">
        <f t="shared" si="5"/>
        <v>14</v>
      </c>
    </row>
    <row r="21" spans="1:19" x14ac:dyDescent="0.3">
      <c r="A21" s="63" t="s">
        <v>922</v>
      </c>
      <c r="B21" s="64">
        <f>VLOOKUP($A21,'Return Data'!$B$7:$R$2843,3,0)</f>
        <v>44447</v>
      </c>
      <c r="C21" s="65">
        <f>VLOOKUP($A21,'Return Data'!$B$7:$R$2843,4,0)</f>
        <v>74.709000000000003</v>
      </c>
      <c r="D21" s="65">
        <f>VLOOKUP($A21,'Return Data'!$B$7:$R$2843,10,0)</f>
        <v>12.6442</v>
      </c>
      <c r="E21" s="66">
        <f t="shared" si="0"/>
        <v>10</v>
      </c>
      <c r="F21" s="65">
        <f>VLOOKUP($A21,'Return Data'!$B$7:$R$2843,11,0)</f>
        <v>21.747299999999999</v>
      </c>
      <c r="G21" s="66">
        <f t="shared" si="1"/>
        <v>15</v>
      </c>
      <c r="H21" s="65">
        <f>VLOOKUP($A21,'Return Data'!$B$7:$R$2843,12,0)</f>
        <v>32.013399999999997</v>
      </c>
      <c r="I21" s="66">
        <f t="shared" si="2"/>
        <v>27</v>
      </c>
      <c r="J21" s="65">
        <f>VLOOKUP($A21,'Return Data'!$B$7:$R$2843,13,0)</f>
        <v>48.639099999999999</v>
      </c>
      <c r="K21" s="66">
        <f t="shared" si="3"/>
        <v>27</v>
      </c>
      <c r="L21" s="65">
        <f>VLOOKUP($A21,'Return Data'!$B$7:$R$2843,17,0)</f>
        <v>27.8202</v>
      </c>
      <c r="M21" s="66">
        <f t="shared" si="4"/>
        <v>23</v>
      </c>
      <c r="N21" s="65">
        <f>VLOOKUP($A21,'Return Data'!$B$7:$R$2843,14,0)</f>
        <v>12.415699999999999</v>
      </c>
      <c r="O21" s="66">
        <f t="shared" si="6"/>
        <v>22</v>
      </c>
      <c r="P21" s="65">
        <f>VLOOKUP($A21,'Return Data'!$B$7:$R$2843,15,0)</f>
        <v>13.7981</v>
      </c>
      <c r="Q21" s="66">
        <f t="shared" si="7"/>
        <v>19</v>
      </c>
      <c r="R21" s="65">
        <f>VLOOKUP($A21,'Return Data'!$B$7:$R$2843,16,0)</f>
        <v>15.3888</v>
      </c>
      <c r="S21" s="67">
        <f t="shared" si="5"/>
        <v>22</v>
      </c>
    </row>
    <row r="22" spans="1:19" x14ac:dyDescent="0.3">
      <c r="A22" s="63" t="s">
        <v>924</v>
      </c>
      <c r="B22" s="64">
        <f>VLOOKUP($A22,'Return Data'!$B$7:$R$2843,3,0)</f>
        <v>44447</v>
      </c>
      <c r="C22" s="65">
        <f>VLOOKUP($A22,'Return Data'!$B$7:$R$2843,4,0)</f>
        <v>25.932500000000001</v>
      </c>
      <c r="D22" s="65">
        <f>VLOOKUP($A22,'Return Data'!$B$7:$R$2843,10,0)</f>
        <v>13.9199</v>
      </c>
      <c r="E22" s="66">
        <f t="shared" si="0"/>
        <v>7</v>
      </c>
      <c r="F22" s="65">
        <f>VLOOKUP($A22,'Return Data'!$B$7:$R$2843,11,0)</f>
        <v>21.827200000000001</v>
      </c>
      <c r="G22" s="66">
        <f t="shared" si="1"/>
        <v>14</v>
      </c>
      <c r="H22" s="65">
        <f>VLOOKUP($A22,'Return Data'!$B$7:$R$2843,12,0)</f>
        <v>35.026400000000002</v>
      </c>
      <c r="I22" s="66">
        <f t="shared" si="2"/>
        <v>23</v>
      </c>
      <c r="J22" s="65">
        <f>VLOOKUP($A22,'Return Data'!$B$7:$R$2843,13,0)</f>
        <v>59.784199999999998</v>
      </c>
      <c r="K22" s="66">
        <f t="shared" si="3"/>
        <v>24</v>
      </c>
      <c r="L22" s="65">
        <f>VLOOKUP($A22,'Return Data'!$B$7:$R$2843,17,0)</f>
        <v>30.1937</v>
      </c>
      <c r="M22" s="66">
        <f t="shared" si="4"/>
        <v>17</v>
      </c>
      <c r="N22" s="65">
        <f>VLOOKUP($A22,'Return Data'!$B$7:$R$2843,14,0)</f>
        <v>17.308599999999998</v>
      </c>
      <c r="O22" s="66">
        <f t="shared" si="6"/>
        <v>10</v>
      </c>
      <c r="P22" s="65">
        <f>VLOOKUP($A22,'Return Data'!$B$7:$R$2843,15,0)</f>
        <v>17.6008</v>
      </c>
      <c r="Q22" s="66">
        <f t="shared" si="7"/>
        <v>4</v>
      </c>
      <c r="R22" s="65">
        <f>VLOOKUP($A22,'Return Data'!$B$7:$R$2843,16,0)</f>
        <v>15.686199999999999</v>
      </c>
      <c r="S22" s="67">
        <f t="shared" si="5"/>
        <v>20</v>
      </c>
    </row>
    <row r="23" spans="1:19" x14ac:dyDescent="0.3">
      <c r="A23" s="63" t="s">
        <v>926</v>
      </c>
      <c r="B23" s="64">
        <f>VLOOKUP($A23,'Return Data'!$B$7:$R$2843,3,0)</f>
        <v>44447</v>
      </c>
      <c r="C23" s="65">
        <f>VLOOKUP($A23,'Return Data'!$B$7:$R$2843,4,0)</f>
        <v>16.671099999999999</v>
      </c>
      <c r="D23" s="65">
        <f>VLOOKUP($A23,'Return Data'!$B$7:$R$2843,10,0)</f>
        <v>11.5131</v>
      </c>
      <c r="E23" s="66">
        <f t="shared" si="0"/>
        <v>15</v>
      </c>
      <c r="F23" s="65">
        <f>VLOOKUP($A23,'Return Data'!$B$7:$R$2843,11,0)</f>
        <v>22.456499999999998</v>
      </c>
      <c r="G23" s="66">
        <f t="shared" si="1"/>
        <v>7</v>
      </c>
      <c r="H23" s="65">
        <f>VLOOKUP($A23,'Return Data'!$B$7:$R$2843,12,0)</f>
        <v>44.277299999999997</v>
      </c>
      <c r="I23" s="66">
        <f t="shared" si="2"/>
        <v>3</v>
      </c>
      <c r="J23" s="65">
        <f>VLOOKUP($A23,'Return Data'!$B$7:$R$2843,13,0)</f>
        <v>69.129599999999996</v>
      </c>
      <c r="K23" s="66">
        <f t="shared" si="3"/>
        <v>6</v>
      </c>
      <c r="L23" s="65"/>
      <c r="M23" s="66"/>
      <c r="N23" s="65"/>
      <c r="O23" s="66"/>
      <c r="P23" s="65"/>
      <c r="Q23" s="66"/>
      <c r="R23" s="65">
        <f>VLOOKUP($A23,'Return Data'!$B$7:$R$2843,16,0)</f>
        <v>35.237000000000002</v>
      </c>
      <c r="S23" s="67">
        <f t="shared" si="5"/>
        <v>1</v>
      </c>
    </row>
    <row r="24" spans="1:19" x14ac:dyDescent="0.3">
      <c r="A24" s="63" t="s">
        <v>928</v>
      </c>
      <c r="B24" s="64">
        <f>VLOOKUP($A24,'Return Data'!$B$7:$R$2843,3,0)</f>
        <v>44447</v>
      </c>
      <c r="C24" s="65">
        <f>VLOOKUP($A24,'Return Data'!$B$7:$R$2843,4,0)</f>
        <v>105.224</v>
      </c>
      <c r="D24" s="65">
        <f>VLOOKUP($A24,'Return Data'!$B$7:$R$2843,10,0)</f>
        <v>12.481299999999999</v>
      </c>
      <c r="E24" s="66">
        <f t="shared" si="0"/>
        <v>12</v>
      </c>
      <c r="F24" s="65">
        <f>VLOOKUP($A24,'Return Data'!$B$7:$R$2843,11,0)</f>
        <v>22.4346</v>
      </c>
      <c r="G24" s="66">
        <f t="shared" si="1"/>
        <v>8</v>
      </c>
      <c r="H24" s="65">
        <f>VLOOKUP($A24,'Return Data'!$B$7:$R$2843,12,0)</f>
        <v>42.6843</v>
      </c>
      <c r="I24" s="66">
        <f t="shared" si="2"/>
        <v>6</v>
      </c>
      <c r="J24" s="65">
        <f>VLOOKUP($A24,'Return Data'!$B$7:$R$2843,13,0)</f>
        <v>71.062600000000003</v>
      </c>
      <c r="K24" s="66">
        <f t="shared" si="3"/>
        <v>4</v>
      </c>
      <c r="L24" s="65">
        <f>VLOOKUP($A24,'Return Data'!$B$7:$R$2843,17,0)</f>
        <v>38.773400000000002</v>
      </c>
      <c r="M24" s="66">
        <f t="shared" si="4"/>
        <v>2</v>
      </c>
      <c r="N24" s="65">
        <f>VLOOKUP($A24,'Return Data'!$B$7:$R$2843,14,0)</f>
        <v>24.185099999999998</v>
      </c>
      <c r="O24" s="66">
        <f t="shared" si="6"/>
        <v>1</v>
      </c>
      <c r="P24" s="65">
        <f>VLOOKUP($A24,'Return Data'!$B$7:$R$2843,15,0)</f>
        <v>21.769200000000001</v>
      </c>
      <c r="Q24" s="66">
        <f t="shared" si="7"/>
        <v>1</v>
      </c>
      <c r="R24" s="65">
        <f>VLOOKUP($A24,'Return Data'!$B$7:$R$2843,16,0)</f>
        <v>26.1037</v>
      </c>
      <c r="S24" s="67">
        <f t="shared" si="5"/>
        <v>5</v>
      </c>
    </row>
    <row r="25" spans="1:19" x14ac:dyDescent="0.3">
      <c r="A25" s="63" t="s">
        <v>930</v>
      </c>
      <c r="B25" s="64">
        <f>VLOOKUP($A25,'Return Data'!$B$7:$R$2843,3,0)</f>
        <v>44447</v>
      </c>
      <c r="C25" s="65">
        <f>VLOOKUP($A25,'Return Data'!$B$7:$R$2843,4,0)</f>
        <v>17.350300000000001</v>
      </c>
      <c r="D25" s="65">
        <f>VLOOKUP($A25,'Return Data'!$B$7:$R$2843,10,0)</f>
        <v>15.994199999999999</v>
      </c>
      <c r="E25" s="66">
        <f t="shared" si="0"/>
        <v>2</v>
      </c>
      <c r="F25" s="65">
        <f>VLOOKUP($A25,'Return Data'!$B$7:$R$2843,11,0)</f>
        <v>26.218</v>
      </c>
      <c r="G25" s="66">
        <f t="shared" si="1"/>
        <v>2</v>
      </c>
      <c r="H25" s="65">
        <f>VLOOKUP($A25,'Return Data'!$B$7:$R$2843,12,0)</f>
        <v>48.037599999999998</v>
      </c>
      <c r="I25" s="66">
        <f t="shared" si="2"/>
        <v>1</v>
      </c>
      <c r="J25" s="65">
        <f>VLOOKUP($A25,'Return Data'!$B$7:$R$2843,13,0)</f>
        <v>77.760400000000004</v>
      </c>
      <c r="K25" s="66">
        <f t="shared" si="3"/>
        <v>1</v>
      </c>
      <c r="L25" s="65"/>
      <c r="M25" s="66"/>
      <c r="N25" s="65"/>
      <c r="O25" s="66"/>
      <c r="P25" s="65"/>
      <c r="Q25" s="66"/>
      <c r="R25" s="65">
        <f>VLOOKUP($A25,'Return Data'!$B$7:$R$2843,16,0)</f>
        <v>33.728499999999997</v>
      </c>
      <c r="S25" s="67">
        <f t="shared" si="5"/>
        <v>2</v>
      </c>
    </row>
    <row r="26" spans="1:19" x14ac:dyDescent="0.3">
      <c r="A26" s="63" t="s">
        <v>2017</v>
      </c>
      <c r="B26" s="64">
        <f>VLOOKUP($A26,'Return Data'!$B$7:$R$2843,3,0)</f>
        <v>44447</v>
      </c>
      <c r="C26" s="65">
        <f>VLOOKUP($A26,'Return Data'!$B$7:$R$2843,4,0)</f>
        <v>25.998999999999999</v>
      </c>
      <c r="D26" s="65">
        <f>VLOOKUP($A26,'Return Data'!$B$7:$R$2843,10,0)</f>
        <v>12.576599999999999</v>
      </c>
      <c r="E26" s="66">
        <f t="shared" si="0"/>
        <v>11</v>
      </c>
      <c r="F26" s="65">
        <f>VLOOKUP($A26,'Return Data'!$B$7:$R$2843,11,0)</f>
        <v>22.073599999999999</v>
      </c>
      <c r="G26" s="66">
        <f t="shared" si="1"/>
        <v>12</v>
      </c>
      <c r="H26" s="65">
        <f>VLOOKUP($A26,'Return Data'!$B$7:$R$2843,12,0)</f>
        <v>43.268099999999997</v>
      </c>
      <c r="I26" s="66">
        <f t="shared" si="2"/>
        <v>5</v>
      </c>
      <c r="J26" s="65">
        <f>VLOOKUP($A26,'Return Data'!$B$7:$R$2843,13,0)</f>
        <v>64.899199999999993</v>
      </c>
      <c r="K26" s="66">
        <f t="shared" si="3"/>
        <v>15</v>
      </c>
      <c r="L26" s="65">
        <f>VLOOKUP($A26,'Return Data'!$B$7:$R$2843,17,0)</f>
        <v>29.795500000000001</v>
      </c>
      <c r="M26" s="66">
        <f t="shared" si="4"/>
        <v>18</v>
      </c>
      <c r="N26" s="65">
        <f>VLOOKUP($A26,'Return Data'!$B$7:$R$2843,14,0)</f>
        <v>18.083400000000001</v>
      </c>
      <c r="O26" s="66">
        <f t="shared" si="6"/>
        <v>8</v>
      </c>
      <c r="P26" s="65">
        <f>VLOOKUP($A26,'Return Data'!$B$7:$R$2843,15,0)</f>
        <v>15.893000000000001</v>
      </c>
      <c r="Q26" s="66">
        <f t="shared" si="7"/>
        <v>10</v>
      </c>
      <c r="R26" s="65">
        <f>VLOOKUP($A26,'Return Data'!$B$7:$R$2843,16,0)</f>
        <v>18.047000000000001</v>
      </c>
      <c r="S26" s="67">
        <f t="shared" si="5"/>
        <v>13</v>
      </c>
    </row>
    <row r="27" spans="1:19" x14ac:dyDescent="0.3">
      <c r="A27" s="63" t="s">
        <v>933</v>
      </c>
      <c r="B27" s="64">
        <f>VLOOKUP($A27,'Return Data'!$B$7:$R$2843,3,0)</f>
        <v>44447</v>
      </c>
      <c r="C27" s="65">
        <f>VLOOKUP($A27,'Return Data'!$B$7:$R$2843,4,0)</f>
        <v>861.67280000000005</v>
      </c>
      <c r="D27" s="65">
        <f>VLOOKUP($A27,'Return Data'!$B$7:$R$2843,10,0)</f>
        <v>13.2058</v>
      </c>
      <c r="E27" s="66">
        <f t="shared" si="0"/>
        <v>8</v>
      </c>
      <c r="F27" s="65">
        <f>VLOOKUP($A27,'Return Data'!$B$7:$R$2843,11,0)</f>
        <v>19.539899999999999</v>
      </c>
      <c r="G27" s="66">
        <f t="shared" si="1"/>
        <v>19</v>
      </c>
      <c r="H27" s="65">
        <f>VLOOKUP($A27,'Return Data'!$B$7:$R$2843,12,0)</f>
        <v>38.770600000000002</v>
      </c>
      <c r="I27" s="66">
        <f t="shared" si="2"/>
        <v>14</v>
      </c>
      <c r="J27" s="65">
        <f>VLOOKUP($A27,'Return Data'!$B$7:$R$2843,13,0)</f>
        <v>64.700500000000005</v>
      </c>
      <c r="K27" s="66">
        <f t="shared" si="3"/>
        <v>16</v>
      </c>
      <c r="L27" s="65">
        <f>VLOOKUP($A27,'Return Data'!$B$7:$R$2843,17,0)</f>
        <v>30.776499999999999</v>
      </c>
      <c r="M27" s="66">
        <f t="shared" si="4"/>
        <v>15</v>
      </c>
      <c r="N27" s="65">
        <f>VLOOKUP($A27,'Return Data'!$B$7:$R$2843,14,0)</f>
        <v>14.8109</v>
      </c>
      <c r="O27" s="66">
        <f t="shared" si="6"/>
        <v>19</v>
      </c>
      <c r="P27" s="65">
        <f>VLOOKUP($A27,'Return Data'!$B$7:$R$2843,15,0)</f>
        <v>12.091799999999999</v>
      </c>
      <c r="Q27" s="66">
        <f t="shared" si="7"/>
        <v>22</v>
      </c>
      <c r="R27" s="65">
        <f>VLOOKUP($A27,'Return Data'!$B$7:$R$2843,16,0)</f>
        <v>14.1883</v>
      </c>
      <c r="S27" s="67">
        <f t="shared" si="5"/>
        <v>26</v>
      </c>
    </row>
    <row r="28" spans="1:19" x14ac:dyDescent="0.3">
      <c r="A28" s="63" t="s">
        <v>935</v>
      </c>
      <c r="B28" s="64">
        <f>VLOOKUP($A28,'Return Data'!$B$7:$R$2843,3,0)</f>
        <v>44447</v>
      </c>
      <c r="C28" s="65">
        <f>VLOOKUP($A28,'Return Data'!$B$7:$R$2843,4,0)</f>
        <v>192.23</v>
      </c>
      <c r="D28" s="65">
        <f>VLOOKUP($A28,'Return Data'!$B$7:$R$2843,10,0)</f>
        <v>11.534700000000001</v>
      </c>
      <c r="E28" s="66">
        <f t="shared" si="0"/>
        <v>14</v>
      </c>
      <c r="F28" s="65">
        <f>VLOOKUP($A28,'Return Data'!$B$7:$R$2843,11,0)</f>
        <v>22.221499999999999</v>
      </c>
      <c r="G28" s="66">
        <f t="shared" si="1"/>
        <v>9</v>
      </c>
      <c r="H28" s="65">
        <f>VLOOKUP($A28,'Return Data'!$B$7:$R$2843,12,0)</f>
        <v>40.611499999999999</v>
      </c>
      <c r="I28" s="66">
        <f t="shared" si="2"/>
        <v>10</v>
      </c>
      <c r="J28" s="65">
        <f>VLOOKUP($A28,'Return Data'!$B$7:$R$2843,13,0)</f>
        <v>65.615600000000001</v>
      </c>
      <c r="K28" s="66">
        <f t="shared" si="3"/>
        <v>12</v>
      </c>
      <c r="L28" s="65">
        <f>VLOOKUP($A28,'Return Data'!$B$7:$R$2843,17,0)</f>
        <v>37.418799999999997</v>
      </c>
      <c r="M28" s="66">
        <f t="shared" si="4"/>
        <v>4</v>
      </c>
      <c r="N28" s="65">
        <f>VLOOKUP($A28,'Return Data'!$B$7:$R$2843,14,0)</f>
        <v>17.9467</v>
      </c>
      <c r="O28" s="66">
        <f t="shared" si="6"/>
        <v>9</v>
      </c>
      <c r="P28" s="65">
        <f>VLOOKUP($A28,'Return Data'!$B$7:$R$2843,15,0)</f>
        <v>17.588000000000001</v>
      </c>
      <c r="Q28" s="66">
        <f t="shared" si="7"/>
        <v>5</v>
      </c>
      <c r="R28" s="65">
        <f>VLOOKUP($A28,'Return Data'!$B$7:$R$2843,16,0)</f>
        <v>21.968900000000001</v>
      </c>
      <c r="S28" s="67">
        <f t="shared" si="5"/>
        <v>8</v>
      </c>
    </row>
    <row r="29" spans="1:19" x14ac:dyDescent="0.3">
      <c r="A29" s="63" t="s">
        <v>937</v>
      </c>
      <c r="B29" s="64">
        <f>VLOOKUP($A29,'Return Data'!$B$7:$R$2843,3,0)</f>
        <v>44447</v>
      </c>
      <c r="C29" s="65">
        <f>VLOOKUP($A29,'Return Data'!$B$7:$R$2843,4,0)</f>
        <v>64.66</v>
      </c>
      <c r="D29" s="65">
        <f>VLOOKUP($A29,'Return Data'!$B$7:$R$2843,10,0)</f>
        <v>6.2972999999999999</v>
      </c>
      <c r="E29" s="66">
        <f t="shared" si="0"/>
        <v>27</v>
      </c>
      <c r="F29" s="65">
        <f>VLOOKUP($A29,'Return Data'!$B$7:$R$2843,11,0)</f>
        <v>24.168700000000001</v>
      </c>
      <c r="G29" s="66">
        <f t="shared" si="1"/>
        <v>4</v>
      </c>
      <c r="H29" s="65">
        <f>VLOOKUP($A29,'Return Data'!$B$7:$R$2843,12,0)</f>
        <v>36.808599999999998</v>
      </c>
      <c r="I29" s="66">
        <f t="shared" si="2"/>
        <v>20</v>
      </c>
      <c r="J29" s="65">
        <f>VLOOKUP($A29,'Return Data'!$B$7:$R$2843,13,0)</f>
        <v>61.6601</v>
      </c>
      <c r="K29" s="66">
        <f t="shared" si="3"/>
        <v>21</v>
      </c>
      <c r="L29" s="65">
        <f>VLOOKUP($A29,'Return Data'!$B$7:$R$2843,17,0)</f>
        <v>34.446800000000003</v>
      </c>
      <c r="M29" s="66">
        <f t="shared" si="4"/>
        <v>6</v>
      </c>
      <c r="N29" s="65">
        <f>VLOOKUP($A29,'Return Data'!$B$7:$R$2843,14,0)</f>
        <v>18.749600000000001</v>
      </c>
      <c r="O29" s="66">
        <f t="shared" si="6"/>
        <v>6</v>
      </c>
      <c r="P29" s="65">
        <f>VLOOKUP($A29,'Return Data'!$B$7:$R$2843,15,0)</f>
        <v>15.4465</v>
      </c>
      <c r="Q29" s="66">
        <f t="shared" si="7"/>
        <v>11</v>
      </c>
      <c r="R29" s="65">
        <f>VLOOKUP($A29,'Return Data'!$B$7:$R$2843,16,0)</f>
        <v>18.779800000000002</v>
      </c>
      <c r="S29" s="67">
        <f t="shared" si="5"/>
        <v>9</v>
      </c>
    </row>
    <row r="30" spans="1:19" x14ac:dyDescent="0.3">
      <c r="A30" s="63" t="s">
        <v>1904</v>
      </c>
      <c r="B30" s="64">
        <f>VLOOKUP($A30,'Return Data'!$B$7:$R$2843,3,0)</f>
        <v>44447</v>
      </c>
      <c r="C30" s="65">
        <f>VLOOKUP($A30,'Return Data'!$B$7:$R$2843,4,0)</f>
        <v>366.40300000000002</v>
      </c>
      <c r="D30" s="65">
        <f>VLOOKUP($A30,'Return Data'!$B$7:$R$2843,10,0)</f>
        <v>7.5416999999999996</v>
      </c>
      <c r="E30" s="66">
        <f t="shared" si="0"/>
        <v>26</v>
      </c>
      <c r="F30" s="65">
        <f>VLOOKUP($A30,'Return Data'!$B$7:$R$2843,11,0)</f>
        <v>19.9406</v>
      </c>
      <c r="G30" s="66">
        <f t="shared" si="1"/>
        <v>18</v>
      </c>
      <c r="H30" s="65">
        <f>VLOOKUP($A30,'Return Data'!$B$7:$R$2843,12,0)</f>
        <v>35.5518</v>
      </c>
      <c r="I30" s="66">
        <f t="shared" si="2"/>
        <v>21</v>
      </c>
      <c r="J30" s="65">
        <f>VLOOKUP($A30,'Return Data'!$B$7:$R$2843,13,0)</f>
        <v>65.509299999999996</v>
      </c>
      <c r="K30" s="66">
        <f t="shared" si="3"/>
        <v>13</v>
      </c>
      <c r="L30" s="65">
        <f>VLOOKUP($A30,'Return Data'!$B$7:$R$2843,17,0)</f>
        <v>31.0823</v>
      </c>
      <c r="M30" s="66">
        <f t="shared" si="4"/>
        <v>12</v>
      </c>
      <c r="N30" s="65">
        <f>VLOOKUP($A30,'Return Data'!$B$7:$R$2843,14,0)</f>
        <v>16.9711</v>
      </c>
      <c r="O30" s="66">
        <f t="shared" si="6"/>
        <v>11</v>
      </c>
      <c r="P30" s="65">
        <f>VLOOKUP($A30,'Return Data'!$B$7:$R$2843,15,0)</f>
        <v>14.9839</v>
      </c>
      <c r="Q30" s="66">
        <f t="shared" si="7"/>
        <v>13</v>
      </c>
      <c r="R30" s="65">
        <f>VLOOKUP($A30,'Return Data'!$B$7:$R$2843,16,0)</f>
        <v>17.742100000000001</v>
      </c>
      <c r="S30" s="67">
        <f t="shared" si="5"/>
        <v>15</v>
      </c>
    </row>
    <row r="31" spans="1:19" x14ac:dyDescent="0.3">
      <c r="A31" s="63" t="s">
        <v>939</v>
      </c>
      <c r="B31" s="64">
        <f>VLOOKUP($A31,'Return Data'!$B$7:$R$2843,3,0)</f>
        <v>44447</v>
      </c>
      <c r="C31" s="65">
        <f>VLOOKUP($A31,'Return Data'!$B$7:$R$2843,4,0)</f>
        <v>58.565300000000001</v>
      </c>
      <c r="D31" s="65">
        <f>VLOOKUP($A31,'Return Data'!$B$7:$R$2843,10,0)</f>
        <v>16.709299999999999</v>
      </c>
      <c r="E31" s="66">
        <f t="shared" si="0"/>
        <v>1</v>
      </c>
      <c r="F31" s="65">
        <f>VLOOKUP($A31,'Return Data'!$B$7:$R$2843,11,0)</f>
        <v>21.327100000000002</v>
      </c>
      <c r="G31" s="66">
        <f t="shared" si="1"/>
        <v>16</v>
      </c>
      <c r="H31" s="65">
        <f>VLOOKUP($A31,'Return Data'!$B$7:$R$2843,12,0)</f>
        <v>41.913899999999998</v>
      </c>
      <c r="I31" s="66">
        <f t="shared" si="2"/>
        <v>7</v>
      </c>
      <c r="J31" s="65">
        <f>VLOOKUP($A31,'Return Data'!$B$7:$R$2843,13,0)</f>
        <v>64.973600000000005</v>
      </c>
      <c r="K31" s="66">
        <f t="shared" si="3"/>
        <v>14</v>
      </c>
      <c r="L31" s="65">
        <f>VLOOKUP($A31,'Return Data'!$B$7:$R$2843,17,0)</f>
        <v>30.856200000000001</v>
      </c>
      <c r="M31" s="66">
        <f t="shared" si="4"/>
        <v>14</v>
      </c>
      <c r="N31" s="65">
        <f>VLOOKUP($A31,'Return Data'!$B$7:$R$2843,14,0)</f>
        <v>16.793600000000001</v>
      </c>
      <c r="O31" s="66">
        <f t="shared" si="6"/>
        <v>13</v>
      </c>
      <c r="P31" s="65">
        <f>VLOOKUP($A31,'Return Data'!$B$7:$R$2843,15,0)</f>
        <v>17.752600000000001</v>
      </c>
      <c r="Q31" s="66">
        <f t="shared" si="7"/>
        <v>3</v>
      </c>
      <c r="R31" s="65">
        <f>VLOOKUP($A31,'Return Data'!$B$7:$R$2843,16,0)</f>
        <v>16.682500000000001</v>
      </c>
      <c r="S31" s="67">
        <f t="shared" si="5"/>
        <v>18</v>
      </c>
    </row>
    <row r="32" spans="1:19" x14ac:dyDescent="0.3">
      <c r="A32" s="63" t="s">
        <v>941</v>
      </c>
      <c r="B32" s="64">
        <f>VLOOKUP($A32,'Return Data'!$B$7:$R$2843,3,0)</f>
        <v>44447</v>
      </c>
      <c r="C32" s="65">
        <f>VLOOKUP($A32,'Return Data'!$B$7:$R$2843,4,0)</f>
        <v>358.79599999999999</v>
      </c>
      <c r="D32" s="65">
        <f>VLOOKUP($A32,'Return Data'!$B$7:$R$2843,10,0)</f>
        <v>9.8341999999999992</v>
      </c>
      <c r="E32" s="66">
        <f t="shared" si="0"/>
        <v>21</v>
      </c>
      <c r="F32" s="65">
        <f>VLOOKUP($A32,'Return Data'!$B$7:$R$2843,11,0)</f>
        <v>15.952</v>
      </c>
      <c r="G32" s="66">
        <f t="shared" si="1"/>
        <v>27</v>
      </c>
      <c r="H32" s="65">
        <f>VLOOKUP($A32,'Return Data'!$B$7:$R$2843,12,0)</f>
        <v>33.139400000000002</v>
      </c>
      <c r="I32" s="66">
        <f t="shared" si="2"/>
        <v>26</v>
      </c>
      <c r="J32" s="65">
        <f>VLOOKUP($A32,'Return Data'!$B$7:$R$2843,13,0)</f>
        <v>56.352600000000002</v>
      </c>
      <c r="K32" s="66">
        <f t="shared" si="3"/>
        <v>25</v>
      </c>
      <c r="L32" s="65">
        <f>VLOOKUP($A32,'Return Data'!$B$7:$R$2843,17,0)</f>
        <v>29.302700000000002</v>
      </c>
      <c r="M32" s="66">
        <f t="shared" si="4"/>
        <v>20</v>
      </c>
      <c r="N32" s="65">
        <f>VLOOKUP($A32,'Return Data'!$B$7:$R$2843,14,0)</f>
        <v>19.388400000000001</v>
      </c>
      <c r="O32" s="66">
        <f t="shared" si="6"/>
        <v>3</v>
      </c>
      <c r="P32" s="65">
        <f>VLOOKUP($A32,'Return Data'!$B$7:$R$2843,15,0)</f>
        <v>15.2174</v>
      </c>
      <c r="Q32" s="66">
        <f t="shared" si="7"/>
        <v>12</v>
      </c>
      <c r="R32" s="65">
        <f>VLOOKUP($A32,'Return Data'!$B$7:$R$2843,16,0)</f>
        <v>17.4344</v>
      </c>
      <c r="S32" s="67">
        <f t="shared" si="5"/>
        <v>16</v>
      </c>
    </row>
    <row r="33" spans="1:19" x14ac:dyDescent="0.3">
      <c r="A33" s="63" t="s">
        <v>942</v>
      </c>
      <c r="B33" s="64">
        <f>VLOOKUP($A33,'Return Data'!$B$7:$R$2843,3,0)</f>
        <v>44447</v>
      </c>
      <c r="C33" s="65">
        <f>VLOOKUP($A33,'Return Data'!$B$7:$R$2843,4,0)</f>
        <v>16.670000000000002</v>
      </c>
      <c r="D33" s="65">
        <f>VLOOKUP($A33,'Return Data'!$B$7:$R$2843,10,0)</f>
        <v>15.523199999999999</v>
      </c>
      <c r="E33" s="66">
        <f t="shared" si="0"/>
        <v>3</v>
      </c>
      <c r="F33" s="65">
        <f>VLOOKUP($A33,'Return Data'!$B$7:$R$2843,11,0)</f>
        <v>24.1251</v>
      </c>
      <c r="G33" s="66">
        <f t="shared" si="1"/>
        <v>5</v>
      </c>
      <c r="H33" s="65">
        <f>VLOOKUP($A33,'Return Data'!$B$7:$R$2843,12,0)</f>
        <v>38.455100000000002</v>
      </c>
      <c r="I33" s="66">
        <f t="shared" si="2"/>
        <v>16</v>
      </c>
      <c r="J33" s="65">
        <f>VLOOKUP($A33,'Return Data'!$B$7:$R$2843,13,0)</f>
        <v>60.907299999999999</v>
      </c>
      <c r="K33" s="66">
        <f t="shared" si="3"/>
        <v>23</v>
      </c>
      <c r="L33" s="65"/>
      <c r="M33" s="66"/>
      <c r="N33" s="65"/>
      <c r="O33" s="66"/>
      <c r="P33" s="65"/>
      <c r="Q33" s="66"/>
      <c r="R33" s="65">
        <f>VLOOKUP($A33,'Return Data'!$B$7:$R$2843,16,0)</f>
        <v>33.714399999999998</v>
      </c>
      <c r="S33" s="67">
        <f t="shared" si="5"/>
        <v>3</v>
      </c>
    </row>
    <row r="34" spans="1:19" x14ac:dyDescent="0.3">
      <c r="A34" s="63" t="s">
        <v>944</v>
      </c>
      <c r="B34" s="64">
        <f>VLOOKUP($A34,'Return Data'!$B$7:$R$2843,3,0)</f>
        <v>44447</v>
      </c>
      <c r="C34" s="65">
        <f>VLOOKUP($A34,'Return Data'!$B$7:$R$2843,4,0)</f>
        <v>101.53100000000001</v>
      </c>
      <c r="D34" s="65">
        <f>VLOOKUP($A34,'Return Data'!$B$7:$R$2843,10,0)</f>
        <v>9.8648000000000007</v>
      </c>
      <c r="E34" s="66">
        <f t="shared" si="0"/>
        <v>20</v>
      </c>
      <c r="F34" s="65">
        <f>VLOOKUP($A34,'Return Data'!$B$7:$R$2843,11,0)</f>
        <v>20.682300000000001</v>
      </c>
      <c r="G34" s="66">
        <f t="shared" si="1"/>
        <v>17</v>
      </c>
      <c r="H34" s="65">
        <f>VLOOKUP($A34,'Return Data'!$B$7:$R$2843,12,0)</f>
        <v>44.716799999999999</v>
      </c>
      <c r="I34" s="66">
        <f t="shared" si="2"/>
        <v>2</v>
      </c>
      <c r="J34" s="65">
        <f>VLOOKUP($A34,'Return Data'!$B$7:$R$2843,13,0)</f>
        <v>71.115099999999998</v>
      </c>
      <c r="K34" s="66">
        <f t="shared" si="3"/>
        <v>3</v>
      </c>
      <c r="L34" s="65">
        <f>VLOOKUP($A34,'Return Data'!$B$7:$R$2843,17,0)</f>
        <v>30.9953</v>
      </c>
      <c r="M34" s="66">
        <f t="shared" si="4"/>
        <v>13</v>
      </c>
      <c r="N34" s="65">
        <f>VLOOKUP($A34,'Return Data'!$B$7:$R$2843,14,0)</f>
        <v>14.949299999999999</v>
      </c>
      <c r="O34" s="66">
        <f t="shared" si="6"/>
        <v>18</v>
      </c>
      <c r="P34" s="65">
        <f>VLOOKUP($A34,'Return Data'!$B$7:$R$2843,15,0)</f>
        <v>13.297000000000001</v>
      </c>
      <c r="Q34" s="66">
        <f t="shared" si="7"/>
        <v>20</v>
      </c>
      <c r="R34" s="65">
        <f>VLOOKUP($A34,'Return Data'!$B$7:$R$2843,16,0)</f>
        <v>14.4373</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11.77031851851852</v>
      </c>
      <c r="E36" s="74"/>
      <c r="F36" s="75">
        <f>AVERAGE(F8:F34)</f>
        <v>21.248122222222225</v>
      </c>
      <c r="G36" s="74"/>
      <c r="H36" s="75">
        <f>AVERAGE(H8:H34)</f>
        <v>39.097051851851845</v>
      </c>
      <c r="I36" s="74"/>
      <c r="J36" s="75">
        <f>AVERAGE(J8:J34)</f>
        <v>64.793611111111105</v>
      </c>
      <c r="K36" s="74"/>
      <c r="L36" s="75">
        <f>AVERAGE(L8:L34)</f>
        <v>32.234666666666662</v>
      </c>
      <c r="M36" s="74"/>
      <c r="N36" s="75">
        <f>AVERAGE(N8:N34)</f>
        <v>17.080813636363636</v>
      </c>
      <c r="O36" s="74"/>
      <c r="P36" s="75">
        <f>AVERAGE(P8:P34)</f>
        <v>15.68494090909091</v>
      </c>
      <c r="Q36" s="74"/>
      <c r="R36" s="75">
        <f>AVERAGE(R8:R34)</f>
        <v>19.972077777777784</v>
      </c>
      <c r="S36" s="76"/>
    </row>
    <row r="37" spans="1:19" x14ac:dyDescent="0.3">
      <c r="A37" s="73" t="s">
        <v>28</v>
      </c>
      <c r="B37" s="74"/>
      <c r="C37" s="74"/>
      <c r="D37" s="75">
        <f>MIN(D8:D34)</f>
        <v>6.2972999999999999</v>
      </c>
      <c r="E37" s="74"/>
      <c r="F37" s="75">
        <f>MIN(F8:F34)</f>
        <v>15.952</v>
      </c>
      <c r="G37" s="74"/>
      <c r="H37" s="75">
        <f>MIN(H8:H34)</f>
        <v>32.013399999999997</v>
      </c>
      <c r="I37" s="74"/>
      <c r="J37" s="75">
        <f>MIN(J8:J34)</f>
        <v>48.639099999999999</v>
      </c>
      <c r="K37" s="74"/>
      <c r="L37" s="75">
        <f>MIN(L8:L34)</f>
        <v>27.5474</v>
      </c>
      <c r="M37" s="74"/>
      <c r="N37" s="75">
        <f>MIN(N8:N34)</f>
        <v>12.415699999999999</v>
      </c>
      <c r="O37" s="74"/>
      <c r="P37" s="75">
        <f>MIN(P8:P34)</f>
        <v>12.091799999999999</v>
      </c>
      <c r="Q37" s="74"/>
      <c r="R37" s="75">
        <f>MIN(R8:R34)</f>
        <v>12.231199999999999</v>
      </c>
      <c r="S37" s="76"/>
    </row>
    <row r="38" spans="1:19" ht="15" thickBot="1" x14ac:dyDescent="0.35">
      <c r="A38" s="77" t="s">
        <v>29</v>
      </c>
      <c r="B38" s="78"/>
      <c r="C38" s="78"/>
      <c r="D38" s="79">
        <f>MAX(D8:D34)</f>
        <v>16.709299999999999</v>
      </c>
      <c r="E38" s="78"/>
      <c r="F38" s="79">
        <f>MAX(F8:F34)</f>
        <v>26.8843</v>
      </c>
      <c r="G38" s="78"/>
      <c r="H38" s="79">
        <f>MAX(H8:H34)</f>
        <v>48.037599999999998</v>
      </c>
      <c r="I38" s="78"/>
      <c r="J38" s="79">
        <f>MAX(J8:J34)</f>
        <v>77.760400000000004</v>
      </c>
      <c r="K38" s="78"/>
      <c r="L38" s="79">
        <f>MAX(L8:L34)</f>
        <v>39.7956</v>
      </c>
      <c r="M38" s="78"/>
      <c r="N38" s="79">
        <f>MAX(N8:N34)</f>
        <v>24.185099999999998</v>
      </c>
      <c r="O38" s="78"/>
      <c r="P38" s="79">
        <f>MAX(P8:P34)</f>
        <v>21.769200000000001</v>
      </c>
      <c r="Q38" s="78"/>
      <c r="R38" s="79">
        <f>MAX(R8:R34)</f>
        <v>35.237000000000002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44447</v>
      </c>
      <c r="C8" s="65">
        <f>VLOOKUP($A8,'Return Data'!$B$7:$R$2843,4,0)</f>
        <v>810.93776740544297</v>
      </c>
      <c r="D8" s="65">
        <f>VLOOKUP($A8,'Return Data'!$B$7:$R$2843,10,0)</f>
        <v>13.9132</v>
      </c>
      <c r="E8" s="66">
        <f t="shared" ref="E8:E34" si="0">RANK(D8,D$8:D$34,0)</f>
        <v>6</v>
      </c>
      <c r="F8" s="65">
        <f>VLOOKUP($A8,'Return Data'!$B$7:$R$2843,11,0)</f>
        <v>21.5305</v>
      </c>
      <c r="G8" s="66">
        <f t="shared" ref="G8:G34" si="1">RANK(F8,F$8:F$34,0)</f>
        <v>10</v>
      </c>
      <c r="H8" s="65">
        <f>VLOOKUP($A8,'Return Data'!$B$7:$R$2843,12,0)</f>
        <v>40.377899999999997</v>
      </c>
      <c r="I8" s="66">
        <f>RANK(H8,H$8:H$34,0)</f>
        <v>9</v>
      </c>
      <c r="J8" s="65">
        <f>VLOOKUP($A8,'Return Data'!$B$7:$R$2843,13,0)</f>
        <v>70.484099999999998</v>
      </c>
      <c r="K8" s="66">
        <f>RANK(J8,J$8:J$34,0)</f>
        <v>2</v>
      </c>
      <c r="L8" s="65">
        <f>VLOOKUP($A8,'Return Data'!$B$7:$R$2843,17,0)</f>
        <v>34.452300000000001</v>
      </c>
      <c r="M8" s="66">
        <f>RANK(L8,L$8:L$34,0)</f>
        <v>5</v>
      </c>
      <c r="N8" s="65">
        <f>VLOOKUP($A8,'Return Data'!$B$7:$R$2843,14,0)</f>
        <v>15.849299999999999</v>
      </c>
      <c r="O8" s="66">
        <f>RANK(N8,N$8:N$34,0)</f>
        <v>11</v>
      </c>
      <c r="P8" s="65">
        <f>VLOOKUP($A8,'Return Data'!$B$7:$R$2843,15,0)</f>
        <v>13.3071</v>
      </c>
      <c r="Q8" s="66">
        <f>RANK(P8,P$8:P$34,0)</f>
        <v>15</v>
      </c>
      <c r="R8" s="65">
        <f>VLOOKUP($A8,'Return Data'!$B$7:$R$2843,16,0)</f>
        <v>18.276</v>
      </c>
      <c r="S8" s="67">
        <f>RANK(R8,R$8:R$34,0)</f>
        <v>13</v>
      </c>
    </row>
    <row r="9" spans="1:20" x14ac:dyDescent="0.3">
      <c r="A9" s="63" t="s">
        <v>901</v>
      </c>
      <c r="B9" s="64">
        <f>VLOOKUP($A9,'Return Data'!$B$7:$R$2843,3,0)</f>
        <v>44447</v>
      </c>
      <c r="C9" s="65">
        <f>VLOOKUP($A9,'Return Data'!$B$7:$R$2843,4,0)</f>
        <v>20.36</v>
      </c>
      <c r="D9" s="65">
        <f>VLOOKUP($A9,'Return Data'!$B$7:$R$2843,10,0)</f>
        <v>14.575100000000001</v>
      </c>
      <c r="E9" s="66">
        <f t="shared" si="0"/>
        <v>4</v>
      </c>
      <c r="F9" s="65">
        <f>VLOOKUP($A9,'Return Data'!$B$7:$R$2843,11,0)</f>
        <v>25.912199999999999</v>
      </c>
      <c r="G9" s="66">
        <f t="shared" si="1"/>
        <v>1</v>
      </c>
      <c r="H9" s="65">
        <f>VLOOKUP($A9,'Return Data'!$B$7:$R$2843,12,0)</f>
        <v>42.377600000000001</v>
      </c>
      <c r="I9" s="66">
        <f t="shared" ref="I9:I34" si="2">RANK(H9,H$8:H$34,0)</f>
        <v>3</v>
      </c>
      <c r="J9" s="65">
        <f>VLOOKUP($A9,'Return Data'!$B$7:$R$2843,13,0)</f>
        <v>65.6631</v>
      </c>
      <c r="K9" s="66">
        <f t="shared" ref="K9:K34" si="3">RANK(J9,J$8:J$34,0)</f>
        <v>8</v>
      </c>
      <c r="L9" s="65">
        <f>VLOOKUP($A9,'Return Data'!$B$7:$R$2843,17,0)</f>
        <v>37.5687</v>
      </c>
      <c r="M9" s="66">
        <f t="shared" ref="M9:M34" si="4">RANK(L9,L$8:L$34,0)</f>
        <v>1</v>
      </c>
      <c r="N9" s="65"/>
      <c r="O9" s="66"/>
      <c r="P9" s="65"/>
      <c r="Q9" s="66"/>
      <c r="R9" s="65">
        <f>VLOOKUP($A9,'Return Data'!$B$7:$R$2843,16,0)</f>
        <v>27.9773</v>
      </c>
      <c r="S9" s="67">
        <f t="shared" ref="S9:S34" si="5">RANK(R9,R$8:R$34,0)</f>
        <v>4</v>
      </c>
    </row>
    <row r="10" spans="1:20" x14ac:dyDescent="0.3">
      <c r="A10" s="63" t="s">
        <v>903</v>
      </c>
      <c r="B10" s="64">
        <f>VLOOKUP($A10,'Return Data'!$B$7:$R$2843,3,0)</f>
        <v>44447</v>
      </c>
      <c r="C10" s="65">
        <f>VLOOKUP($A10,'Return Data'!$B$7:$R$2843,4,0)</f>
        <v>55.07</v>
      </c>
      <c r="D10" s="65">
        <f>VLOOKUP($A10,'Return Data'!$B$7:$R$2843,10,0)</f>
        <v>11.1403</v>
      </c>
      <c r="E10" s="66">
        <f t="shared" si="0"/>
        <v>15</v>
      </c>
      <c r="F10" s="65">
        <f>VLOOKUP($A10,'Return Data'!$B$7:$R$2843,11,0)</f>
        <v>24.8187</v>
      </c>
      <c r="G10" s="66">
        <f t="shared" si="1"/>
        <v>3</v>
      </c>
      <c r="H10" s="65">
        <f>VLOOKUP($A10,'Return Data'!$B$7:$R$2843,12,0)</f>
        <v>36.210700000000003</v>
      </c>
      <c r="I10" s="66">
        <f t="shared" si="2"/>
        <v>19</v>
      </c>
      <c r="J10" s="65">
        <f>VLOOKUP($A10,'Return Data'!$B$7:$R$2843,13,0)</f>
        <v>62.0182</v>
      </c>
      <c r="K10" s="66">
        <f t="shared" si="3"/>
        <v>17</v>
      </c>
      <c r="L10" s="65">
        <f>VLOOKUP($A10,'Return Data'!$B$7:$R$2843,17,0)</f>
        <v>31.386900000000001</v>
      </c>
      <c r="M10" s="66">
        <f t="shared" si="4"/>
        <v>8</v>
      </c>
      <c r="N10" s="65">
        <f>VLOOKUP($A10,'Return Data'!$B$7:$R$2843,14,0)</f>
        <v>13.953099999999999</v>
      </c>
      <c r="O10" s="66">
        <f t="shared" ref="O10:O34" si="6">RANK(N10,N$8:N$34,0)</f>
        <v>19</v>
      </c>
      <c r="P10" s="65">
        <f>VLOOKUP($A10,'Return Data'!$B$7:$R$2843,15,0)</f>
        <v>12.9847</v>
      </c>
      <c r="Q10" s="66">
        <f t="shared" ref="Q10:Q34" si="7">RANK(P10,P$8:P$34,0)</f>
        <v>17</v>
      </c>
      <c r="R10" s="65">
        <f>VLOOKUP($A10,'Return Data'!$B$7:$R$2843,16,0)</f>
        <v>14.150499999999999</v>
      </c>
      <c r="S10" s="67">
        <f t="shared" si="5"/>
        <v>17</v>
      </c>
    </row>
    <row r="11" spans="1:20" x14ac:dyDescent="0.3">
      <c r="A11" s="63" t="s">
        <v>905</v>
      </c>
      <c r="B11" s="64">
        <f>VLOOKUP($A11,'Return Data'!$B$7:$R$2843,3,0)</f>
        <v>44447</v>
      </c>
      <c r="C11" s="65">
        <f>VLOOKUP($A11,'Return Data'!$B$7:$R$2843,4,0)</f>
        <v>161.61000000000001</v>
      </c>
      <c r="D11" s="65">
        <f>VLOOKUP($A11,'Return Data'!$B$7:$R$2843,10,0)</f>
        <v>14.228199999999999</v>
      </c>
      <c r="E11" s="66">
        <f t="shared" si="0"/>
        <v>5</v>
      </c>
      <c r="F11" s="65">
        <f>VLOOKUP($A11,'Return Data'!$B$7:$R$2843,11,0)</f>
        <v>21.9422</v>
      </c>
      <c r="G11" s="66">
        <f t="shared" si="1"/>
        <v>6</v>
      </c>
      <c r="H11" s="65">
        <f>VLOOKUP($A11,'Return Data'!$B$7:$R$2843,12,0)</f>
        <v>38.697200000000002</v>
      </c>
      <c r="I11" s="66">
        <f t="shared" si="2"/>
        <v>12</v>
      </c>
      <c r="J11" s="65">
        <f>VLOOKUP($A11,'Return Data'!$B$7:$R$2843,13,0)</f>
        <v>64.404899999999998</v>
      </c>
      <c r="K11" s="66">
        <f t="shared" si="3"/>
        <v>10</v>
      </c>
      <c r="L11" s="65">
        <f>VLOOKUP($A11,'Return Data'!$B$7:$R$2843,17,0)</f>
        <v>36.985900000000001</v>
      </c>
      <c r="M11" s="66">
        <f t="shared" si="4"/>
        <v>3</v>
      </c>
      <c r="N11" s="65">
        <f>VLOOKUP($A11,'Return Data'!$B$7:$R$2843,14,0)</f>
        <v>18.3018</v>
      </c>
      <c r="O11" s="66">
        <f t="shared" si="6"/>
        <v>3</v>
      </c>
      <c r="P11" s="65">
        <f>VLOOKUP($A11,'Return Data'!$B$7:$R$2843,15,0)</f>
        <v>17.9864</v>
      </c>
      <c r="Q11" s="66">
        <f t="shared" si="7"/>
        <v>2</v>
      </c>
      <c r="R11" s="65">
        <f>VLOOKUP($A11,'Return Data'!$B$7:$R$2843,16,0)</f>
        <v>18.3614</v>
      </c>
      <c r="S11" s="67">
        <f t="shared" si="5"/>
        <v>10</v>
      </c>
    </row>
    <row r="12" spans="1:20" x14ac:dyDescent="0.3">
      <c r="A12" s="63" t="s">
        <v>907</v>
      </c>
      <c r="B12" s="64">
        <f>VLOOKUP($A12,'Return Data'!$B$7:$R$2843,3,0)</f>
        <v>44447</v>
      </c>
      <c r="C12" s="65">
        <f>VLOOKUP($A12,'Return Data'!$B$7:$R$2843,4,0)</f>
        <v>362.471</v>
      </c>
      <c r="D12" s="65">
        <f>VLOOKUP($A12,'Return Data'!$B$7:$R$2843,10,0)</f>
        <v>10.26</v>
      </c>
      <c r="E12" s="66">
        <f t="shared" si="0"/>
        <v>19</v>
      </c>
      <c r="F12" s="65">
        <f>VLOOKUP($A12,'Return Data'!$B$7:$R$2843,11,0)</f>
        <v>21.580300000000001</v>
      </c>
      <c r="G12" s="66">
        <f t="shared" si="1"/>
        <v>8</v>
      </c>
      <c r="H12" s="65">
        <f>VLOOKUP($A12,'Return Data'!$B$7:$R$2843,12,0)</f>
        <v>38.940600000000003</v>
      </c>
      <c r="I12" s="66">
        <f t="shared" si="2"/>
        <v>11</v>
      </c>
      <c r="J12" s="65">
        <f>VLOOKUP($A12,'Return Data'!$B$7:$R$2843,13,0)</f>
        <v>65.094200000000001</v>
      </c>
      <c r="K12" s="66">
        <f t="shared" si="3"/>
        <v>9</v>
      </c>
      <c r="L12" s="65">
        <f>VLOOKUP($A12,'Return Data'!$B$7:$R$2843,17,0)</f>
        <v>31.274999999999999</v>
      </c>
      <c r="M12" s="66">
        <f t="shared" si="4"/>
        <v>9</v>
      </c>
      <c r="N12" s="65">
        <f>VLOOKUP($A12,'Return Data'!$B$7:$R$2843,14,0)</f>
        <v>17.547799999999999</v>
      </c>
      <c r="O12" s="66">
        <f t="shared" si="6"/>
        <v>6</v>
      </c>
      <c r="P12" s="65">
        <f>VLOOKUP($A12,'Return Data'!$B$7:$R$2843,15,0)</f>
        <v>14.9857</v>
      </c>
      <c r="Q12" s="66">
        <f t="shared" si="7"/>
        <v>9</v>
      </c>
      <c r="R12" s="65">
        <f>VLOOKUP($A12,'Return Data'!$B$7:$R$2843,16,0)</f>
        <v>18.333200000000001</v>
      </c>
      <c r="S12" s="67">
        <f t="shared" si="5"/>
        <v>12</v>
      </c>
    </row>
    <row r="13" spans="1:20" x14ac:dyDescent="0.3">
      <c r="A13" s="63" t="s">
        <v>909</v>
      </c>
      <c r="B13" s="64">
        <f>VLOOKUP($A13,'Return Data'!$B$7:$R$2843,3,0)</f>
        <v>44447</v>
      </c>
      <c r="C13" s="65">
        <f>VLOOKUP($A13,'Return Data'!$B$7:$R$2843,4,0)</f>
        <v>51.515000000000001</v>
      </c>
      <c r="D13" s="65">
        <f>VLOOKUP($A13,'Return Data'!$B$7:$R$2843,10,0)</f>
        <v>10.804</v>
      </c>
      <c r="E13" s="66">
        <f t="shared" si="0"/>
        <v>18</v>
      </c>
      <c r="F13" s="65">
        <f>VLOOKUP($A13,'Return Data'!$B$7:$R$2843,11,0)</f>
        <v>18.180800000000001</v>
      </c>
      <c r="G13" s="66">
        <f t="shared" si="1"/>
        <v>21</v>
      </c>
      <c r="H13" s="65">
        <f>VLOOKUP($A13,'Return Data'!$B$7:$R$2843,12,0)</f>
        <v>37.9694</v>
      </c>
      <c r="I13" s="66">
        <f t="shared" si="2"/>
        <v>14</v>
      </c>
      <c r="J13" s="65">
        <f>VLOOKUP($A13,'Return Data'!$B$7:$R$2843,13,0)</f>
        <v>61.4131</v>
      </c>
      <c r="K13" s="66">
        <f t="shared" si="3"/>
        <v>18</v>
      </c>
      <c r="L13" s="65">
        <f>VLOOKUP($A13,'Return Data'!$B$7:$R$2843,17,0)</f>
        <v>31.797999999999998</v>
      </c>
      <c r="M13" s="66">
        <f t="shared" si="4"/>
        <v>7</v>
      </c>
      <c r="N13" s="65">
        <f>VLOOKUP($A13,'Return Data'!$B$7:$R$2843,14,0)</f>
        <v>17.2699</v>
      </c>
      <c r="O13" s="66">
        <f t="shared" si="6"/>
        <v>7</v>
      </c>
      <c r="P13" s="65">
        <f>VLOOKUP($A13,'Return Data'!$B$7:$R$2843,15,0)</f>
        <v>15.370100000000001</v>
      </c>
      <c r="Q13" s="66">
        <f t="shared" si="7"/>
        <v>6</v>
      </c>
      <c r="R13" s="65">
        <f>VLOOKUP($A13,'Return Data'!$B$7:$R$2843,16,0)</f>
        <v>12.194699999999999</v>
      </c>
      <c r="S13" s="67">
        <f t="shared" si="5"/>
        <v>27</v>
      </c>
    </row>
    <row r="14" spans="1:20" x14ac:dyDescent="0.3">
      <c r="A14" s="63" t="s">
        <v>910</v>
      </c>
      <c r="B14" s="64">
        <f>VLOOKUP($A14,'Return Data'!$B$7:$R$2843,3,0)</f>
        <v>44447</v>
      </c>
      <c r="C14" s="65">
        <f>VLOOKUP($A14,'Return Data'!$B$7:$R$2843,4,0)</f>
        <v>119.63200000000001</v>
      </c>
      <c r="D14" s="65">
        <f>VLOOKUP($A14,'Return Data'!$B$7:$R$2843,10,0)</f>
        <v>7.9273999999999996</v>
      </c>
      <c r="E14" s="66">
        <f t="shared" si="0"/>
        <v>25</v>
      </c>
      <c r="F14" s="65">
        <f>VLOOKUP($A14,'Return Data'!$B$7:$R$2843,11,0)</f>
        <v>17.006699999999999</v>
      </c>
      <c r="G14" s="66">
        <f t="shared" si="1"/>
        <v>25</v>
      </c>
      <c r="H14" s="65">
        <f>VLOOKUP($A14,'Return Data'!$B$7:$R$2843,12,0)</f>
        <v>36.653700000000001</v>
      </c>
      <c r="I14" s="66">
        <f t="shared" si="2"/>
        <v>18</v>
      </c>
      <c r="J14" s="65">
        <f>VLOOKUP($A14,'Return Data'!$B$7:$R$2843,13,0)</f>
        <v>69.683999999999997</v>
      </c>
      <c r="K14" s="66">
        <f t="shared" si="3"/>
        <v>4</v>
      </c>
      <c r="L14" s="65">
        <f>VLOOKUP($A14,'Return Data'!$B$7:$R$2843,17,0)</f>
        <v>27.022099999999998</v>
      </c>
      <c r="M14" s="66">
        <f t="shared" si="4"/>
        <v>22</v>
      </c>
      <c r="N14" s="65">
        <f>VLOOKUP($A14,'Return Data'!$B$7:$R$2843,14,0)</f>
        <v>12.786300000000001</v>
      </c>
      <c r="O14" s="66">
        <f t="shared" si="6"/>
        <v>21</v>
      </c>
      <c r="P14" s="65">
        <f>VLOOKUP($A14,'Return Data'!$B$7:$R$2843,15,0)</f>
        <v>11.6976</v>
      </c>
      <c r="Q14" s="66">
        <f t="shared" si="7"/>
        <v>21</v>
      </c>
      <c r="R14" s="65">
        <f>VLOOKUP($A14,'Return Data'!$B$7:$R$2843,16,0)</f>
        <v>16.1982</v>
      </c>
      <c r="S14" s="67">
        <f t="shared" si="5"/>
        <v>14</v>
      </c>
    </row>
    <row r="15" spans="1:20" x14ac:dyDescent="0.3">
      <c r="A15" s="63" t="s">
        <v>2030</v>
      </c>
      <c r="B15" s="64">
        <f>VLOOKUP($A15,'Return Data'!$B$7:$R$2843,3,0)</f>
        <v>44447</v>
      </c>
      <c r="C15" s="65">
        <f>VLOOKUP($A15,'Return Data'!$B$7:$R$2843,4,0)</f>
        <v>241.180157220334</v>
      </c>
      <c r="D15" s="65">
        <f>VLOOKUP($A15,'Return Data'!$B$7:$R$2843,10,0)</f>
        <v>8.9824000000000002</v>
      </c>
      <c r="E15" s="66">
        <f t="shared" si="0"/>
        <v>22</v>
      </c>
      <c r="F15" s="65">
        <f>VLOOKUP($A15,'Return Data'!$B$7:$R$2843,11,0)</f>
        <v>17.992899999999999</v>
      </c>
      <c r="G15" s="66">
        <f t="shared" si="1"/>
        <v>22</v>
      </c>
      <c r="H15" s="65">
        <f>VLOOKUP($A15,'Return Data'!$B$7:$R$2843,12,0)</f>
        <v>40.943899999999999</v>
      </c>
      <c r="I15" s="66">
        <f t="shared" si="2"/>
        <v>7</v>
      </c>
      <c r="J15" s="65">
        <f>VLOOKUP($A15,'Return Data'!$B$7:$R$2843,13,0)</f>
        <v>66.932199999999995</v>
      </c>
      <c r="K15" s="66">
        <f t="shared" si="3"/>
        <v>6</v>
      </c>
      <c r="L15" s="65">
        <f>VLOOKUP($A15,'Return Data'!$B$7:$R$2843,17,0)</f>
        <v>29.9573</v>
      </c>
      <c r="M15" s="66">
        <f t="shared" si="4"/>
        <v>15</v>
      </c>
      <c r="N15" s="65">
        <f>VLOOKUP($A15,'Return Data'!$B$7:$R$2843,14,0)</f>
        <v>15.883100000000001</v>
      </c>
      <c r="O15" s="66">
        <f t="shared" si="6"/>
        <v>10</v>
      </c>
      <c r="P15" s="65">
        <f>VLOOKUP($A15,'Return Data'!$B$7:$R$2843,15,0)</f>
        <v>13.557</v>
      </c>
      <c r="Q15" s="66">
        <f t="shared" si="7"/>
        <v>14</v>
      </c>
      <c r="R15" s="65">
        <f>VLOOKUP($A15,'Return Data'!$B$7:$R$2843,16,0)</f>
        <v>12.236599999999999</v>
      </c>
      <c r="S15" s="67">
        <f t="shared" si="5"/>
        <v>26</v>
      </c>
    </row>
    <row r="16" spans="1:20" x14ac:dyDescent="0.3">
      <c r="A16" s="63" t="s">
        <v>913</v>
      </c>
      <c r="B16" s="64">
        <f>VLOOKUP($A16,'Return Data'!$B$7:$R$2843,3,0)</f>
        <v>44447</v>
      </c>
      <c r="C16" s="65">
        <f>VLOOKUP($A16,'Return Data'!$B$7:$R$2843,4,0)</f>
        <v>15.886900000000001</v>
      </c>
      <c r="D16" s="65">
        <f>VLOOKUP($A16,'Return Data'!$B$7:$R$2843,10,0)</f>
        <v>12.5358</v>
      </c>
      <c r="E16" s="66">
        <f t="shared" si="0"/>
        <v>9</v>
      </c>
      <c r="F16" s="65">
        <f>VLOOKUP($A16,'Return Data'!$B$7:$R$2843,11,0)</f>
        <v>21.1631</v>
      </c>
      <c r="G16" s="66">
        <f t="shared" si="1"/>
        <v>13</v>
      </c>
      <c r="H16" s="65">
        <f>VLOOKUP($A16,'Return Data'!$B$7:$R$2843,12,0)</f>
        <v>36.954900000000002</v>
      </c>
      <c r="I16" s="66">
        <f t="shared" si="2"/>
        <v>16</v>
      </c>
      <c r="J16" s="65">
        <f>VLOOKUP($A16,'Return Data'!$B$7:$R$2843,13,0)</f>
        <v>62.862400000000001</v>
      </c>
      <c r="K16" s="66">
        <f t="shared" si="3"/>
        <v>15</v>
      </c>
      <c r="L16" s="65">
        <f>VLOOKUP($A16,'Return Data'!$B$7:$R$2843,17,0)</f>
        <v>29.9681</v>
      </c>
      <c r="M16" s="66">
        <f t="shared" si="4"/>
        <v>14</v>
      </c>
      <c r="N16" s="65"/>
      <c r="O16" s="66"/>
      <c r="P16" s="65"/>
      <c r="Q16" s="66"/>
      <c r="R16" s="65">
        <f>VLOOKUP($A16,'Return Data'!$B$7:$R$2843,16,0)</f>
        <v>20.778099999999998</v>
      </c>
      <c r="S16" s="67">
        <f t="shared" si="5"/>
        <v>7</v>
      </c>
    </row>
    <row r="17" spans="1:19" x14ac:dyDescent="0.3">
      <c r="A17" s="63" t="s">
        <v>914</v>
      </c>
      <c r="B17" s="64">
        <f>VLOOKUP($A17,'Return Data'!$B$7:$R$2843,3,0)</f>
        <v>44447</v>
      </c>
      <c r="C17" s="65">
        <f>VLOOKUP($A17,'Return Data'!$B$7:$R$2843,4,0)</f>
        <v>496.07</v>
      </c>
      <c r="D17" s="65">
        <f>VLOOKUP($A17,'Return Data'!$B$7:$R$2843,10,0)</f>
        <v>8.8565000000000005</v>
      </c>
      <c r="E17" s="66">
        <f t="shared" si="0"/>
        <v>23</v>
      </c>
      <c r="F17" s="65">
        <f>VLOOKUP($A17,'Return Data'!$B$7:$R$2843,11,0)</f>
        <v>17.795000000000002</v>
      </c>
      <c r="G17" s="66">
        <f t="shared" si="1"/>
        <v>23</v>
      </c>
      <c r="H17" s="65">
        <f>VLOOKUP($A17,'Return Data'!$B$7:$R$2843,12,0)</f>
        <v>36.665900000000001</v>
      </c>
      <c r="I17" s="66">
        <f t="shared" si="2"/>
        <v>17</v>
      </c>
      <c r="J17" s="65">
        <f>VLOOKUP($A17,'Return Data'!$B$7:$R$2843,13,0)</f>
        <v>62.464799999999997</v>
      </c>
      <c r="K17" s="66">
        <f t="shared" si="3"/>
        <v>16</v>
      </c>
      <c r="L17" s="65">
        <f>VLOOKUP($A17,'Return Data'!$B$7:$R$2843,17,0)</f>
        <v>27.345500000000001</v>
      </c>
      <c r="M17" s="66">
        <f t="shared" si="4"/>
        <v>20</v>
      </c>
      <c r="N17" s="65">
        <f>VLOOKUP($A17,'Return Data'!$B$7:$R$2843,14,0)</f>
        <v>14.4298</v>
      </c>
      <c r="O17" s="66">
        <f t="shared" si="6"/>
        <v>15</v>
      </c>
      <c r="P17" s="65">
        <f>VLOOKUP($A17,'Return Data'!$B$7:$R$2843,15,0)</f>
        <v>12.747199999999999</v>
      </c>
      <c r="Q17" s="66">
        <f t="shared" si="7"/>
        <v>19</v>
      </c>
      <c r="R17" s="65">
        <f>VLOOKUP($A17,'Return Data'!$B$7:$R$2843,16,0)</f>
        <v>18.341100000000001</v>
      </c>
      <c r="S17" s="67">
        <f t="shared" si="5"/>
        <v>11</v>
      </c>
    </row>
    <row r="18" spans="1:19" x14ac:dyDescent="0.3">
      <c r="A18" s="63" t="s">
        <v>917</v>
      </c>
      <c r="B18" s="64">
        <f>VLOOKUP($A18,'Return Data'!$B$7:$R$2843,3,0)</f>
        <v>44447</v>
      </c>
      <c r="C18" s="65">
        <f>VLOOKUP($A18,'Return Data'!$B$7:$R$2843,4,0)</f>
        <v>67.739999999999995</v>
      </c>
      <c r="D18" s="65">
        <f>VLOOKUP($A18,'Return Data'!$B$7:$R$2843,10,0)</f>
        <v>8.3147000000000002</v>
      </c>
      <c r="E18" s="66">
        <f t="shared" si="0"/>
        <v>24</v>
      </c>
      <c r="F18" s="65">
        <f>VLOOKUP($A18,'Return Data'!$B$7:$R$2843,11,0)</f>
        <v>17.015000000000001</v>
      </c>
      <c r="G18" s="66">
        <f t="shared" si="1"/>
        <v>24</v>
      </c>
      <c r="H18" s="65">
        <f>VLOOKUP($A18,'Return Data'!$B$7:$R$2843,12,0)</f>
        <v>33.556800000000003</v>
      </c>
      <c r="I18" s="66">
        <f t="shared" si="2"/>
        <v>23</v>
      </c>
      <c r="J18" s="65">
        <f>VLOOKUP($A18,'Return Data'!$B$7:$R$2843,13,0)</f>
        <v>59.8018</v>
      </c>
      <c r="K18" s="66">
        <f t="shared" si="3"/>
        <v>20</v>
      </c>
      <c r="L18" s="65">
        <f>VLOOKUP($A18,'Return Data'!$B$7:$R$2843,17,0)</f>
        <v>28.110499999999998</v>
      </c>
      <c r="M18" s="66">
        <f t="shared" si="4"/>
        <v>19</v>
      </c>
      <c r="N18" s="65">
        <f>VLOOKUP($A18,'Return Data'!$B$7:$R$2843,14,0)</f>
        <v>13.044700000000001</v>
      </c>
      <c r="O18" s="66">
        <f t="shared" si="6"/>
        <v>20</v>
      </c>
      <c r="P18" s="65">
        <f>VLOOKUP($A18,'Return Data'!$B$7:$R$2843,15,0)</f>
        <v>13.142799999999999</v>
      </c>
      <c r="Q18" s="66">
        <f t="shared" si="7"/>
        <v>16</v>
      </c>
      <c r="R18" s="65">
        <f>VLOOKUP($A18,'Return Data'!$B$7:$R$2843,16,0)</f>
        <v>12.622999999999999</v>
      </c>
      <c r="S18" s="67">
        <f t="shared" si="5"/>
        <v>23</v>
      </c>
    </row>
    <row r="19" spans="1:19" x14ac:dyDescent="0.3">
      <c r="A19" s="63" t="s">
        <v>918</v>
      </c>
      <c r="B19" s="64">
        <f>VLOOKUP($A19,'Return Data'!$B$7:$R$2843,3,0)</f>
        <v>44447</v>
      </c>
      <c r="C19" s="65">
        <f>VLOOKUP($A19,'Return Data'!$B$7:$R$2843,4,0)</f>
        <v>52.09</v>
      </c>
      <c r="D19" s="65">
        <f>VLOOKUP($A19,'Return Data'!$B$7:$R$2843,10,0)</f>
        <v>11.589499999999999</v>
      </c>
      <c r="E19" s="66">
        <f t="shared" si="0"/>
        <v>13</v>
      </c>
      <c r="F19" s="65">
        <f>VLOOKUP($A19,'Return Data'!$B$7:$R$2843,11,0)</f>
        <v>16.9511</v>
      </c>
      <c r="G19" s="66">
        <f t="shared" si="1"/>
        <v>26</v>
      </c>
      <c r="H19" s="65">
        <f>VLOOKUP($A19,'Return Data'!$B$7:$R$2843,12,0)</f>
        <v>31.9068</v>
      </c>
      <c r="I19" s="66">
        <f t="shared" si="2"/>
        <v>26</v>
      </c>
      <c r="J19" s="65">
        <f>VLOOKUP($A19,'Return Data'!$B$7:$R$2843,13,0)</f>
        <v>52.980899999999998</v>
      </c>
      <c r="K19" s="66">
        <f t="shared" si="3"/>
        <v>26</v>
      </c>
      <c r="L19" s="65">
        <f>VLOOKUP($A19,'Return Data'!$B$7:$R$2843,17,0)</f>
        <v>25.996700000000001</v>
      </c>
      <c r="M19" s="66">
        <f t="shared" si="4"/>
        <v>24</v>
      </c>
      <c r="N19" s="65">
        <f>VLOOKUP($A19,'Return Data'!$B$7:$R$2843,14,0)</f>
        <v>14.058400000000001</v>
      </c>
      <c r="O19" s="66">
        <f t="shared" si="6"/>
        <v>18</v>
      </c>
      <c r="P19" s="65">
        <f>VLOOKUP($A19,'Return Data'!$B$7:$R$2843,15,0)</f>
        <v>15.122999999999999</v>
      </c>
      <c r="Q19" s="66">
        <f t="shared" si="7"/>
        <v>8</v>
      </c>
      <c r="R19" s="65">
        <f>VLOOKUP($A19,'Return Data'!$B$7:$R$2843,16,0)</f>
        <v>12.4238</v>
      </c>
      <c r="S19" s="67">
        <f t="shared" si="5"/>
        <v>24</v>
      </c>
    </row>
    <row r="20" spans="1:19" x14ac:dyDescent="0.3">
      <c r="A20" s="63" t="s">
        <v>920</v>
      </c>
      <c r="B20" s="64">
        <f>VLOOKUP($A20,'Return Data'!$B$7:$R$2843,3,0)</f>
        <v>44447</v>
      </c>
      <c r="C20" s="65">
        <f>VLOOKUP($A20,'Return Data'!$B$7:$R$2843,4,0)</f>
        <v>195.196</v>
      </c>
      <c r="D20" s="65">
        <f>VLOOKUP($A20,'Return Data'!$B$7:$R$2843,10,0)</f>
        <v>11.05</v>
      </c>
      <c r="E20" s="66">
        <f t="shared" si="0"/>
        <v>16</v>
      </c>
      <c r="F20" s="65">
        <f>VLOOKUP($A20,'Return Data'!$B$7:$R$2843,11,0)</f>
        <v>18.227499999999999</v>
      </c>
      <c r="G20" s="66">
        <f t="shared" si="1"/>
        <v>20</v>
      </c>
      <c r="H20" s="65">
        <f>VLOOKUP($A20,'Return Data'!$B$7:$R$2843,12,0)</f>
        <v>33.912399999999998</v>
      </c>
      <c r="I20" s="66">
        <f t="shared" si="2"/>
        <v>22</v>
      </c>
      <c r="J20" s="65">
        <f>VLOOKUP($A20,'Return Data'!$B$7:$R$2843,13,0)</f>
        <v>59.661700000000003</v>
      </c>
      <c r="K20" s="66">
        <f t="shared" si="3"/>
        <v>22</v>
      </c>
      <c r="L20" s="65">
        <f>VLOOKUP($A20,'Return Data'!$B$7:$R$2843,17,0)</f>
        <v>31.0442</v>
      </c>
      <c r="M20" s="66">
        <f t="shared" si="4"/>
        <v>10</v>
      </c>
      <c r="N20" s="65">
        <f>VLOOKUP($A20,'Return Data'!$B$7:$R$2843,14,0)</f>
        <v>18.0548</v>
      </c>
      <c r="O20" s="66">
        <f t="shared" si="6"/>
        <v>4</v>
      </c>
      <c r="P20" s="65">
        <f>VLOOKUP($A20,'Return Data'!$B$7:$R$2843,15,0)</f>
        <v>15.334099999999999</v>
      </c>
      <c r="Q20" s="66">
        <f t="shared" si="7"/>
        <v>7</v>
      </c>
      <c r="R20" s="65">
        <f>VLOOKUP($A20,'Return Data'!$B$7:$R$2843,16,0)</f>
        <v>19.089500000000001</v>
      </c>
      <c r="S20" s="67">
        <f t="shared" si="5"/>
        <v>8</v>
      </c>
    </row>
    <row r="21" spans="1:19" x14ac:dyDescent="0.3">
      <c r="A21" s="63" t="s">
        <v>923</v>
      </c>
      <c r="B21" s="64">
        <f>VLOOKUP($A21,'Return Data'!$B$7:$R$2843,3,0)</f>
        <v>44447</v>
      </c>
      <c r="C21" s="65">
        <f>VLOOKUP($A21,'Return Data'!$B$7:$R$2843,4,0)</f>
        <v>69.882999999999996</v>
      </c>
      <c r="D21" s="65">
        <f>VLOOKUP($A21,'Return Data'!$B$7:$R$2843,10,0)</f>
        <v>12.381</v>
      </c>
      <c r="E21" s="66">
        <f t="shared" si="0"/>
        <v>10</v>
      </c>
      <c r="F21" s="65">
        <f>VLOOKUP($A21,'Return Data'!$B$7:$R$2843,11,0)</f>
        <v>21.19</v>
      </c>
      <c r="G21" s="66">
        <f t="shared" si="1"/>
        <v>12</v>
      </c>
      <c r="H21" s="65">
        <f>VLOOKUP($A21,'Return Data'!$B$7:$R$2843,12,0)</f>
        <v>31.1372</v>
      </c>
      <c r="I21" s="66">
        <f t="shared" si="2"/>
        <v>27</v>
      </c>
      <c r="J21" s="65">
        <f>VLOOKUP($A21,'Return Data'!$B$7:$R$2843,13,0)</f>
        <v>47.329900000000002</v>
      </c>
      <c r="K21" s="66">
        <f t="shared" si="3"/>
        <v>27</v>
      </c>
      <c r="L21" s="65">
        <f>VLOOKUP($A21,'Return Data'!$B$7:$R$2843,17,0)</f>
        <v>26.734000000000002</v>
      </c>
      <c r="M21" s="66">
        <f t="shared" si="4"/>
        <v>23</v>
      </c>
      <c r="N21" s="65">
        <f>VLOOKUP($A21,'Return Data'!$B$7:$R$2843,14,0)</f>
        <v>11.456200000000001</v>
      </c>
      <c r="O21" s="66">
        <f t="shared" si="6"/>
        <v>22</v>
      </c>
      <c r="P21" s="65">
        <f>VLOOKUP($A21,'Return Data'!$B$7:$R$2843,15,0)</f>
        <v>12.856999999999999</v>
      </c>
      <c r="Q21" s="66">
        <f t="shared" si="7"/>
        <v>18</v>
      </c>
      <c r="R21" s="65">
        <f>VLOOKUP($A21,'Return Data'!$B$7:$R$2843,16,0)</f>
        <v>13.5411</v>
      </c>
      <c r="S21" s="67">
        <f t="shared" si="5"/>
        <v>19</v>
      </c>
    </row>
    <row r="22" spans="1:19" x14ac:dyDescent="0.3">
      <c r="A22" s="63" t="s">
        <v>925</v>
      </c>
      <c r="B22" s="64">
        <f>VLOOKUP($A22,'Return Data'!$B$7:$R$2843,3,0)</f>
        <v>44447</v>
      </c>
      <c r="C22" s="65">
        <f>VLOOKUP($A22,'Return Data'!$B$7:$R$2843,4,0)</f>
        <v>23.7578</v>
      </c>
      <c r="D22" s="65">
        <f>VLOOKUP($A22,'Return Data'!$B$7:$R$2843,10,0)</f>
        <v>13.4527</v>
      </c>
      <c r="E22" s="66">
        <f t="shared" si="0"/>
        <v>7</v>
      </c>
      <c r="F22" s="65">
        <f>VLOOKUP($A22,'Return Data'!$B$7:$R$2843,11,0)</f>
        <v>20.8218</v>
      </c>
      <c r="G22" s="66">
        <f t="shared" si="1"/>
        <v>14</v>
      </c>
      <c r="H22" s="65">
        <f>VLOOKUP($A22,'Return Data'!$B$7:$R$2843,12,0)</f>
        <v>33.396599999999999</v>
      </c>
      <c r="I22" s="66">
        <f t="shared" si="2"/>
        <v>24</v>
      </c>
      <c r="J22" s="65">
        <f>VLOOKUP($A22,'Return Data'!$B$7:$R$2843,13,0)</f>
        <v>57.252099999999999</v>
      </c>
      <c r="K22" s="66">
        <f t="shared" si="3"/>
        <v>24</v>
      </c>
      <c r="L22" s="65">
        <f>VLOOKUP($A22,'Return Data'!$B$7:$R$2843,17,0)</f>
        <v>28.160299999999999</v>
      </c>
      <c r="M22" s="66">
        <f t="shared" si="4"/>
        <v>18</v>
      </c>
      <c r="N22" s="65">
        <f>VLOOKUP($A22,'Return Data'!$B$7:$R$2843,14,0)</f>
        <v>15.632400000000001</v>
      </c>
      <c r="O22" s="66">
        <f t="shared" si="6"/>
        <v>13</v>
      </c>
      <c r="P22" s="65">
        <f>VLOOKUP($A22,'Return Data'!$B$7:$R$2843,15,0)</f>
        <v>15.8344</v>
      </c>
      <c r="Q22" s="66">
        <f t="shared" si="7"/>
        <v>5</v>
      </c>
      <c r="R22" s="65">
        <f>VLOOKUP($A22,'Return Data'!$B$7:$R$2843,16,0)</f>
        <v>14.1472</v>
      </c>
      <c r="S22" s="67">
        <f t="shared" si="5"/>
        <v>18</v>
      </c>
    </row>
    <row r="23" spans="1:19" x14ac:dyDescent="0.3">
      <c r="A23" s="63" t="s">
        <v>927</v>
      </c>
      <c r="B23" s="64">
        <f>VLOOKUP($A23,'Return Data'!$B$7:$R$2843,3,0)</f>
        <v>44447</v>
      </c>
      <c r="C23" s="65">
        <f>VLOOKUP($A23,'Return Data'!$B$7:$R$2843,4,0)</f>
        <v>16.162500000000001</v>
      </c>
      <c r="D23" s="65">
        <f>VLOOKUP($A23,'Return Data'!$B$7:$R$2843,10,0)</f>
        <v>10.978</v>
      </c>
      <c r="E23" s="66">
        <f t="shared" si="0"/>
        <v>17</v>
      </c>
      <c r="F23" s="65">
        <f>VLOOKUP($A23,'Return Data'!$B$7:$R$2843,11,0)</f>
        <v>21.285499999999999</v>
      </c>
      <c r="G23" s="66">
        <f t="shared" si="1"/>
        <v>11</v>
      </c>
      <c r="H23" s="65">
        <f>VLOOKUP($A23,'Return Data'!$B$7:$R$2843,12,0)</f>
        <v>42.2592</v>
      </c>
      <c r="I23" s="66">
        <f t="shared" si="2"/>
        <v>4</v>
      </c>
      <c r="J23" s="65">
        <f>VLOOKUP($A23,'Return Data'!$B$7:$R$2843,13,0)</f>
        <v>65.999099999999999</v>
      </c>
      <c r="K23" s="66">
        <f t="shared" si="3"/>
        <v>7</v>
      </c>
      <c r="L23" s="65"/>
      <c r="M23" s="66"/>
      <c r="N23" s="65"/>
      <c r="O23" s="66"/>
      <c r="P23" s="65"/>
      <c r="Q23" s="66"/>
      <c r="R23" s="65">
        <f>VLOOKUP($A23,'Return Data'!$B$7:$R$2843,16,0)</f>
        <v>32.784799999999997</v>
      </c>
      <c r="S23" s="67">
        <f t="shared" si="5"/>
        <v>1</v>
      </c>
    </row>
    <row r="24" spans="1:19" x14ac:dyDescent="0.3">
      <c r="A24" s="63" t="s">
        <v>929</v>
      </c>
      <c r="B24" s="64">
        <f>VLOOKUP($A24,'Return Data'!$B$7:$R$2843,3,0)</f>
        <v>44447</v>
      </c>
      <c r="C24" s="65">
        <f>VLOOKUP($A24,'Return Data'!$B$7:$R$2843,4,0)</f>
        <v>97.028999999999996</v>
      </c>
      <c r="D24" s="65">
        <f>VLOOKUP($A24,'Return Data'!$B$7:$R$2843,10,0)</f>
        <v>12.196899999999999</v>
      </c>
      <c r="E24" s="66">
        <f t="shared" si="0"/>
        <v>11</v>
      </c>
      <c r="F24" s="65">
        <f>VLOOKUP($A24,'Return Data'!$B$7:$R$2843,11,0)</f>
        <v>21.808499999999999</v>
      </c>
      <c r="G24" s="66">
        <f t="shared" si="1"/>
        <v>7</v>
      </c>
      <c r="H24" s="65">
        <f>VLOOKUP($A24,'Return Data'!$B$7:$R$2843,12,0)</f>
        <v>41.58</v>
      </c>
      <c r="I24" s="66">
        <f t="shared" si="2"/>
        <v>5</v>
      </c>
      <c r="J24" s="65">
        <f>VLOOKUP($A24,'Return Data'!$B$7:$R$2843,13,0)</f>
        <v>69.287800000000004</v>
      </c>
      <c r="K24" s="66">
        <f t="shared" si="3"/>
        <v>5</v>
      </c>
      <c r="L24" s="65">
        <f>VLOOKUP($A24,'Return Data'!$B$7:$R$2843,17,0)</f>
        <v>37.362400000000001</v>
      </c>
      <c r="M24" s="66">
        <f t="shared" si="4"/>
        <v>2</v>
      </c>
      <c r="N24" s="65">
        <f>VLOOKUP($A24,'Return Data'!$B$7:$R$2843,14,0)</f>
        <v>22.924399999999999</v>
      </c>
      <c r="O24" s="66">
        <f t="shared" si="6"/>
        <v>1</v>
      </c>
      <c r="P24" s="65">
        <f>VLOOKUP($A24,'Return Data'!$B$7:$R$2843,15,0)</f>
        <v>20.683199999999999</v>
      </c>
      <c r="Q24" s="66">
        <f t="shared" si="7"/>
        <v>1</v>
      </c>
      <c r="R24" s="65">
        <f>VLOOKUP($A24,'Return Data'!$B$7:$R$2843,16,0)</f>
        <v>22.549199999999999</v>
      </c>
      <c r="S24" s="67">
        <f t="shared" si="5"/>
        <v>6</v>
      </c>
    </row>
    <row r="25" spans="1:19" x14ac:dyDescent="0.3">
      <c r="A25" s="63" t="s">
        <v>931</v>
      </c>
      <c r="B25" s="64">
        <f>VLOOKUP($A25,'Return Data'!$B$7:$R$2843,3,0)</f>
        <v>44447</v>
      </c>
      <c r="C25" s="65">
        <f>VLOOKUP($A25,'Return Data'!$B$7:$R$2843,4,0)</f>
        <v>16.782800000000002</v>
      </c>
      <c r="D25" s="65">
        <f>VLOOKUP($A25,'Return Data'!$B$7:$R$2843,10,0)</f>
        <v>15.4854</v>
      </c>
      <c r="E25" s="66">
        <f t="shared" si="0"/>
        <v>2</v>
      </c>
      <c r="F25" s="65">
        <f>VLOOKUP($A25,'Return Data'!$B$7:$R$2843,11,0)</f>
        <v>25.100999999999999</v>
      </c>
      <c r="G25" s="66">
        <f t="shared" si="1"/>
        <v>2</v>
      </c>
      <c r="H25" s="65">
        <f>VLOOKUP($A25,'Return Data'!$B$7:$R$2843,12,0)</f>
        <v>46.113999999999997</v>
      </c>
      <c r="I25" s="66">
        <f t="shared" si="2"/>
        <v>1</v>
      </c>
      <c r="J25" s="65">
        <f>VLOOKUP($A25,'Return Data'!$B$7:$R$2843,13,0)</f>
        <v>74.689800000000005</v>
      </c>
      <c r="K25" s="66">
        <f t="shared" si="3"/>
        <v>1</v>
      </c>
      <c r="L25" s="65"/>
      <c r="M25" s="66"/>
      <c r="N25" s="65"/>
      <c r="O25" s="66"/>
      <c r="P25" s="65"/>
      <c r="Q25" s="66"/>
      <c r="R25" s="65">
        <f>VLOOKUP($A25,'Return Data'!$B$7:$R$2843,16,0)</f>
        <v>31.403300000000002</v>
      </c>
      <c r="S25" s="67">
        <f t="shared" si="5"/>
        <v>3</v>
      </c>
    </row>
    <row r="26" spans="1:19" x14ac:dyDescent="0.3">
      <c r="A26" s="63" t="s">
        <v>2018</v>
      </c>
      <c r="B26" s="64">
        <f>VLOOKUP($A26,'Return Data'!$B$7:$R$2843,3,0)</f>
        <v>44447</v>
      </c>
      <c r="C26" s="65">
        <f>VLOOKUP($A26,'Return Data'!$B$7:$R$2843,4,0)</f>
        <v>23.411799999999999</v>
      </c>
      <c r="D26" s="65">
        <f>VLOOKUP($A26,'Return Data'!$B$7:$R$2843,10,0)</f>
        <v>11.995699999999999</v>
      </c>
      <c r="E26" s="66">
        <f t="shared" si="0"/>
        <v>12</v>
      </c>
      <c r="F26" s="65">
        <f>VLOOKUP($A26,'Return Data'!$B$7:$R$2843,11,0)</f>
        <v>20.784600000000001</v>
      </c>
      <c r="G26" s="66">
        <f t="shared" si="1"/>
        <v>15</v>
      </c>
      <c r="H26" s="65">
        <f>VLOOKUP($A26,'Return Data'!$B$7:$R$2843,12,0)</f>
        <v>41.020499999999998</v>
      </c>
      <c r="I26" s="66">
        <f t="shared" si="2"/>
        <v>6</v>
      </c>
      <c r="J26" s="65">
        <f>VLOOKUP($A26,'Return Data'!$B$7:$R$2843,13,0)</f>
        <v>61.4039</v>
      </c>
      <c r="K26" s="66">
        <f t="shared" si="3"/>
        <v>19</v>
      </c>
      <c r="L26" s="65">
        <f>VLOOKUP($A26,'Return Data'!$B$7:$R$2843,17,0)</f>
        <v>27.2898</v>
      </c>
      <c r="M26" s="66">
        <f t="shared" si="4"/>
        <v>21</v>
      </c>
      <c r="N26" s="65">
        <f>VLOOKUP($A26,'Return Data'!$B$7:$R$2843,14,0)</f>
        <v>15.8041</v>
      </c>
      <c r="O26" s="66">
        <f t="shared" si="6"/>
        <v>12</v>
      </c>
      <c r="P26" s="65">
        <f>VLOOKUP($A26,'Return Data'!$B$7:$R$2843,15,0)</f>
        <v>13.799099999999999</v>
      </c>
      <c r="Q26" s="66">
        <f t="shared" si="7"/>
        <v>13</v>
      </c>
      <c r="R26" s="65">
        <f>VLOOKUP($A26,'Return Data'!$B$7:$R$2843,16,0)</f>
        <v>15.9178</v>
      </c>
      <c r="S26" s="67">
        <f t="shared" si="5"/>
        <v>15</v>
      </c>
    </row>
    <row r="27" spans="1:19" x14ac:dyDescent="0.3">
      <c r="A27" s="63" t="s">
        <v>932</v>
      </c>
      <c r="B27" s="64">
        <f>VLOOKUP($A27,'Return Data'!$B$7:$R$2843,3,0)</f>
        <v>44447</v>
      </c>
      <c r="C27" s="65">
        <f>VLOOKUP($A27,'Return Data'!$B$7:$R$2843,4,0)</f>
        <v>817.47270000000003</v>
      </c>
      <c r="D27" s="65">
        <f>VLOOKUP($A27,'Return Data'!$B$7:$R$2843,10,0)</f>
        <v>13.0701</v>
      </c>
      <c r="E27" s="66">
        <f t="shared" si="0"/>
        <v>8</v>
      </c>
      <c r="F27" s="65">
        <f>VLOOKUP($A27,'Return Data'!$B$7:$R$2843,11,0)</f>
        <v>19.244900000000001</v>
      </c>
      <c r="G27" s="66">
        <f t="shared" si="1"/>
        <v>19</v>
      </c>
      <c r="H27" s="65">
        <f>VLOOKUP($A27,'Return Data'!$B$7:$R$2843,12,0)</f>
        <v>38.250100000000003</v>
      </c>
      <c r="I27" s="66">
        <f t="shared" si="2"/>
        <v>13</v>
      </c>
      <c r="J27" s="65">
        <f>VLOOKUP($A27,'Return Data'!$B$7:$R$2843,13,0)</f>
        <v>63.856900000000003</v>
      </c>
      <c r="K27" s="66">
        <f t="shared" si="3"/>
        <v>12</v>
      </c>
      <c r="L27" s="65">
        <f>VLOOKUP($A27,'Return Data'!$B$7:$R$2843,17,0)</f>
        <v>30.103100000000001</v>
      </c>
      <c r="M27" s="66">
        <f t="shared" si="4"/>
        <v>13</v>
      </c>
      <c r="N27" s="65">
        <f>VLOOKUP($A27,'Return Data'!$B$7:$R$2843,14,0)</f>
        <v>14.2057</v>
      </c>
      <c r="O27" s="66">
        <f t="shared" si="6"/>
        <v>17</v>
      </c>
      <c r="P27" s="65">
        <f>VLOOKUP($A27,'Return Data'!$B$7:$R$2843,15,0)</f>
        <v>11.4306</v>
      </c>
      <c r="Q27" s="66">
        <f t="shared" si="7"/>
        <v>22</v>
      </c>
      <c r="R27" s="65">
        <f>VLOOKUP($A27,'Return Data'!$B$7:$R$2843,16,0)</f>
        <v>18.5046</v>
      </c>
      <c r="S27" s="67">
        <f t="shared" si="5"/>
        <v>9</v>
      </c>
    </row>
    <row r="28" spans="1:19" x14ac:dyDescent="0.3">
      <c r="A28" s="63" t="s">
        <v>934</v>
      </c>
      <c r="B28" s="64">
        <f>VLOOKUP($A28,'Return Data'!$B$7:$R$2843,3,0)</f>
        <v>44447</v>
      </c>
      <c r="C28" s="65">
        <f>VLOOKUP($A28,'Return Data'!$B$7:$R$2843,4,0)</f>
        <v>176.64</v>
      </c>
      <c r="D28" s="65">
        <f>VLOOKUP($A28,'Return Data'!$B$7:$R$2843,10,0)</f>
        <v>11.2202</v>
      </c>
      <c r="E28" s="66">
        <f t="shared" si="0"/>
        <v>14</v>
      </c>
      <c r="F28" s="65">
        <f>VLOOKUP($A28,'Return Data'!$B$7:$R$2843,11,0)</f>
        <v>21.535699999999999</v>
      </c>
      <c r="G28" s="66">
        <f t="shared" si="1"/>
        <v>9</v>
      </c>
      <c r="H28" s="65">
        <f>VLOOKUP($A28,'Return Data'!$B$7:$R$2843,12,0)</f>
        <v>39.438000000000002</v>
      </c>
      <c r="I28" s="66">
        <f t="shared" si="2"/>
        <v>10</v>
      </c>
      <c r="J28" s="65">
        <f>VLOOKUP($A28,'Return Data'!$B$7:$R$2843,13,0)</f>
        <v>63.798200000000001</v>
      </c>
      <c r="K28" s="66">
        <f t="shared" si="3"/>
        <v>13</v>
      </c>
      <c r="L28" s="65">
        <f>VLOOKUP($A28,'Return Data'!$B$7:$R$2843,17,0)</f>
        <v>35.908200000000001</v>
      </c>
      <c r="M28" s="66">
        <f t="shared" si="4"/>
        <v>4</v>
      </c>
      <c r="N28" s="65">
        <f>VLOOKUP($A28,'Return Data'!$B$7:$R$2843,14,0)</f>
        <v>16.625800000000002</v>
      </c>
      <c r="O28" s="66">
        <f t="shared" si="6"/>
        <v>8</v>
      </c>
      <c r="P28" s="65">
        <f>VLOOKUP($A28,'Return Data'!$B$7:$R$2843,15,0)</f>
        <v>16.282399999999999</v>
      </c>
      <c r="Q28" s="66">
        <f t="shared" si="7"/>
        <v>4</v>
      </c>
      <c r="R28" s="65">
        <f>VLOOKUP($A28,'Return Data'!$B$7:$R$2843,16,0)</f>
        <v>25.083500000000001</v>
      </c>
      <c r="S28" s="67">
        <f t="shared" si="5"/>
        <v>5</v>
      </c>
    </row>
    <row r="29" spans="1:19" x14ac:dyDescent="0.3">
      <c r="A29" s="63" t="s">
        <v>936</v>
      </c>
      <c r="B29" s="64">
        <f>VLOOKUP($A29,'Return Data'!$B$7:$R$2843,3,0)</f>
        <v>44447</v>
      </c>
      <c r="C29" s="65">
        <f>VLOOKUP($A29,'Return Data'!$B$7:$R$2843,4,0)</f>
        <v>62.6569</v>
      </c>
      <c r="D29" s="65">
        <f>VLOOKUP($A29,'Return Data'!$B$7:$R$2843,10,0)</f>
        <v>5.8228999999999997</v>
      </c>
      <c r="E29" s="66">
        <f t="shared" si="0"/>
        <v>27</v>
      </c>
      <c r="F29" s="65">
        <f>VLOOKUP($A29,'Return Data'!$B$7:$R$2843,11,0)</f>
        <v>23.0258</v>
      </c>
      <c r="G29" s="66">
        <f t="shared" si="1"/>
        <v>5</v>
      </c>
      <c r="H29" s="65">
        <f>VLOOKUP($A29,'Return Data'!$B$7:$R$2843,12,0)</f>
        <v>35.1798</v>
      </c>
      <c r="I29" s="66">
        <f t="shared" si="2"/>
        <v>20</v>
      </c>
      <c r="J29" s="65">
        <f>VLOOKUP($A29,'Return Data'!$B$7:$R$2843,13,0)</f>
        <v>59.676499999999997</v>
      </c>
      <c r="K29" s="66">
        <f t="shared" si="3"/>
        <v>21</v>
      </c>
      <c r="L29" s="65">
        <f>VLOOKUP($A29,'Return Data'!$B$7:$R$2843,17,0)</f>
        <v>33.553400000000003</v>
      </c>
      <c r="M29" s="66">
        <f t="shared" si="4"/>
        <v>6</v>
      </c>
      <c r="N29" s="65">
        <f>VLOOKUP($A29,'Return Data'!$B$7:$R$2843,14,0)</f>
        <v>18.029599999999999</v>
      </c>
      <c r="O29" s="66">
        <f t="shared" si="6"/>
        <v>5</v>
      </c>
      <c r="P29" s="65">
        <f>VLOOKUP($A29,'Return Data'!$B$7:$R$2843,15,0)</f>
        <v>14.973000000000001</v>
      </c>
      <c r="Q29" s="66">
        <f t="shared" si="7"/>
        <v>10</v>
      </c>
      <c r="R29" s="65">
        <f>VLOOKUP($A29,'Return Data'!$B$7:$R$2843,16,0)</f>
        <v>13.245100000000001</v>
      </c>
      <c r="S29" s="67">
        <f t="shared" si="5"/>
        <v>20</v>
      </c>
    </row>
    <row r="30" spans="1:19" x14ac:dyDescent="0.3">
      <c r="A30" s="63" t="s">
        <v>1905</v>
      </c>
      <c r="B30" s="64">
        <f>VLOOKUP($A30,'Return Data'!$B$7:$R$2843,3,0)</f>
        <v>44447</v>
      </c>
      <c r="C30" s="65">
        <f>VLOOKUP($A30,'Return Data'!$B$7:$R$2843,4,0)</f>
        <v>514.16061513770796</v>
      </c>
      <c r="D30" s="65">
        <f>VLOOKUP($A30,'Return Data'!$B$7:$R$2843,10,0)</f>
        <v>7.3339999999999996</v>
      </c>
      <c r="E30" s="66">
        <f t="shared" si="0"/>
        <v>26</v>
      </c>
      <c r="F30" s="65">
        <f>VLOOKUP($A30,'Return Data'!$B$7:$R$2843,11,0)</f>
        <v>19.491099999999999</v>
      </c>
      <c r="G30" s="66">
        <f t="shared" si="1"/>
        <v>18</v>
      </c>
      <c r="H30" s="65">
        <f>VLOOKUP($A30,'Return Data'!$B$7:$R$2843,12,0)</f>
        <v>34.799599999999998</v>
      </c>
      <c r="I30" s="66">
        <f t="shared" si="2"/>
        <v>21</v>
      </c>
      <c r="J30" s="65">
        <f>VLOOKUP($A30,'Return Data'!$B$7:$R$2843,13,0)</f>
        <v>64.313900000000004</v>
      </c>
      <c r="K30" s="66">
        <f t="shared" si="3"/>
        <v>11</v>
      </c>
      <c r="L30" s="65">
        <f>VLOOKUP($A30,'Return Data'!$B$7:$R$2843,17,0)</f>
        <v>30.155899999999999</v>
      </c>
      <c r="M30" s="66">
        <f t="shared" si="4"/>
        <v>12</v>
      </c>
      <c r="N30" s="65">
        <f>VLOOKUP($A30,'Return Data'!$B$7:$R$2843,14,0)</f>
        <v>16.184699999999999</v>
      </c>
      <c r="O30" s="66">
        <f t="shared" si="6"/>
        <v>9</v>
      </c>
      <c r="P30" s="65">
        <f>VLOOKUP($A30,'Return Data'!$B$7:$R$2843,15,0)</f>
        <v>14.200900000000001</v>
      </c>
      <c r="Q30" s="66">
        <f t="shared" si="7"/>
        <v>11</v>
      </c>
      <c r="R30" s="65">
        <f>VLOOKUP($A30,'Return Data'!$B$7:$R$2843,16,0)</f>
        <v>14.8004</v>
      </c>
      <c r="S30" s="67">
        <f t="shared" si="5"/>
        <v>16</v>
      </c>
    </row>
    <row r="31" spans="1:19" x14ac:dyDescent="0.3">
      <c r="A31" s="63" t="s">
        <v>938</v>
      </c>
      <c r="B31" s="64">
        <f>VLOOKUP($A31,'Return Data'!$B$7:$R$2843,3,0)</f>
        <v>44447</v>
      </c>
      <c r="C31" s="65">
        <f>VLOOKUP($A31,'Return Data'!$B$7:$R$2843,4,0)</f>
        <v>54.369900000000001</v>
      </c>
      <c r="D31" s="65">
        <f>VLOOKUP($A31,'Return Data'!$B$7:$R$2843,10,0)</f>
        <v>16.3353</v>
      </c>
      <c r="E31" s="66">
        <f t="shared" si="0"/>
        <v>1</v>
      </c>
      <c r="F31" s="65">
        <f>VLOOKUP($A31,'Return Data'!$B$7:$R$2843,11,0)</f>
        <v>20.566099999999999</v>
      </c>
      <c r="G31" s="66">
        <f t="shared" si="1"/>
        <v>16</v>
      </c>
      <c r="H31" s="65">
        <f>VLOOKUP($A31,'Return Data'!$B$7:$R$2843,12,0)</f>
        <v>40.602200000000003</v>
      </c>
      <c r="I31" s="66">
        <f t="shared" si="2"/>
        <v>8</v>
      </c>
      <c r="J31" s="65">
        <f>VLOOKUP($A31,'Return Data'!$B$7:$R$2843,13,0)</f>
        <v>62.893900000000002</v>
      </c>
      <c r="K31" s="66">
        <f t="shared" si="3"/>
        <v>14</v>
      </c>
      <c r="L31" s="65">
        <f>VLOOKUP($A31,'Return Data'!$B$7:$R$2843,17,0)</f>
        <v>29.211200000000002</v>
      </c>
      <c r="M31" s="66">
        <f t="shared" si="4"/>
        <v>16</v>
      </c>
      <c r="N31" s="65">
        <f>VLOOKUP($A31,'Return Data'!$B$7:$R$2843,14,0)</f>
        <v>15.459899999999999</v>
      </c>
      <c r="O31" s="66">
        <f t="shared" si="6"/>
        <v>14</v>
      </c>
      <c r="P31" s="65">
        <f>VLOOKUP($A31,'Return Data'!$B$7:$R$2843,15,0)</f>
        <v>16.5107</v>
      </c>
      <c r="Q31" s="66">
        <f t="shared" si="7"/>
        <v>3</v>
      </c>
      <c r="R31" s="65">
        <f>VLOOKUP($A31,'Return Data'!$B$7:$R$2843,16,0)</f>
        <v>12.3507</v>
      </c>
      <c r="S31" s="67">
        <f t="shared" si="5"/>
        <v>25</v>
      </c>
    </row>
    <row r="32" spans="1:19" x14ac:dyDescent="0.3">
      <c r="A32" s="63" t="s">
        <v>940</v>
      </c>
      <c r="B32" s="64">
        <f>VLOOKUP($A32,'Return Data'!$B$7:$R$2843,3,0)</f>
        <v>44447</v>
      </c>
      <c r="C32" s="65">
        <f>VLOOKUP($A32,'Return Data'!$B$7:$R$2843,4,0)</f>
        <v>328.33819999999997</v>
      </c>
      <c r="D32" s="65">
        <f>VLOOKUP($A32,'Return Data'!$B$7:$R$2843,10,0)</f>
        <v>9.5358999999999998</v>
      </c>
      <c r="E32" s="66">
        <f t="shared" si="0"/>
        <v>21</v>
      </c>
      <c r="F32" s="65">
        <f>VLOOKUP($A32,'Return Data'!$B$7:$R$2843,11,0)</f>
        <v>15.3332</v>
      </c>
      <c r="G32" s="66">
        <f t="shared" si="1"/>
        <v>27</v>
      </c>
      <c r="H32" s="65">
        <f>VLOOKUP($A32,'Return Data'!$B$7:$R$2843,12,0)</f>
        <v>32.073</v>
      </c>
      <c r="I32" s="66">
        <f t="shared" si="2"/>
        <v>25</v>
      </c>
      <c r="J32" s="65">
        <f>VLOOKUP($A32,'Return Data'!$B$7:$R$2843,13,0)</f>
        <v>56.9011</v>
      </c>
      <c r="K32" s="66">
        <f t="shared" si="3"/>
        <v>25</v>
      </c>
      <c r="L32" s="65">
        <f>VLOOKUP($A32,'Return Data'!$B$7:$R$2843,17,0)</f>
        <v>28.805700000000002</v>
      </c>
      <c r="M32" s="66">
        <f t="shared" si="4"/>
        <v>17</v>
      </c>
      <c r="N32" s="65">
        <f>VLOOKUP($A32,'Return Data'!$B$7:$R$2843,14,0)</f>
        <v>18.514500000000002</v>
      </c>
      <c r="O32" s="66">
        <f t="shared" si="6"/>
        <v>2</v>
      </c>
      <c r="P32" s="65">
        <f>VLOOKUP($A32,'Return Data'!$B$7:$R$2843,15,0)</f>
        <v>14.0395</v>
      </c>
      <c r="Q32" s="66">
        <f t="shared" si="7"/>
        <v>12</v>
      </c>
      <c r="R32" s="65">
        <f>VLOOKUP($A32,'Return Data'!$B$7:$R$2843,16,0)</f>
        <v>13.0068</v>
      </c>
      <c r="S32" s="67">
        <f t="shared" si="5"/>
        <v>22</v>
      </c>
    </row>
    <row r="33" spans="1:19" x14ac:dyDescent="0.3">
      <c r="A33" s="63" t="s">
        <v>943</v>
      </c>
      <c r="B33" s="64">
        <f>VLOOKUP($A33,'Return Data'!$B$7:$R$2843,3,0)</f>
        <v>44447</v>
      </c>
      <c r="C33" s="65">
        <f>VLOOKUP($A33,'Return Data'!$B$7:$R$2843,4,0)</f>
        <v>16.38</v>
      </c>
      <c r="D33" s="65">
        <f>VLOOKUP($A33,'Return Data'!$B$7:$R$2843,10,0)</f>
        <v>15.270899999999999</v>
      </c>
      <c r="E33" s="66">
        <f t="shared" si="0"/>
        <v>3</v>
      </c>
      <c r="F33" s="65">
        <f>VLOOKUP($A33,'Return Data'!$B$7:$R$2843,11,0)</f>
        <v>23.529399999999999</v>
      </c>
      <c r="G33" s="66">
        <f t="shared" si="1"/>
        <v>4</v>
      </c>
      <c r="H33" s="65">
        <f>VLOOKUP($A33,'Return Data'!$B$7:$R$2843,12,0)</f>
        <v>37.4161</v>
      </c>
      <c r="I33" s="66">
        <f t="shared" si="2"/>
        <v>15</v>
      </c>
      <c r="J33" s="65">
        <f>VLOOKUP($A33,'Return Data'!$B$7:$R$2843,13,0)</f>
        <v>59.338500000000003</v>
      </c>
      <c r="K33" s="66">
        <f t="shared" si="3"/>
        <v>23</v>
      </c>
      <c r="L33" s="65"/>
      <c r="M33" s="66"/>
      <c r="N33" s="65"/>
      <c r="O33" s="66"/>
      <c r="P33" s="65"/>
      <c r="Q33" s="66"/>
      <c r="R33" s="65">
        <f>VLOOKUP($A33,'Return Data'!$B$7:$R$2843,16,0)</f>
        <v>32.386899999999997</v>
      </c>
      <c r="S33" s="67">
        <f t="shared" si="5"/>
        <v>2</v>
      </c>
    </row>
    <row r="34" spans="1:19" x14ac:dyDescent="0.3">
      <c r="A34" s="63" t="s">
        <v>945</v>
      </c>
      <c r="B34" s="64">
        <f>VLOOKUP($A34,'Return Data'!$B$7:$R$2843,3,0)</f>
        <v>44447</v>
      </c>
      <c r="C34" s="65">
        <f>VLOOKUP($A34,'Return Data'!$B$7:$R$2843,4,0)</f>
        <v>195.16300000000001</v>
      </c>
      <c r="D34" s="65">
        <f>VLOOKUP($A34,'Return Data'!$B$7:$R$2843,10,0)</f>
        <v>9.7150999999999996</v>
      </c>
      <c r="E34" s="66">
        <f t="shared" si="0"/>
        <v>20</v>
      </c>
      <c r="F34" s="65">
        <f>VLOOKUP($A34,'Return Data'!$B$7:$R$2843,11,0)</f>
        <v>20.358499999999999</v>
      </c>
      <c r="G34" s="66">
        <f t="shared" si="1"/>
        <v>17</v>
      </c>
      <c r="H34" s="65">
        <f>VLOOKUP($A34,'Return Data'!$B$7:$R$2843,12,0)</f>
        <v>44.154899999999998</v>
      </c>
      <c r="I34" s="66">
        <f t="shared" si="2"/>
        <v>2</v>
      </c>
      <c r="J34" s="65">
        <f>VLOOKUP($A34,'Return Data'!$B$7:$R$2843,13,0)</f>
        <v>70.248500000000007</v>
      </c>
      <c r="K34" s="66">
        <f t="shared" si="3"/>
        <v>3</v>
      </c>
      <c r="L34" s="65">
        <f>VLOOKUP($A34,'Return Data'!$B$7:$R$2843,17,0)</f>
        <v>30.369700000000002</v>
      </c>
      <c r="M34" s="66">
        <f t="shared" si="4"/>
        <v>11</v>
      </c>
      <c r="N34" s="65">
        <f>VLOOKUP($A34,'Return Data'!$B$7:$R$2843,14,0)</f>
        <v>14.383100000000001</v>
      </c>
      <c r="O34" s="66">
        <f t="shared" si="6"/>
        <v>16</v>
      </c>
      <c r="P34" s="65">
        <f>VLOOKUP($A34,'Return Data'!$B$7:$R$2843,15,0)</f>
        <v>12.7073</v>
      </c>
      <c r="Q34" s="66">
        <f t="shared" si="7"/>
        <v>20</v>
      </c>
      <c r="R34" s="65">
        <f>VLOOKUP($A34,'Return Data'!$B$7:$R$2843,16,0)</f>
        <v>13.029500000000001</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11.44337777777778</v>
      </c>
      <c r="E36" s="74"/>
      <c r="F36" s="75">
        <f>AVERAGE(F8:F34)</f>
        <v>20.525633333333335</v>
      </c>
      <c r="G36" s="74"/>
      <c r="H36" s="75">
        <f>AVERAGE(H8:H34)</f>
        <v>37.873666666666665</v>
      </c>
      <c r="I36" s="74"/>
      <c r="J36" s="75">
        <f>AVERAGE(J8:J34)</f>
        <v>62.979833333333332</v>
      </c>
      <c r="K36" s="74"/>
      <c r="L36" s="75">
        <f>AVERAGE(L8:L34)</f>
        <v>30.856870833333328</v>
      </c>
      <c r="M36" s="74"/>
      <c r="N36" s="75">
        <f>AVERAGE(N8:N34)</f>
        <v>15.927245454545458</v>
      </c>
      <c r="O36" s="74"/>
      <c r="P36" s="75">
        <f>AVERAGE(P8:P34)</f>
        <v>14.525172727272723</v>
      </c>
      <c r="Q36" s="74"/>
      <c r="R36" s="75">
        <f>AVERAGE(R8:R34)</f>
        <v>18.286455555555555</v>
      </c>
      <c r="S36" s="76"/>
    </row>
    <row r="37" spans="1:19" x14ac:dyDescent="0.3">
      <c r="A37" s="73" t="s">
        <v>28</v>
      </c>
      <c r="B37" s="74"/>
      <c r="C37" s="74"/>
      <c r="D37" s="75">
        <f>MIN(D8:D34)</f>
        <v>5.8228999999999997</v>
      </c>
      <c r="E37" s="74"/>
      <c r="F37" s="75">
        <f>MIN(F8:F34)</f>
        <v>15.3332</v>
      </c>
      <c r="G37" s="74"/>
      <c r="H37" s="75">
        <f>MIN(H8:H34)</f>
        <v>31.1372</v>
      </c>
      <c r="I37" s="74"/>
      <c r="J37" s="75">
        <f>MIN(J8:J34)</f>
        <v>47.329900000000002</v>
      </c>
      <c r="K37" s="74"/>
      <c r="L37" s="75">
        <f>MIN(L8:L34)</f>
        <v>25.996700000000001</v>
      </c>
      <c r="M37" s="74"/>
      <c r="N37" s="75">
        <f>MIN(N8:N34)</f>
        <v>11.456200000000001</v>
      </c>
      <c r="O37" s="74"/>
      <c r="P37" s="75">
        <f>MIN(P8:P34)</f>
        <v>11.4306</v>
      </c>
      <c r="Q37" s="74"/>
      <c r="R37" s="75">
        <f>MIN(R8:R34)</f>
        <v>12.194699999999999</v>
      </c>
      <c r="S37" s="76"/>
    </row>
    <row r="38" spans="1:19" ht="15" thickBot="1" x14ac:dyDescent="0.35">
      <c r="A38" s="77" t="s">
        <v>29</v>
      </c>
      <c r="B38" s="78"/>
      <c r="C38" s="78"/>
      <c r="D38" s="79">
        <f>MAX(D8:D34)</f>
        <v>16.3353</v>
      </c>
      <c r="E38" s="78"/>
      <c r="F38" s="79">
        <f>MAX(F8:F34)</f>
        <v>25.912199999999999</v>
      </c>
      <c r="G38" s="78"/>
      <c r="H38" s="79">
        <f>MAX(H8:H34)</f>
        <v>46.113999999999997</v>
      </c>
      <c r="I38" s="78"/>
      <c r="J38" s="79">
        <f>MAX(J8:J34)</f>
        <v>74.689800000000005</v>
      </c>
      <c r="K38" s="78"/>
      <c r="L38" s="79">
        <f>MAX(L8:L34)</f>
        <v>37.5687</v>
      </c>
      <c r="M38" s="78"/>
      <c r="N38" s="79">
        <f>MAX(N8:N34)</f>
        <v>22.924399999999999</v>
      </c>
      <c r="O38" s="78"/>
      <c r="P38" s="79">
        <f>MAX(P8:P34)</f>
        <v>20.683199999999999</v>
      </c>
      <c r="Q38" s="78"/>
      <c r="R38" s="79">
        <f>MAX(R8:R34)</f>
        <v>32.784799999999997</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44447</v>
      </c>
      <c r="C8" s="65">
        <f>VLOOKUP($A8,'Return Data'!$B$7:$R$2843,4,0)</f>
        <v>56.02</v>
      </c>
      <c r="D8" s="65">
        <f>VLOOKUP($A8,'Return Data'!$B$7:$R$2843,10,0)</f>
        <v>5.6581999999999999</v>
      </c>
      <c r="E8" s="66">
        <f t="shared" ref="E8:E39" si="0">RANK(D8,D$8:D$71,0)</f>
        <v>60</v>
      </c>
      <c r="F8" s="65">
        <f>VLOOKUP($A8,'Return Data'!$B$7:$R$2843,11,0)</f>
        <v>6.4817</v>
      </c>
      <c r="G8" s="66">
        <f t="shared" ref="G8:G39" si="1">RANK(F8,F$8:F$71,0)</f>
        <v>64</v>
      </c>
      <c r="H8" s="65">
        <f>VLOOKUP($A8,'Return Data'!$B$7:$R$2843,12,0)</f>
        <v>21.0458</v>
      </c>
      <c r="I8" s="66">
        <f t="shared" ref="I8:I39" si="2">RANK(H8,H$8:H$71,0)</f>
        <v>64</v>
      </c>
      <c r="J8" s="65">
        <f>VLOOKUP($A8,'Return Data'!$B$7:$R$2843,13,0)</f>
        <v>34.793100000000003</v>
      </c>
      <c r="K8" s="66">
        <f t="shared" ref="K8:K39" si="3">RANK(J8,J$8:J$71,0)</f>
        <v>64</v>
      </c>
      <c r="L8" s="65">
        <f>VLOOKUP($A8,'Return Data'!$B$7:$R$2843,17,0)</f>
        <v>21.400200000000002</v>
      </c>
      <c r="M8" s="66">
        <f t="shared" ref="M8:M28" si="4">RANK(L8,L$8:L$71,0)</f>
        <v>61</v>
      </c>
      <c r="N8" s="65">
        <f>VLOOKUP($A8,'Return Data'!$B$7:$R$2843,14,0)</f>
        <v>8.2858000000000001</v>
      </c>
      <c r="O8" s="66">
        <f>RANK(N8,N$8:N$71,0)</f>
        <v>51</v>
      </c>
      <c r="P8" s="65">
        <f>VLOOKUP($A8,'Return Data'!$B$7:$R$2843,15,0)</f>
        <v>12.0687</v>
      </c>
      <c r="Q8" s="66">
        <f>RANK(P8,P$8:P$71,0)</f>
        <v>32</v>
      </c>
      <c r="R8" s="65">
        <f>VLOOKUP($A8,'Return Data'!$B$7:$R$2843,16,0)</f>
        <v>15.951000000000001</v>
      </c>
      <c r="S8" s="67">
        <f t="shared" ref="S8:S39" si="5">RANK(R8,R$8:R$71,0)</f>
        <v>35</v>
      </c>
    </row>
    <row r="9" spans="1:20" x14ac:dyDescent="0.3">
      <c r="A9" s="63" t="s">
        <v>164</v>
      </c>
      <c r="B9" s="64">
        <f>VLOOKUP($A9,'Return Data'!$B$7:$R$2843,3,0)</f>
        <v>44447</v>
      </c>
      <c r="C9" s="65">
        <f>VLOOKUP($A9,'Return Data'!$B$7:$R$2843,4,0)</f>
        <v>46.02</v>
      </c>
      <c r="D9" s="65">
        <f>VLOOKUP($A9,'Return Data'!$B$7:$R$2843,10,0)</f>
        <v>6.0369000000000002</v>
      </c>
      <c r="E9" s="66">
        <f t="shared" si="0"/>
        <v>56</v>
      </c>
      <c r="F9" s="65">
        <f>VLOOKUP($A9,'Return Data'!$B$7:$R$2843,11,0)</f>
        <v>7.2477</v>
      </c>
      <c r="G9" s="66">
        <f t="shared" si="1"/>
        <v>63</v>
      </c>
      <c r="H9" s="65">
        <f>VLOOKUP($A9,'Return Data'!$B$7:$R$2843,12,0)</f>
        <v>21.842700000000001</v>
      </c>
      <c r="I9" s="66">
        <f t="shared" si="2"/>
        <v>63</v>
      </c>
      <c r="J9" s="65">
        <f>VLOOKUP($A9,'Return Data'!$B$7:$R$2843,13,0)</f>
        <v>35.792299999999997</v>
      </c>
      <c r="K9" s="66">
        <f t="shared" si="3"/>
        <v>63</v>
      </c>
      <c r="L9" s="65">
        <f>VLOOKUP($A9,'Return Data'!$B$7:$R$2843,17,0)</f>
        <v>22.5321</v>
      </c>
      <c r="M9" s="66">
        <f t="shared" si="4"/>
        <v>60</v>
      </c>
      <c r="N9" s="65">
        <f>VLOOKUP($A9,'Return Data'!$B$7:$R$2843,14,0)</f>
        <v>9.5144000000000002</v>
      </c>
      <c r="O9" s="66">
        <f>RANK(N9,N$8:N$71,0)</f>
        <v>50</v>
      </c>
      <c r="P9" s="65">
        <f>VLOOKUP($A9,'Return Data'!$B$7:$R$2843,15,0)</f>
        <v>12.9183</v>
      </c>
      <c r="Q9" s="66">
        <f>RANK(P9,P$8:P$71,0)</f>
        <v>28</v>
      </c>
      <c r="R9" s="65">
        <f>VLOOKUP($A9,'Return Data'!$B$7:$R$2843,16,0)</f>
        <v>16.761199999999999</v>
      </c>
      <c r="S9" s="67">
        <f t="shared" si="5"/>
        <v>30</v>
      </c>
    </row>
    <row r="10" spans="1:20" x14ac:dyDescent="0.3">
      <c r="A10" s="63" t="s">
        <v>165</v>
      </c>
      <c r="B10" s="64">
        <f>VLOOKUP($A10,'Return Data'!$B$7:$R$2843,3,0)</f>
        <v>44447</v>
      </c>
      <c r="C10" s="65">
        <f>VLOOKUP($A10,'Return Data'!$B$7:$R$2843,4,0)</f>
        <v>82.073899999999995</v>
      </c>
      <c r="D10" s="65">
        <f>VLOOKUP($A10,'Return Data'!$B$7:$R$2843,10,0)</f>
        <v>14.497199999999999</v>
      </c>
      <c r="E10" s="66">
        <f t="shared" si="0"/>
        <v>11</v>
      </c>
      <c r="F10" s="65">
        <f>VLOOKUP($A10,'Return Data'!$B$7:$R$2843,11,0)</f>
        <v>20.606100000000001</v>
      </c>
      <c r="G10" s="66">
        <f t="shared" si="1"/>
        <v>26</v>
      </c>
      <c r="H10" s="65">
        <f>VLOOKUP($A10,'Return Data'!$B$7:$R$2843,12,0)</f>
        <v>33.748399999999997</v>
      </c>
      <c r="I10" s="66">
        <f t="shared" si="2"/>
        <v>46</v>
      </c>
      <c r="J10" s="65">
        <f>VLOOKUP($A10,'Return Data'!$B$7:$R$2843,13,0)</f>
        <v>61.930599999999998</v>
      </c>
      <c r="K10" s="66">
        <f t="shared" si="3"/>
        <v>33</v>
      </c>
      <c r="L10" s="65">
        <f>VLOOKUP($A10,'Return Data'!$B$7:$R$2843,17,0)</f>
        <v>31.743500000000001</v>
      </c>
      <c r="M10" s="66">
        <f t="shared" si="4"/>
        <v>27</v>
      </c>
      <c r="N10" s="65">
        <f>VLOOKUP($A10,'Return Data'!$B$7:$R$2843,14,0)</f>
        <v>18.9405</v>
      </c>
      <c r="O10" s="66">
        <f>RANK(N10,N$8:N$71,0)</f>
        <v>11</v>
      </c>
      <c r="P10" s="65">
        <f>VLOOKUP($A10,'Return Data'!$B$7:$R$2843,15,0)</f>
        <v>18.317299999999999</v>
      </c>
      <c r="Q10" s="66">
        <f>RANK(P10,P$8:P$71,0)</f>
        <v>5</v>
      </c>
      <c r="R10" s="65">
        <f>VLOOKUP($A10,'Return Data'!$B$7:$R$2843,16,0)</f>
        <v>21.6798</v>
      </c>
      <c r="S10" s="67">
        <f t="shared" si="5"/>
        <v>8</v>
      </c>
    </row>
    <row r="11" spans="1:20" x14ac:dyDescent="0.3">
      <c r="A11" s="63" t="s">
        <v>166</v>
      </c>
      <c r="B11" s="64">
        <f>VLOOKUP($A11,'Return Data'!$B$7:$R$2843,3,0)</f>
        <v>44447</v>
      </c>
      <c r="C11" s="65">
        <f>VLOOKUP($A11,'Return Data'!$B$7:$R$2843,4,0)</f>
        <v>77.69</v>
      </c>
      <c r="D11" s="65">
        <f>VLOOKUP($A11,'Return Data'!$B$7:$R$2843,10,0)</f>
        <v>15.9725</v>
      </c>
      <c r="E11" s="66">
        <f t="shared" si="0"/>
        <v>7</v>
      </c>
      <c r="F11" s="65">
        <f>VLOOKUP($A11,'Return Data'!$B$7:$R$2843,11,0)</f>
        <v>23.769300000000001</v>
      </c>
      <c r="G11" s="66">
        <f t="shared" si="1"/>
        <v>13</v>
      </c>
      <c r="H11" s="65">
        <f>VLOOKUP($A11,'Return Data'!$B$7:$R$2843,12,0)</f>
        <v>40.3613</v>
      </c>
      <c r="I11" s="66">
        <f t="shared" si="2"/>
        <v>19</v>
      </c>
      <c r="J11" s="65">
        <f>VLOOKUP($A11,'Return Data'!$B$7:$R$2843,13,0)</f>
        <v>66.537999999999997</v>
      </c>
      <c r="K11" s="66">
        <f t="shared" si="3"/>
        <v>26</v>
      </c>
      <c r="L11" s="65">
        <f>VLOOKUP($A11,'Return Data'!$B$7:$R$2843,17,0)</f>
        <v>32.5745</v>
      </c>
      <c r="M11" s="66">
        <f t="shared" si="4"/>
        <v>24</v>
      </c>
      <c r="N11" s="65">
        <f>VLOOKUP($A11,'Return Data'!$B$7:$R$2843,14,0)</f>
        <v>15.4559</v>
      </c>
      <c r="O11" s="66">
        <f>RANK(N11,N$8:N$71,0)</f>
        <v>25</v>
      </c>
      <c r="P11" s="65">
        <f>VLOOKUP($A11,'Return Data'!$B$7:$R$2843,15,0)</f>
        <v>13.1684</v>
      </c>
      <c r="Q11" s="66">
        <f>RANK(P11,P$8:P$71,0)</f>
        <v>27</v>
      </c>
      <c r="R11" s="65">
        <f>VLOOKUP($A11,'Return Data'!$B$7:$R$2843,16,0)</f>
        <v>10.6578</v>
      </c>
      <c r="S11" s="67">
        <f t="shared" si="5"/>
        <v>57</v>
      </c>
    </row>
    <row r="12" spans="1:20" x14ac:dyDescent="0.3">
      <c r="A12" s="63" t="s">
        <v>167</v>
      </c>
      <c r="B12" s="64">
        <f>VLOOKUP($A12,'Return Data'!$B$7:$R$2843,3,0)</f>
        <v>44447</v>
      </c>
      <c r="C12" s="65">
        <f>VLOOKUP($A12,'Return Data'!$B$7:$R$2843,4,0)</f>
        <v>64.194000000000003</v>
      </c>
      <c r="D12" s="65">
        <f>VLOOKUP($A12,'Return Data'!$B$7:$R$2843,10,0)</f>
        <v>9.8835999999999995</v>
      </c>
      <c r="E12" s="66">
        <f t="shared" si="0"/>
        <v>44</v>
      </c>
      <c r="F12" s="65">
        <f>VLOOKUP($A12,'Return Data'!$B$7:$R$2843,11,0)</f>
        <v>14.9009</v>
      </c>
      <c r="G12" s="66">
        <f t="shared" si="1"/>
        <v>56</v>
      </c>
      <c r="H12" s="65">
        <f>VLOOKUP($A12,'Return Data'!$B$7:$R$2843,12,0)</f>
        <v>28.578299999999999</v>
      </c>
      <c r="I12" s="66">
        <f t="shared" si="2"/>
        <v>56</v>
      </c>
      <c r="J12" s="65">
        <f>VLOOKUP($A12,'Return Data'!$B$7:$R$2843,13,0)</f>
        <v>50.400599999999997</v>
      </c>
      <c r="K12" s="66">
        <f t="shared" si="3"/>
        <v>55</v>
      </c>
      <c r="L12" s="65">
        <f>VLOOKUP($A12,'Return Data'!$B$7:$R$2843,17,0)</f>
        <v>28.169</v>
      </c>
      <c r="M12" s="66">
        <f t="shared" si="4"/>
        <v>41</v>
      </c>
      <c r="N12" s="65">
        <f>VLOOKUP($A12,'Return Data'!$B$7:$R$2843,14,0)</f>
        <v>18.290099999999999</v>
      </c>
      <c r="O12" s="66">
        <f>RANK(N12,N$8:N$71,0)</f>
        <v>16</v>
      </c>
      <c r="P12" s="65">
        <f>VLOOKUP($A12,'Return Data'!$B$7:$R$2843,15,0)</f>
        <v>14.362</v>
      </c>
      <c r="Q12" s="66">
        <f>RANK(P12,P$8:P$71,0)</f>
        <v>21</v>
      </c>
      <c r="R12" s="65">
        <f>VLOOKUP($A12,'Return Data'!$B$7:$R$2843,16,0)</f>
        <v>16.500299999999999</v>
      </c>
      <c r="S12" s="67">
        <f t="shared" si="5"/>
        <v>31</v>
      </c>
    </row>
    <row r="13" spans="1:20" x14ac:dyDescent="0.3">
      <c r="A13" s="63" t="s">
        <v>168</v>
      </c>
      <c r="B13" s="64">
        <f>VLOOKUP($A13,'Return Data'!$B$7:$R$2843,3,0)</f>
        <v>44447</v>
      </c>
      <c r="C13" s="65">
        <f>VLOOKUP($A13,'Return Data'!$B$7:$R$2843,4,0)</f>
        <v>17.670000000000002</v>
      </c>
      <c r="D13" s="65">
        <f>VLOOKUP($A13,'Return Data'!$B$7:$R$2843,10,0)</f>
        <v>15.4902</v>
      </c>
      <c r="E13" s="66">
        <f t="shared" si="0"/>
        <v>8</v>
      </c>
      <c r="F13" s="65">
        <f>VLOOKUP($A13,'Return Data'!$B$7:$R$2843,11,0)</f>
        <v>31.180399999999999</v>
      </c>
      <c r="G13" s="66">
        <f t="shared" si="1"/>
        <v>10</v>
      </c>
      <c r="H13" s="65">
        <f>VLOOKUP($A13,'Return Data'!$B$7:$R$2843,12,0)</f>
        <v>50</v>
      </c>
      <c r="I13" s="66">
        <f t="shared" si="2"/>
        <v>10</v>
      </c>
      <c r="J13" s="65">
        <f>VLOOKUP($A13,'Return Data'!$B$7:$R$2843,13,0)</f>
        <v>75.646100000000004</v>
      </c>
      <c r="K13" s="66">
        <f t="shared" si="3"/>
        <v>11</v>
      </c>
      <c r="L13" s="65">
        <f>VLOOKUP($A13,'Return Data'!$B$7:$R$2843,17,0)</f>
        <v>47.372300000000003</v>
      </c>
      <c r="M13" s="66">
        <f t="shared" si="4"/>
        <v>4</v>
      </c>
      <c r="N13" s="65"/>
      <c r="O13" s="66"/>
      <c r="P13" s="65"/>
      <c r="Q13" s="66"/>
      <c r="R13" s="65">
        <f>VLOOKUP($A13,'Return Data'!$B$7:$R$2843,16,0)</f>
        <v>17.375399999999999</v>
      </c>
      <c r="S13" s="67">
        <f t="shared" si="5"/>
        <v>22</v>
      </c>
    </row>
    <row r="14" spans="1:20" x14ac:dyDescent="0.3">
      <c r="A14" s="63" t="s">
        <v>169</v>
      </c>
      <c r="B14" s="64">
        <f>VLOOKUP($A14,'Return Data'!$B$7:$R$2843,3,0)</f>
        <v>44447</v>
      </c>
      <c r="C14" s="65">
        <f>VLOOKUP($A14,'Return Data'!$B$7:$R$2843,4,0)</f>
        <v>21.39</v>
      </c>
      <c r="D14" s="65">
        <f>VLOOKUP($A14,'Return Data'!$B$7:$R$2843,10,0)</f>
        <v>15.123799999999999</v>
      </c>
      <c r="E14" s="66">
        <f t="shared" si="0"/>
        <v>10</v>
      </c>
      <c r="F14" s="65">
        <f>VLOOKUP($A14,'Return Data'!$B$7:$R$2843,11,0)</f>
        <v>30.109500000000001</v>
      </c>
      <c r="G14" s="66">
        <f t="shared" si="1"/>
        <v>11</v>
      </c>
      <c r="H14" s="65">
        <f>VLOOKUP($A14,'Return Data'!$B$7:$R$2843,12,0)</f>
        <v>48.955399999999997</v>
      </c>
      <c r="I14" s="66">
        <f t="shared" si="2"/>
        <v>11</v>
      </c>
      <c r="J14" s="65">
        <f>VLOOKUP($A14,'Return Data'!$B$7:$R$2843,13,0)</f>
        <v>75.3279</v>
      </c>
      <c r="K14" s="66">
        <f t="shared" si="3"/>
        <v>12</v>
      </c>
      <c r="L14" s="65">
        <f>VLOOKUP($A14,'Return Data'!$B$7:$R$2843,17,0)</f>
        <v>43.961799999999997</v>
      </c>
      <c r="M14" s="66">
        <f t="shared" si="4"/>
        <v>6</v>
      </c>
      <c r="N14" s="65"/>
      <c r="O14" s="66"/>
      <c r="P14" s="65"/>
      <c r="Q14" s="66"/>
      <c r="R14" s="65">
        <f>VLOOKUP($A14,'Return Data'!$B$7:$R$2843,16,0)</f>
        <v>30.0899</v>
      </c>
      <c r="S14" s="67">
        <f t="shared" si="5"/>
        <v>2</v>
      </c>
    </row>
    <row r="15" spans="1:20" x14ac:dyDescent="0.3">
      <c r="A15" s="63" t="s">
        <v>170</v>
      </c>
      <c r="B15" s="64">
        <f>VLOOKUP($A15,'Return Data'!$B$7:$R$2843,3,0)</f>
        <v>44447</v>
      </c>
      <c r="C15" s="65">
        <f>VLOOKUP($A15,'Return Data'!$B$7:$R$2843,4,0)</f>
        <v>112.7</v>
      </c>
      <c r="D15" s="65">
        <f>VLOOKUP($A15,'Return Data'!$B$7:$R$2843,10,0)</f>
        <v>15.329499999999999</v>
      </c>
      <c r="E15" s="66">
        <f t="shared" si="0"/>
        <v>9</v>
      </c>
      <c r="F15" s="65">
        <f>VLOOKUP($A15,'Return Data'!$B$7:$R$2843,11,0)</f>
        <v>27.879300000000001</v>
      </c>
      <c r="G15" s="66">
        <f t="shared" si="1"/>
        <v>12</v>
      </c>
      <c r="H15" s="65">
        <f>VLOOKUP($A15,'Return Data'!$B$7:$R$2843,12,0)</f>
        <v>46.249699999999997</v>
      </c>
      <c r="I15" s="66">
        <f t="shared" si="2"/>
        <v>12</v>
      </c>
      <c r="J15" s="65">
        <f>VLOOKUP($A15,'Return Data'!$B$7:$R$2843,13,0)</f>
        <v>72.667400000000001</v>
      </c>
      <c r="K15" s="66">
        <f t="shared" si="3"/>
        <v>13</v>
      </c>
      <c r="L15" s="65">
        <f>VLOOKUP($A15,'Return Data'!$B$7:$R$2843,17,0)</f>
        <v>45.188699999999997</v>
      </c>
      <c r="M15" s="66">
        <f t="shared" si="4"/>
        <v>5</v>
      </c>
      <c r="N15" s="65">
        <f>VLOOKUP($A15,'Return Data'!$B$7:$R$2843,14,0)</f>
        <v>23.576699999999999</v>
      </c>
      <c r="O15" s="66">
        <f t="shared" ref="O15:O23" si="6">RANK(N15,N$8:N$71,0)</f>
        <v>4</v>
      </c>
      <c r="P15" s="65">
        <f>VLOOKUP($A15,'Return Data'!$B$7:$R$2843,15,0)</f>
        <v>20.9711</v>
      </c>
      <c r="Q15" s="66">
        <f t="shared" ref="Q15:Q23" si="7">RANK(P15,P$8:P$71,0)</f>
        <v>3</v>
      </c>
      <c r="R15" s="65">
        <f>VLOOKUP($A15,'Return Data'!$B$7:$R$2843,16,0)</f>
        <v>19.8399</v>
      </c>
      <c r="S15" s="67">
        <f t="shared" si="5"/>
        <v>11</v>
      </c>
    </row>
    <row r="16" spans="1:20" x14ac:dyDescent="0.3">
      <c r="A16" s="63" t="s">
        <v>171</v>
      </c>
      <c r="B16" s="64">
        <f>VLOOKUP($A16,'Return Data'!$B$7:$R$2843,3,0)</f>
        <v>44447</v>
      </c>
      <c r="C16" s="65">
        <f>VLOOKUP($A16,'Return Data'!$B$7:$R$2843,4,0)</f>
        <v>122.92</v>
      </c>
      <c r="D16" s="65">
        <f>VLOOKUP($A16,'Return Data'!$B$7:$R$2843,10,0)</f>
        <v>13.113099999999999</v>
      </c>
      <c r="E16" s="66">
        <f t="shared" si="0"/>
        <v>20</v>
      </c>
      <c r="F16" s="65">
        <f>VLOOKUP($A16,'Return Data'!$B$7:$R$2843,11,0)</f>
        <v>20.984300000000001</v>
      </c>
      <c r="G16" s="66">
        <f t="shared" si="1"/>
        <v>23</v>
      </c>
      <c r="H16" s="65">
        <f>VLOOKUP($A16,'Return Data'!$B$7:$R$2843,12,0)</f>
        <v>40.399799999999999</v>
      </c>
      <c r="I16" s="66">
        <f t="shared" si="2"/>
        <v>18</v>
      </c>
      <c r="J16" s="65">
        <f>VLOOKUP($A16,'Return Data'!$B$7:$R$2843,13,0)</f>
        <v>66.716399999999993</v>
      </c>
      <c r="K16" s="66">
        <f t="shared" si="3"/>
        <v>24</v>
      </c>
      <c r="L16" s="65">
        <f>VLOOKUP($A16,'Return Data'!$B$7:$R$2843,17,0)</f>
        <v>38.7042</v>
      </c>
      <c r="M16" s="66">
        <f t="shared" si="4"/>
        <v>14</v>
      </c>
      <c r="N16" s="65">
        <f>VLOOKUP($A16,'Return Data'!$B$7:$R$2843,14,0)</f>
        <v>21.999500000000001</v>
      </c>
      <c r="O16" s="66">
        <f t="shared" si="6"/>
        <v>8</v>
      </c>
      <c r="P16" s="65">
        <f>VLOOKUP($A16,'Return Data'!$B$7:$R$2843,15,0)</f>
        <v>19.484000000000002</v>
      </c>
      <c r="Q16" s="66">
        <f t="shared" si="7"/>
        <v>4</v>
      </c>
      <c r="R16" s="65">
        <f>VLOOKUP($A16,'Return Data'!$B$7:$R$2843,16,0)</f>
        <v>17.6785</v>
      </c>
      <c r="S16" s="67">
        <f t="shared" si="5"/>
        <v>19</v>
      </c>
    </row>
    <row r="17" spans="1:19" x14ac:dyDescent="0.3">
      <c r="A17" s="63" t="s">
        <v>172</v>
      </c>
      <c r="B17" s="64">
        <f>VLOOKUP($A17,'Return Data'!$B$7:$R$2843,3,0)</f>
        <v>44447</v>
      </c>
      <c r="C17" s="65">
        <f>VLOOKUP($A17,'Return Data'!$B$7:$R$2843,4,0)</f>
        <v>86.980999999999995</v>
      </c>
      <c r="D17" s="65">
        <f>VLOOKUP($A17,'Return Data'!$B$7:$R$2843,10,0)</f>
        <v>11.62</v>
      </c>
      <c r="E17" s="66">
        <f t="shared" si="0"/>
        <v>29</v>
      </c>
      <c r="F17" s="65">
        <f>VLOOKUP($A17,'Return Data'!$B$7:$R$2843,11,0)</f>
        <v>22.988299999999999</v>
      </c>
      <c r="G17" s="66">
        <f t="shared" si="1"/>
        <v>16</v>
      </c>
      <c r="H17" s="65">
        <f>VLOOKUP($A17,'Return Data'!$B$7:$R$2843,12,0)</f>
        <v>42.405000000000001</v>
      </c>
      <c r="I17" s="66">
        <f t="shared" si="2"/>
        <v>16</v>
      </c>
      <c r="J17" s="65">
        <f>VLOOKUP($A17,'Return Data'!$B$7:$R$2843,13,0)</f>
        <v>70.768600000000006</v>
      </c>
      <c r="K17" s="66">
        <f t="shared" si="3"/>
        <v>14</v>
      </c>
      <c r="L17" s="65">
        <f>VLOOKUP($A17,'Return Data'!$B$7:$R$2843,17,0)</f>
        <v>33.199199999999998</v>
      </c>
      <c r="M17" s="66">
        <f t="shared" si="4"/>
        <v>23</v>
      </c>
      <c r="N17" s="65">
        <f>VLOOKUP($A17,'Return Data'!$B$7:$R$2843,14,0)</f>
        <v>20.489100000000001</v>
      </c>
      <c r="O17" s="66">
        <f t="shared" si="6"/>
        <v>9</v>
      </c>
      <c r="P17" s="65">
        <f>VLOOKUP($A17,'Return Data'!$B$7:$R$2843,15,0)</f>
        <v>16.990500000000001</v>
      </c>
      <c r="Q17" s="66">
        <f t="shared" si="7"/>
        <v>10</v>
      </c>
      <c r="R17" s="65">
        <f>VLOOKUP($A17,'Return Data'!$B$7:$R$2843,16,0)</f>
        <v>19.174499999999998</v>
      </c>
      <c r="S17" s="67">
        <f t="shared" si="5"/>
        <v>14</v>
      </c>
    </row>
    <row r="18" spans="1:19" x14ac:dyDescent="0.3">
      <c r="A18" s="63" t="s">
        <v>173</v>
      </c>
      <c r="B18" s="64">
        <f>VLOOKUP($A18,'Return Data'!$B$7:$R$2843,3,0)</f>
        <v>44447</v>
      </c>
      <c r="C18" s="65">
        <f>VLOOKUP($A18,'Return Data'!$B$7:$R$2843,4,0)</f>
        <v>77.58</v>
      </c>
      <c r="D18" s="65">
        <f>VLOOKUP($A18,'Return Data'!$B$7:$R$2843,10,0)</f>
        <v>11.657999999999999</v>
      </c>
      <c r="E18" s="66">
        <f t="shared" si="0"/>
        <v>28</v>
      </c>
      <c r="F18" s="65">
        <f>VLOOKUP($A18,'Return Data'!$B$7:$R$2843,11,0)</f>
        <v>17.2257</v>
      </c>
      <c r="G18" s="66">
        <f t="shared" si="1"/>
        <v>46</v>
      </c>
      <c r="H18" s="65">
        <f>VLOOKUP($A18,'Return Data'!$B$7:$R$2843,12,0)</f>
        <v>34.710900000000002</v>
      </c>
      <c r="I18" s="66">
        <f t="shared" si="2"/>
        <v>40</v>
      </c>
      <c r="J18" s="65">
        <f>VLOOKUP($A18,'Return Data'!$B$7:$R$2843,13,0)</f>
        <v>56.442799999999998</v>
      </c>
      <c r="K18" s="66">
        <f t="shared" si="3"/>
        <v>46</v>
      </c>
      <c r="L18" s="65">
        <f>VLOOKUP($A18,'Return Data'!$B$7:$R$2843,17,0)</f>
        <v>28.2911</v>
      </c>
      <c r="M18" s="66">
        <f t="shared" si="4"/>
        <v>40</v>
      </c>
      <c r="N18" s="65">
        <f>VLOOKUP($A18,'Return Data'!$B$7:$R$2843,14,0)</f>
        <v>15.8619</v>
      </c>
      <c r="O18" s="66">
        <f t="shared" si="6"/>
        <v>23</v>
      </c>
      <c r="P18" s="65">
        <f>VLOOKUP($A18,'Return Data'!$B$7:$R$2843,15,0)</f>
        <v>14.0783</v>
      </c>
      <c r="Q18" s="66">
        <f t="shared" si="7"/>
        <v>23</v>
      </c>
      <c r="R18" s="65">
        <f>VLOOKUP($A18,'Return Data'!$B$7:$R$2843,16,0)</f>
        <v>15.834899999999999</v>
      </c>
      <c r="S18" s="67">
        <f t="shared" si="5"/>
        <v>37</v>
      </c>
    </row>
    <row r="19" spans="1:19" x14ac:dyDescent="0.3">
      <c r="A19" s="63" t="s">
        <v>175</v>
      </c>
      <c r="B19" s="64">
        <f>VLOOKUP($A19,'Return Data'!$B$7:$R$2843,3,0)</f>
        <v>44447</v>
      </c>
      <c r="C19" s="65">
        <f>VLOOKUP($A19,'Return Data'!$B$7:$R$2843,4,0)</f>
        <v>895.26329999999996</v>
      </c>
      <c r="D19" s="65">
        <f>VLOOKUP($A19,'Return Data'!$B$7:$R$2843,10,0)</f>
        <v>7.0608000000000004</v>
      </c>
      <c r="E19" s="66">
        <f t="shared" si="0"/>
        <v>54</v>
      </c>
      <c r="F19" s="65">
        <f>VLOOKUP($A19,'Return Data'!$B$7:$R$2843,11,0)</f>
        <v>15.360300000000001</v>
      </c>
      <c r="G19" s="66">
        <f t="shared" si="1"/>
        <v>55</v>
      </c>
      <c r="H19" s="65">
        <f>VLOOKUP($A19,'Return Data'!$B$7:$R$2843,12,0)</f>
        <v>34.687600000000003</v>
      </c>
      <c r="I19" s="66">
        <f t="shared" si="2"/>
        <v>41</v>
      </c>
      <c r="J19" s="65">
        <f>VLOOKUP($A19,'Return Data'!$B$7:$R$2843,13,0)</f>
        <v>65.535700000000006</v>
      </c>
      <c r="K19" s="66">
        <f t="shared" si="3"/>
        <v>27</v>
      </c>
      <c r="L19" s="65">
        <f>VLOOKUP($A19,'Return Data'!$B$7:$R$2843,17,0)</f>
        <v>25.680900000000001</v>
      </c>
      <c r="M19" s="66">
        <f t="shared" si="4"/>
        <v>51</v>
      </c>
      <c r="N19" s="65">
        <f>VLOOKUP($A19,'Return Data'!$B$7:$R$2843,14,0)</f>
        <v>13.606999999999999</v>
      </c>
      <c r="O19" s="66">
        <f t="shared" si="6"/>
        <v>40</v>
      </c>
      <c r="P19" s="65">
        <f>VLOOKUP($A19,'Return Data'!$B$7:$R$2843,15,0)</f>
        <v>12.594099999999999</v>
      </c>
      <c r="Q19" s="66">
        <f t="shared" si="7"/>
        <v>31</v>
      </c>
      <c r="R19" s="65">
        <f>VLOOKUP($A19,'Return Data'!$B$7:$R$2843,16,0)</f>
        <v>16.210100000000001</v>
      </c>
      <c r="S19" s="67">
        <f t="shared" si="5"/>
        <v>33</v>
      </c>
    </row>
    <row r="20" spans="1:19" x14ac:dyDescent="0.3">
      <c r="A20" s="63" t="s">
        <v>176</v>
      </c>
      <c r="B20" s="64">
        <f>VLOOKUP($A20,'Return Data'!$B$7:$R$2843,3,0)</f>
        <v>44447</v>
      </c>
      <c r="C20" s="65">
        <f>VLOOKUP($A20,'Return Data'!$B$7:$R$2843,4,0)</f>
        <v>575.37</v>
      </c>
      <c r="D20" s="65">
        <f>VLOOKUP($A20,'Return Data'!$B$7:$R$2843,10,0)</f>
        <v>8.7048000000000005</v>
      </c>
      <c r="E20" s="66">
        <f t="shared" si="0"/>
        <v>49</v>
      </c>
      <c r="F20" s="65">
        <f>VLOOKUP($A20,'Return Data'!$B$7:$R$2843,11,0)</f>
        <v>17.169499999999999</v>
      </c>
      <c r="G20" s="66">
        <f t="shared" si="1"/>
        <v>47</v>
      </c>
      <c r="H20" s="65">
        <f>VLOOKUP($A20,'Return Data'!$B$7:$R$2843,12,0)</f>
        <v>36.609099999999998</v>
      </c>
      <c r="I20" s="66">
        <f t="shared" si="2"/>
        <v>31</v>
      </c>
      <c r="J20" s="65">
        <f>VLOOKUP($A20,'Return Data'!$B$7:$R$2843,13,0)</f>
        <v>61.495600000000003</v>
      </c>
      <c r="K20" s="66">
        <f t="shared" si="3"/>
        <v>34</v>
      </c>
      <c r="L20" s="65">
        <f>VLOOKUP($A20,'Return Data'!$B$7:$R$2843,17,0)</f>
        <v>27.683700000000002</v>
      </c>
      <c r="M20" s="66">
        <f t="shared" si="4"/>
        <v>44</v>
      </c>
      <c r="N20" s="65">
        <f>VLOOKUP($A20,'Return Data'!$B$7:$R$2843,14,0)</f>
        <v>15.761799999999999</v>
      </c>
      <c r="O20" s="66">
        <f t="shared" si="6"/>
        <v>24</v>
      </c>
      <c r="P20" s="65">
        <f>VLOOKUP($A20,'Return Data'!$B$7:$R$2843,15,0)</f>
        <v>15.656499999999999</v>
      </c>
      <c r="Q20" s="66">
        <f t="shared" si="7"/>
        <v>15</v>
      </c>
      <c r="R20" s="65">
        <f>VLOOKUP($A20,'Return Data'!$B$7:$R$2843,16,0)</f>
        <v>17.015499999999999</v>
      </c>
      <c r="S20" s="67">
        <f t="shared" si="5"/>
        <v>25</v>
      </c>
    </row>
    <row r="21" spans="1:19" x14ac:dyDescent="0.3">
      <c r="A21" s="63" t="s">
        <v>177</v>
      </c>
      <c r="B21" s="64">
        <f>VLOOKUP($A21,'Return Data'!$B$7:$R$2843,3,0)</f>
        <v>44447</v>
      </c>
      <c r="C21" s="65">
        <f>VLOOKUP($A21,'Return Data'!$B$7:$R$2843,4,0)</f>
        <v>755.87</v>
      </c>
      <c r="D21" s="65">
        <f>VLOOKUP($A21,'Return Data'!$B$7:$R$2843,10,0)</f>
        <v>12.886699999999999</v>
      </c>
      <c r="E21" s="66">
        <f t="shared" si="0"/>
        <v>21</v>
      </c>
      <c r="F21" s="65">
        <f>VLOOKUP($A21,'Return Data'!$B$7:$R$2843,11,0)</f>
        <v>20.657499999999999</v>
      </c>
      <c r="G21" s="66">
        <f t="shared" si="1"/>
        <v>25</v>
      </c>
      <c r="H21" s="65">
        <f>VLOOKUP($A21,'Return Data'!$B$7:$R$2843,12,0)</f>
        <v>37.2667</v>
      </c>
      <c r="I21" s="66">
        <f t="shared" si="2"/>
        <v>29</v>
      </c>
      <c r="J21" s="65">
        <f>VLOOKUP($A21,'Return Data'!$B$7:$R$2843,13,0)</f>
        <v>56.338500000000003</v>
      </c>
      <c r="K21" s="66">
        <f t="shared" si="3"/>
        <v>48</v>
      </c>
      <c r="L21" s="65">
        <f>VLOOKUP($A21,'Return Data'!$B$7:$R$2843,17,0)</f>
        <v>22.761900000000001</v>
      </c>
      <c r="M21" s="66">
        <f t="shared" si="4"/>
        <v>58</v>
      </c>
      <c r="N21" s="65">
        <f>VLOOKUP($A21,'Return Data'!$B$7:$R$2843,14,0)</f>
        <v>10.831899999999999</v>
      </c>
      <c r="O21" s="66">
        <f t="shared" si="6"/>
        <v>48</v>
      </c>
      <c r="P21" s="65">
        <f>VLOOKUP($A21,'Return Data'!$B$7:$R$2843,15,0)</f>
        <v>11.5677</v>
      </c>
      <c r="Q21" s="66">
        <f t="shared" si="7"/>
        <v>35</v>
      </c>
      <c r="R21" s="65">
        <f>VLOOKUP($A21,'Return Data'!$B$7:$R$2843,16,0)</f>
        <v>13.8917</v>
      </c>
      <c r="S21" s="67">
        <f t="shared" si="5"/>
        <v>50</v>
      </c>
    </row>
    <row r="22" spans="1:19" x14ac:dyDescent="0.3">
      <c r="A22" s="63" t="s">
        <v>178</v>
      </c>
      <c r="B22" s="64">
        <f>VLOOKUP($A22,'Return Data'!$B$7:$R$2843,3,0)</f>
        <v>44447</v>
      </c>
      <c r="C22" s="65">
        <f>VLOOKUP($A22,'Return Data'!$B$7:$R$2843,4,0)</f>
        <v>59.586500000000001</v>
      </c>
      <c r="D22" s="65">
        <f>VLOOKUP($A22,'Return Data'!$B$7:$R$2843,10,0)</f>
        <v>12.609</v>
      </c>
      <c r="E22" s="66">
        <f t="shared" si="0"/>
        <v>23</v>
      </c>
      <c r="F22" s="65">
        <f>VLOOKUP($A22,'Return Data'!$B$7:$R$2843,11,0)</f>
        <v>19.845300000000002</v>
      </c>
      <c r="G22" s="66">
        <f t="shared" si="1"/>
        <v>30</v>
      </c>
      <c r="H22" s="65">
        <f>VLOOKUP($A22,'Return Data'!$B$7:$R$2843,12,0)</f>
        <v>35.209400000000002</v>
      </c>
      <c r="I22" s="66">
        <f t="shared" si="2"/>
        <v>36</v>
      </c>
      <c r="J22" s="65">
        <f>VLOOKUP($A22,'Return Data'!$B$7:$R$2843,13,0)</f>
        <v>59.9114</v>
      </c>
      <c r="K22" s="66">
        <f t="shared" si="3"/>
        <v>37</v>
      </c>
      <c r="L22" s="65">
        <f>VLOOKUP($A22,'Return Data'!$B$7:$R$2843,17,0)</f>
        <v>28.124300000000002</v>
      </c>
      <c r="M22" s="66">
        <f t="shared" si="4"/>
        <v>42</v>
      </c>
      <c r="N22" s="65">
        <f>VLOOKUP($A22,'Return Data'!$B$7:$R$2843,14,0)</f>
        <v>14.9855</v>
      </c>
      <c r="O22" s="66">
        <f t="shared" si="6"/>
        <v>31</v>
      </c>
      <c r="P22" s="65">
        <f>VLOOKUP($A22,'Return Data'!$B$7:$R$2843,15,0)</f>
        <v>13.8058</v>
      </c>
      <c r="Q22" s="66">
        <f t="shared" si="7"/>
        <v>26</v>
      </c>
      <c r="R22" s="65">
        <f>VLOOKUP($A22,'Return Data'!$B$7:$R$2843,16,0)</f>
        <v>15.5572</v>
      </c>
      <c r="S22" s="67">
        <f t="shared" si="5"/>
        <v>41</v>
      </c>
    </row>
    <row r="23" spans="1:19" x14ac:dyDescent="0.3">
      <c r="A23" s="63" t="s">
        <v>179</v>
      </c>
      <c r="B23" s="64">
        <f>VLOOKUP($A23,'Return Data'!$B$7:$R$2843,3,0)</f>
        <v>44447</v>
      </c>
      <c r="C23" s="65">
        <f>VLOOKUP($A23,'Return Data'!$B$7:$R$2843,4,0)</f>
        <v>631.4</v>
      </c>
      <c r="D23" s="65">
        <f>VLOOKUP($A23,'Return Data'!$B$7:$R$2843,10,0)</f>
        <v>11.7661</v>
      </c>
      <c r="E23" s="66">
        <f t="shared" si="0"/>
        <v>27</v>
      </c>
      <c r="F23" s="65">
        <f>VLOOKUP($A23,'Return Data'!$B$7:$R$2843,11,0)</f>
        <v>18.606200000000001</v>
      </c>
      <c r="G23" s="66">
        <f t="shared" si="1"/>
        <v>35</v>
      </c>
      <c r="H23" s="65">
        <f>VLOOKUP($A23,'Return Data'!$B$7:$R$2843,12,0)</f>
        <v>37.031500000000001</v>
      </c>
      <c r="I23" s="66">
        <f t="shared" si="2"/>
        <v>30</v>
      </c>
      <c r="J23" s="65">
        <f>VLOOKUP($A23,'Return Data'!$B$7:$R$2843,13,0)</f>
        <v>62.351199999999999</v>
      </c>
      <c r="K23" s="66">
        <f t="shared" si="3"/>
        <v>32</v>
      </c>
      <c r="L23" s="65">
        <f>VLOOKUP($A23,'Return Data'!$B$7:$R$2843,17,0)</f>
        <v>28.849399999999999</v>
      </c>
      <c r="M23" s="66">
        <f t="shared" si="4"/>
        <v>39</v>
      </c>
      <c r="N23" s="65">
        <f>VLOOKUP($A23,'Return Data'!$B$7:$R$2843,14,0)</f>
        <v>15.4011</v>
      </c>
      <c r="O23" s="66">
        <f t="shared" si="6"/>
        <v>26</v>
      </c>
      <c r="P23" s="65">
        <f>VLOOKUP($A23,'Return Data'!$B$7:$R$2843,15,0)</f>
        <v>14.5982</v>
      </c>
      <c r="Q23" s="66">
        <f t="shared" si="7"/>
        <v>19</v>
      </c>
      <c r="R23" s="65">
        <f>VLOOKUP($A23,'Return Data'!$B$7:$R$2843,16,0)</f>
        <v>17.192599999999999</v>
      </c>
      <c r="S23" s="67">
        <f t="shared" si="5"/>
        <v>24</v>
      </c>
    </row>
    <row r="24" spans="1:19" x14ac:dyDescent="0.3">
      <c r="A24" s="63" t="s">
        <v>180</v>
      </c>
      <c r="B24" s="64">
        <f>VLOOKUP($A24,'Return Data'!$B$7:$R$2843,3,0)</f>
        <v>44447</v>
      </c>
      <c r="C24" s="65">
        <f>VLOOKUP($A24,'Return Data'!$B$7:$R$2843,4,0)</f>
        <v>15.66</v>
      </c>
      <c r="D24" s="65">
        <f>VLOOKUP($A24,'Return Data'!$B$7:$R$2843,10,0)</f>
        <v>5.9539999999999997</v>
      </c>
      <c r="E24" s="66">
        <f t="shared" si="0"/>
        <v>57</v>
      </c>
      <c r="F24" s="65">
        <f>VLOOKUP($A24,'Return Data'!$B$7:$R$2843,11,0)</f>
        <v>12.0974</v>
      </c>
      <c r="G24" s="66">
        <f t="shared" si="1"/>
        <v>60</v>
      </c>
      <c r="H24" s="65">
        <f>VLOOKUP($A24,'Return Data'!$B$7:$R$2843,12,0)</f>
        <v>26.188600000000001</v>
      </c>
      <c r="I24" s="66">
        <f t="shared" si="2"/>
        <v>59</v>
      </c>
      <c r="J24" s="65">
        <f>VLOOKUP($A24,'Return Data'!$B$7:$R$2843,13,0)</f>
        <v>50.2879</v>
      </c>
      <c r="K24" s="66">
        <f t="shared" si="3"/>
        <v>56</v>
      </c>
      <c r="L24" s="65">
        <f>VLOOKUP($A24,'Return Data'!$B$7:$R$2843,17,0)</f>
        <v>23.7379</v>
      </c>
      <c r="M24" s="66">
        <f t="shared" si="4"/>
        <v>56</v>
      </c>
      <c r="N24" s="65"/>
      <c r="O24" s="66"/>
      <c r="P24" s="65"/>
      <c r="Q24" s="66"/>
      <c r="R24" s="65">
        <f>VLOOKUP($A24,'Return Data'!$B$7:$R$2843,16,0)</f>
        <v>13.8164</v>
      </c>
      <c r="S24" s="67">
        <f t="shared" si="5"/>
        <v>51</v>
      </c>
    </row>
    <row r="25" spans="1:19" x14ac:dyDescent="0.3">
      <c r="A25" s="63" t="s">
        <v>181</v>
      </c>
      <c r="B25" s="64">
        <f>VLOOKUP($A25,'Return Data'!$B$7:$R$2843,3,0)</f>
        <v>44447</v>
      </c>
      <c r="C25" s="65">
        <f>VLOOKUP($A25,'Return Data'!$B$7:$R$2843,4,0)</f>
        <v>41.58</v>
      </c>
      <c r="D25" s="65">
        <f>VLOOKUP($A25,'Return Data'!$B$7:$R$2843,10,0)</f>
        <v>11.295500000000001</v>
      </c>
      <c r="E25" s="66">
        <f t="shared" si="0"/>
        <v>31</v>
      </c>
      <c r="F25" s="65">
        <f>VLOOKUP($A25,'Return Data'!$B$7:$R$2843,11,0)</f>
        <v>17.557300000000001</v>
      </c>
      <c r="G25" s="66">
        <f t="shared" si="1"/>
        <v>43</v>
      </c>
      <c r="H25" s="65">
        <f>VLOOKUP($A25,'Return Data'!$B$7:$R$2843,12,0)</f>
        <v>30.1816</v>
      </c>
      <c r="I25" s="66">
        <f t="shared" si="2"/>
        <v>55</v>
      </c>
      <c r="J25" s="65">
        <f>VLOOKUP($A25,'Return Data'!$B$7:$R$2843,13,0)</f>
        <v>53.375100000000003</v>
      </c>
      <c r="K25" s="66">
        <f t="shared" si="3"/>
        <v>53</v>
      </c>
      <c r="L25" s="65">
        <f>VLOOKUP($A25,'Return Data'!$B$7:$R$2843,17,0)</f>
        <v>24.285499999999999</v>
      </c>
      <c r="M25" s="66">
        <f t="shared" si="4"/>
        <v>55</v>
      </c>
      <c r="N25" s="65">
        <f>VLOOKUP($A25,'Return Data'!$B$7:$R$2843,14,0)</f>
        <v>12.1357</v>
      </c>
      <c r="O25" s="66">
        <f>RANK(N25,N$8:N$71,0)</f>
        <v>45</v>
      </c>
      <c r="P25" s="65">
        <f>VLOOKUP($A25,'Return Data'!$B$7:$R$2843,15,0)</f>
        <v>12.821</v>
      </c>
      <c r="Q25" s="66">
        <f>RANK(P25,P$8:P$71,0)</f>
        <v>29</v>
      </c>
      <c r="R25" s="65">
        <f>VLOOKUP($A25,'Return Data'!$B$7:$R$2843,16,0)</f>
        <v>19.498000000000001</v>
      </c>
      <c r="S25" s="67">
        <f t="shared" si="5"/>
        <v>12</v>
      </c>
    </row>
    <row r="26" spans="1:19" x14ac:dyDescent="0.3">
      <c r="A26" s="63" t="s">
        <v>182</v>
      </c>
      <c r="B26" s="64">
        <f>VLOOKUP($A26,'Return Data'!$B$7:$R$2843,3,0)</f>
        <v>44447</v>
      </c>
      <c r="C26" s="65">
        <f>VLOOKUP($A26,'Return Data'!$B$7:$R$2843,4,0)</f>
        <v>101.07</v>
      </c>
      <c r="D26" s="65">
        <f>VLOOKUP($A26,'Return Data'!$B$7:$R$2843,10,0)</f>
        <v>8.5723000000000003</v>
      </c>
      <c r="E26" s="66">
        <f t="shared" si="0"/>
        <v>50</v>
      </c>
      <c r="F26" s="65">
        <f>VLOOKUP($A26,'Return Data'!$B$7:$R$2843,11,0)</f>
        <v>21.070900000000002</v>
      </c>
      <c r="G26" s="66">
        <f t="shared" si="1"/>
        <v>22</v>
      </c>
      <c r="H26" s="65">
        <f>VLOOKUP($A26,'Return Data'!$B$7:$R$2843,12,0)</f>
        <v>45.466299999999997</v>
      </c>
      <c r="I26" s="66">
        <f t="shared" si="2"/>
        <v>13</v>
      </c>
      <c r="J26" s="65">
        <f>VLOOKUP($A26,'Return Data'!$B$7:$R$2843,13,0)</f>
        <v>75.835099999999997</v>
      </c>
      <c r="K26" s="66">
        <f t="shared" si="3"/>
        <v>10</v>
      </c>
      <c r="L26" s="65">
        <f>VLOOKUP($A26,'Return Data'!$B$7:$R$2843,17,0)</f>
        <v>36.020299999999999</v>
      </c>
      <c r="M26" s="66">
        <f t="shared" si="4"/>
        <v>18</v>
      </c>
      <c r="N26" s="65">
        <f>VLOOKUP($A26,'Return Data'!$B$7:$R$2843,14,0)</f>
        <v>17.360900000000001</v>
      </c>
      <c r="O26" s="66">
        <f>RANK(N26,N$8:N$71,0)</f>
        <v>17</v>
      </c>
      <c r="P26" s="65">
        <f>VLOOKUP($A26,'Return Data'!$B$7:$R$2843,15,0)</f>
        <v>17.729600000000001</v>
      </c>
      <c r="Q26" s="66">
        <f>RANK(P26,P$8:P$71,0)</f>
        <v>6</v>
      </c>
      <c r="R26" s="65">
        <f>VLOOKUP($A26,'Return Data'!$B$7:$R$2843,16,0)</f>
        <v>18.9861</v>
      </c>
      <c r="S26" s="67">
        <f t="shared" si="5"/>
        <v>15</v>
      </c>
    </row>
    <row r="27" spans="1:19" x14ac:dyDescent="0.3">
      <c r="A27" s="63" t="s">
        <v>183</v>
      </c>
      <c r="B27" s="64">
        <f>VLOOKUP($A27,'Return Data'!$B$7:$R$2843,3,0)</f>
        <v>44447</v>
      </c>
      <c r="C27" s="65">
        <f>VLOOKUP($A27,'Return Data'!$B$7:$R$2843,4,0)</f>
        <v>14.11</v>
      </c>
      <c r="D27" s="65">
        <f>VLOOKUP($A27,'Return Data'!$B$7:$R$2843,10,0)</f>
        <v>9.2950999999999997</v>
      </c>
      <c r="E27" s="66">
        <f t="shared" si="0"/>
        <v>48</v>
      </c>
      <c r="F27" s="65">
        <f>VLOOKUP($A27,'Return Data'!$B$7:$R$2843,11,0)</f>
        <v>14.436299999999999</v>
      </c>
      <c r="G27" s="66">
        <f t="shared" si="1"/>
        <v>58</v>
      </c>
      <c r="H27" s="65">
        <f>VLOOKUP($A27,'Return Data'!$B$7:$R$2843,12,0)</f>
        <v>26.2075</v>
      </c>
      <c r="I27" s="66">
        <f t="shared" si="2"/>
        <v>58</v>
      </c>
      <c r="J27" s="65">
        <f>VLOOKUP($A27,'Return Data'!$B$7:$R$2843,13,0)</f>
        <v>47.439900000000002</v>
      </c>
      <c r="K27" s="66">
        <f t="shared" si="3"/>
        <v>59</v>
      </c>
      <c r="L27" s="65">
        <f>VLOOKUP($A27,'Return Data'!$B$7:$R$2843,17,0)</f>
        <v>23.1358</v>
      </c>
      <c r="M27" s="66">
        <f t="shared" si="4"/>
        <v>57</v>
      </c>
      <c r="N27" s="65"/>
      <c r="O27" s="66"/>
      <c r="P27" s="65"/>
      <c r="Q27" s="66"/>
      <c r="R27" s="65">
        <f>VLOOKUP($A27,'Return Data'!$B$7:$R$2843,16,0)</f>
        <v>9.7558000000000007</v>
      </c>
      <c r="S27" s="67">
        <f t="shared" si="5"/>
        <v>62</v>
      </c>
    </row>
    <row r="28" spans="1:19" x14ac:dyDescent="0.3">
      <c r="A28" s="63" t="s">
        <v>184</v>
      </c>
      <c r="B28" s="64">
        <f>VLOOKUP($A28,'Return Data'!$B$7:$R$2843,3,0)</f>
        <v>44447</v>
      </c>
      <c r="C28" s="65">
        <f>VLOOKUP($A28,'Return Data'!$B$7:$R$2843,4,0)</f>
        <v>92.27</v>
      </c>
      <c r="D28" s="65">
        <f>VLOOKUP($A28,'Return Data'!$B$7:$R$2843,10,0)</f>
        <v>10.3576</v>
      </c>
      <c r="E28" s="66">
        <f t="shared" si="0"/>
        <v>37</v>
      </c>
      <c r="F28" s="65">
        <f>VLOOKUP($A28,'Return Data'!$B$7:$R$2843,11,0)</f>
        <v>19.412400000000002</v>
      </c>
      <c r="G28" s="66">
        <f t="shared" si="1"/>
        <v>32</v>
      </c>
      <c r="H28" s="65">
        <f>VLOOKUP($A28,'Return Data'!$B$7:$R$2843,12,0)</f>
        <v>35.213999999999999</v>
      </c>
      <c r="I28" s="66">
        <f t="shared" si="2"/>
        <v>35</v>
      </c>
      <c r="J28" s="65">
        <f>VLOOKUP($A28,'Return Data'!$B$7:$R$2843,13,0)</f>
        <v>58.131999999999998</v>
      </c>
      <c r="K28" s="66">
        <f t="shared" si="3"/>
        <v>43</v>
      </c>
      <c r="L28" s="65">
        <f>VLOOKUP($A28,'Return Data'!$B$7:$R$2843,17,0)</f>
        <v>31.882000000000001</v>
      </c>
      <c r="M28" s="66">
        <f t="shared" si="4"/>
        <v>26</v>
      </c>
      <c r="N28" s="65">
        <f>VLOOKUP($A28,'Return Data'!$B$7:$R$2843,14,0)</f>
        <v>16.7986</v>
      </c>
      <c r="O28" s="66">
        <f>RANK(N28,N$8:N$71,0)</f>
        <v>20</v>
      </c>
      <c r="P28" s="65">
        <f>VLOOKUP($A28,'Return Data'!$B$7:$R$2843,15,0)</f>
        <v>17.076499999999999</v>
      </c>
      <c r="Q28" s="66">
        <f>RANK(P28,P$8:P$71,0)</f>
        <v>9</v>
      </c>
      <c r="R28" s="65">
        <f>VLOOKUP($A28,'Return Data'!$B$7:$R$2843,16,0)</f>
        <v>19.4163</v>
      </c>
      <c r="S28" s="67">
        <f t="shared" si="5"/>
        <v>13</v>
      </c>
    </row>
    <row r="29" spans="1:19" x14ac:dyDescent="0.3">
      <c r="A29" s="63" t="s">
        <v>185</v>
      </c>
      <c r="B29" s="64">
        <f>VLOOKUP($A29,'Return Data'!$B$7:$R$2843,3,0)</f>
        <v>44447</v>
      </c>
      <c r="C29" s="65">
        <f>VLOOKUP($A29,'Return Data'!$B$7:$R$2843,4,0)</f>
        <v>15.4681</v>
      </c>
      <c r="D29" s="65">
        <f>VLOOKUP($A29,'Return Data'!$B$7:$R$2843,10,0)</f>
        <v>4.7469999999999999</v>
      </c>
      <c r="E29" s="66">
        <f t="shared" si="0"/>
        <v>63</v>
      </c>
      <c r="F29" s="65">
        <f>VLOOKUP($A29,'Return Data'!$B$7:$R$2843,11,0)</f>
        <v>13.9682</v>
      </c>
      <c r="G29" s="66">
        <f t="shared" si="1"/>
        <v>59</v>
      </c>
      <c r="H29" s="65">
        <f>VLOOKUP($A29,'Return Data'!$B$7:$R$2843,12,0)</f>
        <v>31.389600000000002</v>
      </c>
      <c r="I29" s="66">
        <f t="shared" si="2"/>
        <v>50</v>
      </c>
      <c r="J29" s="65">
        <f>VLOOKUP($A29,'Return Data'!$B$7:$R$2843,13,0)</f>
        <v>54.4925</v>
      </c>
      <c r="K29" s="66">
        <f t="shared" si="3"/>
        <v>50</v>
      </c>
      <c r="L29" s="65"/>
      <c r="M29" s="66"/>
      <c r="N29" s="65"/>
      <c r="O29" s="66"/>
      <c r="P29" s="65"/>
      <c r="Q29" s="66"/>
      <c r="R29" s="65">
        <f>VLOOKUP($A29,'Return Data'!$B$7:$R$2843,16,0)</f>
        <v>25.911200000000001</v>
      </c>
      <c r="S29" s="67">
        <f t="shared" si="5"/>
        <v>5</v>
      </c>
    </row>
    <row r="30" spans="1:19" x14ac:dyDescent="0.3">
      <c r="A30" s="63" t="s">
        <v>186</v>
      </c>
      <c r="B30" s="64">
        <f>VLOOKUP($A30,'Return Data'!$B$7:$R$2843,3,0)</f>
        <v>44447</v>
      </c>
      <c r="C30" s="65">
        <f>VLOOKUP($A30,'Return Data'!$B$7:$R$2843,4,0)</f>
        <v>30.7395</v>
      </c>
      <c r="D30" s="65">
        <f>VLOOKUP($A30,'Return Data'!$B$7:$R$2843,10,0)</f>
        <v>12.429600000000001</v>
      </c>
      <c r="E30" s="66">
        <f t="shared" si="0"/>
        <v>24</v>
      </c>
      <c r="F30" s="65">
        <f>VLOOKUP($A30,'Return Data'!$B$7:$R$2843,11,0)</f>
        <v>18.8308</v>
      </c>
      <c r="G30" s="66">
        <f t="shared" si="1"/>
        <v>33</v>
      </c>
      <c r="H30" s="65">
        <f>VLOOKUP($A30,'Return Data'!$B$7:$R$2843,12,0)</f>
        <v>34.837699999999998</v>
      </c>
      <c r="I30" s="66">
        <f t="shared" si="2"/>
        <v>38</v>
      </c>
      <c r="J30" s="65">
        <f>VLOOKUP($A30,'Return Data'!$B$7:$R$2843,13,0)</f>
        <v>64.668499999999995</v>
      </c>
      <c r="K30" s="66">
        <f t="shared" si="3"/>
        <v>29</v>
      </c>
      <c r="L30" s="65">
        <f>VLOOKUP($A30,'Return Data'!$B$7:$R$2843,17,0)</f>
        <v>31.236799999999999</v>
      </c>
      <c r="M30" s="66">
        <f t="shared" ref="M30:M38" si="8">RANK(L30,L$8:L$71,0)</f>
        <v>29</v>
      </c>
      <c r="N30" s="65">
        <f>VLOOKUP($A30,'Return Data'!$B$7:$R$2843,14,0)</f>
        <v>18.849399999999999</v>
      </c>
      <c r="O30" s="66">
        <f t="shared" ref="O30:O38" si="9">RANK(N30,N$8:N$71,0)</f>
        <v>13</v>
      </c>
      <c r="P30" s="65">
        <f>VLOOKUP($A30,'Return Data'!$B$7:$R$2843,15,0)</f>
        <v>17.209399999999999</v>
      </c>
      <c r="Q30" s="66">
        <f>RANK(P30,P$8:P$71,0)</f>
        <v>8</v>
      </c>
      <c r="R30" s="65">
        <f>VLOOKUP($A30,'Return Data'!$B$7:$R$2843,16,0)</f>
        <v>18.279599999999999</v>
      </c>
      <c r="S30" s="67">
        <f t="shared" si="5"/>
        <v>17</v>
      </c>
    </row>
    <row r="31" spans="1:19" x14ac:dyDescent="0.3">
      <c r="A31" s="63" t="s">
        <v>187</v>
      </c>
      <c r="B31" s="64">
        <f>VLOOKUP($A31,'Return Data'!$B$7:$R$2843,3,0)</f>
        <v>44447</v>
      </c>
      <c r="C31" s="65">
        <f>VLOOKUP($A31,'Return Data'!$B$7:$R$2843,4,0)</f>
        <v>78.442999999999998</v>
      </c>
      <c r="D31" s="65">
        <f>VLOOKUP($A31,'Return Data'!$B$7:$R$2843,10,0)</f>
        <v>10.1944</v>
      </c>
      <c r="E31" s="66">
        <f t="shared" si="0"/>
        <v>41</v>
      </c>
      <c r="F31" s="65">
        <f>VLOOKUP($A31,'Return Data'!$B$7:$R$2843,11,0)</f>
        <v>18.454599999999999</v>
      </c>
      <c r="G31" s="66">
        <f t="shared" si="1"/>
        <v>39</v>
      </c>
      <c r="H31" s="65">
        <f>VLOOKUP($A31,'Return Data'!$B$7:$R$2843,12,0)</f>
        <v>35.7545</v>
      </c>
      <c r="I31" s="66">
        <f t="shared" si="2"/>
        <v>34</v>
      </c>
      <c r="J31" s="65">
        <f>VLOOKUP($A31,'Return Data'!$B$7:$R$2843,13,0)</f>
        <v>63.331000000000003</v>
      </c>
      <c r="K31" s="66">
        <f t="shared" si="3"/>
        <v>31</v>
      </c>
      <c r="L31" s="65">
        <f>VLOOKUP($A31,'Return Data'!$B$7:$R$2843,17,0)</f>
        <v>31.413399999999999</v>
      </c>
      <c r="M31" s="66">
        <f t="shared" si="8"/>
        <v>28</v>
      </c>
      <c r="N31" s="65">
        <f>VLOOKUP($A31,'Return Data'!$B$7:$R$2843,14,0)</f>
        <v>18.8691</v>
      </c>
      <c r="O31" s="66">
        <f t="shared" si="9"/>
        <v>12</v>
      </c>
      <c r="P31" s="65">
        <f>VLOOKUP($A31,'Return Data'!$B$7:$R$2843,15,0)</f>
        <v>16.352599999999999</v>
      </c>
      <c r="Q31" s="66">
        <f>RANK(P31,P$8:P$71,0)</f>
        <v>11</v>
      </c>
      <c r="R31" s="65">
        <f>VLOOKUP($A31,'Return Data'!$B$7:$R$2843,16,0)</f>
        <v>16.814900000000002</v>
      </c>
      <c r="S31" s="67">
        <f t="shared" si="5"/>
        <v>28</v>
      </c>
    </row>
    <row r="32" spans="1:19" x14ac:dyDescent="0.3">
      <c r="A32" s="63" t="s">
        <v>188</v>
      </c>
      <c r="B32" s="64">
        <f>VLOOKUP($A32,'Return Data'!$B$7:$R$2843,3,0)</f>
        <v>44447</v>
      </c>
      <c r="C32" s="65">
        <f>VLOOKUP($A32,'Return Data'!$B$7:$R$2843,4,0)</f>
        <v>84.122</v>
      </c>
      <c r="D32" s="65">
        <f>VLOOKUP($A32,'Return Data'!$B$7:$R$2843,10,0)</f>
        <v>9.7639999999999993</v>
      </c>
      <c r="E32" s="66">
        <f t="shared" si="0"/>
        <v>46</v>
      </c>
      <c r="F32" s="65">
        <f>VLOOKUP($A32,'Return Data'!$B$7:$R$2843,11,0)</f>
        <v>17.9435</v>
      </c>
      <c r="G32" s="66">
        <f t="shared" si="1"/>
        <v>42</v>
      </c>
      <c r="H32" s="65">
        <f>VLOOKUP($A32,'Return Data'!$B$7:$R$2843,12,0)</f>
        <v>31.2315</v>
      </c>
      <c r="I32" s="66">
        <f t="shared" si="2"/>
        <v>52</v>
      </c>
      <c r="J32" s="65">
        <f>VLOOKUP($A32,'Return Data'!$B$7:$R$2843,13,0)</f>
        <v>54.309800000000003</v>
      </c>
      <c r="K32" s="66">
        <f t="shared" si="3"/>
        <v>51</v>
      </c>
      <c r="L32" s="65">
        <f>VLOOKUP($A32,'Return Data'!$B$7:$R$2843,17,0)</f>
        <v>26.654399999999999</v>
      </c>
      <c r="M32" s="66">
        <f t="shared" si="8"/>
        <v>48</v>
      </c>
      <c r="N32" s="65">
        <f>VLOOKUP($A32,'Return Data'!$B$7:$R$2843,14,0)</f>
        <v>12.2453</v>
      </c>
      <c r="O32" s="66">
        <f t="shared" si="9"/>
        <v>43</v>
      </c>
      <c r="P32" s="65">
        <f>VLOOKUP($A32,'Return Data'!$B$7:$R$2843,15,0)</f>
        <v>13.8978</v>
      </c>
      <c r="Q32" s="66">
        <f>RANK(P32,P$8:P$71,0)</f>
        <v>24</v>
      </c>
      <c r="R32" s="65">
        <f>VLOOKUP($A32,'Return Data'!$B$7:$R$2843,16,0)</f>
        <v>15.7188</v>
      </c>
      <c r="S32" s="67">
        <f t="shared" si="5"/>
        <v>38</v>
      </c>
    </row>
    <row r="33" spans="1:19" x14ac:dyDescent="0.3">
      <c r="A33" s="63" t="s">
        <v>189</v>
      </c>
      <c r="B33" s="64">
        <f>VLOOKUP($A33,'Return Data'!$B$7:$R$2843,3,0)</f>
        <v>44447</v>
      </c>
      <c r="C33" s="65">
        <f>VLOOKUP($A33,'Return Data'!$B$7:$R$2843,4,0)</f>
        <v>108.518</v>
      </c>
      <c r="D33" s="65">
        <f>VLOOKUP($A33,'Return Data'!$B$7:$R$2843,10,0)</f>
        <v>13.5313</v>
      </c>
      <c r="E33" s="66">
        <f t="shared" si="0"/>
        <v>17</v>
      </c>
      <c r="F33" s="65">
        <f>VLOOKUP($A33,'Return Data'!$B$7:$R$2843,11,0)</f>
        <v>20.278600000000001</v>
      </c>
      <c r="G33" s="66">
        <f t="shared" si="1"/>
        <v>28</v>
      </c>
      <c r="H33" s="65">
        <f>VLOOKUP($A33,'Return Data'!$B$7:$R$2843,12,0)</f>
        <v>31.3261</v>
      </c>
      <c r="I33" s="66">
        <f t="shared" si="2"/>
        <v>51</v>
      </c>
      <c r="J33" s="65">
        <f>VLOOKUP($A33,'Return Data'!$B$7:$R$2843,13,0)</f>
        <v>55.413600000000002</v>
      </c>
      <c r="K33" s="66">
        <f t="shared" si="3"/>
        <v>49</v>
      </c>
      <c r="L33" s="65">
        <f>VLOOKUP($A33,'Return Data'!$B$7:$R$2843,17,0)</f>
        <v>24.9422</v>
      </c>
      <c r="M33" s="66">
        <f t="shared" si="8"/>
        <v>53</v>
      </c>
      <c r="N33" s="65">
        <f>VLOOKUP($A33,'Return Data'!$B$7:$R$2843,14,0)</f>
        <v>15.1061</v>
      </c>
      <c r="O33" s="66">
        <f t="shared" si="9"/>
        <v>29</v>
      </c>
      <c r="P33" s="65">
        <f>VLOOKUP($A33,'Return Data'!$B$7:$R$2843,15,0)</f>
        <v>14.6235</v>
      </c>
      <c r="Q33" s="66">
        <f>RANK(P33,P$8:P$71,0)</f>
        <v>18</v>
      </c>
      <c r="R33" s="65">
        <f>VLOOKUP($A33,'Return Data'!$B$7:$R$2843,16,0)</f>
        <v>15.945600000000001</v>
      </c>
      <c r="S33" s="67">
        <f t="shared" si="5"/>
        <v>36</v>
      </c>
    </row>
    <row r="34" spans="1:19" x14ac:dyDescent="0.3">
      <c r="A34" s="63" t="s">
        <v>434</v>
      </c>
      <c r="B34" s="64">
        <f>VLOOKUP($A34,'Return Data'!$B$7:$R$2843,3,0)</f>
        <v>44447</v>
      </c>
      <c r="C34" s="65">
        <f>VLOOKUP($A34,'Return Data'!$B$7:$R$2843,4,0)</f>
        <v>20.366599999999998</v>
      </c>
      <c r="D34" s="65">
        <f>VLOOKUP($A34,'Return Data'!$B$7:$R$2843,10,0)</f>
        <v>13.656700000000001</v>
      </c>
      <c r="E34" s="66">
        <f t="shared" si="0"/>
        <v>15</v>
      </c>
      <c r="F34" s="65">
        <f>VLOOKUP($A34,'Return Data'!$B$7:$R$2843,11,0)</f>
        <v>22.931799999999999</v>
      </c>
      <c r="G34" s="66">
        <f t="shared" si="1"/>
        <v>17</v>
      </c>
      <c r="H34" s="65">
        <f>VLOOKUP($A34,'Return Data'!$B$7:$R$2843,12,0)</f>
        <v>45.110900000000001</v>
      </c>
      <c r="I34" s="66">
        <f t="shared" si="2"/>
        <v>14</v>
      </c>
      <c r="J34" s="65">
        <f>VLOOKUP($A34,'Return Data'!$B$7:$R$2843,13,0)</f>
        <v>69.216800000000006</v>
      </c>
      <c r="K34" s="66">
        <f t="shared" si="3"/>
        <v>16</v>
      </c>
      <c r="L34" s="65">
        <f>VLOOKUP($A34,'Return Data'!$B$7:$R$2843,17,0)</f>
        <v>33.616900000000001</v>
      </c>
      <c r="M34" s="66">
        <f t="shared" si="8"/>
        <v>21</v>
      </c>
      <c r="N34" s="65">
        <f>VLOOKUP($A34,'Return Data'!$B$7:$R$2843,14,0)</f>
        <v>17.240500000000001</v>
      </c>
      <c r="O34" s="66">
        <f t="shared" si="9"/>
        <v>19</v>
      </c>
      <c r="P34" s="65"/>
      <c r="Q34" s="66"/>
      <c r="R34" s="65">
        <f>VLOOKUP($A34,'Return Data'!$B$7:$R$2843,16,0)</f>
        <v>15.646599999999999</v>
      </c>
      <c r="S34" s="67">
        <f t="shared" si="5"/>
        <v>39</v>
      </c>
    </row>
    <row r="35" spans="1:19" x14ac:dyDescent="0.3">
      <c r="A35" s="63" t="s">
        <v>191</v>
      </c>
      <c r="B35" s="64">
        <f>VLOOKUP($A35,'Return Data'!$B$7:$R$2843,3,0)</f>
        <v>44447</v>
      </c>
      <c r="C35" s="65">
        <f>VLOOKUP($A35,'Return Data'!$B$7:$R$2843,4,0)</f>
        <v>33.607999999999997</v>
      </c>
      <c r="D35" s="65">
        <f>VLOOKUP($A35,'Return Data'!$B$7:$R$2843,10,0)</f>
        <v>11.606299999999999</v>
      </c>
      <c r="E35" s="66">
        <f t="shared" si="0"/>
        <v>30</v>
      </c>
      <c r="F35" s="65">
        <f>VLOOKUP($A35,'Return Data'!$B$7:$R$2843,11,0)</f>
        <v>20.3596</v>
      </c>
      <c r="G35" s="66">
        <f t="shared" si="1"/>
        <v>27</v>
      </c>
      <c r="H35" s="65">
        <f>VLOOKUP($A35,'Return Data'!$B$7:$R$2843,12,0)</f>
        <v>39.788699999999999</v>
      </c>
      <c r="I35" s="66">
        <f t="shared" si="2"/>
        <v>23</v>
      </c>
      <c r="J35" s="65">
        <f>VLOOKUP($A35,'Return Data'!$B$7:$R$2843,13,0)</f>
        <v>68.081999999999994</v>
      </c>
      <c r="K35" s="66">
        <f t="shared" si="3"/>
        <v>18</v>
      </c>
      <c r="L35" s="65">
        <f>VLOOKUP($A35,'Return Data'!$B$7:$R$2843,17,0)</f>
        <v>36.904000000000003</v>
      </c>
      <c r="M35" s="66">
        <f t="shared" si="8"/>
        <v>17</v>
      </c>
      <c r="N35" s="65">
        <f>VLOOKUP($A35,'Return Data'!$B$7:$R$2843,14,0)</f>
        <v>22.8843</v>
      </c>
      <c r="O35" s="66">
        <f t="shared" si="9"/>
        <v>5</v>
      </c>
      <c r="P35" s="65"/>
      <c r="Q35" s="66"/>
      <c r="R35" s="65">
        <f>VLOOKUP($A35,'Return Data'!$B$7:$R$2843,16,0)</f>
        <v>23.6905</v>
      </c>
      <c r="S35" s="67">
        <f t="shared" si="5"/>
        <v>6</v>
      </c>
    </row>
    <row r="36" spans="1:19" x14ac:dyDescent="0.3">
      <c r="A36" s="63" t="s">
        <v>192</v>
      </c>
      <c r="B36" s="64">
        <f>VLOOKUP($A36,'Return Data'!$B$7:$R$2843,3,0)</f>
        <v>44447</v>
      </c>
      <c r="C36" s="65">
        <f>VLOOKUP($A36,'Return Data'!$B$7:$R$2843,4,0)</f>
        <v>29.991800000000001</v>
      </c>
      <c r="D36" s="65">
        <f>VLOOKUP($A36,'Return Data'!$B$7:$R$2843,10,0)</f>
        <v>14.1097</v>
      </c>
      <c r="E36" s="66">
        <f t="shared" si="0"/>
        <v>13</v>
      </c>
      <c r="F36" s="65">
        <f>VLOOKUP($A36,'Return Data'!$B$7:$R$2843,11,0)</f>
        <v>23.458600000000001</v>
      </c>
      <c r="G36" s="66">
        <f t="shared" si="1"/>
        <v>15</v>
      </c>
      <c r="H36" s="65">
        <f>VLOOKUP($A36,'Return Data'!$B$7:$R$2843,12,0)</f>
        <v>42.275399999999998</v>
      </c>
      <c r="I36" s="66">
        <f t="shared" si="2"/>
        <v>17</v>
      </c>
      <c r="J36" s="65">
        <f>VLOOKUP($A36,'Return Data'!$B$7:$R$2843,13,0)</f>
        <v>69.045000000000002</v>
      </c>
      <c r="K36" s="66">
        <f t="shared" si="3"/>
        <v>17</v>
      </c>
      <c r="L36" s="65">
        <f>VLOOKUP($A36,'Return Data'!$B$7:$R$2843,17,0)</f>
        <v>31.031700000000001</v>
      </c>
      <c r="M36" s="66">
        <f t="shared" si="8"/>
        <v>30</v>
      </c>
      <c r="N36" s="65">
        <f>VLOOKUP($A36,'Return Data'!$B$7:$R$2843,14,0)</f>
        <v>16.4785</v>
      </c>
      <c r="O36" s="66">
        <f t="shared" si="9"/>
        <v>22</v>
      </c>
      <c r="P36" s="65">
        <f>VLOOKUP($A36,'Return Data'!$B$7:$R$2843,15,0)</f>
        <v>17.503</v>
      </c>
      <c r="Q36" s="66">
        <f>RANK(P36,P$8:P$71,0)</f>
        <v>7</v>
      </c>
      <c r="R36" s="65">
        <f>VLOOKUP($A36,'Return Data'!$B$7:$R$2843,16,0)</f>
        <v>18.000900000000001</v>
      </c>
      <c r="S36" s="67">
        <f t="shared" si="5"/>
        <v>18</v>
      </c>
    </row>
    <row r="37" spans="1:19" x14ac:dyDescent="0.3">
      <c r="A37" s="81" t="s">
        <v>2013</v>
      </c>
      <c r="B37" s="64">
        <f>VLOOKUP($A37,'Return Data'!$B$7:$R$2843,3,0)</f>
        <v>44447</v>
      </c>
      <c r="C37" s="65">
        <f>VLOOKUP($A37,'Return Data'!$B$7:$R$2843,4,0)</f>
        <v>22.116299999999999</v>
      </c>
      <c r="D37" s="65">
        <f>VLOOKUP($A37,'Return Data'!$B$7:$R$2843,10,0)</f>
        <v>9.9027999999999992</v>
      </c>
      <c r="E37" s="66">
        <f t="shared" si="0"/>
        <v>43</v>
      </c>
      <c r="F37" s="65">
        <f>VLOOKUP($A37,'Return Data'!$B$7:$R$2843,11,0)</f>
        <v>15.686199999999999</v>
      </c>
      <c r="G37" s="66">
        <f t="shared" si="1"/>
        <v>52</v>
      </c>
      <c r="H37" s="65">
        <f>VLOOKUP($A37,'Return Data'!$B$7:$R$2843,12,0)</f>
        <v>30.309000000000001</v>
      </c>
      <c r="I37" s="66">
        <f t="shared" si="2"/>
        <v>54</v>
      </c>
      <c r="J37" s="65">
        <f>VLOOKUP($A37,'Return Data'!$B$7:$R$2843,13,0)</f>
        <v>49.759300000000003</v>
      </c>
      <c r="K37" s="66">
        <f t="shared" si="3"/>
        <v>57</v>
      </c>
      <c r="L37" s="65">
        <f>VLOOKUP($A37,'Return Data'!$B$7:$R$2843,17,0)</f>
        <v>24.515599999999999</v>
      </c>
      <c r="M37" s="66">
        <f t="shared" si="8"/>
        <v>54</v>
      </c>
      <c r="N37" s="65">
        <f>VLOOKUP($A37,'Return Data'!$B$7:$R$2843,14,0)</f>
        <v>13.7997</v>
      </c>
      <c r="O37" s="66">
        <f t="shared" si="9"/>
        <v>38</v>
      </c>
      <c r="P37" s="65"/>
      <c r="Q37" s="66"/>
      <c r="R37" s="65">
        <f>VLOOKUP($A37,'Return Data'!$B$7:$R$2843,16,0)</f>
        <v>14.9528</v>
      </c>
      <c r="S37" s="67">
        <f t="shared" si="5"/>
        <v>43</v>
      </c>
    </row>
    <row r="38" spans="1:19" x14ac:dyDescent="0.3">
      <c r="A38" s="63" t="s">
        <v>193</v>
      </c>
      <c r="B38" s="64">
        <f>VLOOKUP($A38,'Return Data'!$B$7:$R$2843,3,0)</f>
        <v>44447</v>
      </c>
      <c r="C38" s="65">
        <f>VLOOKUP($A38,'Return Data'!$B$7:$R$2843,4,0)</f>
        <v>81.073300000000003</v>
      </c>
      <c r="D38" s="65">
        <f>VLOOKUP($A38,'Return Data'!$B$7:$R$2843,10,0)</f>
        <v>12.2058</v>
      </c>
      <c r="E38" s="66">
        <f t="shared" si="0"/>
        <v>25</v>
      </c>
      <c r="F38" s="65">
        <f>VLOOKUP($A38,'Return Data'!$B$7:$R$2843,11,0)</f>
        <v>19.9939</v>
      </c>
      <c r="G38" s="66">
        <f t="shared" si="1"/>
        <v>29</v>
      </c>
      <c r="H38" s="65">
        <f>VLOOKUP($A38,'Return Data'!$B$7:$R$2843,12,0)</f>
        <v>43.645099999999999</v>
      </c>
      <c r="I38" s="66">
        <f t="shared" si="2"/>
        <v>15</v>
      </c>
      <c r="J38" s="65">
        <f>VLOOKUP($A38,'Return Data'!$B$7:$R$2843,13,0)</f>
        <v>69.901600000000002</v>
      </c>
      <c r="K38" s="66">
        <f t="shared" si="3"/>
        <v>15</v>
      </c>
      <c r="L38" s="65">
        <f>VLOOKUP($A38,'Return Data'!$B$7:$R$2843,17,0)</f>
        <v>26.870100000000001</v>
      </c>
      <c r="M38" s="66">
        <f t="shared" si="8"/>
        <v>47</v>
      </c>
      <c r="N38" s="65">
        <f>VLOOKUP($A38,'Return Data'!$B$7:$R$2843,14,0)</f>
        <v>9.6905000000000001</v>
      </c>
      <c r="O38" s="66">
        <f t="shared" si="9"/>
        <v>49</v>
      </c>
      <c r="P38" s="65">
        <f>VLOOKUP($A38,'Return Data'!$B$7:$R$2843,15,0)</f>
        <v>8.8406000000000002</v>
      </c>
      <c r="Q38" s="66">
        <f>RANK(P38,P$8:P$71,0)</f>
        <v>37</v>
      </c>
      <c r="R38" s="65">
        <f>VLOOKUP($A38,'Return Data'!$B$7:$R$2843,16,0)</f>
        <v>14.604699999999999</v>
      </c>
      <c r="S38" s="67">
        <f t="shared" si="5"/>
        <v>46</v>
      </c>
    </row>
    <row r="39" spans="1:19" x14ac:dyDescent="0.3">
      <c r="A39" s="63" t="s">
        <v>194</v>
      </c>
      <c r="B39" s="64">
        <f>VLOOKUP($A39,'Return Data'!$B$7:$R$2843,3,0)</f>
        <v>44447</v>
      </c>
      <c r="C39" s="65">
        <f>VLOOKUP($A39,'Return Data'!$B$7:$R$2843,4,0)</f>
        <v>18.314</v>
      </c>
      <c r="D39" s="65">
        <f>VLOOKUP($A39,'Return Data'!$B$7:$R$2843,10,0)</f>
        <v>12.1975</v>
      </c>
      <c r="E39" s="66">
        <f t="shared" si="0"/>
        <v>26</v>
      </c>
      <c r="F39" s="65">
        <f>VLOOKUP($A39,'Return Data'!$B$7:$R$2843,11,0)</f>
        <v>23.510400000000001</v>
      </c>
      <c r="G39" s="66">
        <f t="shared" si="1"/>
        <v>14</v>
      </c>
      <c r="H39" s="65">
        <f>VLOOKUP($A39,'Return Data'!$B$7:$R$2843,12,0)</f>
        <v>35.048000000000002</v>
      </c>
      <c r="I39" s="66">
        <f t="shared" si="2"/>
        <v>37</v>
      </c>
      <c r="J39" s="65">
        <f>VLOOKUP($A39,'Return Data'!$B$7:$R$2843,13,0)</f>
        <v>54.273800000000001</v>
      </c>
      <c r="K39" s="66">
        <f t="shared" si="3"/>
        <v>52</v>
      </c>
      <c r="L39" s="65"/>
      <c r="M39" s="66"/>
      <c r="N39" s="65"/>
      <c r="O39" s="66"/>
      <c r="P39" s="65"/>
      <c r="Q39" s="66"/>
      <c r="R39" s="65">
        <f>VLOOKUP($A39,'Return Data'!$B$7:$R$2843,16,0)</f>
        <v>32.8752</v>
      </c>
      <c r="S39" s="67">
        <f t="shared" si="5"/>
        <v>1</v>
      </c>
    </row>
    <row r="40" spans="1:19" x14ac:dyDescent="0.3">
      <c r="A40" s="63" t="s">
        <v>195</v>
      </c>
      <c r="B40" s="64">
        <f>VLOOKUP($A40,'Return Data'!$B$7:$R$2843,3,0)</f>
        <v>44447</v>
      </c>
      <c r="C40" s="65">
        <f>VLOOKUP($A40,'Return Data'!$B$7:$R$2843,4,0)</f>
        <v>24.39</v>
      </c>
      <c r="D40" s="65">
        <f>VLOOKUP($A40,'Return Data'!$B$7:$R$2843,10,0)</f>
        <v>8.5447000000000006</v>
      </c>
      <c r="E40" s="66">
        <f t="shared" ref="E40:E71" si="10">RANK(D40,D$8:D$71,0)</f>
        <v>52</v>
      </c>
      <c r="F40" s="65">
        <f>VLOOKUP($A40,'Return Data'!$B$7:$R$2843,11,0)</f>
        <v>19.7349</v>
      </c>
      <c r="G40" s="66">
        <f t="shared" ref="G40:G71" si="11">RANK(F40,F$8:F$71,0)</f>
        <v>31</v>
      </c>
      <c r="H40" s="65">
        <f>VLOOKUP($A40,'Return Data'!$B$7:$R$2843,12,0)</f>
        <v>37.408499999999997</v>
      </c>
      <c r="I40" s="66">
        <f t="shared" ref="I40:I71" si="12">RANK(H40,H$8:H$71,0)</f>
        <v>28</v>
      </c>
      <c r="J40" s="65">
        <f>VLOOKUP($A40,'Return Data'!$B$7:$R$2843,13,0)</f>
        <v>63.691299999999998</v>
      </c>
      <c r="K40" s="66">
        <f t="shared" ref="K40:K71" si="13">RANK(J40,J$8:J$71,0)</f>
        <v>30</v>
      </c>
      <c r="L40" s="65">
        <f>VLOOKUP($A40,'Return Data'!$B$7:$R$2843,17,0)</f>
        <v>30.2745</v>
      </c>
      <c r="M40" s="66">
        <f t="shared" ref="M40:M52" si="14">RANK(L40,L$8:L$71,0)</f>
        <v>32</v>
      </c>
      <c r="N40" s="65">
        <f>VLOOKUP($A40,'Return Data'!$B$7:$R$2843,14,0)</f>
        <v>17.296500000000002</v>
      </c>
      <c r="O40" s="66">
        <f t="shared" ref="O40:O49" si="15">RANK(N40,N$8:N$71,0)</f>
        <v>18</v>
      </c>
      <c r="P40" s="65"/>
      <c r="Q40" s="66"/>
      <c r="R40" s="65">
        <f>VLOOKUP($A40,'Return Data'!$B$7:$R$2843,16,0)</f>
        <v>16.7791</v>
      </c>
      <c r="S40" s="67">
        <f t="shared" ref="S40:S71" si="16">RANK(R40,R$8:R$71,0)</f>
        <v>29</v>
      </c>
    </row>
    <row r="41" spans="1:19" x14ac:dyDescent="0.3">
      <c r="A41" s="63" t="s">
        <v>196</v>
      </c>
      <c r="B41" s="64">
        <f>VLOOKUP($A41,'Return Data'!$B$7:$R$2843,3,0)</f>
        <v>44447</v>
      </c>
      <c r="C41" s="65">
        <f>VLOOKUP($A41,'Return Data'!$B$7:$R$2843,4,0)</f>
        <v>310.64</v>
      </c>
      <c r="D41" s="65">
        <f>VLOOKUP($A41,'Return Data'!$B$7:$R$2843,10,0)</f>
        <v>10.7964</v>
      </c>
      <c r="E41" s="66">
        <f t="shared" si="10"/>
        <v>33</v>
      </c>
      <c r="F41" s="65">
        <f>VLOOKUP($A41,'Return Data'!$B$7:$R$2843,11,0)</f>
        <v>18.519600000000001</v>
      </c>
      <c r="G41" s="66">
        <f t="shared" si="11"/>
        <v>37</v>
      </c>
      <c r="H41" s="65">
        <f>VLOOKUP($A41,'Return Data'!$B$7:$R$2843,12,0)</f>
        <v>34.412199999999999</v>
      </c>
      <c r="I41" s="66">
        <f t="shared" si="12"/>
        <v>42</v>
      </c>
      <c r="J41" s="65">
        <f>VLOOKUP($A41,'Return Data'!$B$7:$R$2843,13,0)</f>
        <v>59.7121</v>
      </c>
      <c r="K41" s="66">
        <f t="shared" si="13"/>
        <v>39</v>
      </c>
      <c r="L41" s="65">
        <f>VLOOKUP($A41,'Return Data'!$B$7:$R$2843,17,0)</f>
        <v>29.447600000000001</v>
      </c>
      <c r="M41" s="66">
        <f t="shared" si="14"/>
        <v>37</v>
      </c>
      <c r="N41" s="65">
        <f>VLOOKUP($A41,'Return Data'!$B$7:$R$2843,14,0)</f>
        <v>13.4163</v>
      </c>
      <c r="O41" s="66">
        <f t="shared" si="15"/>
        <v>41</v>
      </c>
      <c r="P41" s="65">
        <f>VLOOKUP($A41,'Return Data'!$B$7:$R$2843,15,0)</f>
        <v>11.828099999999999</v>
      </c>
      <c r="Q41" s="66">
        <f t="shared" ref="Q41:Q47" si="17">RANK(P41,P$8:P$71,0)</f>
        <v>33</v>
      </c>
      <c r="R41" s="65">
        <f>VLOOKUP($A41,'Return Data'!$B$7:$R$2843,16,0)</f>
        <v>13.6914</v>
      </c>
      <c r="S41" s="67">
        <f t="shared" si="16"/>
        <v>52</v>
      </c>
    </row>
    <row r="42" spans="1:19" x14ac:dyDescent="0.3">
      <c r="A42" s="63" t="s">
        <v>197</v>
      </c>
      <c r="B42" s="64">
        <f>VLOOKUP($A42,'Return Data'!$B$7:$R$2843,3,0)</f>
        <v>44447</v>
      </c>
      <c r="C42" s="65">
        <f>VLOOKUP($A42,'Return Data'!$B$7:$R$2843,4,0)</f>
        <v>332.46</v>
      </c>
      <c r="D42" s="65">
        <f>VLOOKUP($A42,'Return Data'!$B$7:$R$2843,10,0)</f>
        <v>10.7056</v>
      </c>
      <c r="E42" s="66">
        <f t="shared" si="10"/>
        <v>34</v>
      </c>
      <c r="F42" s="65">
        <f>VLOOKUP($A42,'Return Data'!$B$7:$R$2843,11,0)</f>
        <v>18.473400000000002</v>
      </c>
      <c r="G42" s="66">
        <f t="shared" si="11"/>
        <v>38</v>
      </c>
      <c r="H42" s="65">
        <f>VLOOKUP($A42,'Return Data'!$B$7:$R$2843,12,0)</f>
        <v>34.294699999999999</v>
      </c>
      <c r="I42" s="66">
        <f t="shared" si="12"/>
        <v>43</v>
      </c>
      <c r="J42" s="65">
        <f>VLOOKUP($A42,'Return Data'!$B$7:$R$2843,13,0)</f>
        <v>59.331000000000003</v>
      </c>
      <c r="K42" s="66">
        <f t="shared" si="13"/>
        <v>41</v>
      </c>
      <c r="L42" s="65">
        <f>VLOOKUP($A42,'Return Data'!$B$7:$R$2843,17,0)</f>
        <v>29.697099999999999</v>
      </c>
      <c r="M42" s="66">
        <f t="shared" si="14"/>
        <v>35</v>
      </c>
      <c r="N42" s="65">
        <f>VLOOKUP($A42,'Return Data'!$B$7:$R$2843,14,0)</f>
        <v>13.8987</v>
      </c>
      <c r="O42" s="66">
        <f t="shared" si="15"/>
        <v>37</v>
      </c>
      <c r="P42" s="65">
        <f>VLOOKUP($A42,'Return Data'!$B$7:$R$2843,15,0)</f>
        <v>14.5692</v>
      </c>
      <c r="Q42" s="66">
        <f t="shared" si="17"/>
        <v>20</v>
      </c>
      <c r="R42" s="65">
        <f>VLOOKUP($A42,'Return Data'!$B$7:$R$2843,16,0)</f>
        <v>16.883700000000001</v>
      </c>
      <c r="S42" s="67">
        <f t="shared" si="16"/>
        <v>27</v>
      </c>
    </row>
    <row r="43" spans="1:19" x14ac:dyDescent="0.3">
      <c r="A43" s="63" t="s">
        <v>198</v>
      </c>
      <c r="B43" s="64">
        <f>VLOOKUP($A43,'Return Data'!$B$7:$R$2843,3,0)</f>
        <v>44447</v>
      </c>
      <c r="C43" s="65">
        <f>VLOOKUP($A43,'Return Data'!$B$7:$R$2843,4,0)</f>
        <v>223.11490000000001</v>
      </c>
      <c r="D43" s="65">
        <f>VLOOKUP($A43,'Return Data'!$B$7:$R$2843,10,0)</f>
        <v>9.8363999999999994</v>
      </c>
      <c r="E43" s="66">
        <f t="shared" si="10"/>
        <v>45</v>
      </c>
      <c r="F43" s="65">
        <f>VLOOKUP($A43,'Return Data'!$B$7:$R$2843,11,0)</f>
        <v>36.339799999999997</v>
      </c>
      <c r="G43" s="66">
        <f t="shared" si="11"/>
        <v>7</v>
      </c>
      <c r="H43" s="65">
        <f>VLOOKUP($A43,'Return Data'!$B$7:$R$2843,12,0)</f>
        <v>62.131799999999998</v>
      </c>
      <c r="I43" s="66">
        <f t="shared" si="12"/>
        <v>8</v>
      </c>
      <c r="J43" s="65">
        <f>VLOOKUP($A43,'Return Data'!$B$7:$R$2843,13,0)</f>
        <v>95.424599999999998</v>
      </c>
      <c r="K43" s="66">
        <f t="shared" si="13"/>
        <v>7</v>
      </c>
      <c r="L43" s="65">
        <f>VLOOKUP($A43,'Return Data'!$B$7:$R$2843,17,0)</f>
        <v>58.773899999999998</v>
      </c>
      <c r="M43" s="66">
        <f t="shared" si="14"/>
        <v>1</v>
      </c>
      <c r="N43" s="65">
        <f>VLOOKUP($A43,'Return Data'!$B$7:$R$2843,14,0)</f>
        <v>31.312200000000001</v>
      </c>
      <c r="O43" s="66">
        <f t="shared" si="15"/>
        <v>2</v>
      </c>
      <c r="P43" s="65">
        <f>VLOOKUP($A43,'Return Data'!$B$7:$R$2843,15,0)</f>
        <v>24.018699999999999</v>
      </c>
      <c r="Q43" s="66">
        <f t="shared" si="17"/>
        <v>2</v>
      </c>
      <c r="R43" s="65">
        <f>VLOOKUP($A43,'Return Data'!$B$7:$R$2843,16,0)</f>
        <v>22.216899999999999</v>
      </c>
      <c r="S43" s="67">
        <f t="shared" si="16"/>
        <v>7</v>
      </c>
    </row>
    <row r="44" spans="1:19" x14ac:dyDescent="0.3">
      <c r="A44" s="63" t="s">
        <v>199</v>
      </c>
      <c r="B44" s="64">
        <f>VLOOKUP($A44,'Return Data'!$B$7:$R$2843,3,0)</f>
        <v>44447</v>
      </c>
      <c r="C44" s="65">
        <f>VLOOKUP($A44,'Return Data'!$B$7:$R$2843,4,0)</f>
        <v>77.08</v>
      </c>
      <c r="D44" s="65">
        <f>VLOOKUP($A44,'Return Data'!$B$7:$R$2843,10,0)</f>
        <v>6.1853999999999996</v>
      </c>
      <c r="E44" s="66">
        <f t="shared" si="10"/>
        <v>55</v>
      </c>
      <c r="F44" s="65">
        <f>VLOOKUP($A44,'Return Data'!$B$7:$R$2843,11,0)</f>
        <v>14.787800000000001</v>
      </c>
      <c r="G44" s="66">
        <f t="shared" si="11"/>
        <v>57</v>
      </c>
      <c r="H44" s="65">
        <f>VLOOKUP($A44,'Return Data'!$B$7:$R$2843,12,0)</f>
        <v>30.511299999999999</v>
      </c>
      <c r="I44" s="66">
        <f t="shared" si="12"/>
        <v>53</v>
      </c>
      <c r="J44" s="65">
        <f>VLOOKUP($A44,'Return Data'!$B$7:$R$2843,13,0)</f>
        <v>59.420900000000003</v>
      </c>
      <c r="K44" s="66">
        <f t="shared" si="13"/>
        <v>40</v>
      </c>
      <c r="L44" s="65">
        <f>VLOOKUP($A44,'Return Data'!$B$7:$R$2843,17,0)</f>
        <v>22.654499999999999</v>
      </c>
      <c r="M44" s="66">
        <f t="shared" si="14"/>
        <v>59</v>
      </c>
      <c r="N44" s="65">
        <f>VLOOKUP($A44,'Return Data'!$B$7:$R$2843,14,0)</f>
        <v>11.5015</v>
      </c>
      <c r="O44" s="66">
        <f t="shared" si="15"/>
        <v>47</v>
      </c>
      <c r="P44" s="65">
        <f>VLOOKUP($A44,'Return Data'!$B$7:$R$2843,15,0)</f>
        <v>10.7399</v>
      </c>
      <c r="Q44" s="66">
        <f t="shared" si="17"/>
        <v>36</v>
      </c>
      <c r="R44" s="65">
        <f>VLOOKUP($A44,'Return Data'!$B$7:$R$2843,16,0)</f>
        <v>17.419499999999999</v>
      </c>
      <c r="S44" s="67">
        <f t="shared" si="16"/>
        <v>20</v>
      </c>
    </row>
    <row r="45" spans="1:19" x14ac:dyDescent="0.3">
      <c r="A45" s="63" t="s">
        <v>370</v>
      </c>
      <c r="B45" s="64">
        <f>VLOOKUP($A45,'Return Data'!$B$7:$R$2843,3,0)</f>
        <v>44447</v>
      </c>
      <c r="C45" s="65">
        <f>VLOOKUP($A45,'Return Data'!$B$7:$R$2843,4,0)</f>
        <v>229.6858</v>
      </c>
      <c r="D45" s="65">
        <f>VLOOKUP($A45,'Return Data'!$B$7:$R$2843,10,0)</f>
        <v>8.5650999999999993</v>
      </c>
      <c r="E45" s="66">
        <f t="shared" si="10"/>
        <v>51</v>
      </c>
      <c r="F45" s="65">
        <f>VLOOKUP($A45,'Return Data'!$B$7:$R$2843,11,0)</f>
        <v>17.155100000000001</v>
      </c>
      <c r="G45" s="66">
        <f t="shared" si="11"/>
        <v>48</v>
      </c>
      <c r="H45" s="65">
        <f>VLOOKUP($A45,'Return Data'!$B$7:$R$2843,12,0)</f>
        <v>33.530799999999999</v>
      </c>
      <c r="I45" s="66">
        <f t="shared" si="12"/>
        <v>47</v>
      </c>
      <c r="J45" s="65">
        <f>VLOOKUP($A45,'Return Data'!$B$7:$R$2843,13,0)</f>
        <v>56.386200000000002</v>
      </c>
      <c r="K45" s="66">
        <f t="shared" si="13"/>
        <v>47</v>
      </c>
      <c r="L45" s="65">
        <f>VLOOKUP($A45,'Return Data'!$B$7:$R$2843,17,0)</f>
        <v>29.4512</v>
      </c>
      <c r="M45" s="66">
        <f t="shared" si="14"/>
        <v>36</v>
      </c>
      <c r="N45" s="65">
        <f>VLOOKUP($A45,'Return Data'!$B$7:$R$2843,14,0)</f>
        <v>15.012700000000001</v>
      </c>
      <c r="O45" s="66">
        <f t="shared" si="15"/>
        <v>30</v>
      </c>
      <c r="P45" s="65">
        <f>VLOOKUP($A45,'Return Data'!$B$7:$R$2843,15,0)</f>
        <v>12.663600000000001</v>
      </c>
      <c r="Q45" s="66">
        <f t="shared" si="17"/>
        <v>30</v>
      </c>
      <c r="R45" s="65">
        <f>VLOOKUP($A45,'Return Data'!$B$7:$R$2843,16,0)</f>
        <v>15.1206</v>
      </c>
      <c r="S45" s="67">
        <f t="shared" si="16"/>
        <v>42</v>
      </c>
    </row>
    <row r="46" spans="1:19" x14ac:dyDescent="0.3">
      <c r="A46" s="63" t="s">
        <v>201</v>
      </c>
      <c r="B46" s="64">
        <f>VLOOKUP($A46,'Return Data'!$B$7:$R$2843,3,0)</f>
        <v>44447</v>
      </c>
      <c r="C46" s="65">
        <f>VLOOKUP($A46,'Return Data'!$B$7:$R$2843,4,0)</f>
        <v>24.007899999999999</v>
      </c>
      <c r="D46" s="65">
        <f>VLOOKUP($A46,'Return Data'!$B$7:$R$2843,10,0)</f>
        <v>10.3355</v>
      </c>
      <c r="E46" s="66">
        <f t="shared" si="10"/>
        <v>39</v>
      </c>
      <c r="F46" s="65">
        <f>VLOOKUP($A46,'Return Data'!$B$7:$R$2843,11,0)</f>
        <v>21.790900000000001</v>
      </c>
      <c r="G46" s="66">
        <f t="shared" si="11"/>
        <v>21</v>
      </c>
      <c r="H46" s="65">
        <f>VLOOKUP($A46,'Return Data'!$B$7:$R$2843,12,0)</f>
        <v>40.0931</v>
      </c>
      <c r="I46" s="66">
        <f t="shared" si="12"/>
        <v>20</v>
      </c>
      <c r="J46" s="65">
        <f>VLOOKUP($A46,'Return Data'!$B$7:$R$2843,13,0)</f>
        <v>67.255799999999994</v>
      </c>
      <c r="K46" s="66">
        <f t="shared" si="13"/>
        <v>22</v>
      </c>
      <c r="L46" s="65">
        <f>VLOOKUP($A46,'Return Data'!$B$7:$R$2843,17,0)</f>
        <v>37.214399999999998</v>
      </c>
      <c r="M46" s="66">
        <f t="shared" si="14"/>
        <v>16</v>
      </c>
      <c r="N46" s="65">
        <f>VLOOKUP($A46,'Return Data'!$B$7:$R$2843,14,0)</f>
        <v>19.905999999999999</v>
      </c>
      <c r="O46" s="66">
        <f t="shared" si="15"/>
        <v>10</v>
      </c>
      <c r="P46" s="65">
        <f>VLOOKUP($A46,'Return Data'!$B$7:$R$2843,15,0)</f>
        <v>14.841699999999999</v>
      </c>
      <c r="Q46" s="66">
        <f t="shared" si="17"/>
        <v>17</v>
      </c>
      <c r="R46" s="65">
        <f>VLOOKUP($A46,'Return Data'!$B$7:$R$2843,16,0)</f>
        <v>14.305899999999999</v>
      </c>
      <c r="S46" s="67">
        <f t="shared" si="16"/>
        <v>47</v>
      </c>
    </row>
    <row r="47" spans="1:19" x14ac:dyDescent="0.3">
      <c r="A47" s="63" t="s">
        <v>202</v>
      </c>
      <c r="B47" s="64">
        <f>VLOOKUP($A47,'Return Data'!$B$7:$R$2843,3,0)</f>
        <v>44447</v>
      </c>
      <c r="C47" s="65">
        <f>VLOOKUP($A47,'Return Data'!$B$7:$R$2843,4,0)</f>
        <v>25.5336</v>
      </c>
      <c r="D47" s="65">
        <f>VLOOKUP($A47,'Return Data'!$B$7:$R$2843,10,0)</f>
        <v>10.673</v>
      </c>
      <c r="E47" s="66">
        <f t="shared" si="10"/>
        <v>35</v>
      </c>
      <c r="F47" s="65">
        <f>VLOOKUP($A47,'Return Data'!$B$7:$R$2843,11,0)</f>
        <v>22.303799999999999</v>
      </c>
      <c r="G47" s="66">
        <f t="shared" si="11"/>
        <v>19</v>
      </c>
      <c r="H47" s="65">
        <f>VLOOKUP($A47,'Return Data'!$B$7:$R$2843,12,0)</f>
        <v>39.8902</v>
      </c>
      <c r="I47" s="66">
        <f t="shared" si="12"/>
        <v>22</v>
      </c>
      <c r="J47" s="65">
        <f>VLOOKUP($A47,'Return Data'!$B$7:$R$2843,13,0)</f>
        <v>67.000900000000001</v>
      </c>
      <c r="K47" s="66">
        <f t="shared" si="13"/>
        <v>23</v>
      </c>
      <c r="L47" s="65">
        <f>VLOOKUP($A47,'Return Data'!$B$7:$R$2843,17,0)</f>
        <v>38.963999999999999</v>
      </c>
      <c r="M47" s="66">
        <f t="shared" si="14"/>
        <v>13</v>
      </c>
      <c r="N47" s="65">
        <f>VLOOKUP($A47,'Return Data'!$B$7:$R$2843,14,0)</f>
        <v>22.0625</v>
      </c>
      <c r="O47" s="66">
        <f t="shared" si="15"/>
        <v>7</v>
      </c>
      <c r="P47" s="65">
        <f>VLOOKUP($A47,'Return Data'!$B$7:$R$2843,15,0)</f>
        <v>16.347200000000001</v>
      </c>
      <c r="Q47" s="66">
        <f t="shared" si="17"/>
        <v>12</v>
      </c>
      <c r="R47" s="65">
        <f>VLOOKUP($A47,'Return Data'!$B$7:$R$2843,16,0)</f>
        <v>15.6152</v>
      </c>
      <c r="S47" s="67">
        <f t="shared" si="16"/>
        <v>40</v>
      </c>
    </row>
    <row r="48" spans="1:19" x14ac:dyDescent="0.3">
      <c r="A48" s="63" t="s">
        <v>203</v>
      </c>
      <c r="B48" s="64">
        <f>VLOOKUP($A48,'Return Data'!$B$7:$R$2843,3,0)</f>
        <v>44447</v>
      </c>
      <c r="C48" s="65">
        <f>VLOOKUP($A48,'Return Data'!$B$7:$R$2843,4,0)</f>
        <v>25.125</v>
      </c>
      <c r="D48" s="65">
        <f>VLOOKUP($A48,'Return Data'!$B$7:$R$2843,10,0)</f>
        <v>10.307700000000001</v>
      </c>
      <c r="E48" s="66">
        <f t="shared" si="10"/>
        <v>40</v>
      </c>
      <c r="F48" s="65">
        <f>VLOOKUP($A48,'Return Data'!$B$7:$R$2843,11,0)</f>
        <v>21.898599999999998</v>
      </c>
      <c r="G48" s="66">
        <f t="shared" si="11"/>
        <v>20</v>
      </c>
      <c r="H48" s="65">
        <f>VLOOKUP($A48,'Return Data'!$B$7:$R$2843,12,0)</f>
        <v>40.089199999999998</v>
      </c>
      <c r="I48" s="66">
        <f t="shared" si="12"/>
        <v>21</v>
      </c>
      <c r="J48" s="65">
        <f>VLOOKUP($A48,'Return Data'!$B$7:$R$2843,13,0)</f>
        <v>67.554699999999997</v>
      </c>
      <c r="K48" s="66">
        <f t="shared" si="13"/>
        <v>21</v>
      </c>
      <c r="L48" s="65">
        <f>VLOOKUP($A48,'Return Data'!$B$7:$R$2843,17,0)</f>
        <v>38.528700000000001</v>
      </c>
      <c r="M48" s="66">
        <f t="shared" si="14"/>
        <v>15</v>
      </c>
      <c r="N48" s="65">
        <f>VLOOKUP($A48,'Return Data'!$B$7:$R$2843,14,0)</f>
        <v>22.067499999999999</v>
      </c>
      <c r="O48" s="66">
        <f t="shared" si="15"/>
        <v>6</v>
      </c>
      <c r="P48" s="65"/>
      <c r="Q48" s="66"/>
      <c r="R48" s="65">
        <f>VLOOKUP($A48,'Return Data'!$B$7:$R$2843,16,0)</f>
        <v>18.439599999999999</v>
      </c>
      <c r="S48" s="67">
        <f t="shared" si="16"/>
        <v>16</v>
      </c>
    </row>
    <row r="49" spans="1:19" x14ac:dyDescent="0.3">
      <c r="A49" s="63" t="s">
        <v>204</v>
      </c>
      <c r="B49" s="64">
        <f>VLOOKUP($A49,'Return Data'!$B$7:$R$2843,3,0)</f>
        <v>44447</v>
      </c>
      <c r="C49" s="65">
        <f>VLOOKUP($A49,'Return Data'!$B$7:$R$2843,4,0)</f>
        <v>29.5671</v>
      </c>
      <c r="D49" s="65">
        <f>VLOOKUP($A49,'Return Data'!$B$7:$R$2843,10,0)</f>
        <v>21.969899999999999</v>
      </c>
      <c r="E49" s="66">
        <f t="shared" si="10"/>
        <v>1</v>
      </c>
      <c r="F49" s="65">
        <f>VLOOKUP($A49,'Return Data'!$B$7:$R$2843,11,0)</f>
        <v>38.618699999999997</v>
      </c>
      <c r="G49" s="66">
        <f t="shared" si="11"/>
        <v>5</v>
      </c>
      <c r="H49" s="65">
        <f>VLOOKUP($A49,'Return Data'!$B$7:$R$2843,12,0)</f>
        <v>62.615600000000001</v>
      </c>
      <c r="I49" s="66">
        <f t="shared" si="12"/>
        <v>7</v>
      </c>
      <c r="J49" s="65">
        <f>VLOOKUP($A49,'Return Data'!$B$7:$R$2843,13,0)</f>
        <v>93.470299999999995</v>
      </c>
      <c r="K49" s="66">
        <f t="shared" si="13"/>
        <v>8</v>
      </c>
      <c r="L49" s="65">
        <f>VLOOKUP($A49,'Return Data'!$B$7:$R$2843,17,0)</f>
        <v>52.559899999999999</v>
      </c>
      <c r="M49" s="66">
        <f t="shared" si="14"/>
        <v>3</v>
      </c>
      <c r="N49" s="65">
        <f>VLOOKUP($A49,'Return Data'!$B$7:$R$2843,14,0)</f>
        <v>29.8004</v>
      </c>
      <c r="O49" s="66">
        <f t="shared" si="15"/>
        <v>3</v>
      </c>
      <c r="P49" s="65"/>
      <c r="Q49" s="66"/>
      <c r="R49" s="65">
        <f>VLOOKUP($A49,'Return Data'!$B$7:$R$2843,16,0)</f>
        <v>27.6282</v>
      </c>
      <c r="S49" s="67">
        <f t="shared" si="16"/>
        <v>3</v>
      </c>
    </row>
    <row r="50" spans="1:19" x14ac:dyDescent="0.3">
      <c r="A50" s="63" t="s">
        <v>205</v>
      </c>
      <c r="B50" s="64">
        <f>VLOOKUP($A50,'Return Data'!$B$7:$R$2843,3,0)</f>
        <v>44447</v>
      </c>
      <c r="C50" s="65">
        <f>VLOOKUP($A50,'Return Data'!$B$7:$R$2843,4,0)</f>
        <v>16.154399999999999</v>
      </c>
      <c r="D50" s="65">
        <f>VLOOKUP($A50,'Return Data'!$B$7:$R$2843,10,0)</f>
        <v>10.336</v>
      </c>
      <c r="E50" s="66">
        <f t="shared" si="10"/>
        <v>38</v>
      </c>
      <c r="F50" s="65">
        <f>VLOOKUP($A50,'Return Data'!$B$7:$R$2843,11,0)</f>
        <v>18.066099999999999</v>
      </c>
      <c r="G50" s="66">
        <f t="shared" si="11"/>
        <v>41</v>
      </c>
      <c r="H50" s="65">
        <f>VLOOKUP($A50,'Return Data'!$B$7:$R$2843,12,0)</f>
        <v>33.236600000000003</v>
      </c>
      <c r="I50" s="66">
        <f t="shared" si="12"/>
        <v>48</v>
      </c>
      <c r="J50" s="65">
        <f>VLOOKUP($A50,'Return Data'!$B$7:$R$2843,13,0)</f>
        <v>52.4129</v>
      </c>
      <c r="K50" s="66">
        <f t="shared" si="13"/>
        <v>54</v>
      </c>
      <c r="L50" s="65">
        <f>VLOOKUP($A50,'Return Data'!$B$7:$R$2843,17,0)</f>
        <v>27.9953</v>
      </c>
      <c r="M50" s="66">
        <f t="shared" si="14"/>
        <v>43</v>
      </c>
      <c r="N50" s="65"/>
      <c r="O50" s="66"/>
      <c r="P50" s="65"/>
      <c r="Q50" s="66"/>
      <c r="R50" s="65">
        <f>VLOOKUP($A50,'Return Data'!$B$7:$R$2843,16,0)</f>
        <v>14.892200000000001</v>
      </c>
      <c r="S50" s="67">
        <f t="shared" si="16"/>
        <v>44</v>
      </c>
    </row>
    <row r="51" spans="1:19" x14ac:dyDescent="0.3">
      <c r="A51" s="63" t="s">
        <v>206</v>
      </c>
      <c r="B51" s="64">
        <f>VLOOKUP($A51,'Return Data'!$B$7:$R$2843,3,0)</f>
        <v>44447</v>
      </c>
      <c r="C51" s="65">
        <f>VLOOKUP($A51,'Return Data'!$B$7:$R$2843,4,0)</f>
        <v>17.7544</v>
      </c>
      <c r="D51" s="65">
        <f>VLOOKUP($A51,'Return Data'!$B$7:$R$2843,10,0)</f>
        <v>9.35</v>
      </c>
      <c r="E51" s="66">
        <f t="shared" si="10"/>
        <v>47</v>
      </c>
      <c r="F51" s="65">
        <f>VLOOKUP($A51,'Return Data'!$B$7:$R$2843,11,0)</f>
        <v>18.5334</v>
      </c>
      <c r="G51" s="66">
        <f t="shared" si="11"/>
        <v>36</v>
      </c>
      <c r="H51" s="65">
        <f>VLOOKUP($A51,'Return Data'!$B$7:$R$2843,12,0)</f>
        <v>34.0197</v>
      </c>
      <c r="I51" s="66">
        <f t="shared" si="12"/>
        <v>45</v>
      </c>
      <c r="J51" s="65">
        <f>VLOOKUP($A51,'Return Data'!$B$7:$R$2843,13,0)</f>
        <v>61.217500000000001</v>
      </c>
      <c r="K51" s="66">
        <f t="shared" si="13"/>
        <v>36</v>
      </c>
      <c r="L51" s="65">
        <f>VLOOKUP($A51,'Return Data'!$B$7:$R$2843,17,0)</f>
        <v>32.400100000000002</v>
      </c>
      <c r="M51" s="66">
        <f t="shared" si="14"/>
        <v>25</v>
      </c>
      <c r="N51" s="65"/>
      <c r="O51" s="66"/>
      <c r="P51" s="65"/>
      <c r="Q51" s="66"/>
      <c r="R51" s="65">
        <f>VLOOKUP($A51,'Return Data'!$B$7:$R$2843,16,0)</f>
        <v>20.004200000000001</v>
      </c>
      <c r="S51" s="67">
        <f t="shared" si="16"/>
        <v>10</v>
      </c>
    </row>
    <row r="52" spans="1:19" x14ac:dyDescent="0.3">
      <c r="A52" s="63" t="s">
        <v>207</v>
      </c>
      <c r="B52" s="64">
        <f>VLOOKUP($A52,'Return Data'!$B$7:$R$2843,3,0)</f>
        <v>44447</v>
      </c>
      <c r="C52" s="65">
        <f>VLOOKUP($A52,'Return Data'!$B$7:$R$2843,4,0)</f>
        <v>58.922699999999999</v>
      </c>
      <c r="D52" s="65">
        <f>VLOOKUP($A52,'Return Data'!$B$7:$R$2843,10,0)</f>
        <v>19.355499999999999</v>
      </c>
      <c r="E52" s="66">
        <f t="shared" si="10"/>
        <v>2</v>
      </c>
      <c r="F52" s="65">
        <f>VLOOKUP($A52,'Return Data'!$B$7:$R$2843,11,0)</f>
        <v>32.187199999999997</v>
      </c>
      <c r="G52" s="66">
        <f t="shared" si="11"/>
        <v>9</v>
      </c>
      <c r="H52" s="65">
        <f>VLOOKUP($A52,'Return Data'!$B$7:$R$2843,12,0)</f>
        <v>51.827399999999997</v>
      </c>
      <c r="I52" s="66">
        <f t="shared" si="12"/>
        <v>9</v>
      </c>
      <c r="J52" s="65">
        <f>VLOOKUP($A52,'Return Data'!$B$7:$R$2843,13,0)</f>
        <v>82.200999999999993</v>
      </c>
      <c r="K52" s="66">
        <f t="shared" si="13"/>
        <v>9</v>
      </c>
      <c r="L52" s="65">
        <f>VLOOKUP($A52,'Return Data'!$B$7:$R$2843,17,0)</f>
        <v>53.884599999999999</v>
      </c>
      <c r="M52" s="66">
        <f t="shared" si="14"/>
        <v>2</v>
      </c>
      <c r="N52" s="65">
        <f>VLOOKUP($A52,'Return Data'!$B$7:$R$2843,14,0)</f>
        <v>34.4101</v>
      </c>
      <c r="O52" s="66">
        <f>RANK(N52,N$8:N$71,0)</f>
        <v>1</v>
      </c>
      <c r="P52" s="65">
        <f>VLOOKUP($A52,'Return Data'!$B$7:$R$2843,15,0)</f>
        <v>25.299399999999999</v>
      </c>
      <c r="Q52" s="66">
        <f>RANK(P52,P$8:P$71,0)</f>
        <v>1</v>
      </c>
      <c r="R52" s="65">
        <f>VLOOKUP($A52,'Return Data'!$B$7:$R$2843,16,0)</f>
        <v>26.860700000000001</v>
      </c>
      <c r="S52" s="67">
        <f t="shared" si="16"/>
        <v>4</v>
      </c>
    </row>
    <row r="53" spans="1:19" x14ac:dyDescent="0.3">
      <c r="A53" s="63" t="s">
        <v>208</v>
      </c>
      <c r="B53" s="64">
        <f>VLOOKUP($A53,'Return Data'!$B$7:$R$2843,3,0)</f>
        <v>44447</v>
      </c>
      <c r="C53" s="65">
        <f>VLOOKUP($A53,'Return Data'!$B$7:$R$2843,4,0)</f>
        <v>16.341699999999999</v>
      </c>
      <c r="D53" s="65">
        <f>VLOOKUP($A53,'Return Data'!$B$7:$R$2843,10,0)</f>
        <v>13.242599999999999</v>
      </c>
      <c r="E53" s="66">
        <f t="shared" si="10"/>
        <v>18</v>
      </c>
      <c r="F53" s="65">
        <f>VLOOKUP($A53,'Return Data'!$B$7:$R$2843,11,0)</f>
        <v>17.005600000000001</v>
      </c>
      <c r="G53" s="66">
        <f t="shared" si="11"/>
        <v>49</v>
      </c>
      <c r="H53" s="65">
        <f>VLOOKUP($A53,'Return Data'!$B$7:$R$2843,12,0)</f>
        <v>25.165199999999999</v>
      </c>
      <c r="I53" s="66">
        <f t="shared" si="12"/>
        <v>60</v>
      </c>
      <c r="J53" s="65">
        <f>VLOOKUP($A53,'Return Data'!$B$7:$R$2843,13,0)</f>
        <v>43.720199999999998</v>
      </c>
      <c r="K53" s="66">
        <f t="shared" si="13"/>
        <v>62</v>
      </c>
      <c r="L53" s="65"/>
      <c r="M53" s="66"/>
      <c r="N53" s="65"/>
      <c r="O53" s="66"/>
      <c r="P53" s="65"/>
      <c r="Q53" s="66"/>
      <c r="R53" s="65">
        <f>VLOOKUP($A53,'Return Data'!$B$7:$R$2843,16,0)</f>
        <v>20.601199999999999</v>
      </c>
      <c r="S53" s="67">
        <f t="shared" si="16"/>
        <v>9</v>
      </c>
    </row>
    <row r="54" spans="1:19" x14ac:dyDescent="0.3">
      <c r="A54" s="63" t="s">
        <v>209</v>
      </c>
      <c r="B54" s="64">
        <f>VLOOKUP($A54,'Return Data'!$B$7:$R$2843,3,0)</f>
        <v>44447</v>
      </c>
      <c r="C54" s="65">
        <f>VLOOKUP($A54,'Return Data'!$B$7:$R$2843,4,0)</f>
        <v>152.32640000000001</v>
      </c>
      <c r="D54" s="65">
        <f>VLOOKUP($A54,'Return Data'!$B$7:$R$2843,10,0)</f>
        <v>12.858000000000001</v>
      </c>
      <c r="E54" s="66">
        <f t="shared" si="10"/>
        <v>22</v>
      </c>
      <c r="F54" s="65">
        <f>VLOOKUP($A54,'Return Data'!$B$7:$R$2843,11,0)</f>
        <v>18.747599999999998</v>
      </c>
      <c r="G54" s="66">
        <f t="shared" si="11"/>
        <v>34</v>
      </c>
      <c r="H54" s="65">
        <f>VLOOKUP($A54,'Return Data'!$B$7:$R$2843,12,0)</f>
        <v>35.825400000000002</v>
      </c>
      <c r="I54" s="66">
        <f t="shared" si="12"/>
        <v>33</v>
      </c>
      <c r="J54" s="65">
        <f>VLOOKUP($A54,'Return Data'!$B$7:$R$2843,13,0)</f>
        <v>59.784700000000001</v>
      </c>
      <c r="K54" s="66">
        <f t="shared" si="13"/>
        <v>38</v>
      </c>
      <c r="L54" s="65">
        <f>VLOOKUP($A54,'Return Data'!$B$7:$R$2843,17,0)</f>
        <v>26.1159</v>
      </c>
      <c r="M54" s="66">
        <f t="shared" ref="M54:M71" si="18">RANK(L54,L$8:L$71,0)</f>
        <v>50</v>
      </c>
      <c r="N54" s="65">
        <f>VLOOKUP($A54,'Return Data'!$B$7:$R$2843,14,0)</f>
        <v>12.159599999999999</v>
      </c>
      <c r="O54" s="66">
        <f t="shared" ref="O54:O60" si="19">RANK(N54,N$8:N$71,0)</f>
        <v>44</v>
      </c>
      <c r="P54" s="65">
        <f>VLOOKUP($A54,'Return Data'!$B$7:$R$2843,15,0)</f>
        <v>11.822900000000001</v>
      </c>
      <c r="Q54" s="66">
        <f>RANK(P54,P$8:P$71,0)</f>
        <v>34</v>
      </c>
      <c r="R54" s="65">
        <f>VLOOKUP($A54,'Return Data'!$B$7:$R$2843,16,0)</f>
        <v>14.0275</v>
      </c>
      <c r="S54" s="67">
        <f t="shared" si="16"/>
        <v>48</v>
      </c>
    </row>
    <row r="55" spans="1:19" x14ac:dyDescent="0.3">
      <c r="A55" s="63" t="s">
        <v>210</v>
      </c>
      <c r="B55" s="64">
        <f>VLOOKUP($A55,'Return Data'!$B$7:$R$2843,3,0)</f>
        <v>44447</v>
      </c>
      <c r="C55" s="65">
        <f>VLOOKUP($A55,'Return Data'!$B$7:$R$2843,4,0)</f>
        <v>17.744800000000001</v>
      </c>
      <c r="D55" s="65">
        <f>VLOOKUP($A55,'Return Data'!$B$7:$R$2843,10,0)</f>
        <v>16.111899999999999</v>
      </c>
      <c r="E55" s="66">
        <f t="shared" si="10"/>
        <v>6</v>
      </c>
      <c r="F55" s="65">
        <f>VLOOKUP($A55,'Return Data'!$B$7:$R$2843,11,0)</f>
        <v>39.538200000000003</v>
      </c>
      <c r="G55" s="66">
        <f t="shared" si="11"/>
        <v>4</v>
      </c>
      <c r="H55" s="65">
        <f>VLOOKUP($A55,'Return Data'!$B$7:$R$2843,12,0)</f>
        <v>67.435400000000001</v>
      </c>
      <c r="I55" s="66">
        <f t="shared" si="12"/>
        <v>4</v>
      </c>
      <c r="J55" s="65">
        <f>VLOOKUP($A55,'Return Data'!$B$7:$R$2843,13,0)</f>
        <v>102.9276</v>
      </c>
      <c r="K55" s="66">
        <f t="shared" si="13"/>
        <v>4</v>
      </c>
      <c r="L55" s="65">
        <f>VLOOKUP($A55,'Return Data'!$B$7:$R$2843,17,0)</f>
        <v>40.397500000000001</v>
      </c>
      <c r="M55" s="66">
        <f t="shared" si="18"/>
        <v>10</v>
      </c>
      <c r="N55" s="65">
        <f>VLOOKUP($A55,'Return Data'!$B$7:$R$2843,14,0)</f>
        <v>14.2599</v>
      </c>
      <c r="O55" s="66">
        <f t="shared" si="19"/>
        <v>36</v>
      </c>
      <c r="P55" s="65"/>
      <c r="Q55" s="66"/>
      <c r="R55" s="65">
        <f>VLOOKUP($A55,'Return Data'!$B$7:$R$2843,16,0)</f>
        <v>12.668100000000001</v>
      </c>
      <c r="S55" s="67">
        <f t="shared" si="16"/>
        <v>54</v>
      </c>
    </row>
    <row r="56" spans="1:19" x14ac:dyDescent="0.3">
      <c r="A56" s="63" t="s">
        <v>211</v>
      </c>
      <c r="B56" s="64">
        <f>VLOOKUP($A56,'Return Data'!$B$7:$R$2843,3,0)</f>
        <v>44447</v>
      </c>
      <c r="C56" s="65">
        <f>VLOOKUP($A56,'Return Data'!$B$7:$R$2843,4,0)</f>
        <v>15.223599999999999</v>
      </c>
      <c r="D56" s="65">
        <f>VLOOKUP($A56,'Return Data'!$B$7:$R$2843,10,0)</f>
        <v>16.311</v>
      </c>
      <c r="E56" s="66">
        <f t="shared" si="10"/>
        <v>5</v>
      </c>
      <c r="F56" s="65">
        <f>VLOOKUP($A56,'Return Data'!$B$7:$R$2843,11,0)</f>
        <v>39.924100000000003</v>
      </c>
      <c r="G56" s="66">
        <f t="shared" si="11"/>
        <v>3</v>
      </c>
      <c r="H56" s="65">
        <f>VLOOKUP($A56,'Return Data'!$B$7:$R$2843,12,0)</f>
        <v>68.590999999999994</v>
      </c>
      <c r="I56" s="66">
        <f t="shared" si="12"/>
        <v>3</v>
      </c>
      <c r="J56" s="65">
        <f>VLOOKUP($A56,'Return Data'!$B$7:$R$2843,13,0)</f>
        <v>105.741</v>
      </c>
      <c r="K56" s="66">
        <f t="shared" si="13"/>
        <v>3</v>
      </c>
      <c r="L56" s="65">
        <f>VLOOKUP($A56,'Return Data'!$B$7:$R$2843,17,0)</f>
        <v>41.147100000000002</v>
      </c>
      <c r="M56" s="66">
        <f t="shared" si="18"/>
        <v>9</v>
      </c>
      <c r="N56" s="65">
        <f>VLOOKUP($A56,'Return Data'!$B$7:$R$2843,14,0)</f>
        <v>14.5905</v>
      </c>
      <c r="O56" s="66">
        <f t="shared" si="19"/>
        <v>35</v>
      </c>
      <c r="P56" s="65"/>
      <c r="Q56" s="66"/>
      <c r="R56" s="65">
        <f>VLOOKUP($A56,'Return Data'!$B$7:$R$2843,16,0)</f>
        <v>9.8742000000000001</v>
      </c>
      <c r="S56" s="67">
        <f t="shared" si="16"/>
        <v>59</v>
      </c>
    </row>
    <row r="57" spans="1:19" x14ac:dyDescent="0.3">
      <c r="A57" s="63" t="s">
        <v>212</v>
      </c>
      <c r="B57" s="64">
        <f>VLOOKUP($A57,'Return Data'!$B$7:$R$2843,3,0)</f>
        <v>44447</v>
      </c>
      <c r="C57" s="65">
        <f>VLOOKUP($A57,'Return Data'!$B$7:$R$2843,4,0)</f>
        <v>15.209300000000001</v>
      </c>
      <c r="D57" s="65">
        <f>VLOOKUP($A57,'Return Data'!$B$7:$R$2843,10,0)</f>
        <v>16.333300000000001</v>
      </c>
      <c r="E57" s="66">
        <f t="shared" si="10"/>
        <v>4</v>
      </c>
      <c r="F57" s="65">
        <f>VLOOKUP($A57,'Return Data'!$B$7:$R$2843,11,0)</f>
        <v>42.4465</v>
      </c>
      <c r="G57" s="66">
        <f t="shared" si="11"/>
        <v>2</v>
      </c>
      <c r="H57" s="65">
        <f>VLOOKUP($A57,'Return Data'!$B$7:$R$2843,12,0)</f>
        <v>72.893900000000002</v>
      </c>
      <c r="I57" s="66">
        <f t="shared" si="12"/>
        <v>2</v>
      </c>
      <c r="J57" s="65">
        <f>VLOOKUP($A57,'Return Data'!$B$7:$R$2843,13,0)</f>
        <v>111.68129999999999</v>
      </c>
      <c r="K57" s="66">
        <f t="shared" si="13"/>
        <v>2</v>
      </c>
      <c r="L57" s="65">
        <f>VLOOKUP($A57,'Return Data'!$B$7:$R$2843,17,0)</f>
        <v>43.238199999999999</v>
      </c>
      <c r="M57" s="66">
        <f t="shared" si="18"/>
        <v>7</v>
      </c>
      <c r="N57" s="65">
        <f>VLOOKUP($A57,'Return Data'!$B$7:$R$2843,14,0)</f>
        <v>14.9396</v>
      </c>
      <c r="O57" s="66">
        <f t="shared" si="19"/>
        <v>32</v>
      </c>
      <c r="P57" s="65"/>
      <c r="Q57" s="66"/>
      <c r="R57" s="65">
        <f>VLOOKUP($A57,'Return Data'!$B$7:$R$2843,16,0)</f>
        <v>10.549899999999999</v>
      </c>
      <c r="S57" s="67">
        <f t="shared" si="16"/>
        <v>58</v>
      </c>
    </row>
    <row r="58" spans="1:19" x14ac:dyDescent="0.3">
      <c r="A58" s="63" t="s">
        <v>213</v>
      </c>
      <c r="B58" s="64">
        <f>VLOOKUP($A58,'Return Data'!$B$7:$R$2843,3,0)</f>
        <v>44447</v>
      </c>
      <c r="C58" s="65">
        <f>VLOOKUP($A58,'Return Data'!$B$7:$R$2843,4,0)</f>
        <v>14.447900000000001</v>
      </c>
      <c r="D58" s="65">
        <f>VLOOKUP($A58,'Return Data'!$B$7:$R$2843,10,0)</f>
        <v>17.136900000000001</v>
      </c>
      <c r="E58" s="66">
        <f t="shared" si="10"/>
        <v>3</v>
      </c>
      <c r="F58" s="65">
        <f>VLOOKUP($A58,'Return Data'!$B$7:$R$2843,11,0)</f>
        <v>45.336500000000001</v>
      </c>
      <c r="G58" s="66">
        <f t="shared" si="11"/>
        <v>1</v>
      </c>
      <c r="H58" s="65">
        <f>VLOOKUP($A58,'Return Data'!$B$7:$R$2843,12,0)</f>
        <v>75.840100000000007</v>
      </c>
      <c r="I58" s="66">
        <f t="shared" si="12"/>
        <v>1</v>
      </c>
      <c r="J58" s="65">
        <f>VLOOKUP($A58,'Return Data'!$B$7:$R$2843,13,0)</f>
        <v>113.2122</v>
      </c>
      <c r="K58" s="66">
        <f t="shared" si="13"/>
        <v>1</v>
      </c>
      <c r="L58" s="65">
        <f>VLOOKUP($A58,'Return Data'!$B$7:$R$2843,17,0)</f>
        <v>42.304600000000001</v>
      </c>
      <c r="M58" s="66">
        <f t="shared" si="18"/>
        <v>8</v>
      </c>
      <c r="N58" s="65">
        <f>VLOOKUP($A58,'Return Data'!$B$7:$R$2843,14,0)</f>
        <v>14.594799999999999</v>
      </c>
      <c r="O58" s="66">
        <f t="shared" si="19"/>
        <v>34</v>
      </c>
      <c r="P58" s="65"/>
      <c r="Q58" s="66"/>
      <c r="R58" s="65">
        <f>VLOOKUP($A58,'Return Data'!$B$7:$R$2843,16,0)</f>
        <v>9.7685999999999993</v>
      </c>
      <c r="S58" s="67">
        <f t="shared" si="16"/>
        <v>61</v>
      </c>
    </row>
    <row r="59" spans="1:19" x14ac:dyDescent="0.3">
      <c r="A59" s="63" t="s">
        <v>214</v>
      </c>
      <c r="B59" s="64">
        <f>VLOOKUP($A59,'Return Data'!$B$7:$R$2843,3,0)</f>
        <v>44447</v>
      </c>
      <c r="C59" s="65">
        <f>VLOOKUP($A59,'Return Data'!$B$7:$R$2843,4,0)</f>
        <v>21.6449</v>
      </c>
      <c r="D59" s="65">
        <f>VLOOKUP($A59,'Return Data'!$B$7:$R$2843,10,0)</f>
        <v>10.411199999999999</v>
      </c>
      <c r="E59" s="66">
        <f t="shared" si="10"/>
        <v>36</v>
      </c>
      <c r="F59" s="65">
        <f>VLOOKUP($A59,'Return Data'!$B$7:$R$2843,11,0)</f>
        <v>18.0672</v>
      </c>
      <c r="G59" s="66">
        <f t="shared" si="11"/>
        <v>40</v>
      </c>
      <c r="H59" s="65">
        <f>VLOOKUP($A59,'Return Data'!$B$7:$R$2843,12,0)</f>
        <v>34.820500000000003</v>
      </c>
      <c r="I59" s="66">
        <f t="shared" si="12"/>
        <v>39</v>
      </c>
      <c r="J59" s="65">
        <f>VLOOKUP($A59,'Return Data'!$B$7:$R$2843,13,0)</f>
        <v>58.871000000000002</v>
      </c>
      <c r="K59" s="66">
        <f t="shared" si="13"/>
        <v>42</v>
      </c>
      <c r="L59" s="65">
        <f>VLOOKUP($A59,'Return Data'!$B$7:$R$2843,17,0)</f>
        <v>29.877800000000001</v>
      </c>
      <c r="M59" s="66">
        <f t="shared" si="18"/>
        <v>34</v>
      </c>
      <c r="N59" s="65">
        <f>VLOOKUP($A59,'Return Data'!$B$7:$R$2843,14,0)</f>
        <v>14.754</v>
      </c>
      <c r="O59" s="66">
        <f t="shared" si="19"/>
        <v>33</v>
      </c>
      <c r="P59" s="65">
        <f>VLOOKUP($A59,'Return Data'!$B$7:$R$2843,15,0)</f>
        <v>13.836399999999999</v>
      </c>
      <c r="Q59" s="66">
        <f>RANK(P59,P$8:P$71,0)</f>
        <v>25</v>
      </c>
      <c r="R59" s="65">
        <f>VLOOKUP($A59,'Return Data'!$B$7:$R$2843,16,0)</f>
        <v>12.6965</v>
      </c>
      <c r="S59" s="67">
        <f t="shared" si="16"/>
        <v>53</v>
      </c>
    </row>
    <row r="60" spans="1:19" x14ac:dyDescent="0.3">
      <c r="A60" s="63" t="s">
        <v>215</v>
      </c>
      <c r="B60" s="64">
        <f>VLOOKUP($A60,'Return Data'!$B$7:$R$2843,3,0)</f>
        <v>44447</v>
      </c>
      <c r="C60" s="65">
        <f>VLOOKUP($A60,'Return Data'!$B$7:$R$2843,4,0)</f>
        <v>23.561499999999999</v>
      </c>
      <c r="D60" s="65">
        <f>VLOOKUP($A60,'Return Data'!$B$7:$R$2843,10,0)</f>
        <v>10.1761</v>
      </c>
      <c r="E60" s="66">
        <f t="shared" si="10"/>
        <v>42</v>
      </c>
      <c r="F60" s="65">
        <f>VLOOKUP($A60,'Return Data'!$B$7:$R$2843,11,0)</f>
        <v>17.542999999999999</v>
      </c>
      <c r="G60" s="66">
        <f t="shared" si="11"/>
        <v>44</v>
      </c>
      <c r="H60" s="65">
        <f>VLOOKUP($A60,'Return Data'!$B$7:$R$2843,12,0)</f>
        <v>34.1175</v>
      </c>
      <c r="I60" s="66">
        <f t="shared" si="12"/>
        <v>44</v>
      </c>
      <c r="J60" s="65">
        <f>VLOOKUP($A60,'Return Data'!$B$7:$R$2843,13,0)</f>
        <v>57.473500000000001</v>
      </c>
      <c r="K60" s="66">
        <f t="shared" si="13"/>
        <v>44</v>
      </c>
      <c r="L60" s="65">
        <f>VLOOKUP($A60,'Return Data'!$B$7:$R$2843,17,0)</f>
        <v>30.157499999999999</v>
      </c>
      <c r="M60" s="66">
        <f t="shared" si="18"/>
        <v>33</v>
      </c>
      <c r="N60" s="65">
        <f>VLOOKUP($A60,'Return Data'!$B$7:$R$2843,14,0)</f>
        <v>15.2605</v>
      </c>
      <c r="O60" s="66">
        <f t="shared" si="19"/>
        <v>28</v>
      </c>
      <c r="P60" s="65"/>
      <c r="Q60" s="66"/>
      <c r="R60" s="65">
        <f>VLOOKUP($A60,'Return Data'!$B$7:$R$2843,16,0)</f>
        <v>16.957799999999999</v>
      </c>
      <c r="S60" s="67">
        <f t="shared" si="16"/>
        <v>26</v>
      </c>
    </row>
    <row r="61" spans="1:19" x14ac:dyDescent="0.3">
      <c r="A61" s="63" t="s">
        <v>216</v>
      </c>
      <c r="B61" s="64">
        <f>VLOOKUP($A61,'Return Data'!$B$7:$R$2843,3,0)</f>
        <v>44447</v>
      </c>
      <c r="C61" s="65">
        <f>VLOOKUP($A61,'Return Data'!$B$7:$R$2843,4,0)</f>
        <v>14.6052</v>
      </c>
      <c r="D61" s="65">
        <f>VLOOKUP($A61,'Return Data'!$B$7:$R$2843,10,0)</f>
        <v>13.864699999999999</v>
      </c>
      <c r="E61" s="66">
        <f t="shared" si="10"/>
        <v>14</v>
      </c>
      <c r="F61" s="65">
        <f>VLOOKUP($A61,'Return Data'!$B$7:$R$2843,11,0)</f>
        <v>38.1877</v>
      </c>
      <c r="G61" s="66">
        <f t="shared" si="11"/>
        <v>6</v>
      </c>
      <c r="H61" s="65">
        <f>VLOOKUP($A61,'Return Data'!$B$7:$R$2843,12,0)</f>
        <v>66.403099999999995</v>
      </c>
      <c r="I61" s="66">
        <f t="shared" si="12"/>
        <v>5</v>
      </c>
      <c r="J61" s="65">
        <f>VLOOKUP($A61,'Return Data'!$B$7:$R$2843,13,0)</f>
        <v>99.132900000000006</v>
      </c>
      <c r="K61" s="66">
        <f t="shared" si="13"/>
        <v>5</v>
      </c>
      <c r="L61" s="65">
        <f>VLOOKUP($A61,'Return Data'!$B$7:$R$2843,17,0)</f>
        <v>39.759099999999997</v>
      </c>
      <c r="M61" s="66">
        <f t="shared" si="18"/>
        <v>11</v>
      </c>
      <c r="N61" s="65"/>
      <c r="O61" s="66"/>
      <c r="P61" s="65"/>
      <c r="Q61" s="66"/>
      <c r="R61" s="65">
        <f>VLOOKUP($A61,'Return Data'!$B$7:$R$2843,16,0)</f>
        <v>11.5976</v>
      </c>
      <c r="S61" s="67">
        <f t="shared" si="16"/>
        <v>55</v>
      </c>
    </row>
    <row r="62" spans="1:19" x14ac:dyDescent="0.3">
      <c r="A62" s="63" t="s">
        <v>217</v>
      </c>
      <c r="B62" s="64">
        <f>VLOOKUP($A62,'Return Data'!$B$7:$R$2843,3,0)</f>
        <v>44447</v>
      </c>
      <c r="C62" s="65">
        <f>VLOOKUP($A62,'Return Data'!$B$7:$R$2843,4,0)</f>
        <v>16.701899999999998</v>
      </c>
      <c r="D62" s="65">
        <f>VLOOKUP($A62,'Return Data'!$B$7:$R$2843,10,0)</f>
        <v>13.568199999999999</v>
      </c>
      <c r="E62" s="66">
        <f t="shared" si="10"/>
        <v>16</v>
      </c>
      <c r="F62" s="65">
        <f>VLOOKUP($A62,'Return Data'!$B$7:$R$2843,11,0)</f>
        <v>36.190800000000003</v>
      </c>
      <c r="G62" s="66">
        <f t="shared" si="11"/>
        <v>8</v>
      </c>
      <c r="H62" s="65">
        <f>VLOOKUP($A62,'Return Data'!$B$7:$R$2843,12,0)</f>
        <v>64.003</v>
      </c>
      <c r="I62" s="66">
        <f t="shared" si="12"/>
        <v>6</v>
      </c>
      <c r="J62" s="65">
        <f>VLOOKUP($A62,'Return Data'!$B$7:$R$2843,13,0)</f>
        <v>98.4636</v>
      </c>
      <c r="K62" s="66">
        <f t="shared" si="13"/>
        <v>6</v>
      </c>
      <c r="L62" s="65">
        <f>VLOOKUP($A62,'Return Data'!$B$7:$R$2843,17,0)</f>
        <v>39.266199999999998</v>
      </c>
      <c r="M62" s="66">
        <f t="shared" si="18"/>
        <v>12</v>
      </c>
      <c r="N62" s="65"/>
      <c r="O62" s="66"/>
      <c r="P62" s="65"/>
      <c r="Q62" s="66"/>
      <c r="R62" s="65">
        <f>VLOOKUP($A62,'Return Data'!$B$7:$R$2843,16,0)</f>
        <v>17.401599999999998</v>
      </c>
      <c r="S62" s="67">
        <f t="shared" si="16"/>
        <v>21</v>
      </c>
    </row>
    <row r="63" spans="1:19" x14ac:dyDescent="0.3">
      <c r="A63" s="63" t="s">
        <v>218</v>
      </c>
      <c r="B63" s="64">
        <f>VLOOKUP($A63,'Return Data'!$B$7:$R$2843,3,0)</f>
        <v>44447</v>
      </c>
      <c r="C63" s="65">
        <f>VLOOKUP($A63,'Return Data'!$B$7:$R$2843,4,0)</f>
        <v>29.9895</v>
      </c>
      <c r="D63" s="65">
        <f>VLOOKUP($A63,'Return Data'!$B$7:$R$2843,10,0)</f>
        <v>10.864000000000001</v>
      </c>
      <c r="E63" s="66">
        <f t="shared" si="10"/>
        <v>32</v>
      </c>
      <c r="F63" s="65">
        <f>VLOOKUP($A63,'Return Data'!$B$7:$R$2843,11,0)</f>
        <v>15.4366</v>
      </c>
      <c r="G63" s="66">
        <f t="shared" si="11"/>
        <v>54</v>
      </c>
      <c r="H63" s="65">
        <f>VLOOKUP($A63,'Return Data'!$B$7:$R$2843,12,0)</f>
        <v>33.134</v>
      </c>
      <c r="I63" s="66">
        <f t="shared" si="12"/>
        <v>49</v>
      </c>
      <c r="J63" s="65">
        <f>VLOOKUP($A63,'Return Data'!$B$7:$R$2843,13,0)</f>
        <v>57.2164</v>
      </c>
      <c r="K63" s="66">
        <f t="shared" si="13"/>
        <v>45</v>
      </c>
      <c r="L63" s="65">
        <f>VLOOKUP($A63,'Return Data'!$B$7:$R$2843,17,0)</f>
        <v>27.4679</v>
      </c>
      <c r="M63" s="66">
        <f t="shared" si="18"/>
        <v>45</v>
      </c>
      <c r="N63" s="65">
        <f>VLOOKUP($A63,'Return Data'!$B$7:$R$2843,14,0)</f>
        <v>16.688600000000001</v>
      </c>
      <c r="O63" s="66">
        <f t="shared" ref="O63:O68" si="20">RANK(N63,N$8:N$71,0)</f>
        <v>21</v>
      </c>
      <c r="P63" s="65">
        <f>VLOOKUP($A63,'Return Data'!$B$7:$R$2843,15,0)</f>
        <v>15.7403</v>
      </c>
      <c r="Q63" s="66">
        <f>RANK(P63,P$8:P$71,0)</f>
        <v>14</v>
      </c>
      <c r="R63" s="65">
        <f>VLOOKUP($A63,'Return Data'!$B$7:$R$2843,16,0)</f>
        <v>17.227599999999999</v>
      </c>
      <c r="S63" s="67">
        <f t="shared" si="16"/>
        <v>23</v>
      </c>
    </row>
    <row r="64" spans="1:19" x14ac:dyDescent="0.3">
      <c r="A64" s="63" t="s">
        <v>219</v>
      </c>
      <c r="B64" s="64">
        <f>VLOOKUP($A64,'Return Data'!$B$7:$R$2843,3,0)</f>
        <v>44447</v>
      </c>
      <c r="C64" s="65">
        <f>VLOOKUP($A64,'Return Data'!$B$7:$R$2843,4,0)</f>
        <v>120.01</v>
      </c>
      <c r="D64" s="65">
        <f>VLOOKUP($A64,'Return Data'!$B$7:$R$2843,10,0)</f>
        <v>8.0198</v>
      </c>
      <c r="E64" s="66">
        <f t="shared" si="10"/>
        <v>53</v>
      </c>
      <c r="F64" s="65">
        <f>VLOOKUP($A64,'Return Data'!$B$7:$R$2843,11,0)</f>
        <v>15.9741</v>
      </c>
      <c r="G64" s="66">
        <f t="shared" si="11"/>
        <v>51</v>
      </c>
      <c r="H64" s="65">
        <f>VLOOKUP($A64,'Return Data'!$B$7:$R$2843,12,0)</f>
        <v>27.264099999999999</v>
      </c>
      <c r="I64" s="66">
        <f t="shared" si="12"/>
        <v>57</v>
      </c>
      <c r="J64" s="65">
        <f>VLOOKUP($A64,'Return Data'!$B$7:$R$2843,13,0)</f>
        <v>46.442999999999998</v>
      </c>
      <c r="K64" s="66">
        <f t="shared" si="13"/>
        <v>60</v>
      </c>
      <c r="L64" s="65">
        <f>VLOOKUP($A64,'Return Data'!$B$7:$R$2843,17,0)</f>
        <v>24.9559</v>
      </c>
      <c r="M64" s="66">
        <f t="shared" si="18"/>
        <v>52</v>
      </c>
      <c r="N64" s="65">
        <f>VLOOKUP($A64,'Return Data'!$B$7:$R$2843,14,0)</f>
        <v>11.9336</v>
      </c>
      <c r="O64" s="66">
        <f t="shared" si="20"/>
        <v>46</v>
      </c>
      <c r="P64" s="65">
        <f>VLOOKUP($A64,'Return Data'!$B$7:$R$2843,15,0)</f>
        <v>14.097899999999999</v>
      </c>
      <c r="Q64" s="66">
        <f>RANK(P64,P$8:P$71,0)</f>
        <v>22</v>
      </c>
      <c r="R64" s="65">
        <f>VLOOKUP($A64,'Return Data'!$B$7:$R$2843,16,0)</f>
        <v>13.9122</v>
      </c>
      <c r="S64" s="67">
        <f t="shared" si="16"/>
        <v>49</v>
      </c>
    </row>
    <row r="65" spans="1:19" x14ac:dyDescent="0.3">
      <c r="A65" s="63" t="s">
        <v>220</v>
      </c>
      <c r="B65" s="64">
        <f>VLOOKUP($A65,'Return Data'!$B$7:$R$2843,3,0)</f>
        <v>44447</v>
      </c>
      <c r="C65" s="65">
        <f>VLOOKUP($A65,'Return Data'!$B$7:$R$2843,4,0)</f>
        <v>43.3</v>
      </c>
      <c r="D65" s="65">
        <f>VLOOKUP($A65,'Return Data'!$B$7:$R$2843,10,0)</f>
        <v>14.489699999999999</v>
      </c>
      <c r="E65" s="66">
        <f t="shared" si="10"/>
        <v>12</v>
      </c>
      <c r="F65" s="65">
        <f>VLOOKUP($A65,'Return Data'!$B$7:$R$2843,11,0)</f>
        <v>22.350899999999999</v>
      </c>
      <c r="G65" s="66">
        <f t="shared" si="11"/>
        <v>18</v>
      </c>
      <c r="H65" s="65">
        <f>VLOOKUP($A65,'Return Data'!$B$7:$R$2843,12,0)</f>
        <v>38.826500000000003</v>
      </c>
      <c r="I65" s="66">
        <f t="shared" si="12"/>
        <v>25</v>
      </c>
      <c r="J65" s="65">
        <f>VLOOKUP($A65,'Return Data'!$B$7:$R$2843,13,0)</f>
        <v>61.386499999999998</v>
      </c>
      <c r="K65" s="66">
        <f t="shared" si="13"/>
        <v>35</v>
      </c>
      <c r="L65" s="65">
        <f>VLOOKUP($A65,'Return Data'!$B$7:$R$2843,17,0)</f>
        <v>33.5764</v>
      </c>
      <c r="M65" s="66">
        <f t="shared" si="18"/>
        <v>22</v>
      </c>
      <c r="N65" s="65">
        <f>VLOOKUP($A65,'Return Data'!$B$7:$R$2843,14,0)</f>
        <v>18.831499999999998</v>
      </c>
      <c r="O65" s="66">
        <f t="shared" si="20"/>
        <v>14</v>
      </c>
      <c r="P65" s="65">
        <f>VLOOKUP($A65,'Return Data'!$B$7:$R$2843,15,0)</f>
        <v>14.956799999999999</v>
      </c>
      <c r="Q65" s="66">
        <f>RANK(P65,P$8:P$71,0)</f>
        <v>16</v>
      </c>
      <c r="R65" s="65">
        <f>VLOOKUP($A65,'Return Data'!$B$7:$R$2843,16,0)</f>
        <v>14.718</v>
      </c>
      <c r="S65" s="67">
        <f t="shared" si="16"/>
        <v>45</v>
      </c>
    </row>
    <row r="66" spans="1:19" x14ac:dyDescent="0.3">
      <c r="A66" s="63" t="s">
        <v>221</v>
      </c>
      <c r="B66" s="64">
        <f>VLOOKUP($A66,'Return Data'!$B$7:$R$2843,3,0)</f>
        <v>44447</v>
      </c>
      <c r="C66" s="65">
        <f>VLOOKUP($A66,'Return Data'!$B$7:$R$2843,4,0)</f>
        <v>22.847999999999999</v>
      </c>
      <c r="D66" s="65">
        <f>VLOOKUP($A66,'Return Data'!$B$7:$R$2843,10,0)</f>
        <v>5.6848000000000001</v>
      </c>
      <c r="E66" s="66">
        <f t="shared" si="10"/>
        <v>58</v>
      </c>
      <c r="F66" s="65">
        <f>VLOOKUP($A66,'Return Data'!$B$7:$R$2843,11,0)</f>
        <v>17.2456</v>
      </c>
      <c r="G66" s="66">
        <f t="shared" si="11"/>
        <v>45</v>
      </c>
      <c r="H66" s="65">
        <f>VLOOKUP($A66,'Return Data'!$B$7:$R$2843,12,0)</f>
        <v>39.321300000000001</v>
      </c>
      <c r="I66" s="66">
        <f t="shared" si="12"/>
        <v>24</v>
      </c>
      <c r="J66" s="65">
        <f>VLOOKUP($A66,'Return Data'!$B$7:$R$2843,13,0)</f>
        <v>66.695899999999995</v>
      </c>
      <c r="K66" s="66">
        <f t="shared" si="13"/>
        <v>25</v>
      </c>
      <c r="L66" s="65">
        <f>VLOOKUP($A66,'Return Data'!$B$7:$R$2843,17,0)</f>
        <v>34.576500000000003</v>
      </c>
      <c r="M66" s="66">
        <f t="shared" si="18"/>
        <v>19</v>
      </c>
      <c r="N66" s="65">
        <f>VLOOKUP($A66,'Return Data'!$B$7:$R$2843,14,0)</f>
        <v>15.307600000000001</v>
      </c>
      <c r="O66" s="66">
        <f t="shared" si="20"/>
        <v>27</v>
      </c>
      <c r="P66" s="65"/>
      <c r="Q66" s="66"/>
      <c r="R66" s="65">
        <f>VLOOKUP($A66,'Return Data'!$B$7:$R$2843,16,0)</f>
        <v>16.381799999999998</v>
      </c>
      <c r="S66" s="67">
        <f t="shared" si="16"/>
        <v>32</v>
      </c>
    </row>
    <row r="67" spans="1:19" x14ac:dyDescent="0.3">
      <c r="A67" s="63" t="s">
        <v>222</v>
      </c>
      <c r="B67" s="64">
        <f>VLOOKUP($A67,'Return Data'!$B$7:$R$2843,3,0)</f>
        <v>44447</v>
      </c>
      <c r="C67" s="65">
        <f>VLOOKUP($A67,'Return Data'!$B$7:$R$2843,4,0)</f>
        <v>16.182400000000001</v>
      </c>
      <c r="D67" s="65">
        <f>VLOOKUP($A67,'Return Data'!$B$7:$R$2843,10,0)</f>
        <v>3.6815000000000002</v>
      </c>
      <c r="E67" s="66">
        <f t="shared" si="10"/>
        <v>64</v>
      </c>
      <c r="F67" s="65">
        <f>VLOOKUP($A67,'Return Data'!$B$7:$R$2843,11,0)</f>
        <v>15.4937</v>
      </c>
      <c r="G67" s="66">
        <f t="shared" si="11"/>
        <v>53</v>
      </c>
      <c r="H67" s="65">
        <f>VLOOKUP($A67,'Return Data'!$B$7:$R$2843,12,0)</f>
        <v>38.661900000000003</v>
      </c>
      <c r="I67" s="66">
        <f t="shared" si="12"/>
        <v>26</v>
      </c>
      <c r="J67" s="65">
        <f>VLOOKUP($A67,'Return Data'!$B$7:$R$2843,13,0)</f>
        <v>67.877700000000004</v>
      </c>
      <c r="K67" s="66">
        <f t="shared" si="13"/>
        <v>19</v>
      </c>
      <c r="L67" s="65">
        <f>VLOOKUP($A67,'Return Data'!$B$7:$R$2843,17,0)</f>
        <v>29.1617</v>
      </c>
      <c r="M67" s="66">
        <f t="shared" si="18"/>
        <v>38</v>
      </c>
      <c r="N67" s="65">
        <f>VLOOKUP($A67,'Return Data'!$B$7:$R$2843,14,0)</f>
        <v>12.9642</v>
      </c>
      <c r="O67" s="66">
        <f t="shared" si="20"/>
        <v>42</v>
      </c>
      <c r="P67" s="65"/>
      <c r="Q67" s="66"/>
      <c r="R67" s="65">
        <f>VLOOKUP($A67,'Return Data'!$B$7:$R$2843,16,0)</f>
        <v>10.975899999999999</v>
      </c>
      <c r="S67" s="67">
        <f t="shared" si="16"/>
        <v>56</v>
      </c>
    </row>
    <row r="68" spans="1:19" x14ac:dyDescent="0.3">
      <c r="A68" s="63" t="s">
        <v>223</v>
      </c>
      <c r="B68" s="64">
        <f>VLOOKUP($A68,'Return Data'!$B$7:$R$2843,3,0)</f>
        <v>44447</v>
      </c>
      <c r="C68" s="65">
        <f>VLOOKUP($A68,'Return Data'!$B$7:$R$2843,4,0)</f>
        <v>15.178599999999999</v>
      </c>
      <c r="D68" s="65">
        <f>VLOOKUP($A68,'Return Data'!$B$7:$R$2843,10,0)</f>
        <v>5.0052000000000003</v>
      </c>
      <c r="E68" s="66">
        <f t="shared" si="10"/>
        <v>62</v>
      </c>
      <c r="F68" s="65">
        <f>VLOOKUP($A68,'Return Data'!$B$7:$R$2843,11,0)</f>
        <v>15.9894</v>
      </c>
      <c r="G68" s="66">
        <f t="shared" si="11"/>
        <v>50</v>
      </c>
      <c r="H68" s="65">
        <f>VLOOKUP($A68,'Return Data'!$B$7:$R$2843,12,0)</f>
        <v>38.618600000000001</v>
      </c>
      <c r="I68" s="66">
        <f t="shared" si="12"/>
        <v>27</v>
      </c>
      <c r="J68" s="65">
        <f>VLOOKUP($A68,'Return Data'!$B$7:$R$2843,13,0)</f>
        <v>67.587900000000005</v>
      </c>
      <c r="K68" s="66">
        <f t="shared" si="13"/>
        <v>20</v>
      </c>
      <c r="L68" s="65">
        <f>VLOOKUP($A68,'Return Data'!$B$7:$R$2843,17,0)</f>
        <v>30.376999999999999</v>
      </c>
      <c r="M68" s="66">
        <f t="shared" si="18"/>
        <v>31</v>
      </c>
      <c r="N68" s="65">
        <f>VLOOKUP($A68,'Return Data'!$B$7:$R$2843,14,0)</f>
        <v>13.6724</v>
      </c>
      <c r="O68" s="66">
        <f t="shared" si="20"/>
        <v>39</v>
      </c>
      <c r="P68" s="65"/>
      <c r="Q68" s="66"/>
      <c r="R68" s="65">
        <f>VLOOKUP($A68,'Return Data'!$B$7:$R$2843,16,0)</f>
        <v>9.8329000000000004</v>
      </c>
      <c r="S68" s="67">
        <f t="shared" si="16"/>
        <v>60</v>
      </c>
    </row>
    <row r="69" spans="1:19" x14ac:dyDescent="0.3">
      <c r="A69" s="63" t="s">
        <v>224</v>
      </c>
      <c r="B69" s="64">
        <f>VLOOKUP($A69,'Return Data'!$B$7:$R$2843,3,0)</f>
        <v>44447</v>
      </c>
      <c r="C69" s="65">
        <f>VLOOKUP($A69,'Return Data'!$B$7:$R$2843,4,0)</f>
        <v>12.4184</v>
      </c>
      <c r="D69" s="65">
        <f>VLOOKUP($A69,'Return Data'!$B$7:$R$2843,10,0)</f>
        <v>5.6840000000000002</v>
      </c>
      <c r="E69" s="66">
        <f t="shared" si="10"/>
        <v>59</v>
      </c>
      <c r="F69" s="65">
        <f>VLOOKUP($A69,'Return Data'!$B$7:$R$2843,11,0)</f>
        <v>11.4788</v>
      </c>
      <c r="G69" s="66">
        <f t="shared" si="11"/>
        <v>61</v>
      </c>
      <c r="H69" s="65">
        <f>VLOOKUP($A69,'Return Data'!$B$7:$R$2843,12,0)</f>
        <v>25.093399999999999</v>
      </c>
      <c r="I69" s="66">
        <f t="shared" si="12"/>
        <v>61</v>
      </c>
      <c r="J69" s="65">
        <f>VLOOKUP($A69,'Return Data'!$B$7:$R$2843,13,0)</f>
        <v>47.607900000000001</v>
      </c>
      <c r="K69" s="66">
        <f t="shared" si="13"/>
        <v>58</v>
      </c>
      <c r="L69" s="65">
        <f>VLOOKUP($A69,'Return Data'!$B$7:$R$2843,17,0)</f>
        <v>26.611799999999999</v>
      </c>
      <c r="M69" s="66">
        <f t="shared" si="18"/>
        <v>49</v>
      </c>
      <c r="N69" s="65"/>
      <c r="O69" s="66"/>
      <c r="P69" s="65"/>
      <c r="Q69" s="66"/>
      <c r="R69" s="65">
        <f>VLOOKUP($A69,'Return Data'!$B$7:$R$2843,16,0)</f>
        <v>6.1291000000000002</v>
      </c>
      <c r="S69" s="67">
        <f t="shared" si="16"/>
        <v>64</v>
      </c>
    </row>
    <row r="70" spans="1:19" x14ac:dyDescent="0.3">
      <c r="A70" s="63" t="s">
        <v>225</v>
      </c>
      <c r="B70" s="64">
        <f>VLOOKUP($A70,'Return Data'!$B$7:$R$2843,3,0)</f>
        <v>44447</v>
      </c>
      <c r="C70" s="65">
        <f>VLOOKUP($A70,'Return Data'!$B$7:$R$2843,4,0)</f>
        <v>12.881</v>
      </c>
      <c r="D70" s="65">
        <f>VLOOKUP($A70,'Return Data'!$B$7:$R$2843,10,0)</f>
        <v>5.5776000000000003</v>
      </c>
      <c r="E70" s="66">
        <f t="shared" si="10"/>
        <v>61</v>
      </c>
      <c r="F70" s="65">
        <f>VLOOKUP($A70,'Return Data'!$B$7:$R$2843,11,0)</f>
        <v>11.398400000000001</v>
      </c>
      <c r="G70" s="66">
        <f t="shared" si="11"/>
        <v>62</v>
      </c>
      <c r="H70" s="65">
        <f>VLOOKUP($A70,'Return Data'!$B$7:$R$2843,12,0)</f>
        <v>24.208100000000002</v>
      </c>
      <c r="I70" s="66">
        <f t="shared" si="12"/>
        <v>62</v>
      </c>
      <c r="J70" s="65">
        <f>VLOOKUP($A70,'Return Data'!$B$7:$R$2843,13,0)</f>
        <v>46.424900000000001</v>
      </c>
      <c r="K70" s="66">
        <f t="shared" si="13"/>
        <v>61</v>
      </c>
      <c r="L70" s="65">
        <f>VLOOKUP($A70,'Return Data'!$B$7:$R$2843,17,0)</f>
        <v>26.877700000000001</v>
      </c>
      <c r="M70" s="66">
        <f t="shared" si="18"/>
        <v>46</v>
      </c>
      <c r="N70" s="65"/>
      <c r="O70" s="66"/>
      <c r="P70" s="65"/>
      <c r="Q70" s="66"/>
      <c r="R70" s="65">
        <f>VLOOKUP($A70,'Return Data'!$B$7:$R$2843,16,0)</f>
        <v>7.6032000000000002</v>
      </c>
      <c r="S70" s="67">
        <f t="shared" si="16"/>
        <v>63</v>
      </c>
    </row>
    <row r="71" spans="1:19" x14ac:dyDescent="0.3">
      <c r="A71" s="63" t="s">
        <v>226</v>
      </c>
      <c r="B71" s="64">
        <f>VLOOKUP($A71,'Return Data'!$B$7:$R$2843,3,0)</f>
        <v>44447</v>
      </c>
      <c r="C71" s="65">
        <f>VLOOKUP($A71,'Return Data'!$B$7:$R$2843,4,0)</f>
        <v>154.85720000000001</v>
      </c>
      <c r="D71" s="65">
        <f>VLOOKUP($A71,'Return Data'!$B$7:$R$2843,10,0)</f>
        <v>13.2385</v>
      </c>
      <c r="E71" s="66">
        <f t="shared" si="10"/>
        <v>19</v>
      </c>
      <c r="F71" s="65">
        <f>VLOOKUP($A71,'Return Data'!$B$7:$R$2843,11,0)</f>
        <v>20.829799999999999</v>
      </c>
      <c r="G71" s="66">
        <f t="shared" si="11"/>
        <v>24</v>
      </c>
      <c r="H71" s="65">
        <f>VLOOKUP($A71,'Return Data'!$B$7:$R$2843,12,0)</f>
        <v>36.563899999999997</v>
      </c>
      <c r="I71" s="66">
        <f t="shared" si="12"/>
        <v>32</v>
      </c>
      <c r="J71" s="65">
        <f>VLOOKUP($A71,'Return Data'!$B$7:$R$2843,13,0)</f>
        <v>64.697000000000003</v>
      </c>
      <c r="K71" s="66">
        <f t="shared" si="13"/>
        <v>28</v>
      </c>
      <c r="L71" s="65">
        <f>VLOOKUP($A71,'Return Data'!$B$7:$R$2843,17,0)</f>
        <v>33.826599999999999</v>
      </c>
      <c r="M71" s="66">
        <f t="shared" si="18"/>
        <v>20</v>
      </c>
      <c r="N71" s="65">
        <f>VLOOKUP($A71,'Return Data'!$B$7:$R$2843,14,0)</f>
        <v>18.3215</v>
      </c>
      <c r="O71" s="66">
        <f>RANK(N71,N$8:N$71,0)</f>
        <v>15</v>
      </c>
      <c r="P71" s="65">
        <f>VLOOKUP($A71,'Return Data'!$B$7:$R$2843,15,0)</f>
        <v>15.867599999999999</v>
      </c>
      <c r="Q71" s="66">
        <f>RANK(P71,P$8:P$71,0)</f>
        <v>13</v>
      </c>
      <c r="R71" s="65">
        <f>VLOOKUP($A71,'Return Data'!$B$7:$R$2843,16,0)</f>
        <v>16.053999999999998</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11.194534375</v>
      </c>
      <c r="E73" s="74"/>
      <c r="F73" s="75">
        <f>AVERAGE(F8:F71)</f>
        <v>21.446817187499995</v>
      </c>
      <c r="G73" s="74"/>
      <c r="H73" s="75">
        <f>AVERAGE(H8:H71)</f>
        <v>39.592564062499996</v>
      </c>
      <c r="I73" s="74"/>
      <c r="J73" s="75">
        <f>AVERAGE(J8:J71)</f>
        <v>65.503820312500025</v>
      </c>
      <c r="K73" s="74"/>
      <c r="L73" s="75">
        <f>AVERAGE(L8:L71)</f>
        <v>32.68892786885246</v>
      </c>
      <c r="M73" s="74"/>
      <c r="N73" s="75">
        <f>AVERAGE(N8:N71)</f>
        <v>16.733774509803919</v>
      </c>
      <c r="O73" s="74"/>
      <c r="P73" s="75">
        <f>AVERAGE(P8:P71)</f>
        <v>15.223367567567569</v>
      </c>
      <c r="Q73" s="74"/>
      <c r="R73" s="75">
        <f>AVERAGE(R8:R71)</f>
        <v>16.627478125</v>
      </c>
      <c r="S73" s="76"/>
    </row>
    <row r="74" spans="1:19" x14ac:dyDescent="0.3">
      <c r="A74" s="73" t="s">
        <v>28</v>
      </c>
      <c r="B74" s="74"/>
      <c r="C74" s="74"/>
      <c r="D74" s="75">
        <f>MIN(D8:D71)</f>
        <v>3.6815000000000002</v>
      </c>
      <c r="E74" s="74"/>
      <c r="F74" s="75">
        <f>MIN(F8:F71)</f>
        <v>6.4817</v>
      </c>
      <c r="G74" s="74"/>
      <c r="H74" s="75">
        <f>MIN(H8:H71)</f>
        <v>21.0458</v>
      </c>
      <c r="I74" s="74"/>
      <c r="J74" s="75">
        <f>MIN(J8:J71)</f>
        <v>34.793100000000003</v>
      </c>
      <c r="K74" s="74"/>
      <c r="L74" s="75">
        <f>MIN(L8:L71)</f>
        <v>21.400200000000002</v>
      </c>
      <c r="M74" s="74"/>
      <c r="N74" s="75">
        <f>MIN(N8:N71)</f>
        <v>8.2858000000000001</v>
      </c>
      <c r="O74" s="74"/>
      <c r="P74" s="75">
        <f>MIN(P8:P71)</f>
        <v>8.8406000000000002</v>
      </c>
      <c r="Q74" s="74"/>
      <c r="R74" s="75">
        <f>MIN(R8:R71)</f>
        <v>6.1291000000000002</v>
      </c>
      <c r="S74" s="76"/>
    </row>
    <row r="75" spans="1:19" ht="15" thickBot="1" x14ac:dyDescent="0.35">
      <c r="A75" s="77" t="s">
        <v>29</v>
      </c>
      <c r="B75" s="78"/>
      <c r="C75" s="78"/>
      <c r="D75" s="79">
        <f>MAX(D8:D71)</f>
        <v>21.969899999999999</v>
      </c>
      <c r="E75" s="78"/>
      <c r="F75" s="79">
        <f>MAX(F8:F71)</f>
        <v>45.336500000000001</v>
      </c>
      <c r="G75" s="78"/>
      <c r="H75" s="79">
        <f>MAX(H8:H71)</f>
        <v>75.840100000000007</v>
      </c>
      <c r="I75" s="78"/>
      <c r="J75" s="79">
        <f>MAX(J8:J71)</f>
        <v>113.2122</v>
      </c>
      <c r="K75" s="78"/>
      <c r="L75" s="79">
        <f>MAX(L8:L71)</f>
        <v>58.773899999999998</v>
      </c>
      <c r="M75" s="78"/>
      <c r="N75" s="79">
        <f>MAX(N8:N71)</f>
        <v>34.4101</v>
      </c>
      <c r="O75" s="78"/>
      <c r="P75" s="79">
        <f>MAX(P8:P71)</f>
        <v>25.299399999999999</v>
      </c>
      <c r="Q75" s="78"/>
      <c r="R75" s="79">
        <f>MAX(R8:R71)</f>
        <v>32.8752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44447</v>
      </c>
      <c r="C8" s="65">
        <f>VLOOKUP($A8,'Return Data'!$B$7:$R$2843,4,0)</f>
        <v>51.79</v>
      </c>
      <c r="D8" s="65">
        <f>VLOOKUP($A8,'Return Data'!$B$7:$R$2843,10,0)</f>
        <v>5.5000999999999998</v>
      </c>
      <c r="E8" s="66">
        <f t="shared" ref="E8:E39" si="0">RANK(D8,D$8:D$73,0)</f>
        <v>62</v>
      </c>
      <c r="F8" s="65">
        <f>VLOOKUP($A8,'Return Data'!$B$7:$R$2843,11,0)</f>
        <v>6.1487999999999996</v>
      </c>
      <c r="G8" s="66">
        <f t="shared" ref="G8:G39" si="1">RANK(F8,F$8:F$73,0)</f>
        <v>66</v>
      </c>
      <c r="H8" s="65">
        <f>VLOOKUP($A8,'Return Data'!$B$7:$R$2843,12,0)</f>
        <v>20.469899999999999</v>
      </c>
      <c r="I8" s="66">
        <f t="shared" ref="I8:I39" si="2">RANK(H8,H$8:H$73,0)</f>
        <v>66</v>
      </c>
      <c r="J8" s="65">
        <f>VLOOKUP($A8,'Return Data'!$B$7:$R$2843,13,0)</f>
        <v>33.928100000000001</v>
      </c>
      <c r="K8" s="66">
        <f t="shared" ref="K8:K39" si="3">RANK(J8,J$8:J$73,0)</f>
        <v>66</v>
      </c>
      <c r="L8" s="65">
        <f>VLOOKUP($A8,'Return Data'!$B$7:$R$2843,17,0)</f>
        <v>20.622900000000001</v>
      </c>
      <c r="M8" s="66">
        <f t="shared" ref="M8:M28" si="4">RANK(L8,L$8:L$73,0)</f>
        <v>62</v>
      </c>
      <c r="N8" s="65">
        <f>VLOOKUP($A8,'Return Data'!$B$7:$R$2843,14,0)</f>
        <v>7.5278</v>
      </c>
      <c r="O8" s="66">
        <f>RANK(N8,N$8:N$73,0)</f>
        <v>52</v>
      </c>
      <c r="P8" s="65">
        <f>VLOOKUP($A8,'Return Data'!$B$7:$R$2843,15,0)</f>
        <v>11.0985</v>
      </c>
      <c r="Q8" s="66">
        <f>RANK(P8,P$8:P$73,0)</f>
        <v>36</v>
      </c>
      <c r="R8" s="65">
        <f>VLOOKUP($A8,'Return Data'!$B$7:$R$2843,16,0)</f>
        <v>11.6348</v>
      </c>
      <c r="S8" s="67">
        <f t="shared" ref="S8:S39" si="5">RANK(R8,R$8:R$73,0)</f>
        <v>53</v>
      </c>
    </row>
    <row r="9" spans="1:20" x14ac:dyDescent="0.3">
      <c r="A9" s="63" t="s">
        <v>267</v>
      </c>
      <c r="B9" s="64">
        <f>VLOOKUP($A9,'Return Data'!$B$7:$R$2843,3,0)</f>
        <v>44447</v>
      </c>
      <c r="C9" s="65">
        <f>VLOOKUP($A9,'Return Data'!$B$7:$R$2843,4,0)</f>
        <v>42.49</v>
      </c>
      <c r="D9" s="65">
        <f>VLOOKUP($A9,'Return Data'!$B$7:$R$2843,10,0)</f>
        <v>5.8018000000000001</v>
      </c>
      <c r="E9" s="66">
        <f t="shared" si="0"/>
        <v>59</v>
      </c>
      <c r="F9" s="65">
        <f>VLOOKUP($A9,'Return Data'!$B$7:$R$2843,11,0)</f>
        <v>6.7855999999999996</v>
      </c>
      <c r="G9" s="66">
        <f t="shared" si="1"/>
        <v>65</v>
      </c>
      <c r="H9" s="65">
        <f>VLOOKUP($A9,'Return Data'!$B$7:$R$2843,12,0)</f>
        <v>21.054099999999998</v>
      </c>
      <c r="I9" s="66">
        <f t="shared" si="2"/>
        <v>65</v>
      </c>
      <c r="J9" s="65">
        <f>VLOOKUP($A9,'Return Data'!$B$7:$R$2843,13,0)</f>
        <v>34.589799999999997</v>
      </c>
      <c r="K9" s="66">
        <f t="shared" si="3"/>
        <v>65</v>
      </c>
      <c r="L9" s="65">
        <f>VLOOKUP($A9,'Return Data'!$B$7:$R$2843,17,0)</f>
        <v>21.388200000000001</v>
      </c>
      <c r="M9" s="66">
        <f t="shared" si="4"/>
        <v>61</v>
      </c>
      <c r="N9" s="65">
        <f>VLOOKUP($A9,'Return Data'!$B$7:$R$2843,14,0)</f>
        <v>8.4684000000000008</v>
      </c>
      <c r="O9" s="66">
        <f>RANK(N9,N$8:N$73,0)</f>
        <v>51</v>
      </c>
      <c r="P9" s="65">
        <f>VLOOKUP($A9,'Return Data'!$B$7:$R$2843,15,0)</f>
        <v>11.7807</v>
      </c>
      <c r="Q9" s="66">
        <f>RANK(P9,P$8:P$73,0)</f>
        <v>31</v>
      </c>
      <c r="R9" s="65">
        <f>VLOOKUP($A9,'Return Data'!$B$7:$R$2843,16,0)</f>
        <v>11.4049</v>
      </c>
      <c r="S9" s="67">
        <f t="shared" si="5"/>
        <v>54</v>
      </c>
    </row>
    <row r="10" spans="1:20" x14ac:dyDescent="0.3">
      <c r="A10" s="63" t="s">
        <v>268</v>
      </c>
      <c r="B10" s="64">
        <f>VLOOKUP($A10,'Return Data'!$B$7:$R$2843,3,0)</f>
        <v>44447</v>
      </c>
      <c r="C10" s="65">
        <f>VLOOKUP($A10,'Return Data'!$B$7:$R$2843,4,0)</f>
        <v>74.881900000000002</v>
      </c>
      <c r="D10" s="65">
        <f>VLOOKUP($A10,'Return Data'!$B$7:$R$2843,10,0)</f>
        <v>14.2576</v>
      </c>
      <c r="E10" s="66">
        <f t="shared" si="0"/>
        <v>13</v>
      </c>
      <c r="F10" s="65">
        <f>VLOOKUP($A10,'Return Data'!$B$7:$R$2843,11,0)</f>
        <v>20.0823</v>
      </c>
      <c r="G10" s="66">
        <f t="shared" si="1"/>
        <v>27</v>
      </c>
      <c r="H10" s="65">
        <f>VLOOKUP($A10,'Return Data'!$B$7:$R$2843,12,0)</f>
        <v>32.879100000000001</v>
      </c>
      <c r="I10" s="66">
        <f t="shared" si="2"/>
        <v>49</v>
      </c>
      <c r="J10" s="65">
        <f>VLOOKUP($A10,'Return Data'!$B$7:$R$2843,13,0)</f>
        <v>60.536799999999999</v>
      </c>
      <c r="K10" s="66">
        <f t="shared" si="3"/>
        <v>35</v>
      </c>
      <c r="L10" s="65">
        <f>VLOOKUP($A10,'Return Data'!$B$7:$R$2843,17,0)</f>
        <v>30.660799999999998</v>
      </c>
      <c r="M10" s="66">
        <f t="shared" si="4"/>
        <v>27</v>
      </c>
      <c r="N10" s="65">
        <f>VLOOKUP($A10,'Return Data'!$B$7:$R$2843,14,0)</f>
        <v>17.899899999999999</v>
      </c>
      <c r="O10" s="66">
        <f>RANK(N10,N$8:N$73,0)</f>
        <v>14</v>
      </c>
      <c r="P10" s="65">
        <f>VLOOKUP($A10,'Return Data'!$B$7:$R$2843,15,0)</f>
        <v>17.191199999999998</v>
      </c>
      <c r="Q10" s="66">
        <f>RANK(P10,P$8:P$73,0)</f>
        <v>6</v>
      </c>
      <c r="R10" s="65">
        <f>VLOOKUP($A10,'Return Data'!$B$7:$R$2843,16,0)</f>
        <v>18.774799999999999</v>
      </c>
      <c r="S10" s="67">
        <f t="shared" si="5"/>
        <v>17</v>
      </c>
    </row>
    <row r="11" spans="1:20" x14ac:dyDescent="0.3">
      <c r="A11" s="63" t="s">
        <v>269</v>
      </c>
      <c r="B11" s="64">
        <f>VLOOKUP($A11,'Return Data'!$B$7:$R$2843,3,0)</f>
        <v>44447</v>
      </c>
      <c r="C11" s="65">
        <f>VLOOKUP($A11,'Return Data'!$B$7:$R$2843,4,0)</f>
        <v>71.13</v>
      </c>
      <c r="D11" s="65">
        <f>VLOOKUP($A11,'Return Data'!$B$7:$R$2843,10,0)</f>
        <v>15.7338</v>
      </c>
      <c r="E11" s="66">
        <f t="shared" si="0"/>
        <v>8</v>
      </c>
      <c r="F11" s="65">
        <f>VLOOKUP($A11,'Return Data'!$B$7:$R$2843,11,0)</f>
        <v>23.296900000000001</v>
      </c>
      <c r="G11" s="66">
        <f t="shared" si="1"/>
        <v>14</v>
      </c>
      <c r="H11" s="65">
        <f>VLOOKUP($A11,'Return Data'!$B$7:$R$2843,12,0)</f>
        <v>39.580100000000002</v>
      </c>
      <c r="I11" s="66">
        <f t="shared" si="2"/>
        <v>21</v>
      </c>
      <c r="J11" s="65">
        <f>VLOOKUP($A11,'Return Data'!$B$7:$R$2843,13,0)</f>
        <v>65.341700000000003</v>
      </c>
      <c r="K11" s="66">
        <f t="shared" si="3"/>
        <v>26</v>
      </c>
      <c r="L11" s="65">
        <f>VLOOKUP($A11,'Return Data'!$B$7:$R$2843,17,0)</f>
        <v>31.630299999999998</v>
      </c>
      <c r="M11" s="66">
        <f t="shared" si="4"/>
        <v>25</v>
      </c>
      <c r="N11" s="65">
        <f>VLOOKUP($A11,'Return Data'!$B$7:$R$2843,14,0)</f>
        <v>14.588100000000001</v>
      </c>
      <c r="O11" s="66">
        <f>RANK(N11,N$8:N$73,0)</f>
        <v>27</v>
      </c>
      <c r="P11" s="65">
        <f>VLOOKUP($A11,'Return Data'!$B$7:$R$2843,15,0)</f>
        <v>12.2393</v>
      </c>
      <c r="Q11" s="66">
        <f>RANK(P11,P$8:P$73,0)</f>
        <v>29</v>
      </c>
      <c r="R11" s="65">
        <f>VLOOKUP($A11,'Return Data'!$B$7:$R$2843,16,0)</f>
        <v>9.6975999999999996</v>
      </c>
      <c r="S11" s="67">
        <f t="shared" si="5"/>
        <v>59</v>
      </c>
    </row>
    <row r="12" spans="1:20" x14ac:dyDescent="0.3">
      <c r="A12" s="63" t="s">
        <v>270</v>
      </c>
      <c r="B12" s="64">
        <f>VLOOKUP($A12,'Return Data'!$B$7:$R$2843,3,0)</f>
        <v>44447</v>
      </c>
      <c r="C12" s="65">
        <f>VLOOKUP($A12,'Return Data'!$B$7:$R$2843,4,0)</f>
        <v>59.69</v>
      </c>
      <c r="D12" s="65">
        <f>VLOOKUP($A12,'Return Data'!$B$7:$R$2843,10,0)</f>
        <v>9.5168999999999997</v>
      </c>
      <c r="E12" s="66">
        <f t="shared" si="0"/>
        <v>46</v>
      </c>
      <c r="F12" s="65">
        <f>VLOOKUP($A12,'Return Data'!$B$7:$R$2843,11,0)</f>
        <v>14.132199999999999</v>
      </c>
      <c r="G12" s="66">
        <f t="shared" si="1"/>
        <v>59</v>
      </c>
      <c r="H12" s="65">
        <f>VLOOKUP($A12,'Return Data'!$B$7:$R$2843,12,0)</f>
        <v>27.300599999999999</v>
      </c>
      <c r="I12" s="66">
        <f t="shared" si="2"/>
        <v>58</v>
      </c>
      <c r="J12" s="65">
        <f>VLOOKUP($A12,'Return Data'!$B$7:$R$2843,13,0)</f>
        <v>48.430900000000001</v>
      </c>
      <c r="K12" s="66">
        <f t="shared" si="3"/>
        <v>58</v>
      </c>
      <c r="L12" s="65">
        <f>VLOOKUP($A12,'Return Data'!$B$7:$R$2843,17,0)</f>
        <v>26.567699999999999</v>
      </c>
      <c r="M12" s="66">
        <f t="shared" si="4"/>
        <v>43</v>
      </c>
      <c r="N12" s="65">
        <f>VLOOKUP($A12,'Return Data'!$B$7:$R$2843,14,0)</f>
        <v>16.865100000000002</v>
      </c>
      <c r="O12" s="66">
        <f>RANK(N12,N$8:N$73,0)</f>
        <v>17</v>
      </c>
      <c r="P12" s="65">
        <f>VLOOKUP($A12,'Return Data'!$B$7:$R$2843,15,0)</f>
        <v>13.0555</v>
      </c>
      <c r="Q12" s="66">
        <f>RANK(P12,P$8:P$73,0)</f>
        <v>25</v>
      </c>
      <c r="R12" s="65">
        <f>VLOOKUP($A12,'Return Data'!$B$7:$R$2843,16,0)</f>
        <v>12.064500000000001</v>
      </c>
      <c r="S12" s="67">
        <f t="shared" si="5"/>
        <v>51</v>
      </c>
    </row>
    <row r="13" spans="1:20" x14ac:dyDescent="0.3">
      <c r="A13" s="63" t="s">
        <v>271</v>
      </c>
      <c r="B13" s="64">
        <f>VLOOKUP($A13,'Return Data'!$B$7:$R$2843,3,0)</f>
        <v>44447</v>
      </c>
      <c r="C13" s="65">
        <f>VLOOKUP($A13,'Return Data'!$B$7:$R$2843,4,0)</f>
        <v>17.2</v>
      </c>
      <c r="D13" s="65">
        <f>VLOOKUP($A13,'Return Data'!$B$7:$R$2843,10,0)</f>
        <v>15.3588</v>
      </c>
      <c r="E13" s="66">
        <f t="shared" si="0"/>
        <v>9</v>
      </c>
      <c r="F13" s="65">
        <f>VLOOKUP($A13,'Return Data'!$B$7:$R$2843,11,0)</f>
        <v>30.798500000000001</v>
      </c>
      <c r="G13" s="66">
        <f t="shared" si="1"/>
        <v>10</v>
      </c>
      <c r="H13" s="65">
        <f>VLOOKUP($A13,'Return Data'!$B$7:$R$2843,12,0)</f>
        <v>49.305599999999998</v>
      </c>
      <c r="I13" s="66">
        <f t="shared" si="2"/>
        <v>10</v>
      </c>
      <c r="J13" s="65">
        <f>VLOOKUP($A13,'Return Data'!$B$7:$R$2843,13,0)</f>
        <v>74.619299999999996</v>
      </c>
      <c r="K13" s="66">
        <f t="shared" si="3"/>
        <v>11</v>
      </c>
      <c r="L13" s="65">
        <f>VLOOKUP($A13,'Return Data'!$B$7:$R$2843,17,0)</f>
        <v>46.308199999999999</v>
      </c>
      <c r="M13" s="66">
        <f t="shared" si="4"/>
        <v>5</v>
      </c>
      <c r="N13" s="65"/>
      <c r="O13" s="66"/>
      <c r="P13" s="65"/>
      <c r="Q13" s="66"/>
      <c r="R13" s="65">
        <f>VLOOKUP($A13,'Return Data'!$B$7:$R$2843,16,0)</f>
        <v>16.488199999999999</v>
      </c>
      <c r="S13" s="67">
        <f t="shared" si="5"/>
        <v>25</v>
      </c>
    </row>
    <row r="14" spans="1:20" x14ac:dyDescent="0.3">
      <c r="A14" s="63" t="s">
        <v>272</v>
      </c>
      <c r="B14" s="64">
        <f>VLOOKUP($A14,'Return Data'!$B$7:$R$2843,3,0)</f>
        <v>44447</v>
      </c>
      <c r="C14" s="65">
        <f>VLOOKUP($A14,'Return Data'!$B$7:$R$2843,4,0)</f>
        <v>20.74</v>
      </c>
      <c r="D14" s="65">
        <f>VLOOKUP($A14,'Return Data'!$B$7:$R$2843,10,0)</f>
        <v>14.903</v>
      </c>
      <c r="E14" s="66">
        <f t="shared" si="0"/>
        <v>11</v>
      </c>
      <c r="F14" s="65">
        <f>VLOOKUP($A14,'Return Data'!$B$7:$R$2843,11,0)</f>
        <v>29.544</v>
      </c>
      <c r="G14" s="66">
        <f t="shared" si="1"/>
        <v>12</v>
      </c>
      <c r="H14" s="65">
        <f>VLOOKUP($A14,'Return Data'!$B$7:$R$2843,12,0)</f>
        <v>47.9315</v>
      </c>
      <c r="I14" s="66">
        <f t="shared" si="2"/>
        <v>12</v>
      </c>
      <c r="J14" s="65">
        <f>VLOOKUP($A14,'Return Data'!$B$7:$R$2843,13,0)</f>
        <v>73.701800000000006</v>
      </c>
      <c r="K14" s="66">
        <f t="shared" si="3"/>
        <v>13</v>
      </c>
      <c r="L14" s="65">
        <f>VLOOKUP($A14,'Return Data'!$B$7:$R$2843,17,0)</f>
        <v>42.457599999999999</v>
      </c>
      <c r="M14" s="66">
        <f t="shared" si="4"/>
        <v>8</v>
      </c>
      <c r="N14" s="65"/>
      <c r="O14" s="66"/>
      <c r="P14" s="65"/>
      <c r="Q14" s="66"/>
      <c r="R14" s="65">
        <f>VLOOKUP($A14,'Return Data'!$B$7:$R$2843,16,0)</f>
        <v>28.708400000000001</v>
      </c>
      <c r="S14" s="67">
        <f t="shared" si="5"/>
        <v>2</v>
      </c>
    </row>
    <row r="15" spans="1:20" x14ac:dyDescent="0.3">
      <c r="A15" s="63" t="s">
        <v>273</v>
      </c>
      <c r="B15" s="64">
        <f>VLOOKUP($A15,'Return Data'!$B$7:$R$2843,3,0)</f>
        <v>44447</v>
      </c>
      <c r="C15" s="65">
        <f>VLOOKUP($A15,'Return Data'!$B$7:$R$2843,4,0)</f>
        <v>101</v>
      </c>
      <c r="D15" s="65">
        <f>VLOOKUP($A15,'Return Data'!$B$7:$R$2843,10,0)</f>
        <v>15.073499999999999</v>
      </c>
      <c r="E15" s="66">
        <f t="shared" si="0"/>
        <v>10</v>
      </c>
      <c r="F15" s="65">
        <f>VLOOKUP($A15,'Return Data'!$B$7:$R$2843,11,0)</f>
        <v>27.220099999999999</v>
      </c>
      <c r="G15" s="66">
        <f t="shared" si="1"/>
        <v>13</v>
      </c>
      <c r="H15" s="65">
        <f>VLOOKUP($A15,'Return Data'!$B$7:$R$2843,12,0)</f>
        <v>45.094099999999997</v>
      </c>
      <c r="I15" s="66">
        <f t="shared" si="2"/>
        <v>13</v>
      </c>
      <c r="J15" s="65">
        <f>VLOOKUP($A15,'Return Data'!$B$7:$R$2843,13,0)</f>
        <v>70.867900000000006</v>
      </c>
      <c r="K15" s="66">
        <f t="shared" si="3"/>
        <v>14</v>
      </c>
      <c r="L15" s="65">
        <f>VLOOKUP($A15,'Return Data'!$B$7:$R$2843,17,0)</f>
        <v>43.6496</v>
      </c>
      <c r="M15" s="66">
        <f t="shared" si="4"/>
        <v>6</v>
      </c>
      <c r="N15" s="65">
        <f>VLOOKUP($A15,'Return Data'!$B$7:$R$2843,14,0)</f>
        <v>22.213200000000001</v>
      </c>
      <c r="O15" s="66">
        <f t="shared" ref="O15:O23" si="6">RANK(N15,N$8:N$73,0)</f>
        <v>5</v>
      </c>
      <c r="P15" s="65">
        <f>VLOOKUP($A15,'Return Data'!$B$7:$R$2843,15,0)</f>
        <v>19.520600000000002</v>
      </c>
      <c r="Q15" s="66">
        <f t="shared" ref="Q15:Q23" si="7">RANK(P15,P$8:P$73,0)</f>
        <v>4</v>
      </c>
      <c r="R15" s="65">
        <f>VLOOKUP($A15,'Return Data'!$B$7:$R$2843,16,0)</f>
        <v>20.2468</v>
      </c>
      <c r="S15" s="67">
        <f t="shared" si="5"/>
        <v>12</v>
      </c>
    </row>
    <row r="16" spans="1:20" x14ac:dyDescent="0.3">
      <c r="A16" s="63" t="s">
        <v>274</v>
      </c>
      <c r="B16" s="64">
        <f>VLOOKUP($A16,'Return Data'!$B$7:$R$2843,3,0)</f>
        <v>44447</v>
      </c>
      <c r="C16" s="65">
        <f>VLOOKUP($A16,'Return Data'!$B$7:$R$2843,4,0)</f>
        <v>115.35</v>
      </c>
      <c r="D16" s="65">
        <f>VLOOKUP($A16,'Return Data'!$B$7:$R$2843,10,0)</f>
        <v>12.7346</v>
      </c>
      <c r="E16" s="66">
        <f t="shared" si="0"/>
        <v>22</v>
      </c>
      <c r="F16" s="65">
        <f>VLOOKUP($A16,'Return Data'!$B$7:$R$2843,11,0)</f>
        <v>20.206299999999999</v>
      </c>
      <c r="G16" s="66">
        <f t="shared" si="1"/>
        <v>26</v>
      </c>
      <c r="H16" s="65">
        <f>VLOOKUP($A16,'Return Data'!$B$7:$R$2843,12,0)</f>
        <v>39.11</v>
      </c>
      <c r="I16" s="66">
        <f t="shared" si="2"/>
        <v>24</v>
      </c>
      <c r="J16" s="65">
        <f>VLOOKUP($A16,'Return Data'!$B$7:$R$2843,13,0)</f>
        <v>64.738600000000005</v>
      </c>
      <c r="K16" s="66">
        <f t="shared" si="3"/>
        <v>27</v>
      </c>
      <c r="L16" s="65">
        <f>VLOOKUP($A16,'Return Data'!$B$7:$R$2843,17,0)</f>
        <v>37.1995</v>
      </c>
      <c r="M16" s="66">
        <f t="shared" si="4"/>
        <v>16</v>
      </c>
      <c r="N16" s="65">
        <f>VLOOKUP($A16,'Return Data'!$B$7:$R$2843,14,0)</f>
        <v>20.7559</v>
      </c>
      <c r="O16" s="66">
        <f t="shared" si="6"/>
        <v>9</v>
      </c>
      <c r="P16" s="65">
        <f>VLOOKUP($A16,'Return Data'!$B$7:$R$2843,15,0)</f>
        <v>18.376899999999999</v>
      </c>
      <c r="Q16" s="66">
        <f t="shared" si="7"/>
        <v>5</v>
      </c>
      <c r="R16" s="65">
        <f>VLOOKUP($A16,'Return Data'!$B$7:$R$2843,16,0)</f>
        <v>21.013300000000001</v>
      </c>
      <c r="S16" s="67">
        <f t="shared" si="5"/>
        <v>11</v>
      </c>
    </row>
    <row r="17" spans="1:19" x14ac:dyDescent="0.3">
      <c r="A17" s="63" t="s">
        <v>275</v>
      </c>
      <c r="B17" s="64">
        <f>VLOOKUP($A17,'Return Data'!$B$7:$R$2843,3,0)</f>
        <v>44447</v>
      </c>
      <c r="C17" s="65">
        <f>VLOOKUP($A17,'Return Data'!$B$7:$R$2843,4,0)</f>
        <v>81.209999999999994</v>
      </c>
      <c r="D17" s="65">
        <f>VLOOKUP($A17,'Return Data'!$B$7:$R$2843,10,0)</f>
        <v>11.361000000000001</v>
      </c>
      <c r="E17" s="66">
        <f t="shared" si="0"/>
        <v>30</v>
      </c>
      <c r="F17" s="65">
        <f>VLOOKUP($A17,'Return Data'!$B$7:$R$2843,11,0)</f>
        <v>22.411100000000001</v>
      </c>
      <c r="G17" s="66">
        <f t="shared" si="1"/>
        <v>17</v>
      </c>
      <c r="H17" s="65">
        <f>VLOOKUP($A17,'Return Data'!$B$7:$R$2843,12,0)</f>
        <v>41.389699999999998</v>
      </c>
      <c r="I17" s="66">
        <f t="shared" si="2"/>
        <v>17</v>
      </c>
      <c r="J17" s="65">
        <f>VLOOKUP($A17,'Return Data'!$B$7:$R$2843,13,0)</f>
        <v>69.148700000000005</v>
      </c>
      <c r="K17" s="66">
        <f t="shared" si="3"/>
        <v>15</v>
      </c>
      <c r="L17" s="65">
        <f>VLOOKUP($A17,'Return Data'!$B$7:$R$2843,17,0)</f>
        <v>31.936299999999999</v>
      </c>
      <c r="M17" s="66">
        <f t="shared" si="4"/>
        <v>23</v>
      </c>
      <c r="N17" s="65">
        <f>VLOOKUP($A17,'Return Data'!$B$7:$R$2843,14,0)</f>
        <v>19.321999999999999</v>
      </c>
      <c r="O17" s="66">
        <f t="shared" si="6"/>
        <v>10</v>
      </c>
      <c r="P17" s="65">
        <f>VLOOKUP($A17,'Return Data'!$B$7:$R$2843,15,0)</f>
        <v>15.7766</v>
      </c>
      <c r="Q17" s="66">
        <f t="shared" si="7"/>
        <v>11</v>
      </c>
      <c r="R17" s="65">
        <f>VLOOKUP($A17,'Return Data'!$B$7:$R$2843,16,0)</f>
        <v>15.3698</v>
      </c>
      <c r="S17" s="67">
        <f t="shared" si="5"/>
        <v>33</v>
      </c>
    </row>
    <row r="18" spans="1:19" x14ac:dyDescent="0.3">
      <c r="A18" s="63" t="s">
        <v>276</v>
      </c>
      <c r="B18" s="64">
        <f>VLOOKUP($A18,'Return Data'!$B$7:$R$2843,3,0)</f>
        <v>44447</v>
      </c>
      <c r="C18" s="65">
        <f>VLOOKUP($A18,'Return Data'!$B$7:$R$2843,4,0)</f>
        <v>69.97</v>
      </c>
      <c r="D18" s="65">
        <f>VLOOKUP($A18,'Return Data'!$B$7:$R$2843,10,0)</f>
        <v>11.186999999999999</v>
      </c>
      <c r="E18" s="66">
        <f t="shared" si="0"/>
        <v>32</v>
      </c>
      <c r="F18" s="65">
        <f>VLOOKUP($A18,'Return Data'!$B$7:$R$2843,11,0)</f>
        <v>16.229199999999999</v>
      </c>
      <c r="G18" s="66">
        <f t="shared" si="1"/>
        <v>50</v>
      </c>
      <c r="H18" s="65">
        <f>VLOOKUP($A18,'Return Data'!$B$7:$R$2843,12,0)</f>
        <v>32.997500000000002</v>
      </c>
      <c r="I18" s="66">
        <f t="shared" si="2"/>
        <v>46</v>
      </c>
      <c r="J18" s="65">
        <f>VLOOKUP($A18,'Return Data'!$B$7:$R$2843,13,0)</f>
        <v>53.847799999999999</v>
      </c>
      <c r="K18" s="66">
        <f t="shared" si="3"/>
        <v>50</v>
      </c>
      <c r="L18" s="65">
        <f>VLOOKUP($A18,'Return Data'!$B$7:$R$2843,17,0)</f>
        <v>26.127400000000002</v>
      </c>
      <c r="M18" s="66">
        <f t="shared" si="4"/>
        <v>46</v>
      </c>
      <c r="N18" s="65">
        <f>VLOOKUP($A18,'Return Data'!$B$7:$R$2843,14,0)</f>
        <v>13.8828</v>
      </c>
      <c r="O18" s="66">
        <f t="shared" si="6"/>
        <v>34</v>
      </c>
      <c r="P18" s="65">
        <f>VLOOKUP($A18,'Return Data'!$B$7:$R$2843,15,0)</f>
        <v>12.416700000000001</v>
      </c>
      <c r="Q18" s="66">
        <f t="shared" si="7"/>
        <v>28</v>
      </c>
      <c r="R18" s="65">
        <f>VLOOKUP($A18,'Return Data'!$B$7:$R$2843,16,0)</f>
        <v>16.5563</v>
      </c>
      <c r="S18" s="67">
        <f t="shared" si="5"/>
        <v>24</v>
      </c>
    </row>
    <row r="19" spans="1:19" x14ac:dyDescent="0.3">
      <c r="A19" s="63" t="s">
        <v>278</v>
      </c>
      <c r="B19" s="64">
        <f>VLOOKUP($A19,'Return Data'!$B$7:$R$2843,3,0)</f>
        <v>44447</v>
      </c>
      <c r="C19" s="65">
        <f>VLOOKUP($A19,'Return Data'!$B$7:$R$2843,4,0)</f>
        <v>828.71510000000001</v>
      </c>
      <c r="D19" s="65">
        <f>VLOOKUP($A19,'Return Data'!$B$7:$R$2843,10,0)</f>
        <v>6.8331999999999997</v>
      </c>
      <c r="E19" s="66">
        <f t="shared" si="0"/>
        <v>56</v>
      </c>
      <c r="F19" s="65">
        <f>VLOOKUP($A19,'Return Data'!$B$7:$R$2843,11,0)</f>
        <v>14.8691</v>
      </c>
      <c r="G19" s="66">
        <f t="shared" si="1"/>
        <v>55</v>
      </c>
      <c r="H19" s="65">
        <f>VLOOKUP($A19,'Return Data'!$B$7:$R$2843,12,0)</f>
        <v>33.825499999999998</v>
      </c>
      <c r="I19" s="66">
        <f t="shared" si="2"/>
        <v>42</v>
      </c>
      <c r="J19" s="65">
        <f>VLOOKUP($A19,'Return Data'!$B$7:$R$2843,13,0)</f>
        <v>64.114699999999999</v>
      </c>
      <c r="K19" s="66">
        <f t="shared" si="3"/>
        <v>28</v>
      </c>
      <c r="L19" s="65">
        <f>VLOOKUP($A19,'Return Data'!$B$7:$R$2843,17,0)</f>
        <v>24.531500000000001</v>
      </c>
      <c r="M19" s="66">
        <f t="shared" si="4"/>
        <v>53</v>
      </c>
      <c r="N19" s="65">
        <f>VLOOKUP($A19,'Return Data'!$B$7:$R$2843,14,0)</f>
        <v>12.553800000000001</v>
      </c>
      <c r="O19" s="66">
        <f t="shared" si="6"/>
        <v>41</v>
      </c>
      <c r="P19" s="65">
        <f>VLOOKUP($A19,'Return Data'!$B$7:$R$2843,15,0)</f>
        <v>11.512700000000001</v>
      </c>
      <c r="Q19" s="66">
        <f t="shared" si="7"/>
        <v>32</v>
      </c>
      <c r="R19" s="65">
        <f>VLOOKUP($A19,'Return Data'!$B$7:$R$2843,16,0)</f>
        <v>21.7666</v>
      </c>
      <c r="S19" s="67">
        <f t="shared" si="5"/>
        <v>9</v>
      </c>
    </row>
    <row r="20" spans="1:19" x14ac:dyDescent="0.3">
      <c r="A20" s="63" t="s">
        <v>279</v>
      </c>
      <c r="B20" s="64">
        <f>VLOOKUP($A20,'Return Data'!$B$7:$R$2843,3,0)</f>
        <v>44447</v>
      </c>
      <c r="C20" s="65">
        <f>VLOOKUP($A20,'Return Data'!$B$7:$R$2843,4,0)</f>
        <v>548.33500000000004</v>
      </c>
      <c r="D20" s="65">
        <f>VLOOKUP($A20,'Return Data'!$B$7:$R$2843,10,0)</f>
        <v>8.5812000000000008</v>
      </c>
      <c r="E20" s="66">
        <f t="shared" si="0"/>
        <v>51</v>
      </c>
      <c r="F20" s="65">
        <f>VLOOKUP($A20,'Return Data'!$B$7:$R$2843,11,0)</f>
        <v>16.922999999999998</v>
      </c>
      <c r="G20" s="66">
        <f t="shared" si="1"/>
        <v>47</v>
      </c>
      <c r="H20" s="65">
        <f>VLOOKUP($A20,'Return Data'!$B$7:$R$2843,12,0)</f>
        <v>36.173400000000001</v>
      </c>
      <c r="I20" s="66">
        <f t="shared" si="2"/>
        <v>32</v>
      </c>
      <c r="J20" s="65">
        <f>VLOOKUP($A20,'Return Data'!$B$7:$R$2843,13,0)</f>
        <v>60.799199999999999</v>
      </c>
      <c r="K20" s="66">
        <f t="shared" si="3"/>
        <v>34</v>
      </c>
      <c r="L20" s="65">
        <f>VLOOKUP($A20,'Return Data'!$B$7:$R$2843,17,0)</f>
        <v>27.090299999999999</v>
      </c>
      <c r="M20" s="66">
        <f t="shared" si="4"/>
        <v>42</v>
      </c>
      <c r="N20" s="65">
        <f>VLOOKUP($A20,'Return Data'!$B$7:$R$2843,14,0)</f>
        <v>15.2163</v>
      </c>
      <c r="O20" s="66">
        <f t="shared" si="6"/>
        <v>22</v>
      </c>
      <c r="P20" s="65">
        <f>VLOOKUP($A20,'Return Data'!$B$7:$R$2843,15,0)</f>
        <v>15.011100000000001</v>
      </c>
      <c r="Q20" s="66">
        <f t="shared" si="7"/>
        <v>13</v>
      </c>
      <c r="R20" s="65">
        <f>VLOOKUP($A20,'Return Data'!$B$7:$R$2843,16,0)</f>
        <v>21.346900000000002</v>
      </c>
      <c r="S20" s="67">
        <f t="shared" si="5"/>
        <v>10</v>
      </c>
    </row>
    <row r="21" spans="1:19" x14ac:dyDescent="0.3">
      <c r="A21" s="63" t="s">
        <v>280</v>
      </c>
      <c r="B21" s="64">
        <f>VLOOKUP($A21,'Return Data'!$B$7:$R$2843,3,0)</f>
        <v>44447</v>
      </c>
      <c r="C21" s="65">
        <f>VLOOKUP($A21,'Return Data'!$B$7:$R$2843,4,0)</f>
        <v>2338.7222586658099</v>
      </c>
      <c r="D21" s="65">
        <f>VLOOKUP($A21,'Return Data'!$B$7:$R$2843,10,0)</f>
        <v>12.731299999999999</v>
      </c>
      <c r="E21" s="66">
        <f t="shared" si="0"/>
        <v>23</v>
      </c>
      <c r="F21" s="65">
        <f>VLOOKUP($A21,'Return Data'!$B$7:$R$2843,11,0)</f>
        <v>20.338100000000001</v>
      </c>
      <c r="G21" s="66">
        <f t="shared" si="1"/>
        <v>24</v>
      </c>
      <c r="H21" s="65">
        <f>VLOOKUP($A21,'Return Data'!$B$7:$R$2843,12,0)</f>
        <v>36.7136</v>
      </c>
      <c r="I21" s="66">
        <f t="shared" si="2"/>
        <v>29</v>
      </c>
      <c r="J21" s="65">
        <f>VLOOKUP($A21,'Return Data'!$B$7:$R$2843,13,0)</f>
        <v>55.458399999999997</v>
      </c>
      <c r="K21" s="66">
        <f t="shared" si="3"/>
        <v>47</v>
      </c>
      <c r="L21" s="65">
        <f>VLOOKUP($A21,'Return Data'!$B$7:$R$2843,17,0)</f>
        <v>22.065000000000001</v>
      </c>
      <c r="M21" s="66">
        <f t="shared" si="4"/>
        <v>59</v>
      </c>
      <c r="N21" s="65">
        <f>VLOOKUP($A21,'Return Data'!$B$7:$R$2843,14,0)</f>
        <v>10.186</v>
      </c>
      <c r="O21" s="66">
        <f t="shared" si="6"/>
        <v>49</v>
      </c>
      <c r="P21" s="65">
        <f>VLOOKUP($A21,'Return Data'!$B$7:$R$2843,15,0)</f>
        <v>10.852</v>
      </c>
      <c r="Q21" s="66">
        <f t="shared" si="7"/>
        <v>37</v>
      </c>
      <c r="R21" s="65">
        <f>VLOOKUP($A21,'Return Data'!$B$7:$R$2843,16,0)</f>
        <v>23.895700000000001</v>
      </c>
      <c r="S21" s="67">
        <f t="shared" si="5"/>
        <v>6</v>
      </c>
    </row>
    <row r="22" spans="1:19" x14ac:dyDescent="0.3">
      <c r="A22" s="63" t="s">
        <v>281</v>
      </c>
      <c r="B22" s="64">
        <f>VLOOKUP($A22,'Return Data'!$B$7:$R$2843,3,0)</f>
        <v>44447</v>
      </c>
      <c r="C22" s="65">
        <f>VLOOKUP($A22,'Return Data'!$B$7:$R$2843,4,0)</f>
        <v>55.249600000000001</v>
      </c>
      <c r="D22" s="65">
        <f>VLOOKUP($A22,'Return Data'!$B$7:$R$2843,10,0)</f>
        <v>12.254</v>
      </c>
      <c r="E22" s="66">
        <f t="shared" si="0"/>
        <v>25</v>
      </c>
      <c r="F22" s="65">
        <f>VLOOKUP($A22,'Return Data'!$B$7:$R$2843,11,0)</f>
        <v>19.086500000000001</v>
      </c>
      <c r="G22" s="66">
        <f t="shared" si="1"/>
        <v>31</v>
      </c>
      <c r="H22" s="65">
        <f>VLOOKUP($A22,'Return Data'!$B$7:$R$2843,12,0)</f>
        <v>33.936199999999999</v>
      </c>
      <c r="I22" s="66">
        <f t="shared" si="2"/>
        <v>41</v>
      </c>
      <c r="J22" s="65">
        <f>VLOOKUP($A22,'Return Data'!$B$7:$R$2843,13,0)</f>
        <v>57.911900000000003</v>
      </c>
      <c r="K22" s="66">
        <f t="shared" si="3"/>
        <v>43</v>
      </c>
      <c r="L22" s="65">
        <f>VLOOKUP($A22,'Return Data'!$B$7:$R$2843,17,0)</f>
        <v>26.509899999999998</v>
      </c>
      <c r="M22" s="66">
        <f t="shared" si="4"/>
        <v>44</v>
      </c>
      <c r="N22" s="65">
        <f>VLOOKUP($A22,'Return Data'!$B$7:$R$2843,14,0)</f>
        <v>13.677</v>
      </c>
      <c r="O22" s="66">
        <f t="shared" si="6"/>
        <v>36</v>
      </c>
      <c r="P22" s="65">
        <f>VLOOKUP($A22,'Return Data'!$B$7:$R$2843,15,0)</f>
        <v>12.7066</v>
      </c>
      <c r="Q22" s="66">
        <f t="shared" si="7"/>
        <v>27</v>
      </c>
      <c r="R22" s="65">
        <f>VLOOKUP($A22,'Return Data'!$B$7:$R$2843,16,0)</f>
        <v>12.344099999999999</v>
      </c>
      <c r="S22" s="67">
        <f t="shared" si="5"/>
        <v>48</v>
      </c>
    </row>
    <row r="23" spans="1:19" x14ac:dyDescent="0.3">
      <c r="A23" s="63" t="s">
        <v>282</v>
      </c>
      <c r="B23" s="64">
        <f>VLOOKUP($A23,'Return Data'!$B$7:$R$2843,3,0)</f>
        <v>44447</v>
      </c>
      <c r="C23" s="65">
        <f>VLOOKUP($A23,'Return Data'!$B$7:$R$2843,4,0)</f>
        <v>583.4</v>
      </c>
      <c r="D23" s="65">
        <f>VLOOKUP($A23,'Return Data'!$B$7:$R$2843,10,0)</f>
        <v>11.5466</v>
      </c>
      <c r="E23" s="66">
        <f t="shared" si="0"/>
        <v>29</v>
      </c>
      <c r="F23" s="65">
        <f>VLOOKUP($A23,'Return Data'!$B$7:$R$2843,11,0)</f>
        <v>18.214400000000001</v>
      </c>
      <c r="G23" s="66">
        <f t="shared" si="1"/>
        <v>39</v>
      </c>
      <c r="H23" s="65">
        <f>VLOOKUP($A23,'Return Data'!$B$7:$R$2843,12,0)</f>
        <v>36.3658</v>
      </c>
      <c r="I23" s="66">
        <f t="shared" si="2"/>
        <v>30</v>
      </c>
      <c r="J23" s="65">
        <f>VLOOKUP($A23,'Return Data'!$B$7:$R$2843,13,0)</f>
        <v>61.235900000000001</v>
      </c>
      <c r="K23" s="66">
        <f t="shared" si="3"/>
        <v>32</v>
      </c>
      <c r="L23" s="65">
        <f>VLOOKUP($A23,'Return Data'!$B$7:$R$2843,17,0)</f>
        <v>27.970800000000001</v>
      </c>
      <c r="M23" s="66">
        <f t="shared" si="4"/>
        <v>40</v>
      </c>
      <c r="N23" s="65">
        <f>VLOOKUP($A23,'Return Data'!$B$7:$R$2843,14,0)</f>
        <v>14.5573</v>
      </c>
      <c r="O23" s="66">
        <f t="shared" si="6"/>
        <v>28</v>
      </c>
      <c r="P23" s="65">
        <f>VLOOKUP($A23,'Return Data'!$B$7:$R$2843,15,0)</f>
        <v>13.5518</v>
      </c>
      <c r="Q23" s="66">
        <f t="shared" si="7"/>
        <v>20</v>
      </c>
      <c r="R23" s="65">
        <f>VLOOKUP($A23,'Return Data'!$B$7:$R$2843,16,0)</f>
        <v>20.229800000000001</v>
      </c>
      <c r="S23" s="67">
        <f t="shared" si="5"/>
        <v>13</v>
      </c>
    </row>
    <row r="24" spans="1:19" x14ac:dyDescent="0.3">
      <c r="A24" s="63" t="s">
        <v>283</v>
      </c>
      <c r="B24" s="64">
        <f>VLOOKUP($A24,'Return Data'!$B$7:$R$2843,3,0)</f>
        <v>44447</v>
      </c>
      <c r="C24" s="65">
        <f>VLOOKUP($A24,'Return Data'!$B$7:$R$2843,4,0)</f>
        <v>15.23</v>
      </c>
      <c r="D24" s="65">
        <f>VLOOKUP($A24,'Return Data'!$B$7:$R$2843,10,0)</f>
        <v>5.9109999999999996</v>
      </c>
      <c r="E24" s="66">
        <f t="shared" si="0"/>
        <v>58</v>
      </c>
      <c r="F24" s="65">
        <f>VLOOKUP($A24,'Return Data'!$B$7:$R$2843,11,0)</f>
        <v>11.903</v>
      </c>
      <c r="G24" s="66">
        <f t="shared" si="1"/>
        <v>62</v>
      </c>
      <c r="H24" s="65">
        <f>VLOOKUP($A24,'Return Data'!$B$7:$R$2843,12,0)</f>
        <v>25.7638</v>
      </c>
      <c r="I24" s="66">
        <f t="shared" si="2"/>
        <v>60</v>
      </c>
      <c r="J24" s="65">
        <f>VLOOKUP($A24,'Return Data'!$B$7:$R$2843,13,0)</f>
        <v>49.607100000000003</v>
      </c>
      <c r="K24" s="66">
        <f t="shared" si="3"/>
        <v>57</v>
      </c>
      <c r="L24" s="65">
        <f>VLOOKUP($A24,'Return Data'!$B$7:$R$2843,17,0)</f>
        <v>23.181100000000001</v>
      </c>
      <c r="M24" s="66">
        <f t="shared" si="4"/>
        <v>56</v>
      </c>
      <c r="N24" s="65"/>
      <c r="O24" s="66"/>
      <c r="P24" s="65"/>
      <c r="Q24" s="66"/>
      <c r="R24" s="65">
        <f>VLOOKUP($A24,'Return Data'!$B$7:$R$2843,16,0)</f>
        <v>12.9057</v>
      </c>
      <c r="S24" s="67">
        <f t="shared" si="5"/>
        <v>46</v>
      </c>
    </row>
    <row r="25" spans="1:19" x14ac:dyDescent="0.3">
      <c r="A25" s="63" t="s">
        <v>284</v>
      </c>
      <c r="B25" s="64">
        <f>VLOOKUP($A25,'Return Data'!$B$7:$R$2843,3,0)</f>
        <v>44447</v>
      </c>
      <c r="C25" s="65">
        <f>VLOOKUP($A25,'Return Data'!$B$7:$R$2843,4,0)</f>
        <v>37.840000000000003</v>
      </c>
      <c r="D25" s="65">
        <f>VLOOKUP($A25,'Return Data'!$B$7:$R$2843,10,0)</f>
        <v>10.967700000000001</v>
      </c>
      <c r="E25" s="66">
        <f t="shared" si="0"/>
        <v>33</v>
      </c>
      <c r="F25" s="65">
        <f>VLOOKUP($A25,'Return Data'!$B$7:$R$2843,11,0)</f>
        <v>16.862300000000001</v>
      </c>
      <c r="G25" s="66">
        <f t="shared" si="1"/>
        <v>48</v>
      </c>
      <c r="H25" s="65">
        <f>VLOOKUP($A25,'Return Data'!$B$7:$R$2843,12,0)</f>
        <v>29.014700000000001</v>
      </c>
      <c r="I25" s="66">
        <f t="shared" si="2"/>
        <v>56</v>
      </c>
      <c r="J25" s="65">
        <f>VLOOKUP($A25,'Return Data'!$B$7:$R$2843,13,0)</f>
        <v>51.541899999999998</v>
      </c>
      <c r="K25" s="66">
        <f t="shared" si="3"/>
        <v>55</v>
      </c>
      <c r="L25" s="65">
        <f>VLOOKUP($A25,'Return Data'!$B$7:$R$2843,17,0)</f>
        <v>22.8019</v>
      </c>
      <c r="M25" s="66">
        <f t="shared" si="4"/>
        <v>57</v>
      </c>
      <c r="N25" s="65">
        <f>VLOOKUP($A25,'Return Data'!$B$7:$R$2843,14,0)</f>
        <v>10.6846</v>
      </c>
      <c r="O25" s="66">
        <f>RANK(N25,N$8:N$73,0)</f>
        <v>48</v>
      </c>
      <c r="P25" s="65">
        <f>VLOOKUP($A25,'Return Data'!$B$7:$R$2843,15,0)</f>
        <v>11.208500000000001</v>
      </c>
      <c r="Q25" s="66">
        <f>RANK(P25,P$8:P$73,0)</f>
        <v>35</v>
      </c>
      <c r="R25" s="65">
        <f>VLOOKUP($A25,'Return Data'!$B$7:$R$2843,16,0)</f>
        <v>18.098400000000002</v>
      </c>
      <c r="S25" s="67">
        <f t="shared" si="5"/>
        <v>20</v>
      </c>
    </row>
    <row r="26" spans="1:19" x14ac:dyDescent="0.3">
      <c r="A26" s="63" t="s">
        <v>285</v>
      </c>
      <c r="B26" s="64">
        <f>VLOOKUP($A26,'Return Data'!$B$7:$R$2843,3,0)</f>
        <v>44447</v>
      </c>
      <c r="C26" s="65">
        <f>VLOOKUP($A26,'Return Data'!$B$7:$R$2843,4,0)</f>
        <v>91.99</v>
      </c>
      <c r="D26" s="65">
        <f>VLOOKUP($A26,'Return Data'!$B$7:$R$2843,10,0)</f>
        <v>8.2744999999999997</v>
      </c>
      <c r="E26" s="66">
        <f t="shared" si="0"/>
        <v>54</v>
      </c>
      <c r="F26" s="65">
        <f>VLOOKUP($A26,'Return Data'!$B$7:$R$2843,11,0)</f>
        <v>20.421500000000002</v>
      </c>
      <c r="G26" s="66">
        <f t="shared" si="1"/>
        <v>23</v>
      </c>
      <c r="H26" s="65">
        <f>VLOOKUP($A26,'Return Data'!$B$7:$R$2843,12,0)</f>
        <v>44.298000000000002</v>
      </c>
      <c r="I26" s="66">
        <f t="shared" si="2"/>
        <v>14</v>
      </c>
      <c r="J26" s="65">
        <f>VLOOKUP($A26,'Return Data'!$B$7:$R$2843,13,0)</f>
        <v>73.927000000000007</v>
      </c>
      <c r="K26" s="66">
        <f t="shared" si="3"/>
        <v>12</v>
      </c>
      <c r="L26" s="65">
        <f>VLOOKUP($A26,'Return Data'!$B$7:$R$2843,17,0)</f>
        <v>34.5884</v>
      </c>
      <c r="M26" s="66">
        <f t="shared" si="4"/>
        <v>19</v>
      </c>
      <c r="N26" s="65">
        <f>VLOOKUP($A26,'Return Data'!$B$7:$R$2843,14,0)</f>
        <v>16.023700000000002</v>
      </c>
      <c r="O26" s="66">
        <f>RANK(N26,N$8:N$73,0)</f>
        <v>18</v>
      </c>
      <c r="P26" s="65">
        <f>VLOOKUP($A26,'Return Data'!$B$7:$R$2843,15,0)</f>
        <v>16.387499999999999</v>
      </c>
      <c r="Q26" s="66">
        <f>RANK(P26,P$8:P$73,0)</f>
        <v>7</v>
      </c>
      <c r="R26" s="65">
        <f>VLOOKUP($A26,'Return Data'!$B$7:$R$2843,16,0)</f>
        <v>19.077000000000002</v>
      </c>
      <c r="S26" s="67">
        <f t="shared" si="5"/>
        <v>16</v>
      </c>
    </row>
    <row r="27" spans="1:19" x14ac:dyDescent="0.3">
      <c r="A27" s="63" t="s">
        <v>286</v>
      </c>
      <c r="B27" s="64">
        <f>VLOOKUP($A27,'Return Data'!$B$7:$R$2843,3,0)</f>
        <v>44447</v>
      </c>
      <c r="C27" s="65">
        <f>VLOOKUP($A27,'Return Data'!$B$7:$R$2843,4,0)</f>
        <v>13.26</v>
      </c>
      <c r="D27" s="65">
        <f>VLOOKUP($A27,'Return Data'!$B$7:$R$2843,10,0)</f>
        <v>8.8670000000000009</v>
      </c>
      <c r="E27" s="66">
        <f t="shared" si="0"/>
        <v>50</v>
      </c>
      <c r="F27" s="65">
        <f>VLOOKUP($A27,'Return Data'!$B$7:$R$2843,11,0)</f>
        <v>13.5274</v>
      </c>
      <c r="G27" s="66">
        <f t="shared" si="1"/>
        <v>60</v>
      </c>
      <c r="H27" s="65">
        <f>VLOOKUP($A27,'Return Data'!$B$7:$R$2843,12,0)</f>
        <v>22.777799999999999</v>
      </c>
      <c r="I27" s="66">
        <f t="shared" si="2"/>
        <v>64</v>
      </c>
      <c r="J27" s="65">
        <f>VLOOKUP($A27,'Return Data'!$B$7:$R$2843,13,0)</f>
        <v>42.734099999999998</v>
      </c>
      <c r="K27" s="66">
        <f t="shared" si="3"/>
        <v>63</v>
      </c>
      <c r="L27" s="65">
        <f>VLOOKUP($A27,'Return Data'!$B$7:$R$2843,17,0)</f>
        <v>20.290500000000002</v>
      </c>
      <c r="M27" s="66">
        <f t="shared" si="4"/>
        <v>63</v>
      </c>
      <c r="N27" s="65"/>
      <c r="O27" s="66"/>
      <c r="P27" s="65"/>
      <c r="Q27" s="66"/>
      <c r="R27" s="65">
        <f>VLOOKUP($A27,'Return Data'!$B$7:$R$2843,16,0)</f>
        <v>7.9275000000000002</v>
      </c>
      <c r="S27" s="67">
        <f t="shared" si="5"/>
        <v>64</v>
      </c>
    </row>
    <row r="28" spans="1:19" x14ac:dyDescent="0.3">
      <c r="A28" s="63" t="s">
        <v>287</v>
      </c>
      <c r="B28" s="64">
        <f>VLOOKUP($A28,'Return Data'!$B$7:$R$2843,3,0)</f>
        <v>44447</v>
      </c>
      <c r="C28" s="65">
        <f>VLOOKUP($A28,'Return Data'!$B$7:$R$2843,4,0)</f>
        <v>81.709999999999994</v>
      </c>
      <c r="D28" s="65">
        <f>VLOOKUP($A28,'Return Data'!$B$7:$R$2843,10,0)</f>
        <v>10.0175</v>
      </c>
      <c r="E28" s="66">
        <f t="shared" si="0"/>
        <v>43</v>
      </c>
      <c r="F28" s="65">
        <f>VLOOKUP($A28,'Return Data'!$B$7:$R$2843,11,0)</f>
        <v>18.6783</v>
      </c>
      <c r="G28" s="66">
        <f t="shared" si="1"/>
        <v>33</v>
      </c>
      <c r="H28" s="65">
        <f>VLOOKUP($A28,'Return Data'!$B$7:$R$2843,12,0)</f>
        <v>33.950800000000001</v>
      </c>
      <c r="I28" s="66">
        <f t="shared" si="2"/>
        <v>39</v>
      </c>
      <c r="J28" s="65">
        <f>VLOOKUP($A28,'Return Data'!$B$7:$R$2843,13,0)</f>
        <v>56.143700000000003</v>
      </c>
      <c r="K28" s="66">
        <f t="shared" si="3"/>
        <v>46</v>
      </c>
      <c r="L28" s="65">
        <f>VLOOKUP($A28,'Return Data'!$B$7:$R$2843,17,0)</f>
        <v>30.343499999999999</v>
      </c>
      <c r="M28" s="66">
        <f t="shared" si="4"/>
        <v>28</v>
      </c>
      <c r="N28" s="65">
        <f>VLOOKUP($A28,'Return Data'!$B$7:$R$2843,14,0)</f>
        <v>15.325799999999999</v>
      </c>
      <c r="O28" s="66">
        <f>RANK(N28,N$8:N$73,0)</f>
        <v>20</v>
      </c>
      <c r="P28" s="65">
        <f>VLOOKUP($A28,'Return Data'!$B$7:$R$2843,15,0)</f>
        <v>15.4344</v>
      </c>
      <c r="Q28" s="66">
        <f>RANK(P28,P$8:P$73,0)</f>
        <v>12</v>
      </c>
      <c r="R28" s="65">
        <f>VLOOKUP($A28,'Return Data'!$B$7:$R$2843,16,0)</f>
        <v>15.3565</v>
      </c>
      <c r="S28" s="67">
        <f t="shared" si="5"/>
        <v>34</v>
      </c>
    </row>
    <row r="29" spans="1:19" x14ac:dyDescent="0.3">
      <c r="A29" s="63" t="s">
        <v>288</v>
      </c>
      <c r="B29" s="64">
        <f>VLOOKUP($A29,'Return Data'!$B$7:$R$2843,3,0)</f>
        <v>44447</v>
      </c>
      <c r="C29" s="65">
        <f>VLOOKUP($A29,'Return Data'!$B$7:$R$2843,4,0)</f>
        <v>14.8393</v>
      </c>
      <c r="D29" s="65">
        <f>VLOOKUP($A29,'Return Data'!$B$7:$R$2843,10,0)</f>
        <v>4.1676000000000002</v>
      </c>
      <c r="E29" s="66">
        <f t="shared" si="0"/>
        <v>65</v>
      </c>
      <c r="F29" s="65">
        <f>VLOOKUP($A29,'Return Data'!$B$7:$R$2843,11,0)</f>
        <v>12.7118</v>
      </c>
      <c r="G29" s="66">
        <f t="shared" si="1"/>
        <v>61</v>
      </c>
      <c r="H29" s="65">
        <f>VLOOKUP($A29,'Return Data'!$B$7:$R$2843,12,0)</f>
        <v>29.237400000000001</v>
      </c>
      <c r="I29" s="66">
        <f t="shared" si="2"/>
        <v>55</v>
      </c>
      <c r="J29" s="65">
        <f>VLOOKUP($A29,'Return Data'!$B$7:$R$2843,13,0)</f>
        <v>51.131500000000003</v>
      </c>
      <c r="K29" s="66">
        <f t="shared" si="3"/>
        <v>56</v>
      </c>
      <c r="L29" s="65"/>
      <c r="M29" s="66"/>
      <c r="N29" s="65"/>
      <c r="O29" s="66"/>
      <c r="P29" s="65"/>
      <c r="Q29" s="66"/>
      <c r="R29" s="65">
        <f>VLOOKUP($A29,'Return Data'!$B$7:$R$2843,16,0)</f>
        <v>23.181100000000001</v>
      </c>
      <c r="S29" s="67">
        <f t="shared" si="5"/>
        <v>7</v>
      </c>
    </row>
    <row r="30" spans="1:19" x14ac:dyDescent="0.3">
      <c r="A30" s="63" t="s">
        <v>289</v>
      </c>
      <c r="B30" s="64">
        <f>VLOOKUP($A30,'Return Data'!$B$7:$R$2843,3,0)</f>
        <v>44447</v>
      </c>
      <c r="C30" s="65">
        <f>VLOOKUP($A30,'Return Data'!$B$7:$R$2843,4,0)</f>
        <v>28.033000000000001</v>
      </c>
      <c r="D30" s="65">
        <f>VLOOKUP($A30,'Return Data'!$B$7:$R$2843,10,0)</f>
        <v>12.2173</v>
      </c>
      <c r="E30" s="66">
        <f t="shared" si="0"/>
        <v>26</v>
      </c>
      <c r="F30" s="65">
        <f>VLOOKUP($A30,'Return Data'!$B$7:$R$2843,11,0)</f>
        <v>18.3826</v>
      </c>
      <c r="G30" s="66">
        <f t="shared" si="1"/>
        <v>34</v>
      </c>
      <c r="H30" s="65">
        <f>VLOOKUP($A30,'Return Data'!$B$7:$R$2843,12,0)</f>
        <v>34.084299999999999</v>
      </c>
      <c r="I30" s="66">
        <f t="shared" si="2"/>
        <v>37</v>
      </c>
      <c r="J30" s="65">
        <f>VLOOKUP($A30,'Return Data'!$B$7:$R$2843,13,0)</f>
        <v>63.442500000000003</v>
      </c>
      <c r="K30" s="66">
        <f t="shared" si="3"/>
        <v>29</v>
      </c>
      <c r="L30" s="65">
        <f>VLOOKUP($A30,'Return Data'!$B$7:$R$2843,17,0)</f>
        <v>30.259499999999999</v>
      </c>
      <c r="M30" s="66">
        <f t="shared" ref="M30:M38" si="8">RANK(L30,L$8:L$73,0)</f>
        <v>29</v>
      </c>
      <c r="N30" s="65">
        <f>VLOOKUP($A30,'Return Data'!$B$7:$R$2843,14,0)</f>
        <v>17.964300000000001</v>
      </c>
      <c r="O30" s="66">
        <f t="shared" ref="O30:O38" si="9">RANK(N30,N$8:N$73,0)</f>
        <v>13</v>
      </c>
      <c r="P30" s="65">
        <f>VLOOKUP($A30,'Return Data'!$B$7:$R$2843,15,0)</f>
        <v>16.1496</v>
      </c>
      <c r="Q30" s="66">
        <f>RANK(P30,P$8:P$73,0)</f>
        <v>8</v>
      </c>
      <c r="R30" s="65">
        <f>VLOOKUP($A30,'Return Data'!$B$7:$R$2843,16,0)</f>
        <v>7.9657</v>
      </c>
      <c r="S30" s="67">
        <f t="shared" si="5"/>
        <v>63</v>
      </c>
    </row>
    <row r="31" spans="1:19" x14ac:dyDescent="0.3">
      <c r="A31" s="63" t="s">
        <v>290</v>
      </c>
      <c r="B31" s="64">
        <f>VLOOKUP($A31,'Return Data'!$B$7:$R$2843,3,0)</f>
        <v>44447</v>
      </c>
      <c r="C31" s="65">
        <f>VLOOKUP($A31,'Return Data'!$B$7:$R$2843,4,0)</f>
        <v>70.299000000000007</v>
      </c>
      <c r="D31" s="65">
        <f>VLOOKUP($A31,'Return Data'!$B$7:$R$2843,10,0)</f>
        <v>9.8216000000000001</v>
      </c>
      <c r="E31" s="66">
        <f t="shared" si="0"/>
        <v>44</v>
      </c>
      <c r="F31" s="65">
        <f>VLOOKUP($A31,'Return Data'!$B$7:$R$2843,11,0)</f>
        <v>17.659199999999998</v>
      </c>
      <c r="G31" s="66">
        <f t="shared" si="1"/>
        <v>43</v>
      </c>
      <c r="H31" s="65">
        <f>VLOOKUP($A31,'Return Data'!$B$7:$R$2843,12,0)</f>
        <v>34.389200000000002</v>
      </c>
      <c r="I31" s="66">
        <f t="shared" si="2"/>
        <v>36</v>
      </c>
      <c r="J31" s="65">
        <f>VLOOKUP($A31,'Return Data'!$B$7:$R$2843,13,0)</f>
        <v>61.177100000000003</v>
      </c>
      <c r="K31" s="66">
        <f t="shared" si="3"/>
        <v>33</v>
      </c>
      <c r="L31" s="65">
        <f>VLOOKUP($A31,'Return Data'!$B$7:$R$2843,17,0)</f>
        <v>29.7441</v>
      </c>
      <c r="M31" s="66">
        <f t="shared" si="8"/>
        <v>32</v>
      </c>
      <c r="N31" s="65">
        <f>VLOOKUP($A31,'Return Data'!$B$7:$R$2843,14,0)</f>
        <v>17.411100000000001</v>
      </c>
      <c r="O31" s="66">
        <f t="shared" si="9"/>
        <v>15</v>
      </c>
      <c r="P31" s="65">
        <f>VLOOKUP($A31,'Return Data'!$B$7:$R$2843,15,0)</f>
        <v>14.8804</v>
      </c>
      <c r="Q31" s="66">
        <f>RANK(P31,P$8:P$73,0)</f>
        <v>14</v>
      </c>
      <c r="R31" s="65">
        <f>VLOOKUP($A31,'Return Data'!$B$7:$R$2843,16,0)</f>
        <v>13.134499999999999</v>
      </c>
      <c r="S31" s="67">
        <f t="shared" si="5"/>
        <v>44</v>
      </c>
    </row>
    <row r="32" spans="1:19" x14ac:dyDescent="0.3">
      <c r="A32" s="63" t="s">
        <v>291</v>
      </c>
      <c r="B32" s="64">
        <f>VLOOKUP($A32,'Return Data'!$B$7:$R$2843,3,0)</f>
        <v>44447</v>
      </c>
      <c r="C32" s="65">
        <f>VLOOKUP($A32,'Return Data'!$B$7:$R$2843,4,0)</f>
        <v>79.552000000000007</v>
      </c>
      <c r="D32" s="65">
        <f>VLOOKUP($A32,'Return Data'!$B$7:$R$2843,10,0)</f>
        <v>9.5546000000000006</v>
      </c>
      <c r="E32" s="66">
        <f t="shared" si="0"/>
        <v>45</v>
      </c>
      <c r="F32" s="65">
        <f>VLOOKUP($A32,'Return Data'!$B$7:$R$2843,11,0)</f>
        <v>17.5014</v>
      </c>
      <c r="G32" s="66">
        <f t="shared" si="1"/>
        <v>44</v>
      </c>
      <c r="H32" s="65">
        <f>VLOOKUP($A32,'Return Data'!$B$7:$R$2843,12,0)</f>
        <v>30.541499999999999</v>
      </c>
      <c r="I32" s="66">
        <f t="shared" si="2"/>
        <v>52</v>
      </c>
      <c r="J32" s="65">
        <f>VLOOKUP($A32,'Return Data'!$B$7:$R$2843,13,0)</f>
        <v>53.249899999999997</v>
      </c>
      <c r="K32" s="66">
        <f t="shared" si="3"/>
        <v>52</v>
      </c>
      <c r="L32" s="65">
        <f>VLOOKUP($A32,'Return Data'!$B$7:$R$2843,17,0)</f>
        <v>25.86</v>
      </c>
      <c r="M32" s="66">
        <f t="shared" si="8"/>
        <v>49</v>
      </c>
      <c r="N32" s="65">
        <f>VLOOKUP($A32,'Return Data'!$B$7:$R$2843,14,0)</f>
        <v>11.5716</v>
      </c>
      <c r="O32" s="66">
        <f t="shared" si="9"/>
        <v>45</v>
      </c>
      <c r="P32" s="65">
        <f>VLOOKUP($A32,'Return Data'!$B$7:$R$2843,15,0)</f>
        <v>13.1335</v>
      </c>
      <c r="Q32" s="66">
        <f>RANK(P32,P$8:P$73,0)</f>
        <v>24</v>
      </c>
      <c r="R32" s="65">
        <f>VLOOKUP($A32,'Return Data'!$B$7:$R$2843,16,0)</f>
        <v>14.2768</v>
      </c>
      <c r="S32" s="67">
        <f t="shared" si="5"/>
        <v>39</v>
      </c>
    </row>
    <row r="33" spans="1:19" x14ac:dyDescent="0.3">
      <c r="A33" s="63" t="s">
        <v>292</v>
      </c>
      <c r="B33" s="64">
        <f>VLOOKUP($A33,'Return Data'!$B$7:$R$2843,3,0)</f>
        <v>44447</v>
      </c>
      <c r="C33" s="65">
        <f>VLOOKUP($A33,'Return Data'!$B$7:$R$2843,4,0)</f>
        <v>99.369500000000002</v>
      </c>
      <c r="D33" s="65">
        <f>VLOOKUP($A33,'Return Data'!$B$7:$R$2843,10,0)</f>
        <v>13.1678</v>
      </c>
      <c r="E33" s="66">
        <f t="shared" si="0"/>
        <v>18</v>
      </c>
      <c r="F33" s="65">
        <f>VLOOKUP($A33,'Return Data'!$B$7:$R$2843,11,0)</f>
        <v>19.507999999999999</v>
      </c>
      <c r="G33" s="66">
        <f t="shared" si="1"/>
        <v>30</v>
      </c>
      <c r="H33" s="65">
        <f>VLOOKUP($A33,'Return Data'!$B$7:$R$2843,12,0)</f>
        <v>30.0871</v>
      </c>
      <c r="I33" s="66">
        <f t="shared" si="2"/>
        <v>53</v>
      </c>
      <c r="J33" s="65">
        <f>VLOOKUP($A33,'Return Data'!$B$7:$R$2843,13,0)</f>
        <v>53.473999999999997</v>
      </c>
      <c r="K33" s="66">
        <f t="shared" si="3"/>
        <v>51</v>
      </c>
      <c r="L33" s="65">
        <f>VLOOKUP($A33,'Return Data'!$B$7:$R$2843,17,0)</f>
        <v>23.453299999999999</v>
      </c>
      <c r="M33" s="66">
        <f t="shared" si="8"/>
        <v>55</v>
      </c>
      <c r="N33" s="65">
        <f>VLOOKUP($A33,'Return Data'!$B$7:$R$2843,14,0)</f>
        <v>13.7675</v>
      </c>
      <c r="O33" s="66">
        <f t="shared" si="9"/>
        <v>35</v>
      </c>
      <c r="P33" s="65">
        <f>VLOOKUP($A33,'Return Data'!$B$7:$R$2843,15,0)</f>
        <v>13.2913</v>
      </c>
      <c r="Q33" s="66">
        <f>RANK(P33,P$8:P$73,0)</f>
        <v>23</v>
      </c>
      <c r="R33" s="65">
        <f>VLOOKUP($A33,'Return Data'!$B$7:$R$2843,16,0)</f>
        <v>10.131600000000001</v>
      </c>
      <c r="S33" s="67">
        <f t="shared" si="5"/>
        <v>56</v>
      </c>
    </row>
    <row r="34" spans="1:19" x14ac:dyDescent="0.3">
      <c r="A34" s="63" t="s">
        <v>435</v>
      </c>
      <c r="B34" s="64">
        <f>VLOOKUP($A34,'Return Data'!$B$7:$R$2843,3,0)</f>
        <v>44447</v>
      </c>
      <c r="C34" s="65">
        <f>VLOOKUP($A34,'Return Data'!$B$7:$R$2843,4,0)</f>
        <v>18.497800000000002</v>
      </c>
      <c r="D34" s="65">
        <f>VLOOKUP($A34,'Return Data'!$B$7:$R$2843,10,0)</f>
        <v>13.1814</v>
      </c>
      <c r="E34" s="66">
        <f t="shared" si="0"/>
        <v>17</v>
      </c>
      <c r="F34" s="65">
        <f>VLOOKUP($A34,'Return Data'!$B$7:$R$2843,11,0)</f>
        <v>21.912600000000001</v>
      </c>
      <c r="G34" s="66">
        <f t="shared" si="1"/>
        <v>20</v>
      </c>
      <c r="H34" s="65">
        <f>VLOOKUP($A34,'Return Data'!$B$7:$R$2843,12,0)</f>
        <v>43.3371</v>
      </c>
      <c r="I34" s="66">
        <f t="shared" si="2"/>
        <v>15</v>
      </c>
      <c r="J34" s="65">
        <f>VLOOKUP($A34,'Return Data'!$B$7:$R$2843,13,0)</f>
        <v>66.471400000000003</v>
      </c>
      <c r="K34" s="66">
        <f t="shared" si="3"/>
        <v>22</v>
      </c>
      <c r="L34" s="65">
        <f>VLOOKUP($A34,'Return Data'!$B$7:$R$2843,17,0)</f>
        <v>31.414899999999999</v>
      </c>
      <c r="M34" s="66">
        <f t="shared" si="8"/>
        <v>26</v>
      </c>
      <c r="N34" s="65">
        <f>VLOOKUP($A34,'Return Data'!$B$7:$R$2843,14,0)</f>
        <v>15.239599999999999</v>
      </c>
      <c r="O34" s="66">
        <f t="shared" si="9"/>
        <v>21</v>
      </c>
      <c r="P34" s="65"/>
      <c r="Q34" s="66"/>
      <c r="R34" s="65">
        <f>VLOOKUP($A34,'Return Data'!$B$7:$R$2843,16,0)</f>
        <v>13.3941</v>
      </c>
      <c r="S34" s="67">
        <f t="shared" si="5"/>
        <v>43</v>
      </c>
    </row>
    <row r="35" spans="1:19" x14ac:dyDescent="0.3">
      <c r="A35" s="63" t="s">
        <v>294</v>
      </c>
      <c r="B35" s="64">
        <f>VLOOKUP($A35,'Return Data'!$B$7:$R$2843,3,0)</f>
        <v>44447</v>
      </c>
      <c r="C35" s="65">
        <f>VLOOKUP($A35,'Return Data'!$B$7:$R$2843,4,0)</f>
        <v>30.957000000000001</v>
      </c>
      <c r="D35" s="65">
        <f>VLOOKUP($A35,'Return Data'!$B$7:$R$2843,10,0)</f>
        <v>11.2441</v>
      </c>
      <c r="E35" s="66">
        <f t="shared" si="0"/>
        <v>31</v>
      </c>
      <c r="F35" s="65">
        <f>VLOOKUP($A35,'Return Data'!$B$7:$R$2843,11,0)</f>
        <v>19.557400000000001</v>
      </c>
      <c r="G35" s="66">
        <f t="shared" si="1"/>
        <v>29</v>
      </c>
      <c r="H35" s="65">
        <f>VLOOKUP($A35,'Return Data'!$B$7:$R$2843,12,0)</f>
        <v>38.318199999999997</v>
      </c>
      <c r="I35" s="66">
        <f t="shared" si="2"/>
        <v>27</v>
      </c>
      <c r="J35" s="65">
        <f>VLOOKUP($A35,'Return Data'!$B$7:$R$2843,13,0)</f>
        <v>65.687200000000004</v>
      </c>
      <c r="K35" s="66">
        <f t="shared" si="3"/>
        <v>25</v>
      </c>
      <c r="L35" s="65">
        <f>VLOOKUP($A35,'Return Data'!$B$7:$R$2843,17,0)</f>
        <v>34.873899999999999</v>
      </c>
      <c r="M35" s="66">
        <f t="shared" si="8"/>
        <v>18</v>
      </c>
      <c r="N35" s="65">
        <f>VLOOKUP($A35,'Return Data'!$B$7:$R$2843,14,0)</f>
        <v>20.991199999999999</v>
      </c>
      <c r="O35" s="66">
        <f t="shared" si="9"/>
        <v>8</v>
      </c>
      <c r="P35" s="65"/>
      <c r="Q35" s="66"/>
      <c r="R35" s="65">
        <f>VLOOKUP($A35,'Return Data'!$B$7:$R$2843,16,0)</f>
        <v>21.9207</v>
      </c>
      <c r="S35" s="67">
        <f t="shared" si="5"/>
        <v>8</v>
      </c>
    </row>
    <row r="36" spans="1:19" x14ac:dyDescent="0.3">
      <c r="A36" s="63" t="s">
        <v>295</v>
      </c>
      <c r="B36" s="64">
        <f>VLOOKUP($A36,'Return Data'!$B$7:$R$2843,3,0)</f>
        <v>44447</v>
      </c>
      <c r="C36" s="65">
        <f>VLOOKUP($A36,'Return Data'!$B$7:$R$2843,4,0)</f>
        <v>27.4282</v>
      </c>
      <c r="D36" s="65">
        <f>VLOOKUP($A36,'Return Data'!$B$7:$R$2843,10,0)</f>
        <v>13.734500000000001</v>
      </c>
      <c r="E36" s="66">
        <f t="shared" si="0"/>
        <v>15</v>
      </c>
      <c r="F36" s="65">
        <f>VLOOKUP($A36,'Return Data'!$B$7:$R$2843,11,0)</f>
        <v>22.654800000000002</v>
      </c>
      <c r="G36" s="66">
        <f t="shared" si="1"/>
        <v>16</v>
      </c>
      <c r="H36" s="65">
        <f>VLOOKUP($A36,'Return Data'!$B$7:$R$2843,12,0)</f>
        <v>40.889400000000002</v>
      </c>
      <c r="I36" s="66">
        <f t="shared" si="2"/>
        <v>18</v>
      </c>
      <c r="J36" s="65">
        <f>VLOOKUP($A36,'Return Data'!$B$7:$R$2843,13,0)</f>
        <v>66.823999999999998</v>
      </c>
      <c r="K36" s="66">
        <f t="shared" si="3"/>
        <v>19</v>
      </c>
      <c r="L36" s="65">
        <f>VLOOKUP($A36,'Return Data'!$B$7:$R$2843,17,0)</f>
        <v>29.3</v>
      </c>
      <c r="M36" s="66">
        <f t="shared" si="8"/>
        <v>34</v>
      </c>
      <c r="N36" s="65">
        <f>VLOOKUP($A36,'Return Data'!$B$7:$R$2843,14,0)</f>
        <v>14.9552</v>
      </c>
      <c r="O36" s="66">
        <f t="shared" si="9"/>
        <v>25</v>
      </c>
      <c r="P36" s="65">
        <f>VLOOKUP($A36,'Return Data'!$B$7:$R$2843,15,0)</f>
        <v>15.952299999999999</v>
      </c>
      <c r="Q36" s="66">
        <f>RANK(P36,P$8:P$73,0)</f>
        <v>9</v>
      </c>
      <c r="R36" s="65">
        <f>VLOOKUP($A36,'Return Data'!$B$7:$R$2843,16,0)</f>
        <v>16.422599999999999</v>
      </c>
      <c r="S36" s="67">
        <f t="shared" si="5"/>
        <v>27</v>
      </c>
    </row>
    <row r="37" spans="1:19" x14ac:dyDescent="0.3">
      <c r="A37" s="63" t="s">
        <v>2014</v>
      </c>
      <c r="B37" s="64">
        <f>VLOOKUP($A37,'Return Data'!$B$7:$R$2843,3,0)</f>
        <v>44447</v>
      </c>
      <c r="C37" s="65">
        <f>VLOOKUP($A37,'Return Data'!$B$7:$R$2843,4,0)</f>
        <v>20.079499999999999</v>
      </c>
      <c r="D37" s="65">
        <f>VLOOKUP($A37,'Return Data'!$B$7:$R$2843,10,0)</f>
        <v>9.3786000000000005</v>
      </c>
      <c r="E37" s="66">
        <f t="shared" si="0"/>
        <v>47</v>
      </c>
      <c r="F37" s="65">
        <f>VLOOKUP($A37,'Return Data'!$B$7:$R$2843,11,0)</f>
        <v>14.5626</v>
      </c>
      <c r="G37" s="66">
        <f t="shared" si="1"/>
        <v>57</v>
      </c>
      <c r="H37" s="65">
        <f>VLOOKUP($A37,'Return Data'!$B$7:$R$2843,12,0)</f>
        <v>28.4176</v>
      </c>
      <c r="I37" s="66">
        <f t="shared" si="2"/>
        <v>57</v>
      </c>
      <c r="J37" s="65">
        <f>VLOOKUP($A37,'Return Data'!$B$7:$R$2843,13,0)</f>
        <v>46.845500000000001</v>
      </c>
      <c r="K37" s="66">
        <f t="shared" si="3"/>
        <v>60</v>
      </c>
      <c r="L37" s="65">
        <f>VLOOKUP($A37,'Return Data'!$B$7:$R$2843,17,0)</f>
        <v>22.332599999999999</v>
      </c>
      <c r="M37" s="66">
        <f t="shared" si="8"/>
        <v>58</v>
      </c>
      <c r="N37" s="65">
        <f>VLOOKUP($A37,'Return Data'!$B$7:$R$2843,14,0)</f>
        <v>11.766</v>
      </c>
      <c r="O37" s="66">
        <f t="shared" si="9"/>
        <v>43</v>
      </c>
      <c r="P37" s="65"/>
      <c r="Q37" s="66"/>
      <c r="R37" s="65">
        <f>VLOOKUP($A37,'Return Data'!$B$7:$R$2843,16,0)</f>
        <v>13.019399999999999</v>
      </c>
      <c r="S37" s="67">
        <f t="shared" si="5"/>
        <v>45</v>
      </c>
    </row>
    <row r="38" spans="1:19" x14ac:dyDescent="0.3">
      <c r="A38" s="63" t="s">
        <v>296</v>
      </c>
      <c r="B38" s="64">
        <f>VLOOKUP($A38,'Return Data'!$B$7:$R$2843,3,0)</f>
        <v>44447</v>
      </c>
      <c r="C38" s="65">
        <f>VLOOKUP($A38,'Return Data'!$B$7:$R$2843,4,0)</f>
        <v>75.878200000000007</v>
      </c>
      <c r="D38" s="65">
        <f>VLOOKUP($A38,'Return Data'!$B$7:$R$2843,10,0)</f>
        <v>12.0283</v>
      </c>
      <c r="E38" s="66">
        <f t="shared" si="0"/>
        <v>27</v>
      </c>
      <c r="F38" s="65">
        <f>VLOOKUP($A38,'Return Data'!$B$7:$R$2843,11,0)</f>
        <v>19.587</v>
      </c>
      <c r="G38" s="66">
        <f t="shared" si="1"/>
        <v>28</v>
      </c>
      <c r="H38" s="65">
        <f>VLOOKUP($A38,'Return Data'!$B$7:$R$2843,12,0)</f>
        <v>42.901600000000002</v>
      </c>
      <c r="I38" s="66">
        <f t="shared" si="2"/>
        <v>16</v>
      </c>
      <c r="J38" s="65">
        <f>VLOOKUP($A38,'Return Data'!$B$7:$R$2843,13,0)</f>
        <v>68.729200000000006</v>
      </c>
      <c r="K38" s="66">
        <f t="shared" si="3"/>
        <v>16</v>
      </c>
      <c r="L38" s="65">
        <f>VLOOKUP($A38,'Return Data'!$B$7:$R$2843,17,0)</f>
        <v>25.9923</v>
      </c>
      <c r="M38" s="66">
        <f t="shared" si="8"/>
        <v>48</v>
      </c>
      <c r="N38" s="65">
        <f>VLOOKUP($A38,'Return Data'!$B$7:$R$2843,14,0)</f>
        <v>8.9093999999999998</v>
      </c>
      <c r="O38" s="66">
        <f t="shared" si="9"/>
        <v>50</v>
      </c>
      <c r="P38" s="65">
        <f>VLOOKUP($A38,'Return Data'!$B$7:$R$2843,15,0)</f>
        <v>7.9623999999999997</v>
      </c>
      <c r="Q38" s="66">
        <f>RANK(P38,P$8:P$73,0)</f>
        <v>39</v>
      </c>
      <c r="R38" s="65">
        <f>VLOOKUP($A38,'Return Data'!$B$7:$R$2843,16,0)</f>
        <v>13.5252</v>
      </c>
      <c r="S38" s="67">
        <f t="shared" si="5"/>
        <v>42</v>
      </c>
    </row>
    <row r="39" spans="1:19" x14ac:dyDescent="0.3">
      <c r="A39" s="63" t="s">
        <v>297</v>
      </c>
      <c r="B39" s="64">
        <f>VLOOKUP($A39,'Return Data'!$B$7:$R$2843,3,0)</f>
        <v>44447</v>
      </c>
      <c r="C39" s="65">
        <f>VLOOKUP($A39,'Return Data'!$B$7:$R$2843,4,0)</f>
        <v>17.8431</v>
      </c>
      <c r="D39" s="65">
        <f>VLOOKUP($A39,'Return Data'!$B$7:$R$2843,10,0)</f>
        <v>11.831099999999999</v>
      </c>
      <c r="E39" s="66">
        <f t="shared" si="0"/>
        <v>28</v>
      </c>
      <c r="F39" s="65">
        <f>VLOOKUP($A39,'Return Data'!$B$7:$R$2843,11,0)</f>
        <v>22.7241</v>
      </c>
      <c r="G39" s="66">
        <f t="shared" si="1"/>
        <v>15</v>
      </c>
      <c r="H39" s="65">
        <f>VLOOKUP($A39,'Return Data'!$B$7:$R$2843,12,0)</f>
        <v>33.801499999999997</v>
      </c>
      <c r="I39" s="66">
        <f t="shared" si="2"/>
        <v>43</v>
      </c>
      <c r="J39" s="65">
        <f>VLOOKUP($A39,'Return Data'!$B$7:$R$2843,13,0)</f>
        <v>52.403500000000001</v>
      </c>
      <c r="K39" s="66">
        <f t="shared" si="3"/>
        <v>53</v>
      </c>
      <c r="L39" s="65"/>
      <c r="M39" s="66"/>
      <c r="N39" s="65"/>
      <c r="O39" s="66"/>
      <c r="P39" s="65"/>
      <c r="Q39" s="66"/>
      <c r="R39" s="65">
        <f>VLOOKUP($A39,'Return Data'!$B$7:$R$2843,16,0)</f>
        <v>31.2591</v>
      </c>
      <c r="S39" s="67">
        <f t="shared" si="5"/>
        <v>1</v>
      </c>
    </row>
    <row r="40" spans="1:19" x14ac:dyDescent="0.3">
      <c r="A40" s="63" t="s">
        <v>298</v>
      </c>
      <c r="B40" s="64">
        <f>VLOOKUP($A40,'Return Data'!$B$7:$R$2843,3,0)</f>
        <v>44447</v>
      </c>
      <c r="C40" s="65">
        <f>VLOOKUP($A40,'Return Data'!$B$7:$R$2843,4,0)</f>
        <v>22.56</v>
      </c>
      <c r="D40" s="65">
        <f>VLOOKUP($A40,'Return Data'!$B$7:$R$2843,10,0)</f>
        <v>8.3053000000000008</v>
      </c>
      <c r="E40" s="66">
        <f t="shared" ref="E40:E71" si="10">RANK(D40,D$8:D$73,0)</f>
        <v>53</v>
      </c>
      <c r="F40" s="65">
        <f>VLOOKUP($A40,'Return Data'!$B$7:$R$2843,11,0)</f>
        <v>19.0501</v>
      </c>
      <c r="G40" s="66">
        <f t="shared" ref="G40:G71" si="11">RANK(F40,F$8:F$73,0)</f>
        <v>32</v>
      </c>
      <c r="H40" s="65">
        <f>VLOOKUP($A40,'Return Data'!$B$7:$R$2843,12,0)</f>
        <v>36.3142</v>
      </c>
      <c r="I40" s="66">
        <f t="shared" ref="I40:I71" si="12">RANK(H40,H$8:H$73,0)</f>
        <v>31</v>
      </c>
      <c r="J40" s="65">
        <f>VLOOKUP($A40,'Return Data'!$B$7:$R$2843,13,0)</f>
        <v>61.836399999999998</v>
      </c>
      <c r="K40" s="66">
        <f t="shared" ref="K40:K71" si="13">RANK(J40,J$8:J$73,0)</f>
        <v>31</v>
      </c>
      <c r="L40" s="65">
        <f>VLOOKUP($A40,'Return Data'!$B$7:$R$2843,17,0)</f>
        <v>28.614899999999999</v>
      </c>
      <c r="M40" s="66">
        <f t="shared" ref="M40:M53" si="14">RANK(L40,L$8:L$73,0)</f>
        <v>39</v>
      </c>
      <c r="N40" s="65">
        <f>VLOOKUP($A40,'Return Data'!$B$7:$R$2843,14,0)</f>
        <v>15.6586</v>
      </c>
      <c r="O40" s="66">
        <f t="shared" ref="O40:O49" si="15">RANK(N40,N$8:N$73,0)</f>
        <v>19</v>
      </c>
      <c r="P40" s="65"/>
      <c r="Q40" s="66"/>
      <c r="R40" s="65">
        <f>VLOOKUP($A40,'Return Data'!$B$7:$R$2843,16,0)</f>
        <v>15.2052</v>
      </c>
      <c r="S40" s="67">
        <f t="shared" ref="S40:S71" si="16">RANK(R40,R$8:R$73,0)</f>
        <v>37</v>
      </c>
    </row>
    <row r="41" spans="1:19" x14ac:dyDescent="0.3">
      <c r="A41" s="63" t="s">
        <v>299</v>
      </c>
      <c r="B41" s="64">
        <f>VLOOKUP($A41,'Return Data'!$B$7:$R$2843,3,0)</f>
        <v>44447</v>
      </c>
      <c r="C41" s="65">
        <f>VLOOKUP($A41,'Return Data'!$B$7:$R$2843,4,0)</f>
        <v>879.66243127761504</v>
      </c>
      <c r="D41" s="65">
        <f>VLOOKUP($A41,'Return Data'!$B$7:$R$2843,10,0)</f>
        <v>10.6866</v>
      </c>
      <c r="E41" s="66">
        <f t="shared" si="10"/>
        <v>34</v>
      </c>
      <c r="F41" s="65">
        <f>VLOOKUP($A41,'Return Data'!$B$7:$R$2843,11,0)</f>
        <v>18.273800000000001</v>
      </c>
      <c r="G41" s="66">
        <f t="shared" si="11"/>
        <v>38</v>
      </c>
      <c r="H41" s="65">
        <f>VLOOKUP($A41,'Return Data'!$B$7:$R$2843,12,0)</f>
        <v>34.002699999999997</v>
      </c>
      <c r="I41" s="66">
        <f t="shared" si="12"/>
        <v>38</v>
      </c>
      <c r="J41" s="65">
        <f>VLOOKUP($A41,'Return Data'!$B$7:$R$2843,13,0)</f>
        <v>59.069000000000003</v>
      </c>
      <c r="K41" s="66">
        <f t="shared" si="13"/>
        <v>38</v>
      </c>
      <c r="L41" s="65">
        <f>VLOOKUP($A41,'Return Data'!$B$7:$R$2843,17,0)</f>
        <v>28.971800000000002</v>
      </c>
      <c r="M41" s="66">
        <f t="shared" si="14"/>
        <v>36</v>
      </c>
      <c r="N41" s="65">
        <f>VLOOKUP($A41,'Return Data'!$B$7:$R$2843,14,0)</f>
        <v>12.9824</v>
      </c>
      <c r="O41" s="66">
        <f t="shared" si="15"/>
        <v>39</v>
      </c>
      <c r="P41" s="65">
        <f>VLOOKUP($A41,'Return Data'!$B$7:$R$2843,15,0)</f>
        <v>11.3156</v>
      </c>
      <c r="Q41" s="66">
        <f>RANK(P41,P$8:P$73,0)</f>
        <v>33</v>
      </c>
      <c r="R41" s="65">
        <f>VLOOKUP($A41,'Return Data'!$B$7:$R$2843,16,0)</f>
        <v>19.2271</v>
      </c>
      <c r="S41" s="67">
        <f t="shared" si="16"/>
        <v>14</v>
      </c>
    </row>
    <row r="42" spans="1:19" x14ac:dyDescent="0.3">
      <c r="A42" s="63" t="s">
        <v>300</v>
      </c>
      <c r="B42" s="64">
        <f>VLOOKUP($A42,'Return Data'!$B$7:$R$2843,3,0)</f>
        <v>44447</v>
      </c>
      <c r="C42" s="65">
        <f>VLOOKUP($A42,'Return Data'!$B$7:$R$2843,4,0)</f>
        <v>479.40042906747198</v>
      </c>
      <c r="D42" s="65">
        <f>VLOOKUP($A42,'Return Data'!$B$7:$R$2843,10,0)</f>
        <v>10.554500000000001</v>
      </c>
      <c r="E42" s="66">
        <f t="shared" si="10"/>
        <v>36</v>
      </c>
      <c r="F42" s="65">
        <f>VLOOKUP($A42,'Return Data'!$B$7:$R$2843,11,0)</f>
        <v>18.158799999999999</v>
      </c>
      <c r="G42" s="66">
        <f t="shared" si="11"/>
        <v>40</v>
      </c>
      <c r="H42" s="65">
        <f>VLOOKUP($A42,'Return Data'!$B$7:$R$2843,12,0)</f>
        <v>33.771099999999997</v>
      </c>
      <c r="I42" s="66">
        <f t="shared" si="12"/>
        <v>44</v>
      </c>
      <c r="J42" s="65">
        <f>VLOOKUP($A42,'Return Data'!$B$7:$R$2843,13,0)</f>
        <v>58.503700000000002</v>
      </c>
      <c r="K42" s="66">
        <f t="shared" si="13"/>
        <v>42</v>
      </c>
      <c r="L42" s="65">
        <f>VLOOKUP($A42,'Return Data'!$B$7:$R$2843,17,0)</f>
        <v>29.0488</v>
      </c>
      <c r="M42" s="66">
        <f t="shared" si="14"/>
        <v>35</v>
      </c>
      <c r="N42" s="65">
        <f>VLOOKUP($A42,'Return Data'!$B$7:$R$2843,14,0)</f>
        <v>13.2805</v>
      </c>
      <c r="O42" s="66">
        <f t="shared" si="15"/>
        <v>37</v>
      </c>
      <c r="P42" s="65">
        <f>VLOOKUP($A42,'Return Data'!$B$7:$R$2843,15,0)</f>
        <v>13.9719</v>
      </c>
      <c r="Q42" s="66">
        <f>RANK(P42,P$8:P$73,0)</f>
        <v>19</v>
      </c>
      <c r="R42" s="65">
        <f>VLOOKUP($A42,'Return Data'!$B$7:$R$2843,16,0)</f>
        <v>16.417899999999999</v>
      </c>
      <c r="S42" s="67">
        <f t="shared" si="16"/>
        <v>28</v>
      </c>
    </row>
    <row r="43" spans="1:19" x14ac:dyDescent="0.3">
      <c r="A43" s="63" t="s">
        <v>301</v>
      </c>
      <c r="B43" s="64">
        <f>VLOOKUP($A43,'Return Data'!$B$7:$R$2843,3,0)</f>
        <v>44447</v>
      </c>
      <c r="C43" s="65">
        <f>VLOOKUP($A43,'Return Data'!$B$7:$R$2843,4,0)</f>
        <v>210.10480000000001</v>
      </c>
      <c r="D43" s="65">
        <f>VLOOKUP($A43,'Return Data'!$B$7:$R$2843,10,0)</f>
        <v>9.2753999999999994</v>
      </c>
      <c r="E43" s="66">
        <f t="shared" si="10"/>
        <v>48</v>
      </c>
      <c r="F43" s="65">
        <f>VLOOKUP($A43,'Return Data'!$B$7:$R$2843,11,0)</f>
        <v>34.903700000000001</v>
      </c>
      <c r="G43" s="66">
        <f t="shared" si="11"/>
        <v>8</v>
      </c>
      <c r="H43" s="65">
        <f>VLOOKUP($A43,'Return Data'!$B$7:$R$2843,12,0)</f>
        <v>59.5428</v>
      </c>
      <c r="I43" s="66">
        <f t="shared" si="12"/>
        <v>8</v>
      </c>
      <c r="J43" s="65">
        <f>VLOOKUP($A43,'Return Data'!$B$7:$R$2843,13,0)</f>
        <v>91.384699999999995</v>
      </c>
      <c r="K43" s="66">
        <f t="shared" si="13"/>
        <v>8</v>
      </c>
      <c r="L43" s="65">
        <f>VLOOKUP($A43,'Return Data'!$B$7:$R$2843,17,0)</f>
        <v>55.740400000000001</v>
      </c>
      <c r="M43" s="66">
        <f t="shared" si="14"/>
        <v>1</v>
      </c>
      <c r="N43" s="65">
        <f>VLOOKUP($A43,'Return Data'!$B$7:$R$2843,14,0)</f>
        <v>29.2715</v>
      </c>
      <c r="O43" s="66">
        <f t="shared" si="15"/>
        <v>3</v>
      </c>
      <c r="P43" s="65">
        <f>VLOOKUP($A43,'Return Data'!$B$7:$R$2843,15,0)</f>
        <v>22.753900000000002</v>
      </c>
      <c r="Q43" s="66">
        <f>RANK(P43,P$8:P$73,0)</f>
        <v>3</v>
      </c>
      <c r="R43" s="65">
        <f>VLOOKUP($A43,'Return Data'!$B$7:$R$2843,16,0)</f>
        <v>15.2493</v>
      </c>
      <c r="S43" s="67">
        <f t="shared" si="16"/>
        <v>35</v>
      </c>
    </row>
    <row r="44" spans="1:19" x14ac:dyDescent="0.3">
      <c r="A44" s="63" t="s">
        <v>302</v>
      </c>
      <c r="B44" s="64">
        <f>VLOOKUP($A44,'Return Data'!$B$7:$R$2843,3,0)</f>
        <v>44447</v>
      </c>
      <c r="C44" s="65">
        <f>VLOOKUP($A44,'Return Data'!$B$7:$R$2843,4,0)</f>
        <v>75.849999999999994</v>
      </c>
      <c r="D44" s="65">
        <f>VLOOKUP($A44,'Return Data'!$B$7:$R$2843,10,0)</f>
        <v>6.0542999999999996</v>
      </c>
      <c r="E44" s="66">
        <f t="shared" si="10"/>
        <v>57</v>
      </c>
      <c r="F44" s="65">
        <f>VLOOKUP($A44,'Return Data'!$B$7:$R$2843,11,0)</f>
        <v>14.490600000000001</v>
      </c>
      <c r="G44" s="66">
        <f t="shared" si="11"/>
        <v>58</v>
      </c>
      <c r="H44" s="65">
        <f>VLOOKUP($A44,'Return Data'!$B$7:$R$2843,12,0)</f>
        <v>30.036000000000001</v>
      </c>
      <c r="I44" s="66">
        <f t="shared" si="12"/>
        <v>54</v>
      </c>
      <c r="J44" s="65">
        <f>VLOOKUP($A44,'Return Data'!$B$7:$R$2843,13,0)</f>
        <v>58.615600000000001</v>
      </c>
      <c r="K44" s="66">
        <f t="shared" si="13"/>
        <v>41</v>
      </c>
      <c r="L44" s="65">
        <f>VLOOKUP($A44,'Return Data'!$B$7:$R$2843,17,0)</f>
        <v>22.044899999999998</v>
      </c>
      <c r="M44" s="66">
        <f t="shared" si="14"/>
        <v>60</v>
      </c>
      <c r="N44" s="65">
        <f>VLOOKUP($A44,'Return Data'!$B$7:$R$2843,14,0)</f>
        <v>10.9994</v>
      </c>
      <c r="O44" s="66">
        <f t="shared" si="15"/>
        <v>47</v>
      </c>
      <c r="P44" s="65">
        <f>VLOOKUP($A44,'Return Data'!$B$7:$R$2843,15,0)</f>
        <v>10.3558</v>
      </c>
      <c r="Q44" s="66">
        <f>RANK(P44,P$8:P$73,0)</f>
        <v>38</v>
      </c>
      <c r="R44" s="65">
        <f>VLOOKUP($A44,'Return Data'!$B$7:$R$2843,16,0)</f>
        <v>17.079599999999999</v>
      </c>
      <c r="S44" s="67">
        <f t="shared" si="16"/>
        <v>22</v>
      </c>
    </row>
    <row r="45" spans="1:19" x14ac:dyDescent="0.3">
      <c r="A45" s="63" t="s">
        <v>373</v>
      </c>
      <c r="B45" s="64">
        <f>VLOOKUP($A45,'Return Data'!$B$7:$R$2843,3,0)</f>
        <v>44447</v>
      </c>
      <c r="C45" s="65">
        <f>VLOOKUP($A45,'Return Data'!$B$7:$R$2843,4,0)</f>
        <v>676.917362577419</v>
      </c>
      <c r="D45" s="65">
        <f>VLOOKUP($A45,'Return Data'!$B$7:$R$2843,10,0)</f>
        <v>8.4017999999999997</v>
      </c>
      <c r="E45" s="66">
        <f t="shared" si="10"/>
        <v>52</v>
      </c>
      <c r="F45" s="65">
        <f>VLOOKUP($A45,'Return Data'!$B$7:$R$2843,11,0)</f>
        <v>16.791499999999999</v>
      </c>
      <c r="G45" s="66">
        <f t="shared" si="11"/>
        <v>49</v>
      </c>
      <c r="H45" s="65">
        <f>VLOOKUP($A45,'Return Data'!$B$7:$R$2843,12,0)</f>
        <v>32.902200000000001</v>
      </c>
      <c r="I45" s="66">
        <f t="shared" si="12"/>
        <v>48</v>
      </c>
      <c r="J45" s="65">
        <f>VLOOKUP($A45,'Return Data'!$B$7:$R$2843,13,0)</f>
        <v>55.4146</v>
      </c>
      <c r="K45" s="66">
        <f t="shared" si="13"/>
        <v>48</v>
      </c>
      <c r="L45" s="65">
        <f>VLOOKUP($A45,'Return Data'!$B$7:$R$2843,17,0)</f>
        <v>28.644500000000001</v>
      </c>
      <c r="M45" s="66">
        <f t="shared" si="14"/>
        <v>38</v>
      </c>
      <c r="N45" s="65">
        <f>VLOOKUP($A45,'Return Data'!$B$7:$R$2843,14,0)</f>
        <v>14.3024</v>
      </c>
      <c r="O45" s="66">
        <f t="shared" si="15"/>
        <v>32</v>
      </c>
      <c r="P45" s="65">
        <f>VLOOKUP($A45,'Return Data'!$B$7:$R$2843,15,0)</f>
        <v>11.9337</v>
      </c>
      <c r="Q45" s="66">
        <f>RANK(P45,P$8:P$73,0)</f>
        <v>30</v>
      </c>
      <c r="R45" s="65">
        <f>VLOOKUP($A45,'Return Data'!$B$7:$R$2843,16,0)</f>
        <v>15.962899999999999</v>
      </c>
      <c r="S45" s="67">
        <f t="shared" si="16"/>
        <v>29</v>
      </c>
    </row>
    <row r="46" spans="1:19" x14ac:dyDescent="0.3">
      <c r="A46" s="63" t="s">
        <v>304</v>
      </c>
      <c r="B46" s="64">
        <f>VLOOKUP($A46,'Return Data'!$B$7:$R$2843,3,0)</f>
        <v>44447</v>
      </c>
      <c r="C46" s="65">
        <f>VLOOKUP($A46,'Return Data'!$B$7:$R$2843,4,0)</f>
        <v>23.9468</v>
      </c>
      <c r="D46" s="65">
        <f>VLOOKUP($A46,'Return Data'!$B$7:$R$2843,10,0)</f>
        <v>10.1838</v>
      </c>
      <c r="E46" s="66">
        <f t="shared" si="10"/>
        <v>41</v>
      </c>
      <c r="F46" s="65">
        <f>VLOOKUP($A46,'Return Data'!$B$7:$R$2843,11,0)</f>
        <v>21.624700000000001</v>
      </c>
      <c r="G46" s="66">
        <f t="shared" si="11"/>
        <v>21</v>
      </c>
      <c r="H46" s="65">
        <f>VLOOKUP($A46,'Return Data'!$B$7:$R$2843,12,0)</f>
        <v>39.609499999999997</v>
      </c>
      <c r="I46" s="66">
        <f t="shared" si="12"/>
        <v>20</v>
      </c>
      <c r="J46" s="65">
        <f>VLOOKUP($A46,'Return Data'!$B$7:$R$2843,13,0)</f>
        <v>66.773200000000003</v>
      </c>
      <c r="K46" s="66">
        <f t="shared" si="13"/>
        <v>20</v>
      </c>
      <c r="L46" s="65">
        <f>VLOOKUP($A46,'Return Data'!$B$7:$R$2843,17,0)</f>
        <v>37.869300000000003</v>
      </c>
      <c r="M46" s="66">
        <f t="shared" si="14"/>
        <v>15</v>
      </c>
      <c r="N46" s="65">
        <f>VLOOKUP($A46,'Return Data'!$B$7:$R$2843,14,0)</f>
        <v>21.338000000000001</v>
      </c>
      <c r="O46" s="66">
        <f t="shared" si="15"/>
        <v>7</v>
      </c>
      <c r="P46" s="65"/>
      <c r="Q46" s="66"/>
      <c r="R46" s="65">
        <f>VLOOKUP($A46,'Return Data'!$B$7:$R$2843,16,0)</f>
        <v>17.3993</v>
      </c>
      <c r="S46" s="67">
        <f t="shared" si="16"/>
        <v>21</v>
      </c>
    </row>
    <row r="47" spans="1:19" x14ac:dyDescent="0.3">
      <c r="A47" s="63" t="s">
        <v>305</v>
      </c>
      <c r="B47" s="64">
        <f>VLOOKUP($A47,'Return Data'!$B$7:$R$2843,3,0)</f>
        <v>44447</v>
      </c>
      <c r="C47" s="65">
        <f>VLOOKUP($A47,'Return Data'!$B$7:$R$2843,4,0)</f>
        <v>24.897099999999998</v>
      </c>
      <c r="D47" s="65">
        <f>VLOOKUP($A47,'Return Data'!$B$7:$R$2843,10,0)</f>
        <v>10.5756</v>
      </c>
      <c r="E47" s="66">
        <f t="shared" si="10"/>
        <v>35</v>
      </c>
      <c r="F47" s="65">
        <f>VLOOKUP($A47,'Return Data'!$B$7:$R$2843,11,0)</f>
        <v>22.088899999999999</v>
      </c>
      <c r="G47" s="66">
        <f t="shared" si="11"/>
        <v>18</v>
      </c>
      <c r="H47" s="65">
        <f>VLOOKUP($A47,'Return Data'!$B$7:$R$2843,12,0)</f>
        <v>39.524099999999997</v>
      </c>
      <c r="I47" s="66">
        <f t="shared" si="12"/>
        <v>22</v>
      </c>
      <c r="J47" s="65">
        <f>VLOOKUP($A47,'Return Data'!$B$7:$R$2843,13,0)</f>
        <v>66.418899999999994</v>
      </c>
      <c r="K47" s="66">
        <f t="shared" si="13"/>
        <v>24</v>
      </c>
      <c r="L47" s="65">
        <f>VLOOKUP($A47,'Return Data'!$B$7:$R$2843,17,0)</f>
        <v>38.4848</v>
      </c>
      <c r="M47" s="66">
        <f t="shared" si="14"/>
        <v>14</v>
      </c>
      <c r="N47" s="65">
        <f>VLOOKUP($A47,'Return Data'!$B$7:$R$2843,14,0)</f>
        <v>21.4635</v>
      </c>
      <c r="O47" s="66">
        <f t="shared" si="15"/>
        <v>6</v>
      </c>
      <c r="P47" s="65">
        <f>VLOOKUP($A47,'Return Data'!$B$7:$R$2843,15,0)</f>
        <v>15.8515</v>
      </c>
      <c r="Q47" s="66">
        <f>RANK(P47,P$8:P$73,0)</f>
        <v>10</v>
      </c>
      <c r="R47" s="65">
        <f>VLOOKUP($A47,'Return Data'!$B$7:$R$2843,16,0)</f>
        <v>15.163500000000001</v>
      </c>
      <c r="S47" s="67">
        <f t="shared" si="16"/>
        <v>38</v>
      </c>
    </row>
    <row r="48" spans="1:19" x14ac:dyDescent="0.3">
      <c r="A48" s="63" t="s">
        <v>306</v>
      </c>
      <c r="B48" s="64">
        <f>VLOOKUP($A48,'Return Data'!$B$7:$R$2843,3,0)</f>
        <v>44447</v>
      </c>
      <c r="C48" s="65">
        <f>VLOOKUP($A48,'Return Data'!$B$7:$R$2843,4,0)</f>
        <v>23.402699999999999</v>
      </c>
      <c r="D48" s="65">
        <f>VLOOKUP($A48,'Return Data'!$B$7:$R$2843,10,0)</f>
        <v>10.238300000000001</v>
      </c>
      <c r="E48" s="66">
        <f t="shared" si="10"/>
        <v>39</v>
      </c>
      <c r="F48" s="65">
        <f>VLOOKUP($A48,'Return Data'!$B$7:$R$2843,11,0)</f>
        <v>21.576899999999998</v>
      </c>
      <c r="G48" s="66">
        <f t="shared" si="11"/>
        <v>22</v>
      </c>
      <c r="H48" s="65">
        <f>VLOOKUP($A48,'Return Data'!$B$7:$R$2843,12,0)</f>
        <v>39.721800000000002</v>
      </c>
      <c r="I48" s="66">
        <f t="shared" si="12"/>
        <v>19</v>
      </c>
      <c r="J48" s="65">
        <f>VLOOKUP($A48,'Return Data'!$B$7:$R$2843,13,0)</f>
        <v>66.668099999999995</v>
      </c>
      <c r="K48" s="66">
        <f t="shared" si="13"/>
        <v>21</v>
      </c>
      <c r="L48" s="65">
        <f>VLOOKUP($A48,'Return Data'!$B$7:$R$2843,17,0)</f>
        <v>36.733600000000003</v>
      </c>
      <c r="M48" s="66">
        <f t="shared" si="14"/>
        <v>17</v>
      </c>
      <c r="N48" s="65">
        <f>VLOOKUP($A48,'Return Data'!$B$7:$R$2843,14,0)</f>
        <v>19.313300000000002</v>
      </c>
      <c r="O48" s="66">
        <f t="shared" si="15"/>
        <v>11</v>
      </c>
      <c r="P48" s="65">
        <f>VLOOKUP($A48,'Return Data'!$B$7:$R$2843,15,0)</f>
        <v>14.339600000000001</v>
      </c>
      <c r="Q48" s="66">
        <f>RANK(P48,P$8:P$73,0)</f>
        <v>16</v>
      </c>
      <c r="R48" s="65">
        <f>VLOOKUP($A48,'Return Data'!$B$7:$R$2843,16,0)</f>
        <v>13.863300000000001</v>
      </c>
      <c r="S48" s="67">
        <f t="shared" si="16"/>
        <v>41</v>
      </c>
    </row>
    <row r="49" spans="1:19" x14ac:dyDescent="0.3">
      <c r="A49" s="63" t="s">
        <v>307</v>
      </c>
      <c r="B49" s="64">
        <f>VLOOKUP($A49,'Return Data'!$B$7:$R$2843,3,0)</f>
        <v>44447</v>
      </c>
      <c r="C49" s="65">
        <f>VLOOKUP($A49,'Return Data'!$B$7:$R$2843,4,0)</f>
        <v>28.653099999999998</v>
      </c>
      <c r="D49" s="65">
        <f>VLOOKUP($A49,'Return Data'!$B$7:$R$2843,10,0)</f>
        <v>21.831099999999999</v>
      </c>
      <c r="E49" s="66">
        <f t="shared" si="10"/>
        <v>1</v>
      </c>
      <c r="F49" s="65">
        <f>VLOOKUP($A49,'Return Data'!$B$7:$R$2843,11,0)</f>
        <v>38.305900000000001</v>
      </c>
      <c r="G49" s="66">
        <f t="shared" si="11"/>
        <v>5</v>
      </c>
      <c r="H49" s="65">
        <f>VLOOKUP($A49,'Return Data'!$B$7:$R$2843,12,0)</f>
        <v>62.057699999999997</v>
      </c>
      <c r="I49" s="66">
        <f t="shared" si="12"/>
        <v>7</v>
      </c>
      <c r="J49" s="65">
        <f>VLOOKUP($A49,'Return Data'!$B$7:$R$2843,13,0)</f>
        <v>92.567599999999999</v>
      </c>
      <c r="K49" s="66">
        <f t="shared" si="13"/>
        <v>7</v>
      </c>
      <c r="L49" s="65">
        <f>VLOOKUP($A49,'Return Data'!$B$7:$R$2843,17,0)</f>
        <v>51.822000000000003</v>
      </c>
      <c r="M49" s="66">
        <f t="shared" si="14"/>
        <v>3</v>
      </c>
      <c r="N49" s="65">
        <f>VLOOKUP($A49,'Return Data'!$B$7:$R$2843,14,0)</f>
        <v>29.0457</v>
      </c>
      <c r="O49" s="66">
        <f t="shared" si="15"/>
        <v>4</v>
      </c>
      <c r="P49" s="65"/>
      <c r="Q49" s="66"/>
      <c r="R49" s="65">
        <f>VLOOKUP($A49,'Return Data'!$B$7:$R$2843,16,0)</f>
        <v>26.729500000000002</v>
      </c>
      <c r="S49" s="67">
        <f t="shared" si="16"/>
        <v>3</v>
      </c>
    </row>
    <row r="50" spans="1:19" x14ac:dyDescent="0.3">
      <c r="A50" s="63" t="s">
        <v>308</v>
      </c>
      <c r="B50" s="64">
        <f>VLOOKUP($A50,'Return Data'!$B$7:$R$2843,3,0)</f>
        <v>44447</v>
      </c>
      <c r="C50" s="65">
        <f>VLOOKUP($A50,'Return Data'!$B$7:$R$2843,4,0)</f>
        <v>17.341100000000001</v>
      </c>
      <c r="D50" s="65">
        <f>VLOOKUP($A50,'Return Data'!$B$7:$R$2843,10,0)</f>
        <v>9.2401</v>
      </c>
      <c r="E50" s="66">
        <f t="shared" si="10"/>
        <v>49</v>
      </c>
      <c r="F50" s="65">
        <f>VLOOKUP($A50,'Return Data'!$B$7:$R$2843,11,0)</f>
        <v>18.3047</v>
      </c>
      <c r="G50" s="66">
        <f t="shared" si="11"/>
        <v>37</v>
      </c>
      <c r="H50" s="65">
        <f>VLOOKUP($A50,'Return Data'!$B$7:$R$2843,12,0)</f>
        <v>33.6419</v>
      </c>
      <c r="I50" s="66">
        <f t="shared" si="12"/>
        <v>45</v>
      </c>
      <c r="J50" s="65">
        <f>VLOOKUP($A50,'Return Data'!$B$7:$R$2843,13,0)</f>
        <v>60.501800000000003</v>
      </c>
      <c r="K50" s="66">
        <f t="shared" si="13"/>
        <v>36</v>
      </c>
      <c r="L50" s="65">
        <f>VLOOKUP($A50,'Return Data'!$B$7:$R$2843,17,0)</f>
        <v>31.685600000000001</v>
      </c>
      <c r="M50" s="66">
        <f t="shared" si="14"/>
        <v>24</v>
      </c>
      <c r="N50" s="65"/>
      <c r="O50" s="66"/>
      <c r="P50" s="65"/>
      <c r="Q50" s="66"/>
      <c r="R50" s="65">
        <f>VLOOKUP($A50,'Return Data'!$B$7:$R$2843,16,0)</f>
        <v>19.1096</v>
      </c>
      <c r="S50" s="67">
        <f t="shared" si="16"/>
        <v>15</v>
      </c>
    </row>
    <row r="51" spans="1:19" x14ac:dyDescent="0.3">
      <c r="A51" s="63" t="s">
        <v>309</v>
      </c>
      <c r="B51" s="64">
        <f>VLOOKUP($A51,'Return Data'!$B$7:$R$2843,3,0)</f>
        <v>44447</v>
      </c>
      <c r="C51" s="65">
        <f>VLOOKUP($A51,'Return Data'!$B$7:$R$2843,4,0)</f>
        <v>15.7738</v>
      </c>
      <c r="D51" s="65">
        <f>VLOOKUP($A51,'Return Data'!$B$7:$R$2843,10,0)</f>
        <v>10.2254</v>
      </c>
      <c r="E51" s="66">
        <f t="shared" si="10"/>
        <v>40</v>
      </c>
      <c r="F51" s="65">
        <f>VLOOKUP($A51,'Return Data'!$B$7:$R$2843,11,0)</f>
        <v>17.837199999999999</v>
      </c>
      <c r="G51" s="66">
        <f t="shared" si="11"/>
        <v>42</v>
      </c>
      <c r="H51" s="65">
        <f>VLOOKUP($A51,'Return Data'!$B$7:$R$2843,12,0)</f>
        <v>32.871200000000002</v>
      </c>
      <c r="I51" s="66">
        <f t="shared" si="12"/>
        <v>50</v>
      </c>
      <c r="J51" s="65">
        <f>VLOOKUP($A51,'Return Data'!$B$7:$R$2843,13,0)</f>
        <v>51.768900000000002</v>
      </c>
      <c r="K51" s="66">
        <f t="shared" si="13"/>
        <v>54</v>
      </c>
      <c r="L51" s="65">
        <f>VLOOKUP($A51,'Return Data'!$B$7:$R$2843,17,0)</f>
        <v>27.344000000000001</v>
      </c>
      <c r="M51" s="66">
        <f t="shared" si="14"/>
        <v>41</v>
      </c>
      <c r="N51" s="65"/>
      <c r="O51" s="66"/>
      <c r="P51" s="65"/>
      <c r="Q51" s="66"/>
      <c r="R51" s="65">
        <f>VLOOKUP($A51,'Return Data'!$B$7:$R$2843,16,0)</f>
        <v>14.102</v>
      </c>
      <c r="S51" s="67">
        <f t="shared" si="16"/>
        <v>40</v>
      </c>
    </row>
    <row r="52" spans="1:19" x14ac:dyDescent="0.3">
      <c r="A52" s="63" t="s">
        <v>310</v>
      </c>
      <c r="B52" s="64">
        <f>VLOOKUP($A52,'Return Data'!$B$7:$R$2843,3,0)</f>
        <v>44447</v>
      </c>
      <c r="C52" s="65">
        <f>VLOOKUP($A52,'Return Data'!$B$7:$R$2843,4,0)</f>
        <v>79.104299999999995</v>
      </c>
      <c r="D52" s="65">
        <f>VLOOKUP($A52,'Return Data'!$B$7:$R$2843,10,0)</f>
        <v>17.055900000000001</v>
      </c>
      <c r="E52" s="66">
        <f t="shared" si="10"/>
        <v>4</v>
      </c>
      <c r="F52" s="65">
        <f>VLOOKUP($A52,'Return Data'!$B$7:$R$2843,11,0)</f>
        <v>30.415500000000002</v>
      </c>
      <c r="G52" s="66">
        <f t="shared" si="11"/>
        <v>11</v>
      </c>
      <c r="H52" s="65">
        <f>VLOOKUP($A52,'Return Data'!$B$7:$R$2843,12,0)</f>
        <v>47.952800000000003</v>
      </c>
      <c r="I52" s="66">
        <f t="shared" si="12"/>
        <v>11</v>
      </c>
      <c r="J52" s="65">
        <f>VLOOKUP($A52,'Return Data'!$B$7:$R$2843,13,0)</f>
        <v>79.625699999999995</v>
      </c>
      <c r="K52" s="66">
        <f t="shared" si="13"/>
        <v>10</v>
      </c>
      <c r="L52" s="65">
        <f>VLOOKUP($A52,'Return Data'!$B$7:$R$2843,17,0)</f>
        <v>49.0989</v>
      </c>
      <c r="M52" s="66">
        <f t="shared" si="14"/>
        <v>4</v>
      </c>
      <c r="N52" s="65">
        <f>VLOOKUP($A52,'Return Data'!$B$7:$R$2843,14,0)</f>
        <v>29.523</v>
      </c>
      <c r="O52" s="66">
        <f>RANK(N52,N$8:N$73,0)</f>
        <v>2</v>
      </c>
      <c r="P52" s="65">
        <f>VLOOKUP($A52,'Return Data'!$B$7:$R$2843,15,0)</f>
        <v>23.3569</v>
      </c>
      <c r="Q52" s="66">
        <f>RANK(P52,P$8:P$73,0)</f>
        <v>2</v>
      </c>
      <c r="R52" s="65">
        <f>VLOOKUP($A52,'Return Data'!$B$7:$R$2843,16,0)</f>
        <v>24.459199999999999</v>
      </c>
      <c r="S52" s="67">
        <f t="shared" si="16"/>
        <v>5</v>
      </c>
    </row>
    <row r="53" spans="1:19" x14ac:dyDescent="0.3">
      <c r="A53" s="63" t="s">
        <v>311</v>
      </c>
      <c r="B53" s="64">
        <f>VLOOKUP($A53,'Return Data'!$B$7:$R$2843,3,0)</f>
        <v>44447</v>
      </c>
      <c r="C53" s="65">
        <f>VLOOKUP($A53,'Return Data'!$B$7:$R$2843,4,0)</f>
        <v>57.1569</v>
      </c>
      <c r="D53" s="65">
        <f>VLOOKUP($A53,'Return Data'!$B$7:$R$2843,10,0)</f>
        <v>19.235900000000001</v>
      </c>
      <c r="E53" s="66">
        <f t="shared" si="10"/>
        <v>2</v>
      </c>
      <c r="F53" s="65">
        <f>VLOOKUP($A53,'Return Data'!$B$7:$R$2843,11,0)</f>
        <v>31.918900000000001</v>
      </c>
      <c r="G53" s="66">
        <f t="shared" si="11"/>
        <v>9</v>
      </c>
      <c r="H53" s="65">
        <f>VLOOKUP($A53,'Return Data'!$B$7:$R$2843,12,0)</f>
        <v>51.349299999999999</v>
      </c>
      <c r="I53" s="66">
        <f t="shared" si="12"/>
        <v>9</v>
      </c>
      <c r="J53" s="65">
        <f>VLOOKUP($A53,'Return Data'!$B$7:$R$2843,13,0)</f>
        <v>81.400400000000005</v>
      </c>
      <c r="K53" s="66">
        <f t="shared" si="13"/>
        <v>9</v>
      </c>
      <c r="L53" s="65">
        <f>VLOOKUP($A53,'Return Data'!$B$7:$R$2843,17,0)</f>
        <v>53.1663</v>
      </c>
      <c r="M53" s="66">
        <f t="shared" si="14"/>
        <v>2</v>
      </c>
      <c r="N53" s="65">
        <f>VLOOKUP($A53,'Return Data'!$B$7:$R$2843,14,0)</f>
        <v>33.607500000000002</v>
      </c>
      <c r="O53" s="66">
        <f>RANK(N53,N$8:N$73,0)</f>
        <v>1</v>
      </c>
      <c r="P53" s="65">
        <f>VLOOKUP($A53,'Return Data'!$B$7:$R$2843,15,0)</f>
        <v>24.657299999999999</v>
      </c>
      <c r="Q53" s="66">
        <f>RANK(P53,P$8:P$73,0)</f>
        <v>1</v>
      </c>
      <c r="R53" s="65">
        <f>VLOOKUP($A53,'Return Data'!$B$7:$R$2843,16,0)</f>
        <v>26.344000000000001</v>
      </c>
      <c r="S53" s="67">
        <f t="shared" si="16"/>
        <v>4</v>
      </c>
    </row>
    <row r="54" spans="1:19" x14ac:dyDescent="0.3">
      <c r="A54" s="63" t="s">
        <v>312</v>
      </c>
      <c r="B54" s="64">
        <f>VLOOKUP($A54,'Return Data'!$B$7:$R$2843,3,0)</f>
        <v>44447</v>
      </c>
      <c r="C54" s="65">
        <f>VLOOKUP($A54,'Return Data'!$B$7:$R$2843,4,0)</f>
        <v>15.5425</v>
      </c>
      <c r="D54" s="65">
        <f>VLOOKUP($A54,'Return Data'!$B$7:$R$2843,10,0)</f>
        <v>12.7371</v>
      </c>
      <c r="E54" s="66">
        <f t="shared" si="10"/>
        <v>21</v>
      </c>
      <c r="F54" s="65">
        <f>VLOOKUP($A54,'Return Data'!$B$7:$R$2843,11,0)</f>
        <v>15.9429</v>
      </c>
      <c r="G54" s="66">
        <f t="shared" si="11"/>
        <v>51</v>
      </c>
      <c r="H54" s="65">
        <f>VLOOKUP($A54,'Return Data'!$B$7:$R$2843,12,0)</f>
        <v>23.466799999999999</v>
      </c>
      <c r="I54" s="66">
        <f t="shared" si="12"/>
        <v>63</v>
      </c>
      <c r="J54" s="65">
        <f>VLOOKUP($A54,'Return Data'!$B$7:$R$2843,13,0)</f>
        <v>41.112000000000002</v>
      </c>
      <c r="K54" s="66">
        <f t="shared" si="13"/>
        <v>64</v>
      </c>
      <c r="L54" s="65"/>
      <c r="M54" s="66"/>
      <c r="N54" s="65"/>
      <c r="O54" s="66"/>
      <c r="P54" s="65"/>
      <c r="Q54" s="66"/>
      <c r="R54" s="65">
        <f>VLOOKUP($A54,'Return Data'!$B$7:$R$2843,16,0)</f>
        <v>18.316700000000001</v>
      </c>
      <c r="S54" s="67">
        <f t="shared" si="16"/>
        <v>19</v>
      </c>
    </row>
    <row r="55" spans="1:19" x14ac:dyDescent="0.3">
      <c r="A55" s="63" t="s">
        <v>313</v>
      </c>
      <c r="B55" s="64">
        <f>VLOOKUP($A55,'Return Data'!$B$7:$R$2843,3,0)</f>
        <v>44447</v>
      </c>
      <c r="C55" s="65">
        <f>VLOOKUP($A55,'Return Data'!$B$7:$R$2843,4,0)</f>
        <v>146.95099999999999</v>
      </c>
      <c r="D55" s="65">
        <f>VLOOKUP($A55,'Return Data'!$B$7:$R$2843,10,0)</f>
        <v>12.7112</v>
      </c>
      <c r="E55" s="66">
        <f t="shared" si="10"/>
        <v>24</v>
      </c>
      <c r="F55" s="65">
        <f>VLOOKUP($A55,'Return Data'!$B$7:$R$2843,11,0)</f>
        <v>18.355599999999999</v>
      </c>
      <c r="G55" s="66">
        <f t="shared" si="11"/>
        <v>35</v>
      </c>
      <c r="H55" s="65">
        <f>VLOOKUP($A55,'Return Data'!$B$7:$R$2843,12,0)</f>
        <v>35.258400000000002</v>
      </c>
      <c r="I55" s="66">
        <f t="shared" si="12"/>
        <v>34</v>
      </c>
      <c r="J55" s="65">
        <f>VLOOKUP($A55,'Return Data'!$B$7:$R$2843,13,0)</f>
        <v>58.977699999999999</v>
      </c>
      <c r="K55" s="66">
        <f t="shared" si="13"/>
        <v>39</v>
      </c>
      <c r="L55" s="65">
        <f>VLOOKUP($A55,'Return Data'!$B$7:$R$2843,17,0)</f>
        <v>25.561699999999998</v>
      </c>
      <c r="M55" s="66">
        <f t="shared" ref="M55:M73" si="17">RANK(L55,L$8:L$73,0)</f>
        <v>52</v>
      </c>
      <c r="N55" s="65">
        <f>VLOOKUP($A55,'Return Data'!$B$7:$R$2843,14,0)</f>
        <v>11.674300000000001</v>
      </c>
      <c r="O55" s="66">
        <f>RANK(N55,N$8:N$73,0)</f>
        <v>44</v>
      </c>
      <c r="P55" s="65">
        <f>VLOOKUP($A55,'Return Data'!$B$7:$R$2843,15,0)</f>
        <v>11.285299999999999</v>
      </c>
      <c r="Q55" s="66">
        <f>RANK(P55,P$8:P$73,0)</f>
        <v>34</v>
      </c>
      <c r="R55" s="65">
        <f>VLOOKUP($A55,'Return Data'!$B$7:$R$2843,16,0)</f>
        <v>15.8635</v>
      </c>
      <c r="S55" s="67">
        <f t="shared" si="16"/>
        <v>30</v>
      </c>
    </row>
    <row r="56" spans="1:19" x14ac:dyDescent="0.3">
      <c r="A56" s="63" t="s">
        <v>314</v>
      </c>
      <c r="B56" s="64">
        <f>VLOOKUP($A56,'Return Data'!$B$7:$R$2843,3,0)</f>
        <v>44447</v>
      </c>
      <c r="C56" s="65">
        <f>VLOOKUP($A56,'Return Data'!$B$7:$R$2843,4,0)</f>
        <v>17.3491</v>
      </c>
      <c r="D56" s="65">
        <f>VLOOKUP($A56,'Return Data'!$B$7:$R$2843,10,0)</f>
        <v>16.062999999999999</v>
      </c>
      <c r="E56" s="66">
        <f t="shared" si="10"/>
        <v>7</v>
      </c>
      <c r="F56" s="65">
        <f>VLOOKUP($A56,'Return Data'!$B$7:$R$2843,11,0)</f>
        <v>39.440899999999999</v>
      </c>
      <c r="G56" s="66">
        <f t="shared" si="11"/>
        <v>4</v>
      </c>
      <c r="H56" s="65">
        <f>VLOOKUP($A56,'Return Data'!$B$7:$R$2843,12,0)</f>
        <v>67.249300000000005</v>
      </c>
      <c r="I56" s="66">
        <f t="shared" si="12"/>
        <v>4</v>
      </c>
      <c r="J56" s="65">
        <f>VLOOKUP($A56,'Return Data'!$B$7:$R$2843,13,0)</f>
        <v>102.61490000000001</v>
      </c>
      <c r="K56" s="66">
        <f t="shared" si="13"/>
        <v>4</v>
      </c>
      <c r="L56" s="65">
        <f>VLOOKUP($A56,'Return Data'!$B$7:$R$2843,17,0)</f>
        <v>40.179099999999998</v>
      </c>
      <c r="M56" s="66">
        <f t="shared" si="17"/>
        <v>11</v>
      </c>
      <c r="N56" s="65">
        <f>VLOOKUP($A56,'Return Data'!$B$7:$R$2843,14,0)</f>
        <v>13.983599999999999</v>
      </c>
      <c r="O56" s="66">
        <f>RANK(N56,N$8:N$73,0)</f>
        <v>33</v>
      </c>
      <c r="P56" s="65"/>
      <c r="Q56" s="66"/>
      <c r="R56" s="65">
        <f>VLOOKUP($A56,'Return Data'!$B$7:$R$2843,16,0)</f>
        <v>12.1409</v>
      </c>
      <c r="S56" s="67">
        <f t="shared" si="16"/>
        <v>50</v>
      </c>
    </row>
    <row r="57" spans="1:19" x14ac:dyDescent="0.3">
      <c r="A57" s="63" t="s">
        <v>315</v>
      </c>
      <c r="B57" s="64">
        <f>VLOOKUP($A57,'Return Data'!$B$7:$R$2843,3,0)</f>
        <v>44447</v>
      </c>
      <c r="C57" s="65">
        <f>VLOOKUP($A57,'Return Data'!$B$7:$R$2843,4,0)</f>
        <v>14.9518</v>
      </c>
      <c r="D57" s="65">
        <f>VLOOKUP($A57,'Return Data'!$B$7:$R$2843,10,0)</f>
        <v>16.278600000000001</v>
      </c>
      <c r="E57" s="66">
        <f t="shared" si="10"/>
        <v>5</v>
      </c>
      <c r="F57" s="65">
        <f>VLOOKUP($A57,'Return Data'!$B$7:$R$2843,11,0)</f>
        <v>39.842300000000002</v>
      </c>
      <c r="G57" s="66">
        <f t="shared" si="11"/>
        <v>3</v>
      </c>
      <c r="H57" s="65">
        <f>VLOOKUP($A57,'Return Data'!$B$7:$R$2843,12,0)</f>
        <v>68.450100000000006</v>
      </c>
      <c r="I57" s="66">
        <f t="shared" si="12"/>
        <v>3</v>
      </c>
      <c r="J57" s="65">
        <f>VLOOKUP($A57,'Return Data'!$B$7:$R$2843,13,0)</f>
        <v>105.5287</v>
      </c>
      <c r="K57" s="66">
        <f t="shared" si="13"/>
        <v>3</v>
      </c>
      <c r="L57" s="65">
        <f>VLOOKUP($A57,'Return Data'!$B$7:$R$2843,17,0)</f>
        <v>40.9863</v>
      </c>
      <c r="M57" s="66">
        <f t="shared" si="17"/>
        <v>10</v>
      </c>
      <c r="N57" s="65">
        <f>VLOOKUP($A57,'Return Data'!$B$7:$R$2843,14,0)</f>
        <v>14.3139</v>
      </c>
      <c r="O57" s="66">
        <f>RANK(N57,N$8:N$73,0)</f>
        <v>31</v>
      </c>
      <c r="P57" s="65"/>
      <c r="Q57" s="66"/>
      <c r="R57" s="65">
        <f>VLOOKUP($A57,'Return Data'!$B$7:$R$2843,16,0)</f>
        <v>9.4314999999999998</v>
      </c>
      <c r="S57" s="67">
        <f t="shared" si="16"/>
        <v>60</v>
      </c>
    </row>
    <row r="58" spans="1:19" x14ac:dyDescent="0.3">
      <c r="A58" s="63" t="s">
        <v>316</v>
      </c>
      <c r="B58" s="64">
        <f>VLOOKUP($A58,'Return Data'!$B$7:$R$2843,3,0)</f>
        <v>44447</v>
      </c>
      <c r="C58" s="65">
        <f>VLOOKUP($A58,'Return Data'!$B$7:$R$2843,4,0)</f>
        <v>13.91</v>
      </c>
      <c r="D58" s="65">
        <f>VLOOKUP($A58,'Return Data'!$B$7:$R$2843,10,0)</f>
        <v>17.083600000000001</v>
      </c>
      <c r="E58" s="66">
        <f t="shared" si="10"/>
        <v>3</v>
      </c>
      <c r="F58" s="65">
        <f>VLOOKUP($A58,'Return Data'!$B$7:$R$2843,11,0)</f>
        <v>45.192300000000003</v>
      </c>
      <c r="G58" s="66">
        <f t="shared" si="11"/>
        <v>1</v>
      </c>
      <c r="H58" s="65">
        <f>VLOOKUP($A58,'Return Data'!$B$7:$R$2843,12,0)</f>
        <v>75.544899999999998</v>
      </c>
      <c r="I58" s="66">
        <f t="shared" si="12"/>
        <v>1</v>
      </c>
      <c r="J58" s="65">
        <f>VLOOKUP($A58,'Return Data'!$B$7:$R$2843,13,0)</f>
        <v>112.70740000000001</v>
      </c>
      <c r="K58" s="66">
        <f t="shared" si="13"/>
        <v>1</v>
      </c>
      <c r="L58" s="65">
        <f>VLOOKUP($A58,'Return Data'!$B$7:$R$2843,17,0)</f>
        <v>41.936100000000003</v>
      </c>
      <c r="M58" s="66">
        <f t="shared" si="17"/>
        <v>9</v>
      </c>
      <c r="N58" s="65"/>
      <c r="O58" s="66"/>
      <c r="P58" s="65"/>
      <c r="Q58" s="66"/>
      <c r="R58" s="65">
        <f>VLOOKUP($A58,'Return Data'!$B$7:$R$2843,16,0)</f>
        <v>8.7187000000000001</v>
      </c>
      <c r="S58" s="67">
        <f t="shared" si="16"/>
        <v>61</v>
      </c>
    </row>
    <row r="59" spans="1:19" x14ac:dyDescent="0.3">
      <c r="A59" s="63" t="s">
        <v>317</v>
      </c>
      <c r="B59" s="64">
        <f>VLOOKUP($A59,'Return Data'!$B$7:$R$2843,3,0)</f>
        <v>44447</v>
      </c>
      <c r="C59" s="65">
        <f>VLOOKUP($A59,'Return Data'!$B$7:$R$2843,4,0)</f>
        <v>14.9148</v>
      </c>
      <c r="D59" s="65">
        <f>VLOOKUP($A59,'Return Data'!$B$7:$R$2843,10,0)</f>
        <v>16.2775</v>
      </c>
      <c r="E59" s="66">
        <f t="shared" si="10"/>
        <v>6</v>
      </c>
      <c r="F59" s="65">
        <f>VLOOKUP($A59,'Return Data'!$B$7:$R$2843,11,0)</f>
        <v>42.295099999999998</v>
      </c>
      <c r="G59" s="66">
        <f t="shared" si="11"/>
        <v>2</v>
      </c>
      <c r="H59" s="65">
        <f>VLOOKUP($A59,'Return Data'!$B$7:$R$2843,12,0)</f>
        <v>72.573099999999997</v>
      </c>
      <c r="I59" s="66">
        <f t="shared" si="12"/>
        <v>2</v>
      </c>
      <c r="J59" s="65">
        <f>VLOOKUP($A59,'Return Data'!$B$7:$R$2843,13,0)</f>
        <v>111.1172</v>
      </c>
      <c r="K59" s="66">
        <f t="shared" si="13"/>
        <v>2</v>
      </c>
      <c r="L59" s="65">
        <f>VLOOKUP($A59,'Return Data'!$B$7:$R$2843,17,0)</f>
        <v>42.817700000000002</v>
      </c>
      <c r="M59" s="66">
        <f t="shared" si="17"/>
        <v>7</v>
      </c>
      <c r="N59" s="65">
        <f>VLOOKUP($A59,'Return Data'!$B$7:$R$2843,14,0)</f>
        <v>14.541399999999999</v>
      </c>
      <c r="O59" s="66">
        <f>RANK(N59,N$8:N$73,0)</f>
        <v>29</v>
      </c>
      <c r="P59" s="65"/>
      <c r="Q59" s="66"/>
      <c r="R59" s="65">
        <f>VLOOKUP($A59,'Return Data'!$B$7:$R$2843,16,0)</f>
        <v>10.0341</v>
      </c>
      <c r="S59" s="67">
        <f t="shared" si="16"/>
        <v>57</v>
      </c>
    </row>
    <row r="60" spans="1:19" x14ac:dyDescent="0.3">
      <c r="A60" s="63" t="s">
        <v>318</v>
      </c>
      <c r="B60" s="64">
        <f>VLOOKUP($A60,'Return Data'!$B$7:$R$2843,3,0)</f>
        <v>44447</v>
      </c>
      <c r="C60" s="65">
        <f>VLOOKUP($A60,'Return Data'!$B$7:$R$2843,4,0)</f>
        <v>14.274100000000001</v>
      </c>
      <c r="D60" s="65">
        <f>VLOOKUP($A60,'Return Data'!$B$7:$R$2843,10,0)</f>
        <v>13.778600000000001</v>
      </c>
      <c r="E60" s="66">
        <f t="shared" si="10"/>
        <v>14</v>
      </c>
      <c r="F60" s="65">
        <f>VLOOKUP($A60,'Return Data'!$B$7:$R$2843,11,0)</f>
        <v>38.037999999999997</v>
      </c>
      <c r="G60" s="66">
        <f t="shared" si="11"/>
        <v>6</v>
      </c>
      <c r="H60" s="65">
        <f>VLOOKUP($A60,'Return Data'!$B$7:$R$2843,12,0)</f>
        <v>66.136300000000006</v>
      </c>
      <c r="I60" s="66">
        <f t="shared" si="12"/>
        <v>5</v>
      </c>
      <c r="J60" s="65">
        <f>VLOOKUP($A60,'Return Data'!$B$7:$R$2843,13,0)</f>
        <v>98.712299999999999</v>
      </c>
      <c r="K60" s="66">
        <f t="shared" si="13"/>
        <v>5</v>
      </c>
      <c r="L60" s="65">
        <f>VLOOKUP($A60,'Return Data'!$B$7:$R$2843,17,0)</f>
        <v>39.4636</v>
      </c>
      <c r="M60" s="66">
        <f t="shared" si="17"/>
        <v>12</v>
      </c>
      <c r="N60" s="65"/>
      <c r="O60" s="66"/>
      <c r="P60" s="65"/>
      <c r="Q60" s="66"/>
      <c r="R60" s="65">
        <f>VLOOKUP($A60,'Return Data'!$B$7:$R$2843,16,0)</f>
        <v>10.8588</v>
      </c>
      <c r="S60" s="67">
        <f t="shared" si="16"/>
        <v>55</v>
      </c>
    </row>
    <row r="61" spans="1:19" x14ac:dyDescent="0.3">
      <c r="A61" s="63" t="s">
        <v>319</v>
      </c>
      <c r="B61" s="64">
        <f>VLOOKUP($A61,'Return Data'!$B$7:$R$2843,3,0)</f>
        <v>44447</v>
      </c>
      <c r="C61" s="65">
        <f>VLOOKUP($A61,'Return Data'!$B$7:$R$2843,4,0)</f>
        <v>23.0382</v>
      </c>
      <c r="D61" s="65">
        <f>VLOOKUP($A61,'Return Data'!$B$7:$R$2843,10,0)</f>
        <v>10.1279</v>
      </c>
      <c r="E61" s="66">
        <f t="shared" si="10"/>
        <v>42</v>
      </c>
      <c r="F61" s="65">
        <f>VLOOKUP($A61,'Return Data'!$B$7:$R$2843,11,0)</f>
        <v>17.442399999999999</v>
      </c>
      <c r="G61" s="66">
        <f t="shared" si="11"/>
        <v>45</v>
      </c>
      <c r="H61" s="65">
        <f>VLOOKUP($A61,'Return Data'!$B$7:$R$2843,12,0)</f>
        <v>33.949300000000001</v>
      </c>
      <c r="I61" s="66">
        <f t="shared" si="12"/>
        <v>40</v>
      </c>
      <c r="J61" s="65">
        <f>VLOOKUP($A61,'Return Data'!$B$7:$R$2843,13,0)</f>
        <v>57.213299999999997</v>
      </c>
      <c r="K61" s="66">
        <f t="shared" si="13"/>
        <v>45</v>
      </c>
      <c r="L61" s="65">
        <f>VLOOKUP($A61,'Return Data'!$B$7:$R$2843,17,0)</f>
        <v>29.901199999999999</v>
      </c>
      <c r="M61" s="66">
        <f t="shared" si="17"/>
        <v>31</v>
      </c>
      <c r="N61" s="65">
        <f>VLOOKUP($A61,'Return Data'!$B$7:$R$2843,14,0)</f>
        <v>14.906599999999999</v>
      </c>
      <c r="O61" s="66">
        <f>RANK(N61,N$8:N$73,0)</f>
        <v>26</v>
      </c>
      <c r="P61" s="65"/>
      <c r="Q61" s="66"/>
      <c r="R61" s="65">
        <f>VLOOKUP($A61,'Return Data'!$B$7:$R$2843,16,0)</f>
        <v>16.4786</v>
      </c>
      <c r="S61" s="67">
        <f t="shared" si="16"/>
        <v>26</v>
      </c>
    </row>
    <row r="62" spans="1:19" x14ac:dyDescent="0.3">
      <c r="A62" s="63" t="s">
        <v>320</v>
      </c>
      <c r="B62" s="64">
        <f>VLOOKUP($A62,'Return Data'!$B$7:$R$2843,3,0)</f>
        <v>44447</v>
      </c>
      <c r="C62" s="65">
        <f>VLOOKUP($A62,'Return Data'!$B$7:$R$2843,4,0)</f>
        <v>21.176200000000001</v>
      </c>
      <c r="D62" s="65">
        <f>VLOOKUP($A62,'Return Data'!$B$7:$R$2843,10,0)</f>
        <v>10.343299999999999</v>
      </c>
      <c r="E62" s="66">
        <f t="shared" si="10"/>
        <v>38</v>
      </c>
      <c r="F62" s="65">
        <f>VLOOKUP($A62,'Return Data'!$B$7:$R$2843,11,0)</f>
        <v>18.0107</v>
      </c>
      <c r="G62" s="66">
        <f t="shared" si="11"/>
        <v>41</v>
      </c>
      <c r="H62" s="65">
        <f>VLOOKUP($A62,'Return Data'!$B$7:$R$2843,12,0)</f>
        <v>34.750700000000002</v>
      </c>
      <c r="I62" s="66">
        <f t="shared" si="12"/>
        <v>35</v>
      </c>
      <c r="J62" s="65">
        <f>VLOOKUP($A62,'Return Data'!$B$7:$R$2843,13,0)</f>
        <v>58.782600000000002</v>
      </c>
      <c r="K62" s="66">
        <f t="shared" si="13"/>
        <v>40</v>
      </c>
      <c r="L62" s="65">
        <f>VLOOKUP($A62,'Return Data'!$B$7:$R$2843,17,0)</f>
        <v>29.667400000000001</v>
      </c>
      <c r="M62" s="66">
        <f t="shared" si="17"/>
        <v>33</v>
      </c>
      <c r="N62" s="65">
        <f>VLOOKUP($A62,'Return Data'!$B$7:$R$2843,14,0)</f>
        <v>14.4855</v>
      </c>
      <c r="O62" s="66">
        <f>RANK(N62,N$8:N$73,0)</f>
        <v>30</v>
      </c>
      <c r="P62" s="65">
        <f>VLOOKUP($A62,'Return Data'!$B$7:$R$2843,15,0)</f>
        <v>13.5175</v>
      </c>
      <c r="Q62" s="66">
        <f>RANK(P62,P$8:P$73,0)</f>
        <v>21</v>
      </c>
      <c r="R62" s="65">
        <f>VLOOKUP($A62,'Return Data'!$B$7:$R$2843,16,0)</f>
        <v>12.315300000000001</v>
      </c>
      <c r="S62" s="67">
        <f t="shared" si="16"/>
        <v>49</v>
      </c>
    </row>
    <row r="63" spans="1:19" x14ac:dyDescent="0.3">
      <c r="A63" s="63" t="s">
        <v>321</v>
      </c>
      <c r="B63" s="64">
        <f>VLOOKUP($A63,'Return Data'!$B$7:$R$2843,3,0)</f>
        <v>44447</v>
      </c>
      <c r="C63" s="65">
        <f>VLOOKUP($A63,'Return Data'!$B$7:$R$2843,4,0)</f>
        <v>16.507300000000001</v>
      </c>
      <c r="D63" s="65">
        <f>VLOOKUP($A63,'Return Data'!$B$7:$R$2843,10,0)</f>
        <v>13.454599999999999</v>
      </c>
      <c r="E63" s="66">
        <f t="shared" si="10"/>
        <v>16</v>
      </c>
      <c r="F63" s="65">
        <f>VLOOKUP($A63,'Return Data'!$B$7:$R$2843,11,0)</f>
        <v>35.954300000000003</v>
      </c>
      <c r="G63" s="66">
        <f t="shared" si="11"/>
        <v>7</v>
      </c>
      <c r="H63" s="65">
        <f>VLOOKUP($A63,'Return Data'!$B$7:$R$2843,12,0)</f>
        <v>63.602200000000003</v>
      </c>
      <c r="I63" s="66">
        <f t="shared" si="12"/>
        <v>6</v>
      </c>
      <c r="J63" s="65">
        <f>VLOOKUP($A63,'Return Data'!$B$7:$R$2843,13,0)</f>
        <v>97.836699999999993</v>
      </c>
      <c r="K63" s="66">
        <f t="shared" si="13"/>
        <v>6</v>
      </c>
      <c r="L63" s="65">
        <f>VLOOKUP($A63,'Return Data'!$B$7:$R$2843,17,0)</f>
        <v>38.845199999999998</v>
      </c>
      <c r="M63" s="66">
        <f t="shared" si="17"/>
        <v>13</v>
      </c>
      <c r="N63" s="65"/>
      <c r="O63" s="66"/>
      <c r="P63" s="65"/>
      <c r="Q63" s="66"/>
      <c r="R63" s="65">
        <f>VLOOKUP($A63,'Return Data'!$B$7:$R$2843,16,0)</f>
        <v>16.972000000000001</v>
      </c>
      <c r="S63" s="67">
        <f t="shared" si="16"/>
        <v>23</v>
      </c>
    </row>
    <row r="64" spans="1:19" x14ac:dyDescent="0.3">
      <c r="A64" s="63" t="s">
        <v>322</v>
      </c>
      <c r="B64" s="64">
        <f>VLOOKUP($A64,'Return Data'!$B$7:$R$2843,3,0)</f>
        <v>44447</v>
      </c>
      <c r="C64" s="65">
        <f>VLOOKUP($A64,'Return Data'!$B$7:$R$2843,4,0)</f>
        <v>27.4024</v>
      </c>
      <c r="D64" s="65">
        <f>VLOOKUP($A64,'Return Data'!$B$7:$R$2843,10,0)</f>
        <v>10.523</v>
      </c>
      <c r="E64" s="66">
        <f t="shared" si="10"/>
        <v>37</v>
      </c>
      <c r="F64" s="65">
        <f>VLOOKUP($A64,'Return Data'!$B$7:$R$2843,11,0)</f>
        <v>14.704800000000001</v>
      </c>
      <c r="G64" s="66">
        <f t="shared" si="11"/>
        <v>56</v>
      </c>
      <c r="H64" s="65">
        <f>VLOOKUP($A64,'Return Data'!$B$7:$R$2843,12,0)</f>
        <v>31.8444</v>
      </c>
      <c r="I64" s="66">
        <f t="shared" si="12"/>
        <v>51</v>
      </c>
      <c r="J64" s="65">
        <f>VLOOKUP($A64,'Return Data'!$B$7:$R$2843,13,0)</f>
        <v>55.170900000000003</v>
      </c>
      <c r="K64" s="66">
        <f t="shared" si="13"/>
        <v>49</v>
      </c>
      <c r="L64" s="65">
        <f>VLOOKUP($A64,'Return Data'!$B$7:$R$2843,17,0)</f>
        <v>25.683299999999999</v>
      </c>
      <c r="M64" s="66">
        <f t="shared" si="17"/>
        <v>51</v>
      </c>
      <c r="N64" s="65">
        <f>VLOOKUP($A64,'Return Data'!$B$7:$R$2843,14,0)</f>
        <v>15.0388</v>
      </c>
      <c r="O64" s="66">
        <f t="shared" ref="O64:O69" si="18">RANK(N64,N$8:N$73,0)</f>
        <v>23</v>
      </c>
      <c r="P64" s="65">
        <f>VLOOKUP($A64,'Return Data'!$B$7:$R$2843,15,0)</f>
        <v>14.2456</v>
      </c>
      <c r="Q64" s="66">
        <f>RANK(P64,P$8:P$73,0)</f>
        <v>18</v>
      </c>
      <c r="R64" s="65">
        <f>VLOOKUP($A64,'Return Data'!$B$7:$R$2843,16,0)</f>
        <v>15.707000000000001</v>
      </c>
      <c r="S64" s="67">
        <f t="shared" si="16"/>
        <v>31</v>
      </c>
    </row>
    <row r="65" spans="1:19" x14ac:dyDescent="0.3">
      <c r="A65" s="63" t="s">
        <v>323</v>
      </c>
      <c r="B65" s="64">
        <f>VLOOKUP($A65,'Return Data'!$B$7:$R$2843,3,0)</f>
        <v>44447</v>
      </c>
      <c r="C65" s="65">
        <f>VLOOKUP($A65,'Return Data'!$B$7:$R$2843,4,0)</f>
        <v>171.46553744771501</v>
      </c>
      <c r="D65" s="65">
        <f>VLOOKUP($A65,'Return Data'!$B$7:$R$2843,10,0)</f>
        <v>7.8209</v>
      </c>
      <c r="E65" s="66">
        <f t="shared" si="10"/>
        <v>55</v>
      </c>
      <c r="F65" s="65">
        <f>VLOOKUP($A65,'Return Data'!$B$7:$R$2843,11,0)</f>
        <v>15.5326</v>
      </c>
      <c r="G65" s="66">
        <f t="shared" si="11"/>
        <v>53</v>
      </c>
      <c r="H65" s="65">
        <f>VLOOKUP($A65,'Return Data'!$B$7:$R$2843,12,0)</f>
        <v>26.651700000000002</v>
      </c>
      <c r="I65" s="66">
        <f t="shared" si="12"/>
        <v>59</v>
      </c>
      <c r="J65" s="65">
        <f>VLOOKUP($A65,'Return Data'!$B$7:$R$2843,13,0)</f>
        <v>45.540100000000002</v>
      </c>
      <c r="K65" s="66">
        <f t="shared" si="13"/>
        <v>62</v>
      </c>
      <c r="L65" s="65">
        <f>VLOOKUP($A65,'Return Data'!$B$7:$R$2843,17,0)</f>
        <v>24.053000000000001</v>
      </c>
      <c r="M65" s="66">
        <f t="shared" si="17"/>
        <v>54</v>
      </c>
      <c r="N65" s="65">
        <f>VLOOKUP($A65,'Return Data'!$B$7:$R$2843,14,0)</f>
        <v>11.139799999999999</v>
      </c>
      <c r="O65" s="66">
        <f t="shared" si="18"/>
        <v>46</v>
      </c>
      <c r="P65" s="65">
        <f>VLOOKUP($A65,'Return Data'!$B$7:$R$2843,15,0)</f>
        <v>13.388299999999999</v>
      </c>
      <c r="Q65" s="66">
        <f>RANK(P65,P$8:P$73,0)</f>
        <v>22</v>
      </c>
      <c r="R65" s="65">
        <f>VLOOKUP($A65,'Return Data'!$B$7:$R$2843,16,0)</f>
        <v>11.809799999999999</v>
      </c>
      <c r="S65" s="67">
        <f t="shared" si="16"/>
        <v>52</v>
      </c>
    </row>
    <row r="66" spans="1:19" x14ac:dyDescent="0.3">
      <c r="A66" s="63" t="s">
        <v>324</v>
      </c>
      <c r="B66" s="64">
        <f>VLOOKUP($A66,'Return Data'!$B$7:$R$2843,3,0)</f>
        <v>44447</v>
      </c>
      <c r="C66" s="65">
        <f>VLOOKUP($A66,'Return Data'!$B$7:$R$2843,4,0)</f>
        <v>41.23</v>
      </c>
      <c r="D66" s="65">
        <f>VLOOKUP($A66,'Return Data'!$B$7:$R$2843,10,0)</f>
        <v>14.3055</v>
      </c>
      <c r="E66" s="66">
        <f t="shared" si="10"/>
        <v>12</v>
      </c>
      <c r="F66" s="65">
        <f>VLOOKUP($A66,'Return Data'!$B$7:$R$2843,11,0)</f>
        <v>21.946200000000001</v>
      </c>
      <c r="G66" s="66">
        <f t="shared" si="11"/>
        <v>19</v>
      </c>
      <c r="H66" s="65">
        <f>VLOOKUP($A66,'Return Data'!$B$7:$R$2843,12,0)</f>
        <v>38.2166</v>
      </c>
      <c r="I66" s="66">
        <f t="shared" si="12"/>
        <v>28</v>
      </c>
      <c r="J66" s="65">
        <f>VLOOKUP($A66,'Return Data'!$B$7:$R$2843,13,0)</f>
        <v>60.427999999999997</v>
      </c>
      <c r="K66" s="66">
        <f t="shared" si="13"/>
        <v>37</v>
      </c>
      <c r="L66" s="65">
        <f>VLOOKUP($A66,'Return Data'!$B$7:$R$2843,17,0)</f>
        <v>32.896700000000003</v>
      </c>
      <c r="M66" s="66">
        <f t="shared" si="17"/>
        <v>21</v>
      </c>
      <c r="N66" s="65">
        <f>VLOOKUP($A66,'Return Data'!$B$7:$R$2843,14,0)</f>
        <v>18.285</v>
      </c>
      <c r="O66" s="66">
        <f t="shared" si="18"/>
        <v>12</v>
      </c>
      <c r="P66" s="65">
        <f>VLOOKUP($A66,'Return Data'!$B$7:$R$2843,15,0)</f>
        <v>14.252800000000001</v>
      </c>
      <c r="Q66" s="66">
        <f>RANK(P66,P$8:P$73,0)</f>
        <v>17</v>
      </c>
      <c r="R66" s="65">
        <f>VLOOKUP($A66,'Return Data'!$B$7:$R$2843,16,0)</f>
        <v>15.693199999999999</v>
      </c>
      <c r="S66" s="67">
        <f t="shared" si="16"/>
        <v>32</v>
      </c>
    </row>
    <row r="67" spans="1:19" x14ac:dyDescent="0.3">
      <c r="A67" s="63" t="s">
        <v>325</v>
      </c>
      <c r="B67" s="64">
        <f>VLOOKUP($A67,'Return Data'!$B$7:$R$2843,3,0)</f>
        <v>44447</v>
      </c>
      <c r="C67" s="65">
        <f>VLOOKUP($A67,'Return Data'!$B$7:$R$2843,4,0)</f>
        <v>21.6571</v>
      </c>
      <c r="D67" s="65">
        <f>VLOOKUP($A67,'Return Data'!$B$7:$R$2843,10,0)</f>
        <v>5.6439000000000004</v>
      </c>
      <c r="E67" s="66">
        <f t="shared" si="10"/>
        <v>60</v>
      </c>
      <c r="F67" s="65">
        <f>VLOOKUP($A67,'Return Data'!$B$7:$R$2843,11,0)</f>
        <v>17.155999999999999</v>
      </c>
      <c r="G67" s="66">
        <f t="shared" si="11"/>
        <v>46</v>
      </c>
      <c r="H67" s="65">
        <f>VLOOKUP($A67,'Return Data'!$B$7:$R$2843,12,0)</f>
        <v>39.162999999999997</v>
      </c>
      <c r="I67" s="66">
        <f t="shared" si="12"/>
        <v>23</v>
      </c>
      <c r="J67" s="65">
        <f>VLOOKUP($A67,'Return Data'!$B$7:$R$2843,13,0)</f>
        <v>66.445800000000006</v>
      </c>
      <c r="K67" s="66">
        <f t="shared" si="13"/>
        <v>23</v>
      </c>
      <c r="L67" s="65">
        <f>VLOOKUP($A67,'Return Data'!$B$7:$R$2843,17,0)</f>
        <v>34.361499999999999</v>
      </c>
      <c r="M67" s="66">
        <f t="shared" si="17"/>
        <v>20</v>
      </c>
      <c r="N67" s="65">
        <f>VLOOKUP($A67,'Return Data'!$B$7:$R$2843,14,0)</f>
        <v>14.9613</v>
      </c>
      <c r="O67" s="66">
        <f t="shared" si="18"/>
        <v>24</v>
      </c>
      <c r="P67" s="65"/>
      <c r="Q67" s="66"/>
      <c r="R67" s="65">
        <f>VLOOKUP($A67,'Return Data'!$B$7:$R$2843,16,0)</f>
        <v>15.243600000000001</v>
      </c>
      <c r="S67" s="67">
        <f t="shared" si="16"/>
        <v>36</v>
      </c>
    </row>
    <row r="68" spans="1:19" x14ac:dyDescent="0.3">
      <c r="A68" s="63" t="s">
        <v>326</v>
      </c>
      <c r="B68" s="64">
        <f>VLOOKUP($A68,'Return Data'!$B$7:$R$2843,3,0)</f>
        <v>44447</v>
      </c>
      <c r="C68" s="65">
        <f>VLOOKUP($A68,'Return Data'!$B$7:$R$2843,4,0)</f>
        <v>15.420999999999999</v>
      </c>
      <c r="D68" s="65">
        <f>VLOOKUP($A68,'Return Data'!$B$7:$R$2843,10,0)</f>
        <v>3.6440999999999999</v>
      </c>
      <c r="E68" s="66">
        <f t="shared" si="10"/>
        <v>66</v>
      </c>
      <c r="F68" s="65">
        <f>VLOOKUP($A68,'Return Data'!$B$7:$R$2843,11,0)</f>
        <v>15.4076</v>
      </c>
      <c r="G68" s="66">
        <f t="shared" si="11"/>
        <v>54</v>
      </c>
      <c r="H68" s="65">
        <f>VLOOKUP($A68,'Return Data'!$B$7:$R$2843,12,0)</f>
        <v>38.513599999999997</v>
      </c>
      <c r="I68" s="66">
        <f t="shared" si="12"/>
        <v>26</v>
      </c>
      <c r="J68" s="65">
        <f>VLOOKUP($A68,'Return Data'!$B$7:$R$2843,13,0)</f>
        <v>67.645099999999999</v>
      </c>
      <c r="K68" s="66">
        <f t="shared" si="13"/>
        <v>17</v>
      </c>
      <c r="L68" s="65">
        <f>VLOOKUP($A68,'Return Data'!$B$7:$R$2843,17,0)</f>
        <v>28.871700000000001</v>
      </c>
      <c r="M68" s="66">
        <f t="shared" si="17"/>
        <v>37</v>
      </c>
      <c r="N68" s="65">
        <f>VLOOKUP($A68,'Return Data'!$B$7:$R$2843,14,0)</f>
        <v>12.446400000000001</v>
      </c>
      <c r="O68" s="66">
        <f t="shared" si="18"/>
        <v>42</v>
      </c>
      <c r="P68" s="65"/>
      <c r="Q68" s="66"/>
      <c r="R68" s="65">
        <f>VLOOKUP($A68,'Return Data'!$B$7:$R$2843,16,0)</f>
        <v>9.8247</v>
      </c>
      <c r="S68" s="67">
        <f t="shared" si="16"/>
        <v>58</v>
      </c>
    </row>
    <row r="69" spans="1:19" x14ac:dyDescent="0.3">
      <c r="A69" s="63" t="s">
        <v>327</v>
      </c>
      <c r="B69" s="64">
        <f>VLOOKUP($A69,'Return Data'!$B$7:$R$2843,3,0)</f>
        <v>44447</v>
      </c>
      <c r="C69" s="65">
        <f>VLOOKUP($A69,'Return Data'!$B$7:$R$2843,4,0)</f>
        <v>14.462899999999999</v>
      </c>
      <c r="D69" s="65">
        <f>VLOOKUP($A69,'Return Data'!$B$7:$R$2843,10,0)</f>
        <v>4.9801000000000002</v>
      </c>
      <c r="E69" s="66">
        <f t="shared" si="10"/>
        <v>64</v>
      </c>
      <c r="F69" s="65">
        <f>VLOOKUP($A69,'Return Data'!$B$7:$R$2843,11,0)</f>
        <v>15.9323</v>
      </c>
      <c r="G69" s="66">
        <f t="shared" si="11"/>
        <v>52</v>
      </c>
      <c r="H69" s="65">
        <f>VLOOKUP($A69,'Return Data'!$B$7:$R$2843,12,0)</f>
        <v>38.515000000000001</v>
      </c>
      <c r="I69" s="66">
        <f t="shared" si="12"/>
        <v>25</v>
      </c>
      <c r="J69" s="65">
        <f>VLOOKUP($A69,'Return Data'!$B$7:$R$2843,13,0)</f>
        <v>67.417900000000003</v>
      </c>
      <c r="K69" s="66">
        <f t="shared" si="13"/>
        <v>18</v>
      </c>
      <c r="L69" s="65">
        <f>VLOOKUP($A69,'Return Data'!$B$7:$R$2843,17,0)</f>
        <v>30.1435</v>
      </c>
      <c r="M69" s="66">
        <f t="shared" si="17"/>
        <v>30</v>
      </c>
      <c r="N69" s="65">
        <f>VLOOKUP($A69,'Return Data'!$B$7:$R$2843,14,0)</f>
        <v>13.007199999999999</v>
      </c>
      <c r="O69" s="66">
        <f t="shared" si="18"/>
        <v>38</v>
      </c>
      <c r="P69" s="65"/>
      <c r="Q69" s="66"/>
      <c r="R69" s="65">
        <f>VLOOKUP($A69,'Return Data'!$B$7:$R$2843,16,0)</f>
        <v>8.6471</v>
      </c>
      <c r="S69" s="67">
        <f t="shared" si="16"/>
        <v>62</v>
      </c>
    </row>
    <row r="70" spans="1:19" x14ac:dyDescent="0.3">
      <c r="A70" s="63" t="s">
        <v>328</v>
      </c>
      <c r="B70" s="64">
        <f>VLOOKUP($A70,'Return Data'!$B$7:$R$2843,3,0)</f>
        <v>44447</v>
      </c>
      <c r="C70" s="65">
        <f>VLOOKUP($A70,'Return Data'!$B$7:$R$2843,4,0)</f>
        <v>11.943</v>
      </c>
      <c r="D70" s="65">
        <f>VLOOKUP($A70,'Return Data'!$B$7:$R$2843,10,0)</f>
        <v>5.5454999999999997</v>
      </c>
      <c r="E70" s="66">
        <f t="shared" si="10"/>
        <v>61</v>
      </c>
      <c r="F70" s="65">
        <f>VLOOKUP($A70,'Return Data'!$B$7:$R$2843,11,0)</f>
        <v>11.217700000000001</v>
      </c>
      <c r="G70" s="66">
        <f t="shared" si="11"/>
        <v>63</v>
      </c>
      <c r="H70" s="65">
        <f>VLOOKUP($A70,'Return Data'!$B$7:$R$2843,12,0)</f>
        <v>24.6829</v>
      </c>
      <c r="I70" s="66">
        <f t="shared" si="12"/>
        <v>61</v>
      </c>
      <c r="J70" s="65">
        <f>VLOOKUP($A70,'Return Data'!$B$7:$R$2843,13,0)</f>
        <v>46.972700000000003</v>
      </c>
      <c r="K70" s="66">
        <f t="shared" si="13"/>
        <v>59</v>
      </c>
      <c r="L70" s="65">
        <f>VLOOKUP($A70,'Return Data'!$B$7:$R$2843,17,0)</f>
        <v>26.0594</v>
      </c>
      <c r="M70" s="66">
        <f t="shared" si="17"/>
        <v>47</v>
      </c>
      <c r="N70" s="65"/>
      <c r="O70" s="66"/>
      <c r="P70" s="65"/>
      <c r="Q70" s="66"/>
      <c r="R70" s="65">
        <f>VLOOKUP($A70,'Return Data'!$B$7:$R$2843,16,0)</f>
        <v>4.9973999999999998</v>
      </c>
      <c r="S70" s="67">
        <f t="shared" si="16"/>
        <v>66</v>
      </c>
    </row>
    <row r="71" spans="1:19" x14ac:dyDescent="0.3">
      <c r="A71" s="63" t="s">
        <v>329</v>
      </c>
      <c r="B71" s="64">
        <f>VLOOKUP($A71,'Return Data'!$B$7:$R$2843,3,0)</f>
        <v>44447</v>
      </c>
      <c r="C71" s="65">
        <f>VLOOKUP($A71,'Return Data'!$B$7:$R$2843,4,0)</f>
        <v>12.4465</v>
      </c>
      <c r="D71" s="65">
        <f>VLOOKUP($A71,'Return Data'!$B$7:$R$2843,10,0)</f>
        <v>5.4869000000000003</v>
      </c>
      <c r="E71" s="66">
        <f t="shared" si="10"/>
        <v>63</v>
      </c>
      <c r="F71" s="65">
        <f>VLOOKUP($A71,'Return Data'!$B$7:$R$2843,11,0)</f>
        <v>11.206899999999999</v>
      </c>
      <c r="G71" s="66">
        <f t="shared" si="11"/>
        <v>64</v>
      </c>
      <c r="H71" s="65">
        <f>VLOOKUP($A71,'Return Data'!$B$7:$R$2843,12,0)</f>
        <v>23.887699999999999</v>
      </c>
      <c r="I71" s="66">
        <f t="shared" si="12"/>
        <v>62</v>
      </c>
      <c r="J71" s="65">
        <f>VLOOKUP($A71,'Return Data'!$B$7:$R$2843,13,0)</f>
        <v>45.923000000000002</v>
      </c>
      <c r="K71" s="66">
        <f t="shared" si="13"/>
        <v>61</v>
      </c>
      <c r="L71" s="65">
        <f>VLOOKUP($A71,'Return Data'!$B$7:$R$2843,17,0)</f>
        <v>26.435600000000001</v>
      </c>
      <c r="M71" s="66">
        <f t="shared" si="17"/>
        <v>45</v>
      </c>
      <c r="N71" s="65"/>
      <c r="O71" s="66"/>
      <c r="P71" s="65"/>
      <c r="Q71" s="66"/>
      <c r="R71" s="65">
        <f>VLOOKUP($A71,'Return Data'!$B$7:$R$2843,16,0)</f>
        <v>6.5397999999999996</v>
      </c>
      <c r="S71" s="67">
        <f t="shared" si="16"/>
        <v>65</v>
      </c>
    </row>
    <row r="72" spans="1:19" x14ac:dyDescent="0.3">
      <c r="A72" s="63" t="s">
        <v>330</v>
      </c>
      <c r="B72" s="64">
        <f>VLOOKUP($A72,'Return Data'!$B$7:$R$2843,3,0)</f>
        <v>44447</v>
      </c>
      <c r="C72" s="65">
        <f>VLOOKUP($A72,'Return Data'!$B$7:$R$2843,4,0)</f>
        <v>143.8486</v>
      </c>
      <c r="D72" s="65">
        <f>VLOOKUP($A72,'Return Data'!$B$7:$R$2843,10,0)</f>
        <v>12.9871</v>
      </c>
      <c r="E72" s="66">
        <f t="shared" ref="E72:E73" si="19">RANK(D72,D$8:D$73,0)</f>
        <v>19</v>
      </c>
      <c r="F72" s="65">
        <f>VLOOKUP($A72,'Return Data'!$B$7:$R$2843,11,0)</f>
        <v>20.2742</v>
      </c>
      <c r="G72" s="66">
        <f t="shared" ref="G72:G73" si="20">RANK(F72,F$8:F$73,0)</f>
        <v>25</v>
      </c>
      <c r="H72" s="65">
        <f>VLOOKUP($A72,'Return Data'!$B$7:$R$2843,12,0)</f>
        <v>35.620600000000003</v>
      </c>
      <c r="I72" s="66">
        <f t="shared" ref="I72:I73" si="21">RANK(H72,H$8:H$73,0)</f>
        <v>33</v>
      </c>
      <c r="J72" s="65">
        <f>VLOOKUP($A72,'Return Data'!$B$7:$R$2843,13,0)</f>
        <v>63.196899999999999</v>
      </c>
      <c r="K72" s="66">
        <f t="shared" ref="K72:K73" si="22">RANK(J72,J$8:J$73,0)</f>
        <v>30</v>
      </c>
      <c r="L72" s="65">
        <f>VLOOKUP($A72,'Return Data'!$B$7:$R$2843,17,0)</f>
        <v>32.600099999999998</v>
      </c>
      <c r="M72" s="66">
        <f t="shared" si="17"/>
        <v>22</v>
      </c>
      <c r="N72" s="65">
        <f>VLOOKUP($A72,'Return Data'!$B$7:$R$2843,14,0)</f>
        <v>17.239999999999998</v>
      </c>
      <c r="O72" s="66">
        <f>RANK(N72,N$8:N$73,0)</f>
        <v>16</v>
      </c>
      <c r="P72" s="65">
        <f>VLOOKUP($A72,'Return Data'!$B$7:$R$2843,15,0)</f>
        <v>14.812799999999999</v>
      </c>
      <c r="Q72" s="66">
        <f>RANK(P72,P$8:P$73,0)</f>
        <v>15</v>
      </c>
      <c r="R72" s="65">
        <f>VLOOKUP($A72,'Return Data'!$B$7:$R$2843,16,0)</f>
        <v>12.5771</v>
      </c>
      <c r="S72" s="67">
        <f t="shared" ref="S72:S73" si="23">RANK(R72,R$8:R$73,0)</f>
        <v>47</v>
      </c>
    </row>
    <row r="73" spans="1:19" x14ac:dyDescent="0.3">
      <c r="A73" s="63" t="s">
        <v>331</v>
      </c>
      <c r="B73" s="64">
        <f>VLOOKUP($A73,'Return Data'!$B$7:$R$2843,3,0)</f>
        <v>44447</v>
      </c>
      <c r="C73" s="65">
        <f>VLOOKUP($A73,'Return Data'!$B$7:$R$2843,4,0)</f>
        <v>228.90368850265</v>
      </c>
      <c r="D73" s="65">
        <f>VLOOKUP($A73,'Return Data'!$B$7:$R$2843,10,0)</f>
        <v>12.960800000000001</v>
      </c>
      <c r="E73" s="66">
        <f t="shared" si="19"/>
        <v>20</v>
      </c>
      <c r="F73" s="65">
        <f>VLOOKUP($A73,'Return Data'!$B$7:$R$2843,11,0)</f>
        <v>18.323599999999999</v>
      </c>
      <c r="G73" s="66">
        <f t="shared" si="20"/>
        <v>36</v>
      </c>
      <c r="H73" s="65">
        <f>VLOOKUP($A73,'Return Data'!$B$7:$R$2843,12,0)</f>
        <v>32.959899999999998</v>
      </c>
      <c r="I73" s="66">
        <f t="shared" si="21"/>
        <v>47</v>
      </c>
      <c r="J73" s="65">
        <f>VLOOKUP($A73,'Return Data'!$B$7:$R$2843,13,0)</f>
        <v>57.326300000000003</v>
      </c>
      <c r="K73" s="66">
        <f t="shared" si="22"/>
        <v>44</v>
      </c>
      <c r="L73" s="65">
        <f>VLOOKUP($A73,'Return Data'!$B$7:$R$2843,17,0)</f>
        <v>25.793800000000001</v>
      </c>
      <c r="M73" s="66">
        <f t="shared" si="17"/>
        <v>50</v>
      </c>
      <c r="N73" s="65">
        <f>VLOOKUP($A73,'Return Data'!$B$7:$R$2843,14,0)</f>
        <v>12.946899999999999</v>
      </c>
      <c r="O73" s="66">
        <f>RANK(N73,N$8:N$73,0)</f>
        <v>40</v>
      </c>
      <c r="P73" s="65">
        <f>VLOOKUP($A73,'Return Data'!$B$7:$R$2843,15,0)</f>
        <v>12.834199999999999</v>
      </c>
      <c r="Q73" s="66">
        <f>RANK(P73,P$8:P$73,0)</f>
        <v>26</v>
      </c>
      <c r="R73" s="65">
        <f>VLOOKUP($A73,'Return Data'!$B$7:$R$2843,16,0)</f>
        <v>18.479199999999999</v>
      </c>
      <c r="S73" s="67">
        <f t="shared" si="23"/>
        <v>18</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11.096306060606061</v>
      </c>
      <c r="E75" s="74"/>
      <c r="F75" s="75">
        <f>AVERAGE(F8:F73)</f>
        <v>21.066631818181818</v>
      </c>
      <c r="G75" s="74"/>
      <c r="H75" s="75">
        <f>AVERAGE(H8:H73)</f>
        <v>38.791977272727273</v>
      </c>
      <c r="I75" s="74"/>
      <c r="J75" s="75">
        <f>AVERAGE(J8:J73)</f>
        <v>64.301199999999994</v>
      </c>
      <c r="K75" s="74"/>
      <c r="L75" s="75">
        <f>AVERAGE(L8:L73)</f>
        <v>31.852042857142862</v>
      </c>
      <c r="M75" s="74"/>
      <c r="N75" s="75">
        <f>AVERAGE(N8:N73)</f>
        <v>16.001540384615385</v>
      </c>
      <c r="O75" s="74"/>
      <c r="P75" s="75">
        <f>AVERAGE(P8:P73)</f>
        <v>14.419558974358974</v>
      </c>
      <c r="Q75" s="74"/>
      <c r="R75" s="75">
        <f>AVERAGE(R8:R73)</f>
        <v>15.759087878787881</v>
      </c>
      <c r="S75" s="76"/>
    </row>
    <row r="76" spans="1:19" x14ac:dyDescent="0.3">
      <c r="A76" s="73" t="s">
        <v>28</v>
      </c>
      <c r="B76" s="74"/>
      <c r="C76" s="74"/>
      <c r="D76" s="75">
        <f>MIN(D8:D73)</f>
        <v>3.6440999999999999</v>
      </c>
      <c r="E76" s="74"/>
      <c r="F76" s="75">
        <f>MIN(F8:F73)</f>
        <v>6.1487999999999996</v>
      </c>
      <c r="G76" s="74"/>
      <c r="H76" s="75">
        <f>MIN(H8:H73)</f>
        <v>20.469899999999999</v>
      </c>
      <c r="I76" s="74"/>
      <c r="J76" s="75">
        <f>MIN(J8:J73)</f>
        <v>33.928100000000001</v>
      </c>
      <c r="K76" s="74"/>
      <c r="L76" s="75">
        <f>MIN(L8:L73)</f>
        <v>20.290500000000002</v>
      </c>
      <c r="M76" s="74"/>
      <c r="N76" s="75">
        <f>MIN(N8:N73)</f>
        <v>7.5278</v>
      </c>
      <c r="O76" s="74"/>
      <c r="P76" s="75">
        <f>MIN(P8:P73)</f>
        <v>7.9623999999999997</v>
      </c>
      <c r="Q76" s="74"/>
      <c r="R76" s="75">
        <f>MIN(R8:R73)</f>
        <v>4.9973999999999998</v>
      </c>
      <c r="S76" s="76"/>
    </row>
    <row r="77" spans="1:19" ht="15" thickBot="1" x14ac:dyDescent="0.35">
      <c r="A77" s="77" t="s">
        <v>29</v>
      </c>
      <c r="B77" s="78"/>
      <c r="C77" s="78"/>
      <c r="D77" s="79">
        <f>MAX(D8:D73)</f>
        <v>21.831099999999999</v>
      </c>
      <c r="E77" s="78"/>
      <c r="F77" s="79">
        <f>MAX(F8:F73)</f>
        <v>45.192300000000003</v>
      </c>
      <c r="G77" s="78"/>
      <c r="H77" s="79">
        <f>MAX(H8:H73)</f>
        <v>75.544899999999998</v>
      </c>
      <c r="I77" s="78"/>
      <c r="J77" s="79">
        <f>MAX(J8:J73)</f>
        <v>112.70740000000001</v>
      </c>
      <c r="K77" s="78"/>
      <c r="L77" s="79">
        <f>MAX(L8:L73)</f>
        <v>55.740400000000001</v>
      </c>
      <c r="M77" s="78"/>
      <c r="N77" s="79">
        <f>MAX(N8:N73)</f>
        <v>33.607500000000002</v>
      </c>
      <c r="O77" s="78"/>
      <c r="P77" s="79">
        <f>MAX(P8:P73)</f>
        <v>24.657299999999999</v>
      </c>
      <c r="Q77" s="78"/>
      <c r="R77" s="79">
        <f>MAX(R8:R73)</f>
        <v>31.2591</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44447</v>
      </c>
      <c r="C8" s="65">
        <f>VLOOKUP($A8,'Return Data'!$B$7:$R$2843,4,0)</f>
        <v>13.17</v>
      </c>
      <c r="D8" s="65">
        <f>VLOOKUP($A8,'Return Data'!$B$7:$R$2843,8,0)</f>
        <v>5.6135000000000002</v>
      </c>
      <c r="E8" s="66">
        <f>RANK(D8,D$8:D$15,0)</f>
        <v>3</v>
      </c>
      <c r="F8" s="65">
        <f>VLOOKUP($A8,'Return Data'!$B$7:$R$2843,9,0)</f>
        <v>8.4842999999999993</v>
      </c>
      <c r="G8" s="66">
        <f t="shared" ref="G8" si="0">RANK(F8,F$8:F$15,0)</f>
        <v>2</v>
      </c>
      <c r="H8" s="65">
        <f>VLOOKUP($A8,'Return Data'!$B$7:$R$2843,10,0)</f>
        <v>16.5487</v>
      </c>
      <c r="I8" s="66">
        <f t="shared" ref="I8" si="1">RANK(H8,H$8:H$15,0)</f>
        <v>3</v>
      </c>
      <c r="J8" s="65">
        <f>VLOOKUP($A8,'Return Data'!$B$7:$R$2843,11,0)</f>
        <v>23.314599999999999</v>
      </c>
      <c r="K8" s="66">
        <f t="shared" ref="K8" si="2">RANK(J8,J$8:J$15,0)</f>
        <v>2</v>
      </c>
      <c r="L8" s="65"/>
      <c r="M8" s="66"/>
      <c r="N8" s="65"/>
      <c r="O8" s="66"/>
      <c r="P8" s="65">
        <f>VLOOKUP($A8,'Return Data'!$B$7:$R$2843,16,0)</f>
        <v>31.7</v>
      </c>
      <c r="Q8" s="67">
        <f>RANK(P8,P$8:P$15,0)</f>
        <v>4</v>
      </c>
    </row>
    <row r="9" spans="1:18" x14ac:dyDescent="0.3">
      <c r="A9" s="63" t="s">
        <v>377</v>
      </c>
      <c r="B9" s="64">
        <f>VLOOKUP($A9,'Return Data'!$B$7:$R$2843,3,0)</f>
        <v>44447</v>
      </c>
      <c r="C9" s="65">
        <f>VLOOKUP($A9,'Return Data'!$B$7:$R$2843,4,0)</f>
        <v>16.989999999999998</v>
      </c>
      <c r="D9" s="65">
        <f>VLOOKUP($A9,'Return Data'!$B$7:$R$2843,8,0)</f>
        <v>3.7241</v>
      </c>
      <c r="E9" s="66">
        <f t="shared" ref="E9:E15" si="3">RANK(D9,D$8:D$15,0)</f>
        <v>8</v>
      </c>
      <c r="F9" s="65">
        <f>VLOOKUP($A9,'Return Data'!$B$7:$R$2843,9,0)</f>
        <v>8.8405000000000005</v>
      </c>
      <c r="G9" s="66">
        <f t="shared" ref="G9" si="4">RANK(F9,F$8:F$15,0)</f>
        <v>1</v>
      </c>
      <c r="H9" s="65">
        <f>VLOOKUP($A9,'Return Data'!$B$7:$R$2843,10,0)</f>
        <v>14.9526</v>
      </c>
      <c r="I9" s="66">
        <f t="shared" ref="I9" si="5">RANK(H9,H$8:H$15,0)</f>
        <v>4</v>
      </c>
      <c r="J9" s="65">
        <f>VLOOKUP($A9,'Return Data'!$B$7:$R$2843,11,0)</f>
        <v>20.6676</v>
      </c>
      <c r="K9" s="66">
        <f t="shared" ref="K9" si="6">RANK(J9,J$8:J$15,0)</f>
        <v>3</v>
      </c>
      <c r="L9" s="65">
        <f>VLOOKUP($A9,'Return Data'!$B$7:$R$2843,12,0)</f>
        <v>31.603400000000001</v>
      </c>
      <c r="M9" s="66">
        <f t="shared" ref="M9:M13" si="7">RANK(L9,L$8:L$15,0)</f>
        <v>4</v>
      </c>
      <c r="N9" s="65">
        <f>VLOOKUP($A9,'Return Data'!$B$7:$R$2843,13,0)</f>
        <v>56.445700000000002</v>
      </c>
      <c r="O9" s="66">
        <f t="shared" ref="O9" si="8">RANK(N9,N$8:N$15,0)</f>
        <v>2</v>
      </c>
      <c r="P9" s="65">
        <f>VLOOKUP($A9,'Return Data'!$B$7:$R$2843,16,0)</f>
        <v>40.080399999999997</v>
      </c>
      <c r="Q9" s="67">
        <f t="shared" ref="Q9:Q15" si="9">RANK(P9,P$8:P$15,0)</f>
        <v>3</v>
      </c>
    </row>
    <row r="10" spans="1:18" x14ac:dyDescent="0.3">
      <c r="A10" s="63" t="s">
        <v>1961</v>
      </c>
      <c r="B10" s="64">
        <f>VLOOKUP($A10,'Return Data'!$B$7:$R$2843,3,0)</f>
        <v>44447</v>
      </c>
      <c r="C10" s="65">
        <f>VLOOKUP($A10,'Return Data'!$B$7:$R$2843,4,0)</f>
        <v>14.19</v>
      </c>
      <c r="D10" s="65">
        <f>VLOOKUP($A10,'Return Data'!$B$7:$R$2843,8,0)</f>
        <v>4.4919000000000002</v>
      </c>
      <c r="E10" s="66">
        <f t="shared" si="3"/>
        <v>5</v>
      </c>
      <c r="F10" s="65">
        <f>VLOOKUP($A10,'Return Data'!$B$7:$R$2843,9,0)</f>
        <v>4.0323000000000002</v>
      </c>
      <c r="G10" s="66">
        <f t="shared" ref="G10:G15" si="10">RANK(F10,F$8:F$15,0)</f>
        <v>8</v>
      </c>
      <c r="H10" s="65">
        <f>VLOOKUP($A10,'Return Data'!$B$7:$R$2843,10,0)</f>
        <v>11.9968</v>
      </c>
      <c r="I10" s="66">
        <f t="shared" ref="I10:I15" si="11">RANK(H10,H$8:H$15,0)</f>
        <v>6</v>
      </c>
      <c r="J10" s="65">
        <f>VLOOKUP($A10,'Return Data'!$B$7:$R$2843,11,0)</f>
        <v>19.949300000000001</v>
      </c>
      <c r="K10" s="66">
        <f t="shared" ref="K10:K15" si="12">RANK(J10,J$8:J$15,0)</f>
        <v>4</v>
      </c>
      <c r="L10" s="65">
        <f>VLOOKUP($A10,'Return Data'!$B$7:$R$2843,12,0)</f>
        <v>29.352799999999998</v>
      </c>
      <c r="M10" s="66">
        <f t="shared" si="7"/>
        <v>5</v>
      </c>
      <c r="N10" s="65"/>
      <c r="O10" s="66"/>
      <c r="P10" s="65">
        <f>VLOOKUP($A10,'Return Data'!$B$7:$R$2843,16,0)</f>
        <v>41.9</v>
      </c>
      <c r="Q10" s="67">
        <f t="shared" si="9"/>
        <v>2</v>
      </c>
    </row>
    <row r="11" spans="1:18" x14ac:dyDescent="0.3">
      <c r="A11" s="63" t="s">
        <v>1962</v>
      </c>
      <c r="B11" s="64">
        <f>VLOOKUP($A11,'Return Data'!$B$7:$R$2843,3,0)</f>
        <v>44447</v>
      </c>
      <c r="C11" s="65">
        <f>VLOOKUP($A11,'Return Data'!$B$7:$R$2843,4,0)</f>
        <v>12.77</v>
      </c>
      <c r="D11" s="65">
        <f>VLOOKUP($A11,'Return Data'!$B$7:$R$2843,8,0)</f>
        <v>6.1513</v>
      </c>
      <c r="E11" s="66">
        <f t="shared" si="3"/>
        <v>2</v>
      </c>
      <c r="F11" s="65">
        <f>VLOOKUP($A11,'Return Data'!$B$7:$R$2843,9,0)</f>
        <v>6.9513999999999996</v>
      </c>
      <c r="G11" s="66">
        <f t="shared" si="10"/>
        <v>4</v>
      </c>
      <c r="H11" s="65">
        <f>VLOOKUP($A11,'Return Data'!$B$7:$R$2843,10,0)</f>
        <v>16.834399999999999</v>
      </c>
      <c r="I11" s="66">
        <f t="shared" ref="I11" si="13">RANK(H11,H$8:H$15,0)</f>
        <v>2</v>
      </c>
      <c r="J11" s="65"/>
      <c r="K11" s="66"/>
      <c r="L11" s="65"/>
      <c r="M11" s="66"/>
      <c r="N11" s="65"/>
      <c r="O11" s="66"/>
      <c r="P11" s="65">
        <f>VLOOKUP($A11,'Return Data'!$B$7:$R$2843,16,0)</f>
        <v>27.7</v>
      </c>
      <c r="Q11" s="67">
        <f t="shared" si="9"/>
        <v>6</v>
      </c>
    </row>
    <row r="12" spans="1:18" x14ac:dyDescent="0.3">
      <c r="A12" s="63" t="s">
        <v>1964</v>
      </c>
      <c r="B12" s="64">
        <f>VLOOKUP($A12,'Return Data'!$B$7:$R$2843,3,0)</f>
        <v>44447</v>
      </c>
      <c r="C12" s="65">
        <f>VLOOKUP($A12,'Return Data'!$B$7:$R$2843,4,0)</f>
        <v>12.574</v>
      </c>
      <c r="D12" s="65">
        <f>VLOOKUP($A12,'Return Data'!$B$7:$R$2843,8,0)</f>
        <v>3.9430999999999998</v>
      </c>
      <c r="E12" s="66">
        <f t="shared" si="3"/>
        <v>7</v>
      </c>
      <c r="F12" s="65">
        <f>VLOOKUP($A12,'Return Data'!$B$7:$R$2843,9,0)</f>
        <v>4.8094999999999999</v>
      </c>
      <c r="G12" s="66">
        <f t="shared" si="10"/>
        <v>6</v>
      </c>
      <c r="H12" s="65">
        <f>VLOOKUP($A12,'Return Data'!$B$7:$R$2843,10,0)</f>
        <v>10.163</v>
      </c>
      <c r="I12" s="66">
        <f t="shared" si="11"/>
        <v>8</v>
      </c>
      <c r="J12" s="65">
        <f>VLOOKUP($A12,'Return Data'!$B$7:$R$2843,11,0)</f>
        <v>19.105799999999999</v>
      </c>
      <c r="K12" s="66">
        <f t="shared" ref="K12" si="14">RANK(J12,J$8:J$15,0)</f>
        <v>5</v>
      </c>
      <c r="L12" s="65"/>
      <c r="M12" s="66"/>
      <c r="N12" s="65"/>
      <c r="O12" s="66"/>
      <c r="P12" s="65">
        <f>VLOOKUP($A12,'Return Data'!$B$7:$R$2843,16,0)</f>
        <v>25.74</v>
      </c>
      <c r="Q12" s="67">
        <f t="shared" si="9"/>
        <v>7</v>
      </c>
    </row>
    <row r="13" spans="1:18" x14ac:dyDescent="0.3">
      <c r="A13" s="63" t="s">
        <v>1967</v>
      </c>
      <c r="B13" s="64">
        <f>VLOOKUP($A13,'Return Data'!$B$7:$R$2843,3,0)</f>
        <v>44447</v>
      </c>
      <c r="C13" s="65">
        <f>VLOOKUP($A13,'Return Data'!$B$7:$R$2843,4,0)</f>
        <v>18.2011</v>
      </c>
      <c r="D13" s="65">
        <f>VLOOKUP($A13,'Return Data'!$B$7:$R$2843,8,0)</f>
        <v>7.0690999999999997</v>
      </c>
      <c r="E13" s="66">
        <f t="shared" si="3"/>
        <v>1</v>
      </c>
      <c r="F13" s="65">
        <f>VLOOKUP($A13,'Return Data'!$B$7:$R$2843,9,0)</f>
        <v>7.0073999999999996</v>
      </c>
      <c r="G13" s="66">
        <f t="shared" si="10"/>
        <v>3</v>
      </c>
      <c r="H13" s="65">
        <f>VLOOKUP($A13,'Return Data'!$B$7:$R$2843,10,0)</f>
        <v>17.6922</v>
      </c>
      <c r="I13" s="66">
        <f t="shared" si="11"/>
        <v>1</v>
      </c>
      <c r="J13" s="65">
        <f>VLOOKUP($A13,'Return Data'!$B$7:$R$2843,11,0)</f>
        <v>38.865499999999997</v>
      </c>
      <c r="K13" s="66">
        <f t="shared" ref="K13" si="15">RANK(J13,J$8:J$15,0)</f>
        <v>1</v>
      </c>
      <c r="L13" s="65">
        <f>VLOOKUP($A13,'Return Data'!$B$7:$R$2843,12,0)</f>
        <v>64.616</v>
      </c>
      <c r="M13" s="66">
        <f t="shared" si="7"/>
        <v>1</v>
      </c>
      <c r="N13" s="65"/>
      <c r="O13" s="66"/>
      <c r="P13" s="65">
        <f>VLOOKUP($A13,'Return Data'!$B$7:$R$2843,16,0)</f>
        <v>82.010999999999996</v>
      </c>
      <c r="Q13" s="67">
        <f t="shared" si="9"/>
        <v>1</v>
      </c>
    </row>
    <row r="14" spans="1:18" x14ac:dyDescent="0.3">
      <c r="A14" s="63" t="s">
        <v>49</v>
      </c>
      <c r="B14" s="64">
        <f>VLOOKUP($A14,'Return Data'!$B$7:$R$2843,3,0)</f>
        <v>44447</v>
      </c>
      <c r="C14" s="65">
        <f>VLOOKUP($A14,'Return Data'!$B$7:$R$2843,4,0)</f>
        <v>17.3</v>
      </c>
      <c r="D14" s="65">
        <f>VLOOKUP($A14,'Return Data'!$B$7:$R$2843,8,0)</f>
        <v>4.2797000000000001</v>
      </c>
      <c r="E14" s="66">
        <f t="shared" si="3"/>
        <v>6</v>
      </c>
      <c r="F14" s="65">
        <f>VLOOKUP($A14,'Return Data'!$B$7:$R$2843,9,0)</f>
        <v>4.7850000000000001</v>
      </c>
      <c r="G14" s="66">
        <f t="shared" si="10"/>
        <v>7</v>
      </c>
      <c r="H14" s="65">
        <f>VLOOKUP($A14,'Return Data'!$B$7:$R$2843,10,0)</f>
        <v>10.613799999999999</v>
      </c>
      <c r="I14" s="66">
        <f t="shared" si="11"/>
        <v>7</v>
      </c>
      <c r="J14" s="65">
        <f>VLOOKUP($A14,'Return Data'!$B$7:$R$2843,11,0)</f>
        <v>17.687100000000001</v>
      </c>
      <c r="K14" s="66">
        <f t="shared" si="12"/>
        <v>7</v>
      </c>
      <c r="L14" s="65">
        <f>VLOOKUP($A14,'Return Data'!$B$7:$R$2843,12,0)</f>
        <v>33.590699999999998</v>
      </c>
      <c r="M14" s="66">
        <f t="shared" ref="M14:M15" si="16">RANK(L14,L$8:L$15,0)</f>
        <v>2</v>
      </c>
      <c r="N14" s="65">
        <f>VLOOKUP($A14,'Return Data'!$B$7:$R$2843,13,0)</f>
        <v>61.531300000000002</v>
      </c>
      <c r="O14" s="66">
        <f t="shared" ref="O14:O15" si="17">RANK(N14,N$8:N$15,0)</f>
        <v>1</v>
      </c>
      <c r="P14" s="65">
        <f>VLOOKUP($A14,'Return Data'!$B$7:$R$2843,16,0)</f>
        <v>28.8614</v>
      </c>
      <c r="Q14" s="67">
        <f t="shared" si="9"/>
        <v>5</v>
      </c>
    </row>
    <row r="15" spans="1:18" x14ac:dyDescent="0.3">
      <c r="A15" s="63" t="s">
        <v>50</v>
      </c>
      <c r="B15" s="64">
        <f>VLOOKUP($A15,'Return Data'!$B$7:$R$2843,3,0)</f>
        <v>44447</v>
      </c>
      <c r="C15" s="65">
        <f>VLOOKUP($A15,'Return Data'!$B$7:$R$2843,4,0)</f>
        <v>174.07560000000001</v>
      </c>
      <c r="D15" s="65">
        <f>VLOOKUP($A15,'Return Data'!$B$7:$R$2843,8,0)</f>
        <v>4.5109000000000004</v>
      </c>
      <c r="E15" s="66">
        <f t="shared" si="3"/>
        <v>4</v>
      </c>
      <c r="F15" s="65">
        <f>VLOOKUP($A15,'Return Data'!$B$7:$R$2843,9,0)</f>
        <v>6.4394999999999998</v>
      </c>
      <c r="G15" s="66">
        <f t="shared" si="10"/>
        <v>5</v>
      </c>
      <c r="H15" s="65">
        <f>VLOOKUP($A15,'Return Data'!$B$7:$R$2843,10,0)</f>
        <v>12.1454</v>
      </c>
      <c r="I15" s="66">
        <f t="shared" si="11"/>
        <v>5</v>
      </c>
      <c r="J15" s="65">
        <f>VLOOKUP($A15,'Return Data'!$B$7:$R$2843,11,0)</f>
        <v>18.514199999999999</v>
      </c>
      <c r="K15" s="66">
        <f t="shared" si="12"/>
        <v>6</v>
      </c>
      <c r="L15" s="65">
        <f>VLOOKUP($A15,'Return Data'!$B$7:$R$2843,12,0)</f>
        <v>32.567300000000003</v>
      </c>
      <c r="M15" s="66">
        <f t="shared" si="16"/>
        <v>3</v>
      </c>
      <c r="N15" s="65">
        <f>VLOOKUP($A15,'Return Data'!$B$7:$R$2843,13,0)</f>
        <v>56.326500000000003</v>
      </c>
      <c r="O15" s="66">
        <f t="shared" si="17"/>
        <v>3</v>
      </c>
      <c r="P15" s="65">
        <f>VLOOKUP($A15,'Return Data'!$B$7:$R$2843,16,0)</f>
        <v>15.9156</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4.97295</v>
      </c>
      <c r="E17" s="74"/>
      <c r="F17" s="75">
        <f>AVERAGE(F8:F15)</f>
        <v>6.4187374999999998</v>
      </c>
      <c r="G17" s="74"/>
      <c r="H17" s="75">
        <f>AVERAGE(H8:H15)</f>
        <v>13.868362499999998</v>
      </c>
      <c r="I17" s="74"/>
      <c r="J17" s="75">
        <f>AVERAGE(J8:J15)</f>
        <v>22.586299999999998</v>
      </c>
      <c r="K17" s="74"/>
      <c r="L17" s="75">
        <f>AVERAGE(L8:L15)</f>
        <v>38.346039999999995</v>
      </c>
      <c r="M17" s="74"/>
      <c r="N17" s="75">
        <f>AVERAGE(N8:N15)</f>
        <v>58.101166666666671</v>
      </c>
      <c r="O17" s="74"/>
      <c r="P17" s="75">
        <f>AVERAGE(P8:P15)</f>
        <v>36.738549999999996</v>
      </c>
      <c r="Q17" s="76"/>
    </row>
    <row r="18" spans="1:17" ht="15" customHeight="1" x14ac:dyDescent="0.3">
      <c r="A18" s="73" t="s">
        <v>28</v>
      </c>
      <c r="B18" s="74"/>
      <c r="C18" s="74"/>
      <c r="D18" s="75">
        <f>MIN(D8:D15)</f>
        <v>3.7241</v>
      </c>
      <c r="E18" s="74"/>
      <c r="F18" s="75">
        <f>MIN(F8:F15)</f>
        <v>4.0323000000000002</v>
      </c>
      <c r="G18" s="74"/>
      <c r="H18" s="75">
        <f>MIN(H8:H15)</f>
        <v>10.163</v>
      </c>
      <c r="I18" s="74"/>
      <c r="J18" s="75">
        <f>MIN(J8:J15)</f>
        <v>17.687100000000001</v>
      </c>
      <c r="K18" s="74"/>
      <c r="L18" s="75">
        <f>MIN(L8:L15)</f>
        <v>29.352799999999998</v>
      </c>
      <c r="M18" s="74"/>
      <c r="N18" s="75">
        <f>MIN(N8:N15)</f>
        <v>56.326500000000003</v>
      </c>
      <c r="O18" s="74"/>
      <c r="P18" s="75">
        <f>MIN(P8:P15)</f>
        <v>15.9156</v>
      </c>
      <c r="Q18" s="76"/>
    </row>
    <row r="19" spans="1:17" ht="15" thickBot="1" x14ac:dyDescent="0.35">
      <c r="A19" s="77" t="s">
        <v>29</v>
      </c>
      <c r="B19" s="78"/>
      <c r="C19" s="78"/>
      <c r="D19" s="79">
        <f>MAX(D8:D15)</f>
        <v>7.0690999999999997</v>
      </c>
      <c r="E19" s="78"/>
      <c r="F19" s="79">
        <f>MAX(F8:F15)</f>
        <v>8.8405000000000005</v>
      </c>
      <c r="G19" s="78"/>
      <c r="H19" s="79">
        <f>MAX(H8:H15)</f>
        <v>17.6922</v>
      </c>
      <c r="I19" s="78"/>
      <c r="J19" s="79">
        <f>MAX(J8:J15)</f>
        <v>38.865499999999997</v>
      </c>
      <c r="K19" s="78"/>
      <c r="L19" s="79">
        <f>MAX(L8:L15)</f>
        <v>64.616</v>
      </c>
      <c r="M19" s="78"/>
      <c r="N19" s="79">
        <f>MAX(N8:N15)</f>
        <v>61.531300000000002</v>
      </c>
      <c r="O19" s="78"/>
      <c r="P19" s="79">
        <f>MAX(P8:P15)</f>
        <v>82.010999999999996</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44447</v>
      </c>
      <c r="C8" s="65">
        <f>VLOOKUP($A8,'Return Data'!$B$7:$R$2843,4,0)</f>
        <v>12.99</v>
      </c>
      <c r="D8" s="65">
        <f>VLOOKUP($A8,'Return Data'!$B$7:$R$2843,8,0)</f>
        <v>5.524</v>
      </c>
      <c r="E8" s="66">
        <f>RANK(D8,D$8:D$16,0)</f>
        <v>3</v>
      </c>
      <c r="F8" s="65">
        <f>VLOOKUP($A8,'Return Data'!$B$7:$R$2843,9,0)</f>
        <v>8.25</v>
      </c>
      <c r="G8" s="66">
        <f>RANK(F8,F$8:F$16,0)</f>
        <v>2</v>
      </c>
      <c r="H8" s="65">
        <f>VLOOKUP($A8,'Return Data'!$B$7:$R$2843,10,0)</f>
        <v>15.982100000000001</v>
      </c>
      <c r="I8" s="66">
        <f t="shared" ref="I8" si="0">RANK(H8,H$8:H$16,0)</f>
        <v>3</v>
      </c>
      <c r="J8" s="65">
        <f>VLOOKUP($A8,'Return Data'!$B$7:$R$2843,11,0)</f>
        <v>22.086500000000001</v>
      </c>
      <c r="K8" s="66">
        <f t="shared" ref="K8" si="1">RANK(J8,J$8:J$16,0)</f>
        <v>2</v>
      </c>
      <c r="L8" s="65"/>
      <c r="M8" s="66"/>
      <c r="N8" s="65"/>
      <c r="O8" s="66"/>
      <c r="P8" s="65">
        <f>VLOOKUP($A8,'Return Data'!$B$7:$R$2843,16,0)</f>
        <v>29.9</v>
      </c>
      <c r="Q8" s="67">
        <f>RANK(P8,P$8:P$16,0)</f>
        <v>5</v>
      </c>
    </row>
    <row r="9" spans="1:17" x14ac:dyDescent="0.3">
      <c r="A9" s="63" t="s">
        <v>379</v>
      </c>
      <c r="B9" s="64">
        <f>VLOOKUP($A9,'Return Data'!$B$7:$R$2843,3,0)</f>
        <v>44447</v>
      </c>
      <c r="C9" s="65">
        <f>VLOOKUP($A9,'Return Data'!$B$7:$R$2843,4,0)</f>
        <v>16.57</v>
      </c>
      <c r="D9" s="65">
        <f>VLOOKUP($A9,'Return Data'!$B$7:$R$2843,8,0)</f>
        <v>3.6920999999999999</v>
      </c>
      <c r="E9" s="66">
        <f t="shared" ref="E9:E16" si="2">RANK(D9,D$8:D$16,0)</f>
        <v>9</v>
      </c>
      <c r="F9" s="65">
        <f>VLOOKUP($A9,'Return Data'!$B$7:$R$2843,9,0)</f>
        <v>8.7270000000000003</v>
      </c>
      <c r="G9" s="66">
        <f t="shared" ref="G9:G16" si="3">RANK(F9,F$8:F$16,0)</f>
        <v>1</v>
      </c>
      <c r="H9" s="65">
        <f>VLOOKUP($A9,'Return Data'!$B$7:$R$2843,10,0)</f>
        <v>14.592000000000001</v>
      </c>
      <c r="I9" s="66">
        <f t="shared" ref="I9" si="4">RANK(H9,H$8:H$16,0)</f>
        <v>4</v>
      </c>
      <c r="J9" s="65">
        <f>VLOOKUP($A9,'Return Data'!$B$7:$R$2843,11,0)</f>
        <v>19.7254</v>
      </c>
      <c r="K9" s="66">
        <f t="shared" ref="K9" si="5">RANK(J9,J$8:J$16,0)</f>
        <v>3</v>
      </c>
      <c r="L9" s="65">
        <f>VLOOKUP($A9,'Return Data'!$B$7:$R$2843,12,0)</f>
        <v>30.062799999999999</v>
      </c>
      <c r="M9" s="66">
        <f t="shared" ref="M9" si="6">RANK(L9,L$8:L$16,0)</f>
        <v>4</v>
      </c>
      <c r="N9" s="65">
        <f>VLOOKUP($A9,'Return Data'!$B$7:$R$2843,13,0)</f>
        <v>53.996299999999998</v>
      </c>
      <c r="O9" s="66">
        <f t="shared" ref="O9" si="7">RANK(N9,N$8:N$16,0)</f>
        <v>3</v>
      </c>
      <c r="P9" s="65">
        <f>VLOOKUP($A9,'Return Data'!$B$7:$R$2843,16,0)</f>
        <v>37.868400000000001</v>
      </c>
      <c r="Q9" s="67">
        <f t="shared" ref="Q9:Q16" si="8">RANK(P9,P$8:P$16,0)</f>
        <v>3</v>
      </c>
    </row>
    <row r="10" spans="1:17" x14ac:dyDescent="0.3">
      <c r="A10" s="63" t="s">
        <v>1960</v>
      </c>
      <c r="B10" s="64">
        <f>VLOOKUP($A10,'Return Data'!$B$7:$R$2843,3,0)</f>
        <v>44447</v>
      </c>
      <c r="C10" s="65">
        <f>VLOOKUP($A10,'Return Data'!$B$7:$R$2843,4,0)</f>
        <v>13.98</v>
      </c>
      <c r="D10" s="65">
        <f>VLOOKUP($A10,'Return Data'!$B$7:$R$2843,8,0)</f>
        <v>4.4062999999999999</v>
      </c>
      <c r="E10" s="66">
        <f t="shared" si="2"/>
        <v>6</v>
      </c>
      <c r="F10" s="65">
        <f>VLOOKUP($A10,'Return Data'!$B$7:$R$2843,9,0)</f>
        <v>3.9405000000000001</v>
      </c>
      <c r="G10" s="66">
        <f t="shared" si="3"/>
        <v>9</v>
      </c>
      <c r="H10" s="65">
        <f>VLOOKUP($A10,'Return Data'!$B$7:$R$2843,10,0)</f>
        <v>11.5722</v>
      </c>
      <c r="I10" s="66">
        <f t="shared" ref="I10:I16" si="9">RANK(H10,H$8:H$16,0)</f>
        <v>6</v>
      </c>
      <c r="J10" s="65">
        <f>VLOOKUP($A10,'Return Data'!$B$7:$R$2843,11,0)</f>
        <v>18.9787</v>
      </c>
      <c r="K10" s="66">
        <f t="shared" ref="K10:K16" si="10">RANK(J10,J$8:J$16,0)</f>
        <v>4</v>
      </c>
      <c r="L10" s="65">
        <f>VLOOKUP($A10,'Return Data'!$B$7:$R$2843,12,0)</f>
        <v>27.7879</v>
      </c>
      <c r="M10" s="66">
        <f t="shared" ref="M10:M16" si="11">RANK(L10,L$8:L$16,0)</f>
        <v>5</v>
      </c>
      <c r="N10" s="65"/>
      <c r="O10" s="66"/>
      <c r="P10" s="65">
        <f>VLOOKUP($A10,'Return Data'!$B$7:$R$2843,16,0)</f>
        <v>39.799999999999997</v>
      </c>
      <c r="Q10" s="67">
        <f t="shared" si="8"/>
        <v>2</v>
      </c>
    </row>
    <row r="11" spans="1:17" x14ac:dyDescent="0.3">
      <c r="A11" s="63" t="s">
        <v>1963</v>
      </c>
      <c r="B11" s="64">
        <f>VLOOKUP($A11,'Return Data'!$B$7:$R$2843,3,0)</f>
        <v>44447</v>
      </c>
      <c r="C11" s="65">
        <f>VLOOKUP($A11,'Return Data'!$B$7:$R$2843,4,0)</f>
        <v>12.67</v>
      </c>
      <c r="D11" s="65">
        <f>VLOOKUP($A11,'Return Data'!$B$7:$R$2843,8,0)</f>
        <v>6.1139000000000001</v>
      </c>
      <c r="E11" s="66">
        <f t="shared" si="2"/>
        <v>2</v>
      </c>
      <c r="F11" s="65">
        <f>VLOOKUP($A11,'Return Data'!$B$7:$R$2843,9,0)</f>
        <v>6.8296999999999999</v>
      </c>
      <c r="G11" s="66">
        <f t="shared" ref="G11" si="12">RANK(F11,F$8:F$16,0)</f>
        <v>5</v>
      </c>
      <c r="H11" s="65">
        <f>VLOOKUP($A11,'Return Data'!$B$7:$R$2843,10,0)</f>
        <v>16.345300000000002</v>
      </c>
      <c r="I11" s="66">
        <f t="shared" si="9"/>
        <v>2</v>
      </c>
      <c r="J11" s="65"/>
      <c r="K11" s="66"/>
      <c r="L11" s="65"/>
      <c r="M11" s="66"/>
      <c r="N11" s="65"/>
      <c r="O11" s="66"/>
      <c r="P11" s="65">
        <f>VLOOKUP($A11,'Return Data'!$B$7:$R$2843,16,0)</f>
        <v>26.7</v>
      </c>
      <c r="Q11" s="67">
        <f t="shared" si="8"/>
        <v>7</v>
      </c>
    </row>
    <row r="12" spans="1:17" x14ac:dyDescent="0.3">
      <c r="A12" s="63" t="s">
        <v>1965</v>
      </c>
      <c r="B12" s="64">
        <f>VLOOKUP($A12,'Return Data'!$B$7:$R$2843,3,0)</f>
        <v>44447</v>
      </c>
      <c r="C12" s="65">
        <f>VLOOKUP($A12,'Return Data'!$B$7:$R$2843,4,0)</f>
        <v>12.409000000000001</v>
      </c>
      <c r="D12" s="65">
        <f>VLOOKUP($A12,'Return Data'!$B$7:$R$2843,8,0)</f>
        <v>3.8757999999999999</v>
      </c>
      <c r="E12" s="66">
        <f t="shared" si="2"/>
        <v>8</v>
      </c>
      <c r="F12" s="65">
        <f>VLOOKUP($A12,'Return Data'!$B$7:$R$2843,9,0)</f>
        <v>4.6467000000000001</v>
      </c>
      <c r="G12" s="66">
        <f t="shared" si="3"/>
        <v>8</v>
      </c>
      <c r="H12" s="65">
        <f>VLOOKUP($A12,'Return Data'!$B$7:$R$2843,10,0)</f>
        <v>9.6783000000000001</v>
      </c>
      <c r="I12" s="66">
        <f t="shared" si="9"/>
        <v>9</v>
      </c>
      <c r="J12" s="65">
        <f>VLOOKUP($A12,'Return Data'!$B$7:$R$2843,11,0)</f>
        <v>18.0685</v>
      </c>
      <c r="K12" s="66">
        <f t="shared" si="10"/>
        <v>6</v>
      </c>
      <c r="L12" s="65"/>
      <c r="M12" s="66"/>
      <c r="N12" s="65"/>
      <c r="O12" s="66"/>
      <c r="P12" s="65">
        <f>VLOOKUP($A12,'Return Data'!$B$7:$R$2843,16,0)</f>
        <v>24.09</v>
      </c>
      <c r="Q12" s="67">
        <f t="shared" si="8"/>
        <v>8</v>
      </c>
    </row>
    <row r="13" spans="1:17" x14ac:dyDescent="0.3">
      <c r="A13" s="63" t="s">
        <v>1966</v>
      </c>
      <c r="B13" s="64">
        <f>VLOOKUP($A13,'Return Data'!$B$7:$R$2843,3,0)</f>
        <v>44447</v>
      </c>
      <c r="C13" s="65">
        <f>VLOOKUP($A13,'Return Data'!$B$7:$R$2843,4,0)</f>
        <v>29.855</v>
      </c>
      <c r="D13" s="65">
        <f>VLOOKUP($A13,'Return Data'!$B$7:$R$2843,8,0)</f>
        <v>4.8832000000000004</v>
      </c>
      <c r="E13" s="66">
        <f t="shared" si="2"/>
        <v>4</v>
      </c>
      <c r="F13" s="65">
        <f>VLOOKUP($A13,'Return Data'!$B$7:$R$2843,9,0)</f>
        <v>7.9786000000000001</v>
      </c>
      <c r="G13" s="66">
        <f t="shared" si="3"/>
        <v>3</v>
      </c>
      <c r="H13" s="65">
        <f>VLOOKUP($A13,'Return Data'!$B$7:$R$2843,10,0)</f>
        <v>11.1877</v>
      </c>
      <c r="I13" s="66">
        <f t="shared" si="9"/>
        <v>7</v>
      </c>
      <c r="J13" s="65">
        <f>VLOOKUP($A13,'Return Data'!$B$7:$R$2843,11,0)</f>
        <v>18.102</v>
      </c>
      <c r="K13" s="66">
        <f t="shared" si="10"/>
        <v>5</v>
      </c>
      <c r="L13" s="65"/>
      <c r="M13" s="66"/>
      <c r="N13" s="65"/>
      <c r="O13" s="66"/>
      <c r="P13" s="65">
        <f>VLOOKUP($A13,'Return Data'!$B$7:$R$2843,16,0)</f>
        <v>33.8489</v>
      </c>
      <c r="Q13" s="67">
        <f t="shared" si="8"/>
        <v>4</v>
      </c>
    </row>
    <row r="14" spans="1:17" x14ac:dyDescent="0.3">
      <c r="A14" s="63" t="s">
        <v>1968</v>
      </c>
      <c r="B14" s="64">
        <f>VLOOKUP($A14,'Return Data'!$B$7:$R$2843,3,0)</f>
        <v>44447</v>
      </c>
      <c r="C14" s="65">
        <f>VLOOKUP($A14,'Return Data'!$B$7:$R$2843,4,0)</f>
        <v>18.009599999999999</v>
      </c>
      <c r="D14" s="65">
        <f>VLOOKUP($A14,'Return Data'!$B$7:$R$2843,8,0)</f>
        <v>7.0235000000000003</v>
      </c>
      <c r="E14" s="66">
        <f t="shared" si="2"/>
        <v>1</v>
      </c>
      <c r="F14" s="65">
        <f>VLOOKUP($A14,'Return Data'!$B$7:$R$2843,9,0)</f>
        <v>6.8952</v>
      </c>
      <c r="G14" s="66">
        <f t="shared" si="3"/>
        <v>4</v>
      </c>
      <c r="H14" s="65">
        <f>VLOOKUP($A14,'Return Data'!$B$7:$R$2843,10,0)</f>
        <v>17.3447</v>
      </c>
      <c r="I14" s="66">
        <f t="shared" si="9"/>
        <v>1</v>
      </c>
      <c r="J14" s="65">
        <f>VLOOKUP($A14,'Return Data'!$B$7:$R$2843,11,0)</f>
        <v>38.0321</v>
      </c>
      <c r="K14" s="66">
        <f t="shared" si="10"/>
        <v>1</v>
      </c>
      <c r="L14" s="65">
        <f>VLOOKUP($A14,'Return Data'!$B$7:$R$2843,12,0)</f>
        <v>63.0625</v>
      </c>
      <c r="M14" s="66">
        <f t="shared" si="11"/>
        <v>1</v>
      </c>
      <c r="N14" s="65"/>
      <c r="O14" s="66"/>
      <c r="P14" s="65">
        <f>VLOOKUP($A14,'Return Data'!$B$7:$R$2843,16,0)</f>
        <v>80.096000000000004</v>
      </c>
      <c r="Q14" s="67">
        <f t="shared" si="8"/>
        <v>1</v>
      </c>
    </row>
    <row r="15" spans="1:17" x14ac:dyDescent="0.3">
      <c r="A15" s="63" t="s">
        <v>51</v>
      </c>
      <c r="B15" s="64">
        <f>VLOOKUP($A15,'Return Data'!$B$7:$R$2843,3,0)</f>
        <v>44447</v>
      </c>
      <c r="C15" s="65">
        <f>VLOOKUP($A15,'Return Data'!$B$7:$R$2843,4,0)</f>
        <v>17.059999999999999</v>
      </c>
      <c r="D15" s="65">
        <f>VLOOKUP($A15,'Return Data'!$B$7:$R$2843,8,0)</f>
        <v>4.2149999999999999</v>
      </c>
      <c r="E15" s="66">
        <f t="shared" si="2"/>
        <v>7</v>
      </c>
      <c r="F15" s="65">
        <f>VLOOKUP($A15,'Return Data'!$B$7:$R$2843,9,0)</f>
        <v>4.7267999999999999</v>
      </c>
      <c r="G15" s="66">
        <f t="shared" si="3"/>
        <v>7</v>
      </c>
      <c r="H15" s="65">
        <f>VLOOKUP($A15,'Return Data'!$B$7:$R$2843,10,0)</f>
        <v>10.4207</v>
      </c>
      <c r="I15" s="66">
        <f t="shared" si="9"/>
        <v>8</v>
      </c>
      <c r="J15" s="65">
        <f>VLOOKUP($A15,'Return Data'!$B$7:$R$2843,11,0)</f>
        <v>17.250900000000001</v>
      </c>
      <c r="K15" s="66">
        <f t="shared" si="10"/>
        <v>8</v>
      </c>
      <c r="L15" s="65">
        <f>VLOOKUP($A15,'Return Data'!$B$7:$R$2843,12,0)</f>
        <v>32.762599999999999</v>
      </c>
      <c r="M15" s="66">
        <f t="shared" si="11"/>
        <v>2</v>
      </c>
      <c r="N15" s="65">
        <f>VLOOKUP($A15,'Return Data'!$B$7:$R$2843,13,0)</f>
        <v>60.187800000000003</v>
      </c>
      <c r="O15" s="66">
        <f t="shared" ref="O15:O16" si="13">RANK(N15,N$8:N$16,0)</f>
        <v>1</v>
      </c>
      <c r="P15" s="65">
        <f>VLOOKUP($A15,'Return Data'!$B$7:$R$2843,16,0)</f>
        <v>28.031300000000002</v>
      </c>
      <c r="Q15" s="67">
        <f t="shared" si="8"/>
        <v>6</v>
      </c>
    </row>
    <row r="16" spans="1:17" x14ac:dyDescent="0.3">
      <c r="A16" s="63" t="s">
        <v>52</v>
      </c>
      <c r="B16" s="64">
        <f>VLOOKUP($A16,'Return Data'!$B$7:$R$2843,3,0)</f>
        <v>44447</v>
      </c>
      <c r="C16" s="65">
        <f>VLOOKUP($A16,'Return Data'!$B$7:$R$2843,4,0)</f>
        <v>718.73346705736105</v>
      </c>
      <c r="D16" s="65">
        <f>VLOOKUP($A16,'Return Data'!$B$7:$R$2843,8,0)</f>
        <v>4.4821999999999997</v>
      </c>
      <c r="E16" s="66">
        <f t="shared" si="2"/>
        <v>5</v>
      </c>
      <c r="F16" s="65">
        <f>VLOOKUP($A16,'Return Data'!$B$7:$R$2843,9,0)</f>
        <v>6.3677999999999999</v>
      </c>
      <c r="G16" s="66">
        <f t="shared" si="3"/>
        <v>6</v>
      </c>
      <c r="H16" s="65">
        <f>VLOOKUP($A16,'Return Data'!$B$7:$R$2843,10,0)</f>
        <v>11.9284</v>
      </c>
      <c r="I16" s="66">
        <f t="shared" si="9"/>
        <v>5</v>
      </c>
      <c r="J16" s="65">
        <f>VLOOKUP($A16,'Return Data'!$B$7:$R$2843,11,0)</f>
        <v>18.041599999999999</v>
      </c>
      <c r="K16" s="66">
        <f t="shared" si="10"/>
        <v>7</v>
      </c>
      <c r="L16" s="65">
        <f>VLOOKUP($A16,'Return Data'!$B$7:$R$2843,12,0)</f>
        <v>31.769500000000001</v>
      </c>
      <c r="M16" s="66">
        <f t="shared" si="11"/>
        <v>3</v>
      </c>
      <c r="N16" s="65">
        <f>VLOOKUP($A16,'Return Data'!$B$7:$R$2843,13,0)</f>
        <v>55.093499999999999</v>
      </c>
      <c r="O16" s="66">
        <f t="shared" si="13"/>
        <v>2</v>
      </c>
      <c r="P16" s="65">
        <f>VLOOKUP($A16,'Return Data'!$B$7:$R$2843,16,0)</f>
        <v>14.9373</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4.9128888888888893</v>
      </c>
      <c r="E18" s="74"/>
      <c r="F18" s="75">
        <f>AVERAGE(F8:F16)</f>
        <v>6.4847000000000001</v>
      </c>
      <c r="G18" s="74"/>
      <c r="H18" s="75">
        <f>AVERAGE(H8:H16)</f>
        <v>13.227933333333334</v>
      </c>
      <c r="I18" s="74"/>
      <c r="J18" s="75">
        <f>AVERAGE(J8:J16)</f>
        <v>21.285712499999999</v>
      </c>
      <c r="K18" s="74"/>
      <c r="L18" s="75">
        <f>AVERAGE(L8:L16)</f>
        <v>37.089060000000003</v>
      </c>
      <c r="M18" s="74"/>
      <c r="N18" s="75">
        <f>AVERAGE(N8:N16)</f>
        <v>56.425866666666671</v>
      </c>
      <c r="O18" s="74"/>
      <c r="P18" s="75">
        <f>AVERAGE(P8:P16)</f>
        <v>35.030211111111107</v>
      </c>
      <c r="Q18" s="76"/>
    </row>
    <row r="19" spans="1:17" x14ac:dyDescent="0.3">
      <c r="A19" s="73" t="s">
        <v>28</v>
      </c>
      <c r="B19" s="74"/>
      <c r="C19" s="74"/>
      <c r="D19" s="75">
        <f>MIN(D8:D16)</f>
        <v>3.6920999999999999</v>
      </c>
      <c r="E19" s="74"/>
      <c r="F19" s="75">
        <f>MIN(F8:F16)</f>
        <v>3.9405000000000001</v>
      </c>
      <c r="G19" s="74"/>
      <c r="H19" s="75">
        <f>MIN(H8:H16)</f>
        <v>9.6783000000000001</v>
      </c>
      <c r="I19" s="74"/>
      <c r="J19" s="75">
        <f>MIN(J8:J16)</f>
        <v>17.250900000000001</v>
      </c>
      <c r="K19" s="74"/>
      <c r="L19" s="75">
        <f>MIN(L8:L16)</f>
        <v>27.7879</v>
      </c>
      <c r="M19" s="74"/>
      <c r="N19" s="75">
        <f>MIN(N8:N16)</f>
        <v>53.996299999999998</v>
      </c>
      <c r="O19" s="74"/>
      <c r="P19" s="75">
        <f>MIN(P8:P16)</f>
        <v>14.9373</v>
      </c>
      <c r="Q19" s="76"/>
    </row>
    <row r="20" spans="1:17" ht="15" thickBot="1" x14ac:dyDescent="0.35">
      <c r="A20" s="77" t="s">
        <v>29</v>
      </c>
      <c r="B20" s="78"/>
      <c r="C20" s="78"/>
      <c r="D20" s="79">
        <f>MAX(D8:D16)</f>
        <v>7.0235000000000003</v>
      </c>
      <c r="E20" s="78"/>
      <c r="F20" s="79">
        <f>MAX(F8:F16)</f>
        <v>8.7270000000000003</v>
      </c>
      <c r="G20" s="78"/>
      <c r="H20" s="79">
        <f>MAX(H8:H16)</f>
        <v>17.3447</v>
      </c>
      <c r="I20" s="78"/>
      <c r="J20" s="79">
        <f>MAX(J8:J16)</f>
        <v>38.0321</v>
      </c>
      <c r="K20" s="78"/>
      <c r="L20" s="79">
        <f>MAX(L8:L16)</f>
        <v>63.0625</v>
      </c>
      <c r="M20" s="78"/>
      <c r="N20" s="79">
        <f>MAX(N8:N16)</f>
        <v>60.187800000000003</v>
      </c>
      <c r="O20" s="78"/>
      <c r="P20" s="79">
        <f>MAX(P8:P16)</f>
        <v>80.096000000000004</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44447</v>
      </c>
      <c r="C8" s="65">
        <f>VLOOKUP($A8,'Return Data'!$B$7:$R$2843,4,0)</f>
        <v>39.6663</v>
      </c>
      <c r="D8" s="65">
        <f>VLOOKUP($A8,'Return Data'!$B$7:$R$2843,9,0)</f>
        <v>9.3839000000000006</v>
      </c>
      <c r="E8" s="66">
        <f t="shared" ref="E8:E33" si="0">RANK(D8,D$8:D$33,0)</f>
        <v>8</v>
      </c>
      <c r="F8" s="65">
        <f>VLOOKUP($A8,'Return Data'!$B$7:$R$2843,10,0)</f>
        <v>6.4339000000000004</v>
      </c>
      <c r="G8" s="66">
        <f t="shared" ref="G8:G33" si="1">RANK(F8,F$8:F$33,0)</f>
        <v>3</v>
      </c>
      <c r="H8" s="65">
        <f>VLOOKUP($A8,'Return Data'!$B$7:$R$2843,11,0)</f>
        <v>7.4882999999999997</v>
      </c>
      <c r="I8" s="66">
        <f t="shared" ref="I8:I33" si="2">RANK(H8,H$8:H$33,0)</f>
        <v>3</v>
      </c>
      <c r="J8" s="65">
        <f>VLOOKUP($A8,'Return Data'!$B$7:$R$2843,12,0)</f>
        <v>5.3083999999999998</v>
      </c>
      <c r="K8" s="66">
        <f t="shared" ref="K8:K33" si="3">RANK(J8,J$8:J$33,0)</f>
        <v>3</v>
      </c>
      <c r="L8" s="65">
        <f>VLOOKUP($A8,'Return Data'!$B$7:$R$2843,13,0)</f>
        <v>7.1978</v>
      </c>
      <c r="M8" s="66">
        <f t="shared" ref="M8:M33" si="4">RANK(L8,L$8:L$33,0)</f>
        <v>3</v>
      </c>
      <c r="N8" s="65">
        <f>VLOOKUP($A8,'Return Data'!$B$7:$R$2843,17,0)</f>
        <v>8.6906999999999996</v>
      </c>
      <c r="O8" s="66">
        <f t="shared" ref="O8:O24" si="5">RANK(N8,N$8:N$33,0)</f>
        <v>2</v>
      </c>
      <c r="P8" s="65">
        <f>VLOOKUP($A8,'Return Data'!$B$7:$R$2843,14,0)</f>
        <v>9.3503000000000007</v>
      </c>
      <c r="Q8" s="66">
        <f t="shared" ref="Q8:Q24" si="6">RANK(P8,P$8:P$33,0)</f>
        <v>2</v>
      </c>
      <c r="R8" s="65">
        <f>VLOOKUP($A8,'Return Data'!$B$7:$R$2843,16,0)</f>
        <v>9.3762000000000008</v>
      </c>
      <c r="S8" s="67">
        <f t="shared" ref="S8:S33" si="7">RANK(R8,R$8:R$33,0)</f>
        <v>1</v>
      </c>
    </row>
    <row r="9" spans="1:19" x14ac:dyDescent="0.3">
      <c r="A9" s="82" t="s">
        <v>1385</v>
      </c>
      <c r="B9" s="64">
        <f>VLOOKUP($A9,'Return Data'!$B$7:$R$2843,3,0)</f>
        <v>44447</v>
      </c>
      <c r="C9" s="65">
        <f>VLOOKUP($A9,'Return Data'!$B$7:$R$2843,4,0)</f>
        <v>26.126899999999999</v>
      </c>
      <c r="D9" s="65">
        <f>VLOOKUP($A9,'Return Data'!$B$7:$R$2843,9,0)</f>
        <v>8.8072999999999997</v>
      </c>
      <c r="E9" s="66">
        <f t="shared" si="0"/>
        <v>10</v>
      </c>
      <c r="F9" s="65">
        <f>VLOOKUP($A9,'Return Data'!$B$7:$R$2843,10,0)</f>
        <v>5.7257999999999996</v>
      </c>
      <c r="G9" s="66">
        <f t="shared" si="1"/>
        <v>9</v>
      </c>
      <c r="H9" s="65">
        <f>VLOOKUP($A9,'Return Data'!$B$7:$R$2843,11,0)</f>
        <v>6.4939999999999998</v>
      </c>
      <c r="I9" s="66">
        <f t="shared" si="2"/>
        <v>18</v>
      </c>
      <c r="J9" s="65">
        <f>VLOOKUP($A9,'Return Data'!$B$7:$R$2843,12,0)</f>
        <v>4.7826000000000004</v>
      </c>
      <c r="K9" s="66">
        <f t="shared" si="3"/>
        <v>7</v>
      </c>
      <c r="L9" s="65">
        <f>VLOOKUP($A9,'Return Data'!$B$7:$R$2843,13,0)</f>
        <v>5.9962</v>
      </c>
      <c r="M9" s="66">
        <f t="shared" si="4"/>
        <v>8</v>
      </c>
      <c r="N9" s="65">
        <f>VLOOKUP($A9,'Return Data'!$B$7:$R$2843,17,0)</f>
        <v>8.3241999999999994</v>
      </c>
      <c r="O9" s="66">
        <f t="shared" si="5"/>
        <v>5</v>
      </c>
      <c r="P9" s="65">
        <f>VLOOKUP($A9,'Return Data'!$B$7:$R$2843,14,0)</f>
        <v>9.1539000000000001</v>
      </c>
      <c r="Q9" s="66">
        <f t="shared" si="6"/>
        <v>5</v>
      </c>
      <c r="R9" s="65">
        <f>VLOOKUP($A9,'Return Data'!$B$7:$R$2843,16,0)</f>
        <v>8.8298000000000005</v>
      </c>
      <c r="S9" s="67">
        <f t="shared" si="7"/>
        <v>3</v>
      </c>
    </row>
    <row r="10" spans="1:19" x14ac:dyDescent="0.3">
      <c r="A10" s="82" t="s">
        <v>1388</v>
      </c>
      <c r="B10" s="64">
        <f>VLOOKUP($A10,'Return Data'!$B$7:$R$2843,3,0)</f>
        <v>44447</v>
      </c>
      <c r="C10" s="65">
        <f>VLOOKUP($A10,'Return Data'!$B$7:$R$2843,4,0)</f>
        <v>24.757899999999999</v>
      </c>
      <c r="D10" s="65">
        <f>VLOOKUP($A10,'Return Data'!$B$7:$R$2843,9,0)</f>
        <v>8.2182999999999993</v>
      </c>
      <c r="E10" s="66">
        <f t="shared" si="0"/>
        <v>13</v>
      </c>
      <c r="F10" s="65">
        <f>VLOOKUP($A10,'Return Data'!$B$7:$R$2843,10,0)</f>
        <v>5.33</v>
      </c>
      <c r="G10" s="66">
        <f t="shared" si="1"/>
        <v>13</v>
      </c>
      <c r="H10" s="65">
        <f>VLOOKUP($A10,'Return Data'!$B$7:$R$2843,11,0)</f>
        <v>6.8997999999999999</v>
      </c>
      <c r="I10" s="66">
        <f t="shared" si="2"/>
        <v>11</v>
      </c>
      <c r="J10" s="65">
        <f>VLOOKUP($A10,'Return Data'!$B$7:$R$2843,12,0)</f>
        <v>5.0744999999999996</v>
      </c>
      <c r="K10" s="66">
        <f t="shared" si="3"/>
        <v>5</v>
      </c>
      <c r="L10" s="65">
        <f>VLOOKUP($A10,'Return Data'!$B$7:$R$2843,13,0)</f>
        <v>5.7199</v>
      </c>
      <c r="M10" s="66">
        <f t="shared" si="4"/>
        <v>13</v>
      </c>
      <c r="N10" s="65">
        <f>VLOOKUP($A10,'Return Data'!$B$7:$R$2843,17,0)</f>
        <v>7.1111000000000004</v>
      </c>
      <c r="O10" s="66">
        <f t="shared" si="5"/>
        <v>19</v>
      </c>
      <c r="P10" s="65">
        <f>VLOOKUP($A10,'Return Data'!$B$7:$R$2843,14,0)</f>
        <v>8.0620999999999992</v>
      </c>
      <c r="Q10" s="66">
        <f t="shared" si="6"/>
        <v>14</v>
      </c>
      <c r="R10" s="65">
        <f>VLOOKUP($A10,'Return Data'!$B$7:$R$2843,16,0)</f>
        <v>8.7032000000000007</v>
      </c>
      <c r="S10" s="67">
        <f t="shared" si="7"/>
        <v>7</v>
      </c>
    </row>
    <row r="11" spans="1:19" x14ac:dyDescent="0.3">
      <c r="A11" s="82" t="s">
        <v>1390</v>
      </c>
      <c r="B11" s="64">
        <f>VLOOKUP($A11,'Return Data'!$B$7:$R$2843,3,0)</f>
        <v>44447</v>
      </c>
      <c r="C11" s="65">
        <f>VLOOKUP($A11,'Return Data'!$B$7:$R$2843,4,0)</f>
        <v>26.523800000000001</v>
      </c>
      <c r="D11" s="65">
        <f>VLOOKUP($A11,'Return Data'!$B$7:$R$2843,9,0)</f>
        <v>6.8181000000000003</v>
      </c>
      <c r="E11" s="66">
        <f t="shared" si="0"/>
        <v>24</v>
      </c>
      <c r="F11" s="65">
        <f>VLOOKUP($A11,'Return Data'!$B$7:$R$2843,10,0)</f>
        <v>5.4343000000000004</v>
      </c>
      <c r="G11" s="66">
        <f t="shared" si="1"/>
        <v>12</v>
      </c>
      <c r="H11" s="65">
        <f>VLOOKUP($A11,'Return Data'!$B$7:$R$2843,11,0)</f>
        <v>7.1254</v>
      </c>
      <c r="I11" s="66">
        <f t="shared" si="2"/>
        <v>7</v>
      </c>
      <c r="J11" s="65">
        <f>VLOOKUP($A11,'Return Data'!$B$7:$R$2843,12,0)</f>
        <v>4.5004</v>
      </c>
      <c r="K11" s="66">
        <f t="shared" si="3"/>
        <v>13</v>
      </c>
      <c r="L11" s="65">
        <f>VLOOKUP($A11,'Return Data'!$B$7:$R$2843,13,0)</f>
        <v>6.3273999999999999</v>
      </c>
      <c r="M11" s="66">
        <f t="shared" si="4"/>
        <v>6</v>
      </c>
      <c r="N11" s="65">
        <f>VLOOKUP($A11,'Return Data'!$B$7:$R$2843,17,0)</f>
        <v>8.2544000000000004</v>
      </c>
      <c r="O11" s="66">
        <f t="shared" si="5"/>
        <v>8</v>
      </c>
      <c r="P11" s="65">
        <f>VLOOKUP($A11,'Return Data'!$B$7:$R$2843,14,0)</f>
        <v>8.2837999999999994</v>
      </c>
      <c r="Q11" s="66">
        <f t="shared" si="6"/>
        <v>12</v>
      </c>
      <c r="R11" s="65">
        <f>VLOOKUP($A11,'Return Data'!$B$7:$R$2843,16,0)</f>
        <v>8.4105000000000008</v>
      </c>
      <c r="S11" s="67">
        <f t="shared" si="7"/>
        <v>12</v>
      </c>
    </row>
    <row r="12" spans="1:19" x14ac:dyDescent="0.3">
      <c r="A12" s="82" t="s">
        <v>1391</v>
      </c>
      <c r="B12" s="64">
        <f>VLOOKUP($A12,'Return Data'!$B$7:$R$2843,3,0)</f>
        <v>44447</v>
      </c>
      <c r="C12" s="65">
        <f>VLOOKUP($A12,'Return Data'!$B$7:$R$2843,4,0)</f>
        <v>18.595700000000001</v>
      </c>
      <c r="D12" s="65">
        <f>VLOOKUP($A12,'Return Data'!$B$7:$R$2843,9,0)</f>
        <v>4.0834000000000001</v>
      </c>
      <c r="E12" s="66">
        <f t="shared" si="0"/>
        <v>26</v>
      </c>
      <c r="F12" s="65">
        <f>VLOOKUP($A12,'Return Data'!$B$7:$R$2843,10,0)</f>
        <v>3.5236000000000001</v>
      </c>
      <c r="G12" s="66">
        <f t="shared" si="1"/>
        <v>25</v>
      </c>
      <c r="H12" s="65">
        <f>VLOOKUP($A12,'Return Data'!$B$7:$R$2843,11,0)</f>
        <v>5.1841999999999997</v>
      </c>
      <c r="I12" s="66">
        <f t="shared" si="2"/>
        <v>26</v>
      </c>
      <c r="J12" s="65">
        <f>VLOOKUP($A12,'Return Data'!$B$7:$R$2843,12,0)</f>
        <v>4.0639000000000003</v>
      </c>
      <c r="K12" s="66">
        <f t="shared" si="3"/>
        <v>20</v>
      </c>
      <c r="L12" s="65">
        <f>VLOOKUP($A12,'Return Data'!$B$7:$R$2843,13,0)</f>
        <v>4.8601999999999999</v>
      </c>
      <c r="M12" s="66">
        <f t="shared" si="4"/>
        <v>25</v>
      </c>
      <c r="N12" s="65">
        <f>VLOOKUP($A12,'Return Data'!$B$7:$R$2843,17,0)</f>
        <v>2.4525999999999999</v>
      </c>
      <c r="O12" s="66">
        <f t="shared" si="5"/>
        <v>24</v>
      </c>
      <c r="P12" s="65">
        <f>VLOOKUP($A12,'Return Data'!$B$7:$R$2843,14,0)</f>
        <v>-3.0546000000000002</v>
      </c>
      <c r="Q12" s="66">
        <f t="shared" si="6"/>
        <v>24</v>
      </c>
      <c r="R12" s="65">
        <f>VLOOKUP($A12,'Return Data'!$B$7:$R$2843,16,0)</f>
        <v>4.6390000000000002</v>
      </c>
      <c r="S12" s="67">
        <f t="shared" si="7"/>
        <v>26</v>
      </c>
    </row>
    <row r="13" spans="1:19" x14ac:dyDescent="0.3">
      <c r="A13" s="82" t="s">
        <v>1393</v>
      </c>
      <c r="B13" s="64">
        <f>VLOOKUP($A13,'Return Data'!$B$7:$R$2843,3,0)</f>
        <v>44447</v>
      </c>
      <c r="C13" s="65">
        <f>VLOOKUP($A13,'Return Data'!$B$7:$R$2843,4,0)</f>
        <v>22.077200000000001</v>
      </c>
      <c r="D13" s="65">
        <f>VLOOKUP($A13,'Return Data'!$B$7:$R$2843,9,0)</f>
        <v>7.0029000000000003</v>
      </c>
      <c r="E13" s="66">
        <f t="shared" si="0"/>
        <v>23</v>
      </c>
      <c r="F13" s="65">
        <f>VLOOKUP($A13,'Return Data'!$B$7:$R$2843,10,0)</f>
        <v>4.8255999999999997</v>
      </c>
      <c r="G13" s="66">
        <f t="shared" si="1"/>
        <v>23</v>
      </c>
      <c r="H13" s="65">
        <f>VLOOKUP($A13,'Return Data'!$B$7:$R$2843,11,0)</f>
        <v>5.7442000000000002</v>
      </c>
      <c r="I13" s="66">
        <f t="shared" si="2"/>
        <v>24</v>
      </c>
      <c r="J13" s="65">
        <f>VLOOKUP($A13,'Return Data'!$B$7:$R$2843,12,0)</f>
        <v>4.05</v>
      </c>
      <c r="K13" s="66">
        <f t="shared" si="3"/>
        <v>21</v>
      </c>
      <c r="L13" s="65">
        <f>VLOOKUP($A13,'Return Data'!$B$7:$R$2843,13,0)</f>
        <v>5.2497999999999996</v>
      </c>
      <c r="M13" s="66">
        <f t="shared" si="4"/>
        <v>23</v>
      </c>
      <c r="N13" s="65">
        <f>VLOOKUP($A13,'Return Data'!$B$7:$R$2843,17,0)</f>
        <v>7.2465000000000002</v>
      </c>
      <c r="O13" s="66">
        <f t="shared" si="5"/>
        <v>18</v>
      </c>
      <c r="P13" s="65">
        <f>VLOOKUP($A13,'Return Data'!$B$7:$R$2843,14,0)</f>
        <v>8.1311999999999998</v>
      </c>
      <c r="Q13" s="66">
        <f t="shared" si="6"/>
        <v>13</v>
      </c>
      <c r="R13" s="65">
        <f>VLOOKUP($A13,'Return Data'!$B$7:$R$2843,16,0)</f>
        <v>7.8022999999999998</v>
      </c>
      <c r="S13" s="67">
        <f t="shared" si="7"/>
        <v>18</v>
      </c>
    </row>
    <row r="14" spans="1:19" x14ac:dyDescent="0.3">
      <c r="A14" s="82" t="s">
        <v>1395</v>
      </c>
      <c r="B14" s="64">
        <f>VLOOKUP($A14,'Return Data'!$B$7:$R$2843,3,0)</f>
        <v>44447</v>
      </c>
      <c r="C14" s="65">
        <f>VLOOKUP($A14,'Return Data'!$B$7:$R$2843,4,0)</f>
        <v>39.891300000000001</v>
      </c>
      <c r="D14" s="65">
        <f>VLOOKUP($A14,'Return Data'!$B$7:$R$2843,9,0)</f>
        <v>7.5204000000000004</v>
      </c>
      <c r="E14" s="66">
        <f t="shared" si="0"/>
        <v>19</v>
      </c>
      <c r="F14" s="65">
        <f>VLOOKUP($A14,'Return Data'!$B$7:$R$2843,10,0)</f>
        <v>5.4554999999999998</v>
      </c>
      <c r="G14" s="66">
        <f t="shared" si="1"/>
        <v>11</v>
      </c>
      <c r="H14" s="65">
        <f>VLOOKUP($A14,'Return Data'!$B$7:$R$2843,11,0)</f>
        <v>6.4333999999999998</v>
      </c>
      <c r="I14" s="66">
        <f t="shared" si="2"/>
        <v>20</v>
      </c>
      <c r="J14" s="65">
        <f>VLOOKUP($A14,'Return Data'!$B$7:$R$2843,12,0)</f>
        <v>4.1131000000000002</v>
      </c>
      <c r="K14" s="66">
        <f t="shared" si="3"/>
        <v>17</v>
      </c>
      <c r="L14" s="65">
        <f>VLOOKUP($A14,'Return Data'!$B$7:$R$2843,13,0)</f>
        <v>5.7375999999999996</v>
      </c>
      <c r="M14" s="66">
        <f t="shared" si="4"/>
        <v>12</v>
      </c>
      <c r="N14" s="65">
        <f>VLOOKUP($A14,'Return Data'!$B$7:$R$2843,17,0)</f>
        <v>7.6506999999999996</v>
      </c>
      <c r="O14" s="66">
        <f t="shared" si="5"/>
        <v>12</v>
      </c>
      <c r="P14" s="65">
        <f>VLOOKUP($A14,'Return Data'!$B$7:$R$2843,14,0)</f>
        <v>8.6201000000000008</v>
      </c>
      <c r="Q14" s="66">
        <f t="shared" si="6"/>
        <v>9</v>
      </c>
      <c r="R14" s="65">
        <f>VLOOKUP($A14,'Return Data'!$B$7:$R$2843,16,0)</f>
        <v>8.5439000000000007</v>
      </c>
      <c r="S14" s="67">
        <f t="shared" si="7"/>
        <v>9</v>
      </c>
    </row>
    <row r="15" spans="1:19" x14ac:dyDescent="0.3">
      <c r="A15" s="82" t="s">
        <v>1405</v>
      </c>
      <c r="B15" s="64">
        <f>VLOOKUP($A15,'Return Data'!$B$7:$R$2843,3,0)</f>
        <v>44447</v>
      </c>
      <c r="C15" s="65">
        <f>VLOOKUP($A15,'Return Data'!$B$7:$R$2843,4,0)</f>
        <v>4338.1724000000004</v>
      </c>
      <c r="D15" s="65">
        <f>VLOOKUP($A15,'Return Data'!$B$7:$R$2843,9,0)</f>
        <v>24.5273</v>
      </c>
      <c r="E15" s="66">
        <f t="shared" si="0"/>
        <v>1</v>
      </c>
      <c r="F15" s="65">
        <f>VLOOKUP($A15,'Return Data'!$B$7:$R$2843,10,0)</f>
        <v>-2.6328999999999998</v>
      </c>
      <c r="G15" s="66">
        <f t="shared" si="1"/>
        <v>26</v>
      </c>
      <c r="H15" s="65">
        <f>VLOOKUP($A15,'Return Data'!$B$7:$R$2843,11,0)</f>
        <v>6.6172000000000004</v>
      </c>
      <c r="I15" s="66">
        <f t="shared" si="2"/>
        <v>15</v>
      </c>
      <c r="J15" s="65">
        <f>VLOOKUP($A15,'Return Data'!$B$7:$R$2843,12,0)</f>
        <v>10.3391</v>
      </c>
      <c r="K15" s="66">
        <f t="shared" si="3"/>
        <v>1</v>
      </c>
      <c r="L15" s="65">
        <f>VLOOKUP($A15,'Return Data'!$B$7:$R$2843,13,0)</f>
        <v>14.226000000000001</v>
      </c>
      <c r="M15" s="66">
        <f t="shared" si="4"/>
        <v>1</v>
      </c>
      <c r="N15" s="65">
        <f>VLOOKUP($A15,'Return Data'!$B$7:$R$2843,17,0)</f>
        <v>0.61499999999999999</v>
      </c>
      <c r="O15" s="66">
        <f t="shared" si="5"/>
        <v>25</v>
      </c>
      <c r="P15" s="65">
        <f>VLOOKUP($A15,'Return Data'!$B$7:$R$2843,14,0)</f>
        <v>3.3033000000000001</v>
      </c>
      <c r="Q15" s="66">
        <f t="shared" si="6"/>
        <v>23</v>
      </c>
      <c r="R15" s="65">
        <f>VLOOKUP($A15,'Return Data'!$B$7:$R$2843,16,0)</f>
        <v>7.5556000000000001</v>
      </c>
      <c r="S15" s="67">
        <f t="shared" si="7"/>
        <v>20</v>
      </c>
    </row>
    <row r="16" spans="1:19" x14ac:dyDescent="0.3">
      <c r="A16" s="82" t="s">
        <v>1407</v>
      </c>
      <c r="B16" s="64">
        <f>VLOOKUP($A16,'Return Data'!$B$7:$R$2843,3,0)</f>
        <v>44447</v>
      </c>
      <c r="C16" s="65">
        <f>VLOOKUP($A16,'Return Data'!$B$7:$R$2843,4,0)</f>
        <v>25.725200000000001</v>
      </c>
      <c r="D16" s="65">
        <f>VLOOKUP($A16,'Return Data'!$B$7:$R$2843,9,0)</f>
        <v>8.8148999999999997</v>
      </c>
      <c r="E16" s="66">
        <f t="shared" si="0"/>
        <v>9</v>
      </c>
      <c r="F16" s="65">
        <f>VLOOKUP($A16,'Return Data'!$B$7:$R$2843,10,0)</f>
        <v>6.0278</v>
      </c>
      <c r="G16" s="66">
        <f t="shared" si="1"/>
        <v>4</v>
      </c>
      <c r="H16" s="65">
        <f>VLOOKUP($A16,'Return Data'!$B$7:$R$2843,11,0)</f>
        <v>7.4211999999999998</v>
      </c>
      <c r="I16" s="66">
        <f t="shared" si="2"/>
        <v>5</v>
      </c>
      <c r="J16" s="65">
        <f>VLOOKUP($A16,'Return Data'!$B$7:$R$2843,12,0)</f>
        <v>5.0037000000000003</v>
      </c>
      <c r="K16" s="66">
        <f t="shared" si="3"/>
        <v>6</v>
      </c>
      <c r="L16" s="65">
        <f>VLOOKUP($A16,'Return Data'!$B$7:$R$2843,13,0)</f>
        <v>6.4741</v>
      </c>
      <c r="M16" s="66">
        <f t="shared" si="4"/>
        <v>5</v>
      </c>
      <c r="N16" s="65">
        <f>VLOOKUP($A16,'Return Data'!$B$7:$R$2843,17,0)</f>
        <v>8.6643000000000008</v>
      </c>
      <c r="O16" s="66">
        <f t="shared" si="5"/>
        <v>3</v>
      </c>
      <c r="P16" s="65">
        <f>VLOOKUP($A16,'Return Data'!$B$7:$R$2843,14,0)</f>
        <v>9.1382999999999992</v>
      </c>
      <c r="Q16" s="66">
        <f t="shared" si="6"/>
        <v>6</v>
      </c>
      <c r="R16" s="65">
        <f>VLOOKUP($A16,'Return Data'!$B$7:$R$2843,16,0)</f>
        <v>8.7120999999999995</v>
      </c>
      <c r="S16" s="67">
        <f t="shared" si="7"/>
        <v>6</v>
      </c>
    </row>
    <row r="17" spans="1:19" x14ac:dyDescent="0.3">
      <c r="A17" s="82" t="s">
        <v>1409</v>
      </c>
      <c r="B17" s="64">
        <f>VLOOKUP($A17,'Return Data'!$B$7:$R$2843,3,0)</f>
        <v>44447</v>
      </c>
      <c r="C17" s="65">
        <f>VLOOKUP($A17,'Return Data'!$B$7:$R$2843,4,0)</f>
        <v>34.467300000000002</v>
      </c>
      <c r="D17" s="65">
        <f>VLOOKUP($A17,'Return Data'!$B$7:$R$2843,9,0)</f>
        <v>8.3840000000000003</v>
      </c>
      <c r="E17" s="66">
        <f t="shared" si="0"/>
        <v>12</v>
      </c>
      <c r="F17" s="65">
        <f>VLOOKUP($A17,'Return Data'!$B$7:$R$2843,10,0)</f>
        <v>5.2885</v>
      </c>
      <c r="G17" s="66">
        <f t="shared" si="1"/>
        <v>15</v>
      </c>
      <c r="H17" s="65">
        <f>VLOOKUP($A17,'Return Data'!$B$7:$R$2843,11,0)</f>
        <v>6.9832999999999998</v>
      </c>
      <c r="I17" s="66">
        <f t="shared" si="2"/>
        <v>10</v>
      </c>
      <c r="J17" s="65">
        <f>VLOOKUP($A17,'Return Data'!$B$7:$R$2843,12,0)</f>
        <v>4.7039999999999997</v>
      </c>
      <c r="K17" s="66">
        <f t="shared" si="3"/>
        <v>9</v>
      </c>
      <c r="L17" s="65">
        <f>VLOOKUP($A17,'Return Data'!$B$7:$R$2843,13,0)</f>
        <v>5.9150999999999998</v>
      </c>
      <c r="M17" s="66">
        <f t="shared" si="4"/>
        <v>10</v>
      </c>
      <c r="N17" s="65">
        <f>VLOOKUP($A17,'Return Data'!$B$7:$R$2843,17,0)</f>
        <v>6.1214000000000004</v>
      </c>
      <c r="O17" s="66">
        <f t="shared" si="5"/>
        <v>22</v>
      </c>
      <c r="P17" s="65">
        <f>VLOOKUP($A17,'Return Data'!$B$7:$R$2843,14,0)</f>
        <v>4.2984999999999998</v>
      </c>
      <c r="Q17" s="66">
        <f t="shared" si="6"/>
        <v>20</v>
      </c>
      <c r="R17" s="65">
        <f>VLOOKUP($A17,'Return Data'!$B$7:$R$2843,16,0)</f>
        <v>6.9329000000000001</v>
      </c>
      <c r="S17" s="67">
        <f t="shared" si="7"/>
        <v>25</v>
      </c>
    </row>
    <row r="18" spans="1:19" x14ac:dyDescent="0.3">
      <c r="A18" s="82" t="s">
        <v>1411</v>
      </c>
      <c r="B18" s="64">
        <f>VLOOKUP($A18,'Return Data'!$B$7:$R$2843,3,0)</f>
        <v>44447</v>
      </c>
      <c r="C18" s="65">
        <f>VLOOKUP($A18,'Return Data'!$B$7:$R$2843,4,0)</f>
        <v>50.071100000000001</v>
      </c>
      <c r="D18" s="65">
        <f>VLOOKUP($A18,'Return Data'!$B$7:$R$2843,9,0)</f>
        <v>9.8124000000000002</v>
      </c>
      <c r="E18" s="66">
        <f t="shared" si="0"/>
        <v>5</v>
      </c>
      <c r="F18" s="65">
        <f>VLOOKUP($A18,'Return Data'!$B$7:$R$2843,10,0)</f>
        <v>5.7873000000000001</v>
      </c>
      <c r="G18" s="66">
        <f t="shared" si="1"/>
        <v>6</v>
      </c>
      <c r="H18" s="65">
        <f>VLOOKUP($A18,'Return Data'!$B$7:$R$2843,11,0)</f>
        <v>7.0293999999999999</v>
      </c>
      <c r="I18" s="66">
        <f t="shared" si="2"/>
        <v>8</v>
      </c>
      <c r="J18" s="65">
        <f>VLOOKUP($A18,'Return Data'!$B$7:$R$2843,12,0)</f>
        <v>5.2145999999999999</v>
      </c>
      <c r="K18" s="66">
        <f t="shared" si="3"/>
        <v>4</v>
      </c>
      <c r="L18" s="65">
        <f>VLOOKUP($A18,'Return Data'!$B$7:$R$2843,13,0)</f>
        <v>6.6859000000000002</v>
      </c>
      <c r="M18" s="66">
        <f t="shared" si="4"/>
        <v>4</v>
      </c>
      <c r="N18" s="65">
        <f>VLOOKUP($A18,'Return Data'!$B$7:$R$2843,17,0)</f>
        <v>8.8649000000000004</v>
      </c>
      <c r="O18" s="66">
        <f t="shared" si="5"/>
        <v>1</v>
      </c>
      <c r="P18" s="65">
        <f>VLOOKUP($A18,'Return Data'!$B$7:$R$2843,14,0)</f>
        <v>9.4228000000000005</v>
      </c>
      <c r="Q18" s="66">
        <f t="shared" si="6"/>
        <v>1</v>
      </c>
      <c r="R18" s="65">
        <f>VLOOKUP($A18,'Return Data'!$B$7:$R$2843,16,0)</f>
        <v>9.1277000000000008</v>
      </c>
      <c r="S18" s="67">
        <f t="shared" si="7"/>
        <v>2</v>
      </c>
    </row>
    <row r="19" spans="1:19" x14ac:dyDescent="0.3">
      <c r="A19" s="82" t="s">
        <v>1413</v>
      </c>
      <c r="B19" s="64">
        <f>VLOOKUP($A19,'Return Data'!$B$7:$R$2843,3,0)</f>
        <v>44447</v>
      </c>
      <c r="C19" s="65">
        <f>VLOOKUP($A19,'Return Data'!$B$7:$R$2843,4,0)</f>
        <v>21.958400000000001</v>
      </c>
      <c r="D19" s="65">
        <f>VLOOKUP($A19,'Return Data'!$B$7:$R$2843,9,0)</f>
        <v>11.0807</v>
      </c>
      <c r="E19" s="66">
        <f t="shared" si="0"/>
        <v>2</v>
      </c>
      <c r="F19" s="65">
        <f>VLOOKUP($A19,'Return Data'!$B$7:$R$2843,10,0)</f>
        <v>5.5529999999999999</v>
      </c>
      <c r="G19" s="66">
        <f t="shared" si="1"/>
        <v>10</v>
      </c>
      <c r="H19" s="65">
        <f>VLOOKUP($A19,'Return Data'!$B$7:$R$2843,11,0)</f>
        <v>7.5343999999999998</v>
      </c>
      <c r="I19" s="66">
        <f t="shared" si="2"/>
        <v>2</v>
      </c>
      <c r="J19" s="65">
        <f>VLOOKUP($A19,'Return Data'!$B$7:$R$2843,12,0)</f>
        <v>4.5037000000000003</v>
      </c>
      <c r="K19" s="66">
        <f t="shared" si="3"/>
        <v>12</v>
      </c>
      <c r="L19" s="65">
        <f>VLOOKUP($A19,'Return Data'!$B$7:$R$2843,13,0)</f>
        <v>5.5018000000000002</v>
      </c>
      <c r="M19" s="66">
        <f t="shared" si="4"/>
        <v>17</v>
      </c>
      <c r="N19" s="65">
        <f>VLOOKUP($A19,'Return Data'!$B$7:$R$2843,17,0)</f>
        <v>6.4146000000000001</v>
      </c>
      <c r="O19" s="66">
        <f t="shared" si="5"/>
        <v>21</v>
      </c>
      <c r="P19" s="65">
        <f>VLOOKUP($A19,'Return Data'!$B$7:$R$2843,14,0)</f>
        <v>5.7244000000000002</v>
      </c>
      <c r="Q19" s="66">
        <f t="shared" si="6"/>
        <v>17</v>
      </c>
      <c r="R19" s="65">
        <f>VLOOKUP($A19,'Return Data'!$B$7:$R$2843,16,0)</f>
        <v>7.4623999999999997</v>
      </c>
      <c r="S19" s="67">
        <f t="shared" si="7"/>
        <v>21</v>
      </c>
    </row>
    <row r="20" spans="1:19" x14ac:dyDescent="0.3">
      <c r="A20" s="82" t="s">
        <v>1414</v>
      </c>
      <c r="B20" s="64">
        <f>VLOOKUP($A20,'Return Data'!$B$7:$R$2843,3,0)</f>
        <v>44447</v>
      </c>
      <c r="C20" s="65">
        <f>VLOOKUP($A20,'Return Data'!$B$7:$R$2843,4,0)</f>
        <v>48.080199999999998</v>
      </c>
      <c r="D20" s="65">
        <f>VLOOKUP($A20,'Return Data'!$B$7:$R$2843,9,0)</f>
        <v>7.9542000000000002</v>
      </c>
      <c r="E20" s="66">
        <f t="shared" si="0"/>
        <v>14</v>
      </c>
      <c r="F20" s="65">
        <f>VLOOKUP($A20,'Return Data'!$B$7:$R$2843,10,0)</f>
        <v>5.1523000000000003</v>
      </c>
      <c r="G20" s="66">
        <f t="shared" si="1"/>
        <v>20</v>
      </c>
      <c r="H20" s="65">
        <f>VLOOKUP($A20,'Return Data'!$B$7:$R$2843,11,0)</f>
        <v>6.6040999999999999</v>
      </c>
      <c r="I20" s="66">
        <f t="shared" si="2"/>
        <v>16</v>
      </c>
      <c r="J20" s="65">
        <f>VLOOKUP($A20,'Return Data'!$B$7:$R$2843,12,0)</f>
        <v>4.1631999999999998</v>
      </c>
      <c r="K20" s="66">
        <f t="shared" si="3"/>
        <v>15</v>
      </c>
      <c r="L20" s="65">
        <f>VLOOKUP($A20,'Return Data'!$B$7:$R$2843,13,0)</f>
        <v>5.3075999999999999</v>
      </c>
      <c r="M20" s="66">
        <f t="shared" si="4"/>
        <v>20</v>
      </c>
      <c r="N20" s="65">
        <f>VLOOKUP($A20,'Return Data'!$B$7:$R$2843,17,0)</f>
        <v>7.7717999999999998</v>
      </c>
      <c r="O20" s="66">
        <f t="shared" si="5"/>
        <v>10</v>
      </c>
      <c r="P20" s="65">
        <f>VLOOKUP($A20,'Return Data'!$B$7:$R$2843,14,0)</f>
        <v>8.8884000000000007</v>
      </c>
      <c r="Q20" s="66">
        <f t="shared" si="6"/>
        <v>7</v>
      </c>
      <c r="R20" s="65">
        <f>VLOOKUP($A20,'Return Data'!$B$7:$R$2843,16,0)</f>
        <v>8.5484000000000009</v>
      </c>
      <c r="S20" s="67">
        <f t="shared" si="7"/>
        <v>8</v>
      </c>
    </row>
    <row r="21" spans="1:19" x14ac:dyDescent="0.3">
      <c r="A21" s="82" t="s">
        <v>1417</v>
      </c>
      <c r="B21" s="64">
        <f>VLOOKUP($A21,'Return Data'!$B$7:$R$2843,3,0)</f>
        <v>44447</v>
      </c>
      <c r="C21" s="65">
        <f>VLOOKUP($A21,'Return Data'!$B$7:$R$2843,4,0)</f>
        <v>1899.2316000000001</v>
      </c>
      <c r="D21" s="65">
        <f>VLOOKUP($A21,'Return Data'!$B$7:$R$2843,9,0)</f>
        <v>10.3843</v>
      </c>
      <c r="E21" s="66">
        <f t="shared" si="0"/>
        <v>4</v>
      </c>
      <c r="F21" s="65">
        <f>VLOOKUP($A21,'Return Data'!$B$7:$R$2843,10,0)</f>
        <v>5.7371999999999996</v>
      </c>
      <c r="G21" s="66">
        <f t="shared" si="1"/>
        <v>8</v>
      </c>
      <c r="H21" s="65">
        <f>VLOOKUP($A21,'Return Data'!$B$7:$R$2843,11,0)</f>
        <v>6.2633000000000001</v>
      </c>
      <c r="I21" s="66">
        <f t="shared" si="2"/>
        <v>21</v>
      </c>
      <c r="J21" s="65">
        <f>VLOOKUP($A21,'Return Data'!$B$7:$R$2843,12,0)</f>
        <v>4.1619000000000002</v>
      </c>
      <c r="K21" s="66">
        <f t="shared" si="3"/>
        <v>16</v>
      </c>
      <c r="L21" s="65">
        <f>VLOOKUP($A21,'Return Data'!$B$7:$R$2843,13,0)</f>
        <v>5.8038999999999996</v>
      </c>
      <c r="M21" s="66">
        <f t="shared" si="4"/>
        <v>11</v>
      </c>
      <c r="N21" s="65">
        <f>VLOOKUP($A21,'Return Data'!$B$7:$R$2843,17,0)</f>
        <v>5.4192</v>
      </c>
      <c r="O21" s="66">
        <f t="shared" si="5"/>
        <v>23</v>
      </c>
      <c r="P21" s="65">
        <f>VLOOKUP($A21,'Return Data'!$B$7:$R$2843,14,0)</f>
        <v>6.6592000000000002</v>
      </c>
      <c r="Q21" s="66">
        <f t="shared" si="6"/>
        <v>16</v>
      </c>
      <c r="R21" s="65">
        <f>VLOOKUP($A21,'Return Data'!$B$7:$R$2843,16,0)</f>
        <v>8.3323999999999998</v>
      </c>
      <c r="S21" s="67">
        <f t="shared" si="7"/>
        <v>13</v>
      </c>
    </row>
    <row r="22" spans="1:19" x14ac:dyDescent="0.3">
      <c r="A22" s="82" t="s">
        <v>1419</v>
      </c>
      <c r="B22" s="64">
        <f>VLOOKUP($A22,'Return Data'!$B$7:$R$2843,3,0)</f>
        <v>44447</v>
      </c>
      <c r="C22" s="65">
        <f>VLOOKUP($A22,'Return Data'!$B$7:$R$2843,4,0)</f>
        <v>3112.4364</v>
      </c>
      <c r="D22" s="65">
        <f>VLOOKUP($A22,'Return Data'!$B$7:$R$2843,9,0)</f>
        <v>7.7095000000000002</v>
      </c>
      <c r="E22" s="66">
        <f t="shared" si="0"/>
        <v>17</v>
      </c>
      <c r="F22" s="65">
        <f>VLOOKUP($A22,'Return Data'!$B$7:$R$2843,10,0)</f>
        <v>5.3228</v>
      </c>
      <c r="G22" s="66">
        <f t="shared" si="1"/>
        <v>14</v>
      </c>
      <c r="H22" s="65">
        <f>VLOOKUP($A22,'Return Data'!$B$7:$R$2843,11,0)</f>
        <v>6.6647999999999996</v>
      </c>
      <c r="I22" s="66">
        <f t="shared" si="2"/>
        <v>14</v>
      </c>
      <c r="J22" s="65">
        <f>VLOOKUP($A22,'Return Data'!$B$7:$R$2843,12,0)</f>
        <v>4.0967000000000002</v>
      </c>
      <c r="K22" s="66">
        <f t="shared" si="3"/>
        <v>19</v>
      </c>
      <c r="L22" s="65">
        <f>VLOOKUP($A22,'Return Data'!$B$7:$R$2843,13,0)</f>
        <v>5.3996000000000004</v>
      </c>
      <c r="M22" s="66">
        <f t="shared" si="4"/>
        <v>19</v>
      </c>
      <c r="N22" s="65">
        <f>VLOOKUP($A22,'Return Data'!$B$7:$R$2843,17,0)</f>
        <v>7.7114000000000003</v>
      </c>
      <c r="O22" s="66">
        <f t="shared" si="5"/>
        <v>11</v>
      </c>
      <c r="P22" s="65">
        <f>VLOOKUP($A22,'Return Data'!$B$7:$R$2843,14,0)</f>
        <v>8.6814999999999998</v>
      </c>
      <c r="Q22" s="66">
        <f t="shared" si="6"/>
        <v>8</v>
      </c>
      <c r="R22" s="65">
        <f>VLOOKUP($A22,'Return Data'!$B$7:$R$2843,16,0)</f>
        <v>8.2546999999999997</v>
      </c>
      <c r="S22" s="67">
        <f t="shared" si="7"/>
        <v>14</v>
      </c>
    </row>
    <row r="23" spans="1:19" x14ac:dyDescent="0.3">
      <c r="A23" s="82" t="s">
        <v>1423</v>
      </c>
      <c r="B23" s="64">
        <f>VLOOKUP($A23,'Return Data'!$B$7:$R$2843,3,0)</f>
        <v>44447</v>
      </c>
      <c r="C23" s="65">
        <f>VLOOKUP($A23,'Return Data'!$B$7:$R$2843,4,0)</f>
        <v>44.834899999999998</v>
      </c>
      <c r="D23" s="65">
        <f>VLOOKUP($A23,'Return Data'!$B$7:$R$2843,9,0)</f>
        <v>10.5045</v>
      </c>
      <c r="E23" s="66">
        <f t="shared" si="0"/>
        <v>3</v>
      </c>
      <c r="F23" s="65">
        <f>VLOOKUP($A23,'Return Data'!$B$7:$R$2843,10,0)</f>
        <v>6.6471</v>
      </c>
      <c r="G23" s="66">
        <f t="shared" si="1"/>
        <v>1</v>
      </c>
      <c r="H23" s="65">
        <f>VLOOKUP($A23,'Return Data'!$B$7:$R$2843,11,0)</f>
        <v>7.4367999999999999</v>
      </c>
      <c r="I23" s="66">
        <f t="shared" si="2"/>
        <v>4</v>
      </c>
      <c r="J23" s="65">
        <f>VLOOKUP($A23,'Return Data'!$B$7:$R$2843,12,0)</f>
        <v>4.6820000000000004</v>
      </c>
      <c r="K23" s="66">
        <f t="shared" si="3"/>
        <v>10</v>
      </c>
      <c r="L23" s="65">
        <f>VLOOKUP($A23,'Return Data'!$B$7:$R$2843,13,0)</f>
        <v>6.1261000000000001</v>
      </c>
      <c r="M23" s="66">
        <f t="shared" si="4"/>
        <v>7</v>
      </c>
      <c r="N23" s="65">
        <f>VLOOKUP($A23,'Return Data'!$B$7:$R$2843,17,0)</f>
        <v>8.2577999999999996</v>
      </c>
      <c r="O23" s="66">
        <f t="shared" si="5"/>
        <v>7</v>
      </c>
      <c r="P23" s="65">
        <f>VLOOKUP($A23,'Return Data'!$B$7:$R$2843,14,0)</f>
        <v>9.1834000000000007</v>
      </c>
      <c r="Q23" s="66">
        <f t="shared" si="6"/>
        <v>3</v>
      </c>
      <c r="R23" s="65">
        <f>VLOOKUP($A23,'Return Data'!$B$7:$R$2843,16,0)</f>
        <v>8.7401</v>
      </c>
      <c r="S23" s="67">
        <f t="shared" si="7"/>
        <v>5</v>
      </c>
    </row>
    <row r="24" spans="1:19" x14ac:dyDescent="0.3">
      <c r="A24" s="82" t="s">
        <v>1424</v>
      </c>
      <c r="B24" s="64">
        <f>VLOOKUP($A24,'Return Data'!$B$7:$R$2843,3,0)</f>
        <v>44447</v>
      </c>
      <c r="C24" s="65">
        <f>VLOOKUP($A24,'Return Data'!$B$7:$R$2843,4,0)</f>
        <v>22.241299999999999</v>
      </c>
      <c r="D24" s="65">
        <f>VLOOKUP($A24,'Return Data'!$B$7:$R$2843,9,0)</f>
        <v>7.6109999999999998</v>
      </c>
      <c r="E24" s="66">
        <f t="shared" si="0"/>
        <v>18</v>
      </c>
      <c r="F24" s="65">
        <f>VLOOKUP($A24,'Return Data'!$B$7:$R$2843,10,0)</f>
        <v>5.0693000000000001</v>
      </c>
      <c r="G24" s="66">
        <f t="shared" si="1"/>
        <v>21</v>
      </c>
      <c r="H24" s="65">
        <f>VLOOKUP($A24,'Return Data'!$B$7:$R$2843,11,0)</f>
        <v>6.6870000000000003</v>
      </c>
      <c r="I24" s="66">
        <f t="shared" si="2"/>
        <v>13</v>
      </c>
      <c r="J24" s="65">
        <f>VLOOKUP($A24,'Return Data'!$B$7:$R$2843,12,0)</f>
        <v>4.0453000000000001</v>
      </c>
      <c r="K24" s="66">
        <f t="shared" si="3"/>
        <v>22</v>
      </c>
      <c r="L24" s="65">
        <f>VLOOKUP($A24,'Return Data'!$B$7:$R$2843,13,0)</f>
        <v>5.4904999999999999</v>
      </c>
      <c r="M24" s="66">
        <f t="shared" si="4"/>
        <v>18</v>
      </c>
      <c r="N24" s="65">
        <f>VLOOKUP($A24,'Return Data'!$B$7:$R$2843,17,0)</f>
        <v>7.6337999999999999</v>
      </c>
      <c r="O24" s="66">
        <f t="shared" si="5"/>
        <v>13</v>
      </c>
      <c r="P24" s="65">
        <f>VLOOKUP($A24,'Return Data'!$B$7:$R$2843,14,0)</f>
        <v>8.5729000000000006</v>
      </c>
      <c r="Q24" s="66">
        <f t="shared" si="6"/>
        <v>10</v>
      </c>
      <c r="R24" s="65">
        <f>VLOOKUP($A24,'Return Data'!$B$7:$R$2843,16,0)</f>
        <v>8.4275000000000002</v>
      </c>
      <c r="S24" s="67">
        <f t="shared" si="7"/>
        <v>11</v>
      </c>
    </row>
    <row r="25" spans="1:19" x14ac:dyDescent="0.3">
      <c r="A25" s="82" t="s">
        <v>1426</v>
      </c>
      <c r="B25" s="64">
        <f>VLOOKUP($A25,'Return Data'!$B$7:$R$2843,3,0)</f>
        <v>44447</v>
      </c>
      <c r="C25" s="65">
        <f>VLOOKUP($A25,'Return Data'!$B$7:$R$2843,4,0)</f>
        <v>12.2875</v>
      </c>
      <c r="D25" s="65">
        <f>VLOOKUP($A25,'Return Data'!$B$7:$R$2843,9,0)</f>
        <v>7.7775999999999996</v>
      </c>
      <c r="E25" s="66">
        <f t="shared" si="0"/>
        <v>16</v>
      </c>
      <c r="F25" s="65">
        <f>VLOOKUP($A25,'Return Data'!$B$7:$R$2843,10,0)</f>
        <v>5.2011000000000003</v>
      </c>
      <c r="G25" s="66">
        <f t="shared" si="1"/>
        <v>17</v>
      </c>
      <c r="H25" s="65">
        <f>VLOOKUP($A25,'Return Data'!$B$7:$R$2843,11,0)</f>
        <v>6.1021000000000001</v>
      </c>
      <c r="I25" s="66">
        <f t="shared" si="2"/>
        <v>23</v>
      </c>
      <c r="J25" s="65">
        <f>VLOOKUP($A25,'Return Data'!$B$7:$R$2843,12,0)</f>
        <v>3.8069999999999999</v>
      </c>
      <c r="K25" s="66">
        <f t="shared" si="3"/>
        <v>25</v>
      </c>
      <c r="L25" s="65">
        <f>VLOOKUP($A25,'Return Data'!$B$7:$R$2843,13,0)</f>
        <v>5.1409000000000002</v>
      </c>
      <c r="M25" s="66">
        <f t="shared" si="4"/>
        <v>24</v>
      </c>
      <c r="N25" s="65"/>
      <c r="O25" s="66"/>
      <c r="P25" s="65"/>
      <c r="Q25" s="66"/>
      <c r="R25" s="65">
        <f>VLOOKUP($A25,'Return Data'!$B$7:$R$2843,16,0)</f>
        <v>8.2363</v>
      </c>
      <c r="S25" s="67">
        <f t="shared" si="7"/>
        <v>15</v>
      </c>
    </row>
    <row r="26" spans="1:19" x14ac:dyDescent="0.3">
      <c r="A26" s="82" t="s">
        <v>1429</v>
      </c>
      <c r="B26" s="64">
        <f>VLOOKUP($A26,'Return Data'!$B$7:$R$2843,3,0)</f>
        <v>44447</v>
      </c>
      <c r="C26" s="65">
        <f>VLOOKUP($A26,'Return Data'!$B$7:$R$2843,4,0)</f>
        <v>13.061500000000001</v>
      </c>
      <c r="D26" s="65">
        <f>VLOOKUP($A26,'Return Data'!$B$7:$R$2843,9,0)</f>
        <v>8.4559999999999995</v>
      </c>
      <c r="E26" s="66">
        <f t="shared" si="0"/>
        <v>11</v>
      </c>
      <c r="F26" s="65">
        <f>VLOOKUP($A26,'Return Data'!$B$7:$R$2843,10,0)</f>
        <v>5.7782</v>
      </c>
      <c r="G26" s="66">
        <f t="shared" si="1"/>
        <v>7</v>
      </c>
      <c r="H26" s="65">
        <f>VLOOKUP($A26,'Return Data'!$B$7:$R$2843,11,0)</f>
        <v>7.0228000000000002</v>
      </c>
      <c r="I26" s="66">
        <f t="shared" si="2"/>
        <v>9</v>
      </c>
      <c r="J26" s="65">
        <f>VLOOKUP($A26,'Return Data'!$B$7:$R$2843,12,0)</f>
        <v>4.5762</v>
      </c>
      <c r="K26" s="66">
        <f t="shared" si="3"/>
        <v>11</v>
      </c>
      <c r="L26" s="65">
        <f>VLOOKUP($A26,'Return Data'!$B$7:$R$2843,13,0)</f>
        <v>5.6490999999999998</v>
      </c>
      <c r="M26" s="66">
        <f t="shared" si="4"/>
        <v>14</v>
      </c>
      <c r="N26" s="65">
        <f>VLOOKUP($A26,'Return Data'!$B$7:$R$2843,17,0)</f>
        <v>7.4593999999999996</v>
      </c>
      <c r="O26" s="66">
        <f t="shared" ref="O26:O33" si="8">RANK(N26,N$8:N$33,0)</f>
        <v>16</v>
      </c>
      <c r="P26" s="65"/>
      <c r="Q26" s="66"/>
      <c r="R26" s="65">
        <f>VLOOKUP($A26,'Return Data'!$B$7:$R$2843,16,0)</f>
        <v>7.9653</v>
      </c>
      <c r="S26" s="67">
        <f t="shared" si="7"/>
        <v>17</v>
      </c>
    </row>
    <row r="27" spans="1:19" x14ac:dyDescent="0.3">
      <c r="A27" s="82" t="s">
        <v>1431</v>
      </c>
      <c r="B27" s="64">
        <f>VLOOKUP($A27,'Return Data'!$B$7:$R$2843,3,0)</f>
        <v>44447</v>
      </c>
      <c r="C27" s="65">
        <f>VLOOKUP($A27,'Return Data'!$B$7:$R$2843,4,0)</f>
        <v>44.508099999999999</v>
      </c>
      <c r="D27" s="65">
        <f>VLOOKUP($A27,'Return Data'!$B$7:$R$2843,9,0)</f>
        <v>9.6005000000000003</v>
      </c>
      <c r="E27" s="66">
        <f t="shared" si="0"/>
        <v>7</v>
      </c>
      <c r="F27" s="65">
        <f>VLOOKUP($A27,'Return Data'!$B$7:$R$2843,10,0)</f>
        <v>6.4691999999999998</v>
      </c>
      <c r="G27" s="66">
        <f t="shared" si="1"/>
        <v>2</v>
      </c>
      <c r="H27" s="65">
        <f>VLOOKUP($A27,'Return Data'!$B$7:$R$2843,11,0)</f>
        <v>8.2134999999999998</v>
      </c>
      <c r="I27" s="66">
        <f t="shared" si="2"/>
        <v>1</v>
      </c>
      <c r="J27" s="65">
        <f>VLOOKUP($A27,'Return Data'!$B$7:$R$2843,12,0)</f>
        <v>5.9741999999999997</v>
      </c>
      <c r="K27" s="66">
        <f t="shared" si="3"/>
        <v>2</v>
      </c>
      <c r="L27" s="65">
        <f>VLOOKUP($A27,'Return Data'!$B$7:$R$2843,13,0)</f>
        <v>7.2778999999999998</v>
      </c>
      <c r="M27" s="66">
        <f t="shared" si="4"/>
        <v>2</v>
      </c>
      <c r="N27" s="65">
        <f>VLOOKUP($A27,'Return Data'!$B$7:$R$2843,17,0)</f>
        <v>8.5375999999999994</v>
      </c>
      <c r="O27" s="66">
        <f t="shared" si="8"/>
        <v>4</v>
      </c>
      <c r="P27" s="65">
        <f>VLOOKUP($A27,'Return Data'!$B$7:$R$2843,14,0)</f>
        <v>9.1592000000000002</v>
      </c>
      <c r="Q27" s="66">
        <f t="shared" ref="Q27:Q33" si="9">RANK(P27,P$8:P$33,0)</f>
        <v>4</v>
      </c>
      <c r="R27" s="65">
        <f>VLOOKUP($A27,'Return Data'!$B$7:$R$2843,16,0)</f>
        <v>8.782</v>
      </c>
      <c r="S27" s="67">
        <f t="shared" si="7"/>
        <v>4</v>
      </c>
    </row>
    <row r="28" spans="1:19" x14ac:dyDescent="0.3">
      <c r="A28" s="82" t="s">
        <v>1433</v>
      </c>
      <c r="B28" s="64">
        <f>VLOOKUP($A28,'Return Data'!$B$7:$R$2843,3,0)</f>
        <v>44447</v>
      </c>
      <c r="C28" s="65">
        <f>VLOOKUP($A28,'Return Data'!$B$7:$R$2843,4,0)</f>
        <v>38.964599999999997</v>
      </c>
      <c r="D28" s="65">
        <f>VLOOKUP($A28,'Return Data'!$B$7:$R$2843,9,0)</f>
        <v>7.3380000000000001</v>
      </c>
      <c r="E28" s="66">
        <f t="shared" si="0"/>
        <v>21</v>
      </c>
      <c r="F28" s="65">
        <f>VLOOKUP($A28,'Return Data'!$B$7:$R$2843,10,0)</f>
        <v>4.9806999999999997</v>
      </c>
      <c r="G28" s="66">
        <f t="shared" si="1"/>
        <v>22</v>
      </c>
      <c r="H28" s="65">
        <f>VLOOKUP($A28,'Return Data'!$B$7:$R$2843,11,0)</f>
        <v>6.5057</v>
      </c>
      <c r="I28" s="66">
        <f t="shared" si="2"/>
        <v>17</v>
      </c>
      <c r="J28" s="65">
        <f>VLOOKUP($A28,'Return Data'!$B$7:$R$2843,12,0)</f>
        <v>4.3807999999999998</v>
      </c>
      <c r="K28" s="66">
        <f t="shared" si="3"/>
        <v>14</v>
      </c>
      <c r="L28" s="65">
        <f>VLOOKUP($A28,'Return Data'!$B$7:$R$2843,13,0)</f>
        <v>5.2648000000000001</v>
      </c>
      <c r="M28" s="66">
        <f t="shared" si="4"/>
        <v>22</v>
      </c>
      <c r="N28" s="65">
        <f>VLOOKUP($A28,'Return Data'!$B$7:$R$2843,17,0)</f>
        <v>6.7952000000000004</v>
      </c>
      <c r="O28" s="66">
        <f t="shared" si="8"/>
        <v>20</v>
      </c>
      <c r="P28" s="65">
        <f>VLOOKUP($A28,'Return Data'!$B$7:$R$2843,14,0)</f>
        <v>4.7172999999999998</v>
      </c>
      <c r="Q28" s="66">
        <f t="shared" si="9"/>
        <v>19</v>
      </c>
      <c r="R28" s="65">
        <f>VLOOKUP($A28,'Return Data'!$B$7:$R$2843,16,0)</f>
        <v>7.6295999999999999</v>
      </c>
      <c r="S28" s="67">
        <f t="shared" si="7"/>
        <v>19</v>
      </c>
    </row>
    <row r="29" spans="1:19" x14ac:dyDescent="0.3">
      <c r="A29" s="82" t="s">
        <v>1435</v>
      </c>
      <c r="B29" s="64">
        <f>VLOOKUP($A29,'Return Data'!$B$7:$R$2843,3,0)</f>
        <v>44447</v>
      </c>
      <c r="C29" s="65">
        <f>VLOOKUP($A29,'Return Data'!$B$7:$R$2843,4,0)</f>
        <v>37.3508</v>
      </c>
      <c r="D29" s="65">
        <f>VLOOKUP($A29,'Return Data'!$B$7:$R$2843,9,0)</f>
        <v>9.7959999999999994</v>
      </c>
      <c r="E29" s="66">
        <f t="shared" si="0"/>
        <v>6</v>
      </c>
      <c r="F29" s="65">
        <f>VLOOKUP($A29,'Return Data'!$B$7:$R$2843,10,0)</f>
        <v>5.1910999999999996</v>
      </c>
      <c r="G29" s="66">
        <f t="shared" si="1"/>
        <v>18</v>
      </c>
      <c r="H29" s="65">
        <f>VLOOKUP($A29,'Return Data'!$B$7:$R$2843,11,0)</f>
        <v>7.2702</v>
      </c>
      <c r="I29" s="66">
        <f t="shared" si="2"/>
        <v>6</v>
      </c>
      <c r="J29" s="65">
        <f>VLOOKUP($A29,'Return Data'!$B$7:$R$2843,12,0)</f>
        <v>3.8992</v>
      </c>
      <c r="K29" s="66">
        <f t="shared" si="3"/>
        <v>24</v>
      </c>
      <c r="L29" s="65">
        <f>VLOOKUP($A29,'Return Data'!$B$7:$R$2843,13,0)</f>
        <v>5.3028000000000004</v>
      </c>
      <c r="M29" s="66">
        <f t="shared" si="4"/>
        <v>21</v>
      </c>
      <c r="N29" s="65">
        <f>VLOOKUP($A29,'Return Data'!$B$7:$R$2843,17,0)</f>
        <v>7.5579999999999998</v>
      </c>
      <c r="O29" s="66">
        <f t="shared" si="8"/>
        <v>15</v>
      </c>
      <c r="P29" s="65">
        <f>VLOOKUP($A29,'Return Data'!$B$7:$R$2843,14,0)</f>
        <v>4.9161000000000001</v>
      </c>
      <c r="Q29" s="66">
        <f t="shared" si="9"/>
        <v>18</v>
      </c>
      <c r="R29" s="65">
        <f>VLOOKUP($A29,'Return Data'!$B$7:$R$2843,16,0)</f>
        <v>7.3207000000000004</v>
      </c>
      <c r="S29" s="67">
        <f t="shared" si="7"/>
        <v>22</v>
      </c>
    </row>
    <row r="30" spans="1:19" x14ac:dyDescent="0.3">
      <c r="A30" s="82" t="s">
        <v>1436</v>
      </c>
      <c r="B30" s="64">
        <f>VLOOKUP($A30,'Return Data'!$B$7:$R$2843,3,0)</f>
        <v>44447</v>
      </c>
      <c r="C30" s="65">
        <f>VLOOKUP($A30,'Return Data'!$B$7:$R$2843,4,0)</f>
        <v>26.733499999999999</v>
      </c>
      <c r="D30" s="65">
        <f>VLOOKUP($A30,'Return Data'!$B$7:$R$2843,9,0)</f>
        <v>7.3845000000000001</v>
      </c>
      <c r="E30" s="66">
        <f t="shared" si="0"/>
        <v>20</v>
      </c>
      <c r="F30" s="65">
        <f>VLOOKUP($A30,'Return Data'!$B$7:$R$2843,10,0)</f>
        <v>5.2478999999999996</v>
      </c>
      <c r="G30" s="66">
        <f t="shared" si="1"/>
        <v>16</v>
      </c>
      <c r="H30" s="65">
        <f>VLOOKUP($A30,'Return Data'!$B$7:$R$2843,11,0)</f>
        <v>6.2439999999999998</v>
      </c>
      <c r="I30" s="66">
        <f t="shared" si="2"/>
        <v>22</v>
      </c>
      <c r="J30" s="65">
        <f>VLOOKUP($A30,'Return Data'!$B$7:$R$2843,12,0)</f>
        <v>3.7902</v>
      </c>
      <c r="K30" s="66">
        <f t="shared" si="3"/>
        <v>26</v>
      </c>
      <c r="L30" s="65">
        <f>VLOOKUP($A30,'Return Data'!$B$7:$R$2843,13,0)</f>
        <v>5.5446</v>
      </c>
      <c r="M30" s="66">
        <f t="shared" si="4"/>
        <v>15</v>
      </c>
      <c r="N30" s="65">
        <f>VLOOKUP($A30,'Return Data'!$B$7:$R$2843,17,0)</f>
        <v>7.5979000000000001</v>
      </c>
      <c r="O30" s="66">
        <f t="shared" si="8"/>
        <v>14</v>
      </c>
      <c r="P30" s="65">
        <f>VLOOKUP($A30,'Return Data'!$B$7:$R$2843,14,0)</f>
        <v>8.5629000000000008</v>
      </c>
      <c r="Q30" s="66">
        <f t="shared" si="9"/>
        <v>11</v>
      </c>
      <c r="R30" s="65">
        <f>VLOOKUP($A30,'Return Data'!$B$7:$R$2843,16,0)</f>
        <v>8.4476999999999993</v>
      </c>
      <c r="S30" s="67">
        <f t="shared" si="7"/>
        <v>10</v>
      </c>
    </row>
    <row r="31" spans="1:19" x14ac:dyDescent="0.3">
      <c r="A31" s="82" t="s">
        <v>1439</v>
      </c>
      <c r="B31" s="64">
        <f>VLOOKUP($A31,'Return Data'!$B$7:$R$2843,3,0)</f>
        <v>44447</v>
      </c>
      <c r="C31" s="65">
        <f>VLOOKUP($A31,'Return Data'!$B$7:$R$2843,4,0)</f>
        <v>35.3536</v>
      </c>
      <c r="D31" s="65">
        <f>VLOOKUP($A31,'Return Data'!$B$7:$R$2843,9,0)</f>
        <v>6.375</v>
      </c>
      <c r="E31" s="66">
        <f t="shared" si="0"/>
        <v>25</v>
      </c>
      <c r="F31" s="65">
        <f>VLOOKUP($A31,'Return Data'!$B$7:$R$2843,10,0)</f>
        <v>4.0586000000000002</v>
      </c>
      <c r="G31" s="66">
        <f t="shared" si="1"/>
        <v>24</v>
      </c>
      <c r="H31" s="65">
        <f>VLOOKUP($A31,'Return Data'!$B$7:$R$2843,11,0)</f>
        <v>5.2468000000000004</v>
      </c>
      <c r="I31" s="66">
        <f t="shared" si="2"/>
        <v>25</v>
      </c>
      <c r="J31" s="65">
        <f>VLOOKUP($A31,'Return Data'!$B$7:$R$2843,12,0)</f>
        <v>3.9950999999999999</v>
      </c>
      <c r="K31" s="66">
        <f t="shared" si="3"/>
        <v>23</v>
      </c>
      <c r="L31" s="65">
        <f>VLOOKUP($A31,'Return Data'!$B$7:$R$2843,13,0)</f>
        <v>4.7927</v>
      </c>
      <c r="M31" s="66">
        <f t="shared" si="4"/>
        <v>26</v>
      </c>
      <c r="N31" s="65">
        <f>VLOOKUP($A31,'Return Data'!$B$7:$R$2843,17,0)</f>
        <v>7.4465000000000003</v>
      </c>
      <c r="O31" s="66">
        <f t="shared" si="8"/>
        <v>17</v>
      </c>
      <c r="P31" s="65">
        <f>VLOOKUP($A31,'Return Data'!$B$7:$R$2843,14,0)</f>
        <v>3.5228999999999999</v>
      </c>
      <c r="Q31" s="66">
        <f t="shared" si="9"/>
        <v>22</v>
      </c>
      <c r="R31" s="65">
        <f>VLOOKUP($A31,'Return Data'!$B$7:$R$2843,16,0)</f>
        <v>7.0194999999999999</v>
      </c>
      <c r="S31" s="67">
        <f t="shared" si="7"/>
        <v>24</v>
      </c>
    </row>
    <row r="32" spans="1:19" x14ac:dyDescent="0.3">
      <c r="A32" s="82" t="s">
        <v>1441</v>
      </c>
      <c r="B32" s="64">
        <f>VLOOKUP($A32,'Return Data'!$B$7:$R$2843,3,0)</f>
        <v>44447</v>
      </c>
      <c r="C32" s="65">
        <f>VLOOKUP($A32,'Return Data'!$B$7:$R$2843,4,0)</f>
        <v>41.554600000000001</v>
      </c>
      <c r="D32" s="65">
        <f>VLOOKUP($A32,'Return Data'!$B$7:$R$2843,9,0)</f>
        <v>7.2282000000000002</v>
      </c>
      <c r="E32" s="66">
        <f t="shared" si="0"/>
        <v>22</v>
      </c>
      <c r="F32" s="65">
        <f>VLOOKUP($A32,'Return Data'!$B$7:$R$2843,10,0)</f>
        <v>5.1618000000000004</v>
      </c>
      <c r="G32" s="66">
        <f t="shared" si="1"/>
        <v>19</v>
      </c>
      <c r="H32" s="65">
        <f>VLOOKUP($A32,'Return Data'!$B$7:$R$2843,11,0)</f>
        <v>6.4912000000000001</v>
      </c>
      <c r="I32" s="66">
        <f t="shared" si="2"/>
        <v>19</v>
      </c>
      <c r="J32" s="65">
        <f>VLOOKUP($A32,'Return Data'!$B$7:$R$2843,12,0)</f>
        <v>4.0979999999999999</v>
      </c>
      <c r="K32" s="66">
        <f t="shared" si="3"/>
        <v>18</v>
      </c>
      <c r="L32" s="65">
        <f>VLOOKUP($A32,'Return Data'!$B$7:$R$2843,13,0)</f>
        <v>5.5035999999999996</v>
      </c>
      <c r="M32" s="66">
        <f t="shared" si="4"/>
        <v>16</v>
      </c>
      <c r="N32" s="65">
        <f>VLOOKUP($A32,'Return Data'!$B$7:$R$2843,17,0)</f>
        <v>7.9009999999999998</v>
      </c>
      <c r="O32" s="66">
        <f t="shared" si="8"/>
        <v>9</v>
      </c>
      <c r="P32" s="65">
        <f>VLOOKUP($A32,'Return Data'!$B$7:$R$2843,14,0)</f>
        <v>6.6642999999999999</v>
      </c>
      <c r="Q32" s="66">
        <f t="shared" si="9"/>
        <v>15</v>
      </c>
      <c r="R32" s="65">
        <f>VLOOKUP($A32,'Return Data'!$B$7:$R$2843,16,0)</f>
        <v>8.0762</v>
      </c>
      <c r="S32" s="67">
        <f t="shared" si="7"/>
        <v>16</v>
      </c>
    </row>
    <row r="33" spans="1:19" x14ac:dyDescent="0.3">
      <c r="A33" s="82" t="s">
        <v>1442</v>
      </c>
      <c r="B33" s="64">
        <f>VLOOKUP($A33,'Return Data'!$B$7:$R$2843,3,0)</f>
        <v>44447</v>
      </c>
      <c r="C33" s="65">
        <f>VLOOKUP($A33,'Return Data'!$B$7:$R$2843,4,0)</f>
        <v>25.079799999999999</v>
      </c>
      <c r="D33" s="65">
        <f>VLOOKUP($A33,'Return Data'!$B$7:$R$2843,9,0)</f>
        <v>7.8122999999999996</v>
      </c>
      <c r="E33" s="66">
        <f t="shared" si="0"/>
        <v>15</v>
      </c>
      <c r="F33" s="65">
        <f>VLOOKUP($A33,'Return Data'!$B$7:$R$2843,10,0)</f>
        <v>5.8886000000000003</v>
      </c>
      <c r="G33" s="66">
        <f t="shared" si="1"/>
        <v>5</v>
      </c>
      <c r="H33" s="65">
        <f>VLOOKUP($A33,'Return Data'!$B$7:$R$2843,11,0)</f>
        <v>6.8726000000000003</v>
      </c>
      <c r="I33" s="66">
        <f t="shared" si="2"/>
        <v>12</v>
      </c>
      <c r="J33" s="65">
        <f>VLOOKUP($A33,'Return Data'!$B$7:$R$2843,12,0)</f>
        <v>4.7552000000000003</v>
      </c>
      <c r="K33" s="66">
        <f t="shared" si="3"/>
        <v>8</v>
      </c>
      <c r="L33" s="65">
        <f>VLOOKUP($A33,'Return Data'!$B$7:$R$2843,13,0)</f>
        <v>5.9870000000000001</v>
      </c>
      <c r="M33" s="66">
        <f t="shared" si="4"/>
        <v>9</v>
      </c>
      <c r="N33" s="65">
        <f>VLOOKUP($A33,'Return Data'!$B$7:$R$2843,17,0)</f>
        <v>8.3147000000000002</v>
      </c>
      <c r="O33" s="66">
        <f t="shared" si="8"/>
        <v>6</v>
      </c>
      <c r="P33" s="65">
        <f>VLOOKUP($A33,'Return Data'!$B$7:$R$2843,14,0)</f>
        <v>4.2222999999999997</v>
      </c>
      <c r="Q33" s="66">
        <f t="shared" si="9"/>
        <v>21</v>
      </c>
      <c r="R33" s="65">
        <f>VLOOKUP($A33,'Return Data'!$B$7:$R$2843,16,0)</f>
        <v>7.2618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8.8609692307692303</v>
      </c>
      <c r="E35" s="88"/>
      <c r="F35" s="89">
        <f>AVERAGE(F8:F33)</f>
        <v>5.1022423076923076</v>
      </c>
      <c r="G35" s="88"/>
      <c r="H35" s="89">
        <f>AVERAGE(H8:H33)</f>
        <v>6.7146038461538451</v>
      </c>
      <c r="I35" s="88"/>
      <c r="J35" s="89">
        <f>AVERAGE(J8:J33)</f>
        <v>4.6954999999999991</v>
      </c>
      <c r="K35" s="88"/>
      <c r="L35" s="89">
        <f>AVERAGE(L8:L33)</f>
        <v>6.0954961538461543</v>
      </c>
      <c r="M35" s="88"/>
      <c r="N35" s="89">
        <f>AVERAGE(N8:N33)</f>
        <v>7.1525879999999997</v>
      </c>
      <c r="O35" s="88"/>
      <c r="P35" s="89">
        <f>AVERAGE(P8:P33)</f>
        <v>6.8410208333333342</v>
      </c>
      <c r="Q35" s="88"/>
      <c r="R35" s="89">
        <f>AVERAGE(R8:R33)</f>
        <v>8.0437615384615402</v>
      </c>
      <c r="S35" s="90"/>
    </row>
    <row r="36" spans="1:19" x14ac:dyDescent="0.3">
      <c r="A36" s="87" t="s">
        <v>28</v>
      </c>
      <c r="B36" s="88"/>
      <c r="C36" s="88"/>
      <c r="D36" s="89">
        <f>MIN(D8:D33)</f>
        <v>4.0834000000000001</v>
      </c>
      <c r="E36" s="88"/>
      <c r="F36" s="89">
        <f>MIN(F8:F33)</f>
        <v>-2.6328999999999998</v>
      </c>
      <c r="G36" s="88"/>
      <c r="H36" s="89">
        <f>MIN(H8:H33)</f>
        <v>5.1841999999999997</v>
      </c>
      <c r="I36" s="88"/>
      <c r="J36" s="89">
        <f>MIN(J8:J33)</f>
        <v>3.7902</v>
      </c>
      <c r="K36" s="88"/>
      <c r="L36" s="89">
        <f>MIN(L8:L33)</f>
        <v>4.7927</v>
      </c>
      <c r="M36" s="88"/>
      <c r="N36" s="89">
        <f>MIN(N8:N33)</f>
        <v>0.61499999999999999</v>
      </c>
      <c r="O36" s="88"/>
      <c r="P36" s="89">
        <f>MIN(P8:P33)</f>
        <v>-3.0546000000000002</v>
      </c>
      <c r="Q36" s="88"/>
      <c r="R36" s="89">
        <f>MIN(R8:R33)</f>
        <v>4.6390000000000002</v>
      </c>
      <c r="S36" s="90"/>
    </row>
    <row r="37" spans="1:19" ht="15" thickBot="1" x14ac:dyDescent="0.35">
      <c r="A37" s="91" t="s">
        <v>29</v>
      </c>
      <c r="B37" s="92"/>
      <c r="C37" s="92"/>
      <c r="D37" s="93">
        <f>MAX(D8:D33)</f>
        <v>24.5273</v>
      </c>
      <c r="E37" s="92"/>
      <c r="F37" s="93">
        <f>MAX(F8:F33)</f>
        <v>6.6471</v>
      </c>
      <c r="G37" s="92"/>
      <c r="H37" s="93">
        <f>MAX(H8:H33)</f>
        <v>8.2134999999999998</v>
      </c>
      <c r="I37" s="92"/>
      <c r="J37" s="93">
        <f>MAX(J8:J33)</f>
        <v>10.3391</v>
      </c>
      <c r="K37" s="92"/>
      <c r="L37" s="93">
        <f>MAX(L8:L33)</f>
        <v>14.226000000000001</v>
      </c>
      <c r="M37" s="92"/>
      <c r="N37" s="93">
        <f>MAX(N8:N33)</f>
        <v>8.8649000000000004</v>
      </c>
      <c r="O37" s="92"/>
      <c r="P37" s="93">
        <f>MAX(P8:P33)</f>
        <v>9.4228000000000005</v>
      </c>
      <c r="Q37" s="92"/>
      <c r="R37" s="93">
        <f>MAX(R8:R33)</f>
        <v>9.3762000000000008</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44447</v>
      </c>
      <c r="C8" s="65">
        <f>VLOOKUP($A8,'Return Data'!$B$7:$R$2843,4,0)</f>
        <v>37.608600000000003</v>
      </c>
      <c r="D8" s="65">
        <f>VLOOKUP($A8,'Return Data'!$B$7:$R$2843,9,0)</f>
        <v>8.6816999999999993</v>
      </c>
      <c r="E8" s="66">
        <f t="shared" ref="E8:E33" si="0">RANK(D8,D$8:D$33,0)</f>
        <v>8</v>
      </c>
      <c r="F8" s="65">
        <f>VLOOKUP($A8,'Return Data'!$B$7:$R$2843,10,0)</f>
        <v>5.7230999999999996</v>
      </c>
      <c r="G8" s="66">
        <f t="shared" ref="G8:G33" si="1">RANK(F8,F$8:F$33,0)</f>
        <v>2</v>
      </c>
      <c r="H8" s="65">
        <f>VLOOKUP($A8,'Return Data'!$B$7:$R$2843,11,0)</f>
        <v>6.8323</v>
      </c>
      <c r="I8" s="66">
        <f t="shared" ref="I8:I33" si="2">RANK(H8,H$8:H$33,0)</f>
        <v>5</v>
      </c>
      <c r="J8" s="65">
        <f>VLOOKUP($A8,'Return Data'!$B$7:$R$2843,12,0)</f>
        <v>4.6166</v>
      </c>
      <c r="K8" s="66">
        <f t="shared" ref="K8:K33" si="3">RANK(J8,J$8:J$33,0)</f>
        <v>3</v>
      </c>
      <c r="L8" s="65">
        <f>VLOOKUP($A8,'Return Data'!$B$7:$R$2843,13,0)</f>
        <v>6.4729999999999999</v>
      </c>
      <c r="M8" s="66">
        <f t="shared" ref="M8:M33" si="4">RANK(L8,L$8:L$33,0)</f>
        <v>2</v>
      </c>
      <c r="N8" s="65">
        <f>VLOOKUP($A8,'Return Data'!$B$7:$R$2843,17,0)</f>
        <v>7.9447999999999999</v>
      </c>
      <c r="O8" s="66">
        <f t="shared" ref="O8:O24" si="5">RANK(N8,N$8:N$33,0)</f>
        <v>3</v>
      </c>
      <c r="P8" s="65">
        <f>VLOOKUP($A8,'Return Data'!$B$7:$R$2843,14,0)</f>
        <v>8.6042000000000005</v>
      </c>
      <c r="Q8" s="66">
        <f t="shared" ref="Q8:Q24" si="6">RANK(P8,P$8:P$33,0)</f>
        <v>3</v>
      </c>
      <c r="R8" s="65">
        <f>VLOOKUP($A8,'Return Data'!$B$7:$R$2843,16,0)</f>
        <v>7.4866000000000001</v>
      </c>
      <c r="S8" s="67">
        <f t="shared" ref="S8:S33" si="7">RANK(R8,R$8:R$33,0)</f>
        <v>10</v>
      </c>
    </row>
    <row r="9" spans="1:19" x14ac:dyDescent="0.3">
      <c r="A9" s="82" t="s">
        <v>1386</v>
      </c>
      <c r="B9" s="64">
        <f>VLOOKUP($A9,'Return Data'!$B$7:$R$2843,3,0)</f>
        <v>44447</v>
      </c>
      <c r="C9" s="65">
        <f>VLOOKUP($A9,'Return Data'!$B$7:$R$2843,4,0)</f>
        <v>24.500499999999999</v>
      </c>
      <c r="D9" s="65">
        <f>VLOOKUP($A9,'Return Data'!$B$7:$R$2843,9,0)</f>
        <v>8.1128</v>
      </c>
      <c r="E9" s="66">
        <f t="shared" si="0"/>
        <v>10</v>
      </c>
      <c r="F9" s="65">
        <f>VLOOKUP($A9,'Return Data'!$B$7:$R$2843,10,0)</f>
        <v>5.0260999999999996</v>
      </c>
      <c r="G9" s="66">
        <f t="shared" si="1"/>
        <v>7</v>
      </c>
      <c r="H9" s="65">
        <f>VLOOKUP($A9,'Return Data'!$B$7:$R$2843,11,0)</f>
        <v>5.7914000000000003</v>
      </c>
      <c r="I9" s="66">
        <f t="shared" si="2"/>
        <v>16</v>
      </c>
      <c r="J9" s="65">
        <f>VLOOKUP($A9,'Return Data'!$B$7:$R$2843,12,0)</f>
        <v>4.0724999999999998</v>
      </c>
      <c r="K9" s="66">
        <f t="shared" si="3"/>
        <v>8</v>
      </c>
      <c r="L9" s="65">
        <f>VLOOKUP($A9,'Return Data'!$B$7:$R$2843,13,0)</f>
        <v>5.2648999999999999</v>
      </c>
      <c r="M9" s="66">
        <f t="shared" si="4"/>
        <v>9</v>
      </c>
      <c r="N9" s="65">
        <f>VLOOKUP($A9,'Return Data'!$B$7:$R$2843,17,0)</f>
        <v>7.5914999999999999</v>
      </c>
      <c r="O9" s="66">
        <f t="shared" si="5"/>
        <v>6</v>
      </c>
      <c r="P9" s="65">
        <f>VLOOKUP($A9,'Return Data'!$B$7:$R$2843,14,0)</f>
        <v>8.4353999999999996</v>
      </c>
      <c r="Q9" s="66">
        <f t="shared" si="6"/>
        <v>4</v>
      </c>
      <c r="R9" s="65">
        <f>VLOOKUP($A9,'Return Data'!$B$7:$R$2843,16,0)</f>
        <v>8.0056999999999992</v>
      </c>
      <c r="S9" s="67">
        <f t="shared" si="7"/>
        <v>4</v>
      </c>
    </row>
    <row r="10" spans="1:19" x14ac:dyDescent="0.3">
      <c r="A10" s="82" t="s">
        <v>1387</v>
      </c>
      <c r="B10" s="64">
        <f>VLOOKUP($A10,'Return Data'!$B$7:$R$2843,3,0)</f>
        <v>44447</v>
      </c>
      <c r="C10" s="65">
        <f>VLOOKUP($A10,'Return Data'!$B$7:$R$2843,4,0)</f>
        <v>23.4054</v>
      </c>
      <c r="D10" s="65">
        <f>VLOOKUP($A10,'Return Data'!$B$7:$R$2843,9,0)</f>
        <v>7.5076999999999998</v>
      </c>
      <c r="E10" s="66">
        <f t="shared" si="0"/>
        <v>12</v>
      </c>
      <c r="F10" s="65">
        <f>VLOOKUP($A10,'Return Data'!$B$7:$R$2843,10,0)</f>
        <v>4.6128</v>
      </c>
      <c r="G10" s="66">
        <f t="shared" si="1"/>
        <v>15</v>
      </c>
      <c r="H10" s="65">
        <f>VLOOKUP($A10,'Return Data'!$B$7:$R$2843,11,0)</f>
        <v>6.1238000000000001</v>
      </c>
      <c r="I10" s="66">
        <f t="shared" si="2"/>
        <v>13</v>
      </c>
      <c r="J10" s="65">
        <f>VLOOKUP($A10,'Return Data'!$B$7:$R$2843,12,0)</f>
        <v>4.2934000000000001</v>
      </c>
      <c r="K10" s="66">
        <f t="shared" si="3"/>
        <v>6</v>
      </c>
      <c r="L10" s="65">
        <f>VLOOKUP($A10,'Return Data'!$B$7:$R$2843,13,0)</f>
        <v>4.9249999999999998</v>
      </c>
      <c r="M10" s="66">
        <f t="shared" si="4"/>
        <v>14</v>
      </c>
      <c r="N10" s="65">
        <f>VLOOKUP($A10,'Return Data'!$B$7:$R$2843,17,0)</f>
        <v>6.3364000000000003</v>
      </c>
      <c r="O10" s="66">
        <f t="shared" si="5"/>
        <v>19</v>
      </c>
      <c r="P10" s="65">
        <f>VLOOKUP($A10,'Return Data'!$B$7:$R$2843,14,0)</f>
        <v>7.3076999999999996</v>
      </c>
      <c r="Q10" s="66">
        <f t="shared" si="6"/>
        <v>14</v>
      </c>
      <c r="R10" s="65">
        <f>VLOOKUP($A10,'Return Data'!$B$7:$R$2843,16,0)</f>
        <v>7.8883999999999999</v>
      </c>
      <c r="S10" s="67">
        <f t="shared" si="7"/>
        <v>6</v>
      </c>
    </row>
    <row r="11" spans="1:19" x14ac:dyDescent="0.3">
      <c r="A11" s="82" t="s">
        <v>1389</v>
      </c>
      <c r="B11" s="64">
        <f>VLOOKUP($A11,'Return Data'!$B$7:$R$2843,3,0)</f>
        <v>44447</v>
      </c>
      <c r="C11" s="65">
        <f>VLOOKUP($A11,'Return Data'!$B$7:$R$2843,4,0)</f>
        <v>25.139099999999999</v>
      </c>
      <c r="D11" s="65">
        <f>VLOOKUP($A11,'Return Data'!$B$7:$R$2843,9,0)</f>
        <v>6.1096000000000004</v>
      </c>
      <c r="E11" s="66">
        <f t="shared" si="0"/>
        <v>24</v>
      </c>
      <c r="F11" s="65">
        <f>VLOOKUP($A11,'Return Data'!$B$7:$R$2843,10,0)</f>
        <v>4.7237999999999998</v>
      </c>
      <c r="G11" s="66">
        <f t="shared" si="1"/>
        <v>13</v>
      </c>
      <c r="H11" s="65">
        <f>VLOOKUP($A11,'Return Data'!$B$7:$R$2843,11,0)</f>
        <v>6.399</v>
      </c>
      <c r="I11" s="66">
        <f t="shared" si="2"/>
        <v>8</v>
      </c>
      <c r="J11" s="65">
        <f>VLOOKUP($A11,'Return Data'!$B$7:$R$2843,12,0)</f>
        <v>3.7768999999999999</v>
      </c>
      <c r="K11" s="66">
        <f t="shared" si="3"/>
        <v>11</v>
      </c>
      <c r="L11" s="65">
        <f>VLOOKUP($A11,'Return Data'!$B$7:$R$2843,13,0)</f>
        <v>5.5838999999999999</v>
      </c>
      <c r="M11" s="66">
        <f t="shared" si="4"/>
        <v>6</v>
      </c>
      <c r="N11" s="65">
        <f>VLOOKUP($A11,'Return Data'!$B$7:$R$2843,17,0)</f>
        <v>7.4673999999999996</v>
      </c>
      <c r="O11" s="66">
        <f t="shared" si="5"/>
        <v>7</v>
      </c>
      <c r="P11" s="65">
        <f>VLOOKUP($A11,'Return Data'!$B$7:$R$2843,14,0)</f>
        <v>7.4474999999999998</v>
      </c>
      <c r="Q11" s="66">
        <f t="shared" si="6"/>
        <v>12</v>
      </c>
      <c r="R11" s="65">
        <f>VLOOKUP($A11,'Return Data'!$B$7:$R$2843,16,0)</f>
        <v>5.5731999999999999</v>
      </c>
      <c r="S11" s="67">
        <f t="shared" si="7"/>
        <v>25</v>
      </c>
    </row>
    <row r="12" spans="1:19" x14ac:dyDescent="0.3">
      <c r="A12" s="82" t="s">
        <v>1392</v>
      </c>
      <c r="B12" s="64">
        <f>VLOOKUP($A12,'Return Data'!$B$7:$R$2843,3,0)</f>
        <v>44447</v>
      </c>
      <c r="C12" s="65">
        <f>VLOOKUP($A12,'Return Data'!$B$7:$R$2843,4,0)</f>
        <v>17.404199999999999</v>
      </c>
      <c r="D12" s="65">
        <f>VLOOKUP($A12,'Return Data'!$B$7:$R$2843,9,0)</f>
        <v>3.8007</v>
      </c>
      <c r="E12" s="66">
        <f t="shared" si="0"/>
        <v>26</v>
      </c>
      <c r="F12" s="65">
        <f>VLOOKUP($A12,'Return Data'!$B$7:$R$2843,10,0)</f>
        <v>3.2450999999999999</v>
      </c>
      <c r="G12" s="66">
        <f t="shared" si="1"/>
        <v>25</v>
      </c>
      <c r="H12" s="65">
        <f>VLOOKUP($A12,'Return Data'!$B$7:$R$2843,11,0)</f>
        <v>4.8144999999999998</v>
      </c>
      <c r="I12" s="66">
        <f t="shared" si="2"/>
        <v>25</v>
      </c>
      <c r="J12" s="65">
        <f>VLOOKUP($A12,'Return Data'!$B$7:$R$2843,12,0)</f>
        <v>3.6221000000000001</v>
      </c>
      <c r="K12" s="66">
        <f t="shared" si="3"/>
        <v>15</v>
      </c>
      <c r="L12" s="65">
        <f>VLOOKUP($A12,'Return Data'!$B$7:$R$2843,13,0)</f>
        <v>4.3780000000000001</v>
      </c>
      <c r="M12" s="66">
        <f t="shared" si="4"/>
        <v>24</v>
      </c>
      <c r="N12" s="65">
        <f>VLOOKUP($A12,'Return Data'!$B$7:$R$2843,17,0)</f>
        <v>1.9313</v>
      </c>
      <c r="O12" s="66">
        <f t="shared" si="5"/>
        <v>24</v>
      </c>
      <c r="P12" s="65">
        <f>VLOOKUP($A12,'Return Data'!$B$7:$R$2843,14,0)</f>
        <v>-3.5564</v>
      </c>
      <c r="Q12" s="66">
        <f t="shared" si="6"/>
        <v>24</v>
      </c>
      <c r="R12" s="65">
        <f>VLOOKUP($A12,'Return Data'!$B$7:$R$2843,16,0)</f>
        <v>4.4485000000000001</v>
      </c>
      <c r="S12" s="67">
        <f t="shared" si="7"/>
        <v>26</v>
      </c>
    </row>
    <row r="13" spans="1:19" x14ac:dyDescent="0.3">
      <c r="A13" s="82" t="s">
        <v>1394</v>
      </c>
      <c r="B13" s="64">
        <f>VLOOKUP($A13,'Return Data'!$B$7:$R$2843,3,0)</f>
        <v>44447</v>
      </c>
      <c r="C13" s="65">
        <f>VLOOKUP($A13,'Return Data'!$B$7:$R$2843,4,0)</f>
        <v>20.706399999999999</v>
      </c>
      <c r="D13" s="65">
        <f>VLOOKUP($A13,'Return Data'!$B$7:$R$2843,9,0)</f>
        <v>6.3338999999999999</v>
      </c>
      <c r="E13" s="66">
        <f t="shared" si="0"/>
        <v>22</v>
      </c>
      <c r="F13" s="65">
        <f>VLOOKUP($A13,'Return Data'!$B$7:$R$2843,10,0)</f>
        <v>4.1665999999999999</v>
      </c>
      <c r="G13" s="66">
        <f t="shared" si="1"/>
        <v>22</v>
      </c>
      <c r="H13" s="65">
        <f>VLOOKUP($A13,'Return Data'!$B$7:$R$2843,11,0)</f>
        <v>5.0848000000000004</v>
      </c>
      <c r="I13" s="66">
        <f t="shared" si="2"/>
        <v>22</v>
      </c>
      <c r="J13" s="65">
        <f>VLOOKUP($A13,'Return Data'!$B$7:$R$2843,12,0)</f>
        <v>3.3942999999999999</v>
      </c>
      <c r="K13" s="66">
        <f t="shared" si="3"/>
        <v>20</v>
      </c>
      <c r="L13" s="65">
        <f>VLOOKUP($A13,'Return Data'!$B$7:$R$2843,13,0)</f>
        <v>4.5852000000000004</v>
      </c>
      <c r="M13" s="66">
        <f t="shared" si="4"/>
        <v>19</v>
      </c>
      <c r="N13" s="65">
        <f>VLOOKUP($A13,'Return Data'!$B$7:$R$2843,17,0)</f>
        <v>6.5525000000000002</v>
      </c>
      <c r="O13" s="66">
        <f t="shared" si="5"/>
        <v>18</v>
      </c>
      <c r="P13" s="65">
        <f>VLOOKUP($A13,'Return Data'!$B$7:$R$2843,14,0)</f>
        <v>7.4051</v>
      </c>
      <c r="Q13" s="66">
        <f t="shared" si="6"/>
        <v>13</v>
      </c>
      <c r="R13" s="65">
        <f>VLOOKUP($A13,'Return Data'!$B$7:$R$2843,16,0)</f>
        <v>7.2632000000000003</v>
      </c>
      <c r="S13" s="67">
        <f t="shared" si="7"/>
        <v>13</v>
      </c>
    </row>
    <row r="14" spans="1:19" x14ac:dyDescent="0.3">
      <c r="A14" s="82" t="s">
        <v>1396</v>
      </c>
      <c r="B14" s="64">
        <f>VLOOKUP($A14,'Return Data'!$B$7:$R$2843,3,0)</f>
        <v>44447</v>
      </c>
      <c r="C14" s="65">
        <f>VLOOKUP($A14,'Return Data'!$B$7:$R$2843,4,0)</f>
        <v>37.583300000000001</v>
      </c>
      <c r="D14" s="65">
        <f>VLOOKUP($A14,'Return Data'!$B$7:$R$2843,9,0)</f>
        <v>6.8849999999999998</v>
      </c>
      <c r="E14" s="66">
        <f t="shared" si="0"/>
        <v>17</v>
      </c>
      <c r="F14" s="65">
        <f>VLOOKUP($A14,'Return Data'!$B$7:$R$2843,10,0)</f>
        <v>4.8110999999999997</v>
      </c>
      <c r="G14" s="66">
        <f t="shared" si="1"/>
        <v>10</v>
      </c>
      <c r="H14" s="65">
        <f>VLOOKUP($A14,'Return Data'!$B$7:$R$2843,11,0)</f>
        <v>5.7755999999999998</v>
      </c>
      <c r="I14" s="66">
        <f t="shared" si="2"/>
        <v>18</v>
      </c>
      <c r="J14" s="65">
        <f>VLOOKUP($A14,'Return Data'!$B$7:$R$2843,12,0)</f>
        <v>3.4430000000000001</v>
      </c>
      <c r="K14" s="66">
        <f t="shared" si="3"/>
        <v>19</v>
      </c>
      <c r="L14" s="65">
        <f>VLOOKUP($A14,'Return Data'!$B$7:$R$2843,13,0)</f>
        <v>5.0593000000000004</v>
      </c>
      <c r="M14" s="66">
        <f t="shared" si="4"/>
        <v>11</v>
      </c>
      <c r="N14" s="65">
        <f>VLOOKUP($A14,'Return Data'!$B$7:$R$2843,17,0)</f>
        <v>6.9497999999999998</v>
      </c>
      <c r="O14" s="66">
        <f t="shared" si="5"/>
        <v>13</v>
      </c>
      <c r="P14" s="65">
        <f>VLOOKUP($A14,'Return Data'!$B$7:$R$2843,14,0)</f>
        <v>7.8777999999999997</v>
      </c>
      <c r="Q14" s="66">
        <f t="shared" si="6"/>
        <v>10</v>
      </c>
      <c r="R14" s="65">
        <f>VLOOKUP($A14,'Return Data'!$B$7:$R$2843,16,0)</f>
        <v>7.2125000000000004</v>
      </c>
      <c r="S14" s="67">
        <f t="shared" si="7"/>
        <v>14</v>
      </c>
    </row>
    <row r="15" spans="1:19" x14ac:dyDescent="0.3">
      <c r="A15" s="82" t="s">
        <v>1404</v>
      </c>
      <c r="B15" s="64">
        <f>VLOOKUP($A15,'Return Data'!$B$7:$R$2843,3,0)</f>
        <v>44447</v>
      </c>
      <c r="C15" s="65">
        <f>VLOOKUP($A15,'Return Data'!$B$7:$R$2843,4,0)</f>
        <v>4091.0836345381499</v>
      </c>
      <c r="D15" s="65">
        <f>VLOOKUP($A15,'Return Data'!$B$7:$R$2843,9,0)</f>
        <v>24.527200000000001</v>
      </c>
      <c r="E15" s="66">
        <f t="shared" si="0"/>
        <v>1</v>
      </c>
      <c r="F15" s="65">
        <f>VLOOKUP($A15,'Return Data'!$B$7:$R$2843,10,0)</f>
        <v>-2.633</v>
      </c>
      <c r="G15" s="66">
        <f t="shared" si="1"/>
        <v>26</v>
      </c>
      <c r="H15" s="65">
        <f>VLOOKUP($A15,'Return Data'!$B$7:$R$2843,11,0)</f>
        <v>6.6909999999999998</v>
      </c>
      <c r="I15" s="66">
        <f t="shared" si="2"/>
        <v>6</v>
      </c>
      <c r="J15" s="65">
        <f>VLOOKUP($A15,'Return Data'!$B$7:$R$2843,12,0)</f>
        <v>10.125500000000001</v>
      </c>
      <c r="K15" s="66">
        <f t="shared" si="3"/>
        <v>1</v>
      </c>
      <c r="L15" s="65">
        <f>VLOOKUP($A15,'Return Data'!$B$7:$R$2843,13,0)</f>
        <v>13.843</v>
      </c>
      <c r="M15" s="66">
        <f t="shared" si="4"/>
        <v>1</v>
      </c>
      <c r="N15" s="65">
        <f>VLOOKUP($A15,'Return Data'!$B$7:$R$2843,17,0)</f>
        <v>7.6399999999999996E-2</v>
      </c>
      <c r="O15" s="66">
        <f t="shared" si="5"/>
        <v>25</v>
      </c>
      <c r="P15" s="65">
        <f>VLOOKUP($A15,'Return Data'!$B$7:$R$2843,14,0)</f>
        <v>2.6675</v>
      </c>
      <c r="Q15" s="66">
        <f t="shared" si="6"/>
        <v>23</v>
      </c>
      <c r="R15" s="65">
        <f>VLOOKUP($A15,'Return Data'!$B$7:$R$2843,16,0)</f>
        <v>7.4459999999999997</v>
      </c>
      <c r="S15" s="67">
        <f t="shared" si="7"/>
        <v>11</v>
      </c>
    </row>
    <row r="16" spans="1:19" x14ac:dyDescent="0.3">
      <c r="A16" s="82" t="s">
        <v>1406</v>
      </c>
      <c r="B16" s="64">
        <f>VLOOKUP($A16,'Return Data'!$B$7:$R$2843,3,0)</f>
        <v>44447</v>
      </c>
      <c r="C16" s="65">
        <f>VLOOKUP($A16,'Return Data'!$B$7:$R$2843,4,0)</f>
        <v>25.2758</v>
      </c>
      <c r="D16" s="65">
        <f>VLOOKUP($A16,'Return Data'!$B$7:$R$2843,9,0)</f>
        <v>8.2706999999999997</v>
      </c>
      <c r="E16" s="66">
        <f t="shared" si="0"/>
        <v>9</v>
      </c>
      <c r="F16" s="65">
        <f>VLOOKUP($A16,'Return Data'!$B$7:$R$2843,10,0)</f>
        <v>5.4885999999999999</v>
      </c>
      <c r="G16" s="66">
        <f t="shared" si="1"/>
        <v>4</v>
      </c>
      <c r="H16" s="65">
        <f>VLOOKUP($A16,'Return Data'!$B$7:$R$2843,11,0)</f>
        <v>6.8855000000000004</v>
      </c>
      <c r="I16" s="66">
        <f t="shared" si="2"/>
        <v>3</v>
      </c>
      <c r="J16" s="65">
        <f>VLOOKUP($A16,'Return Data'!$B$7:$R$2843,12,0)</f>
        <v>4.4699</v>
      </c>
      <c r="K16" s="66">
        <f t="shared" si="3"/>
        <v>4</v>
      </c>
      <c r="L16" s="65">
        <f>VLOOKUP($A16,'Return Data'!$B$7:$R$2843,13,0)</f>
        <v>5.9267000000000003</v>
      </c>
      <c r="M16" s="66">
        <f t="shared" si="4"/>
        <v>4</v>
      </c>
      <c r="N16" s="65">
        <f>VLOOKUP($A16,'Return Data'!$B$7:$R$2843,17,0)</f>
        <v>8.2464999999999993</v>
      </c>
      <c r="O16" s="66">
        <f t="shared" si="5"/>
        <v>1</v>
      </c>
      <c r="P16" s="65">
        <f>VLOOKUP($A16,'Return Data'!$B$7:$R$2843,14,0)</f>
        <v>8.8034999999999997</v>
      </c>
      <c r="Q16" s="66">
        <f t="shared" si="6"/>
        <v>1</v>
      </c>
      <c r="R16" s="65">
        <f>VLOOKUP($A16,'Return Data'!$B$7:$R$2843,16,0)</f>
        <v>8.6204999999999998</v>
      </c>
      <c r="S16" s="67">
        <f t="shared" si="7"/>
        <v>1</v>
      </c>
    </row>
    <row r="17" spans="1:19" x14ac:dyDescent="0.3">
      <c r="A17" s="82" t="s">
        <v>1408</v>
      </c>
      <c r="B17" s="64">
        <f>VLOOKUP($A17,'Return Data'!$B$7:$R$2843,3,0)</f>
        <v>44447</v>
      </c>
      <c r="C17" s="65">
        <f>VLOOKUP($A17,'Return Data'!$B$7:$R$2843,4,0)</f>
        <v>31.8123</v>
      </c>
      <c r="D17" s="65">
        <f>VLOOKUP($A17,'Return Data'!$B$7:$R$2843,9,0)</f>
        <v>7.3604000000000003</v>
      </c>
      <c r="E17" s="66">
        <f t="shared" si="0"/>
        <v>14</v>
      </c>
      <c r="F17" s="65">
        <f>VLOOKUP($A17,'Return Data'!$B$7:$R$2843,10,0)</f>
        <v>4.2491000000000003</v>
      </c>
      <c r="G17" s="66">
        <f t="shared" si="1"/>
        <v>19</v>
      </c>
      <c r="H17" s="65">
        <f>VLOOKUP($A17,'Return Data'!$B$7:$R$2843,11,0)</f>
        <v>5.899</v>
      </c>
      <c r="I17" s="66">
        <f t="shared" si="2"/>
        <v>15</v>
      </c>
      <c r="J17" s="65">
        <f>VLOOKUP($A17,'Return Data'!$B$7:$R$2843,12,0)</f>
        <v>3.6212</v>
      </c>
      <c r="K17" s="66">
        <f t="shared" si="3"/>
        <v>16</v>
      </c>
      <c r="L17" s="65">
        <f>VLOOKUP($A17,'Return Data'!$B$7:$R$2843,13,0)</f>
        <v>4.8219000000000003</v>
      </c>
      <c r="M17" s="66">
        <f t="shared" si="4"/>
        <v>16</v>
      </c>
      <c r="N17" s="65">
        <f>VLOOKUP($A17,'Return Data'!$B$7:$R$2843,17,0)</f>
        <v>5.0595999999999997</v>
      </c>
      <c r="O17" s="66">
        <f t="shared" si="5"/>
        <v>22</v>
      </c>
      <c r="P17" s="65">
        <f>VLOOKUP($A17,'Return Data'!$B$7:$R$2843,14,0)</f>
        <v>3.2745000000000002</v>
      </c>
      <c r="Q17" s="66">
        <f t="shared" si="6"/>
        <v>21</v>
      </c>
      <c r="R17" s="65">
        <f>VLOOKUP($A17,'Return Data'!$B$7:$R$2843,16,0)</f>
        <v>6.3634000000000004</v>
      </c>
      <c r="S17" s="67">
        <f t="shared" si="7"/>
        <v>24</v>
      </c>
    </row>
    <row r="18" spans="1:19" x14ac:dyDescent="0.3">
      <c r="A18" s="82" t="s">
        <v>1410</v>
      </c>
      <c r="B18" s="64">
        <f>VLOOKUP($A18,'Return Data'!$B$7:$R$2843,3,0)</f>
        <v>44447</v>
      </c>
      <c r="C18" s="65">
        <f>VLOOKUP($A18,'Return Data'!$B$7:$R$2843,4,0)</f>
        <v>47.075099999999999</v>
      </c>
      <c r="D18" s="65">
        <f>VLOOKUP($A18,'Return Data'!$B$7:$R$2843,9,0)</f>
        <v>9.0488</v>
      </c>
      <c r="E18" s="66">
        <f t="shared" si="0"/>
        <v>6</v>
      </c>
      <c r="F18" s="65">
        <f>VLOOKUP($A18,'Return Data'!$B$7:$R$2843,10,0)</f>
        <v>5.0174000000000003</v>
      </c>
      <c r="G18" s="66">
        <f t="shared" si="1"/>
        <v>8</v>
      </c>
      <c r="H18" s="65">
        <f>VLOOKUP($A18,'Return Data'!$B$7:$R$2843,11,0)</f>
        <v>6.2446999999999999</v>
      </c>
      <c r="I18" s="66">
        <f t="shared" si="2"/>
        <v>9</v>
      </c>
      <c r="J18" s="65">
        <f>VLOOKUP($A18,'Return Data'!$B$7:$R$2843,12,0)</f>
        <v>4.4278000000000004</v>
      </c>
      <c r="K18" s="66">
        <f t="shared" si="3"/>
        <v>5</v>
      </c>
      <c r="L18" s="65">
        <f>VLOOKUP($A18,'Return Data'!$B$7:$R$2843,13,0)</f>
        <v>5.8788</v>
      </c>
      <c r="M18" s="66">
        <f t="shared" si="4"/>
        <v>5</v>
      </c>
      <c r="N18" s="65">
        <f>VLOOKUP($A18,'Return Data'!$B$7:$R$2843,17,0)</f>
        <v>8.0460999999999991</v>
      </c>
      <c r="O18" s="66">
        <f t="shared" si="5"/>
        <v>2</v>
      </c>
      <c r="P18" s="65">
        <f>VLOOKUP($A18,'Return Data'!$B$7:$R$2843,14,0)</f>
        <v>8.6058000000000003</v>
      </c>
      <c r="Q18" s="66">
        <f t="shared" si="6"/>
        <v>2</v>
      </c>
      <c r="R18" s="65">
        <f>VLOOKUP($A18,'Return Data'!$B$7:$R$2843,16,0)</f>
        <v>8.1021000000000001</v>
      </c>
      <c r="S18" s="67">
        <f t="shared" si="7"/>
        <v>3</v>
      </c>
    </row>
    <row r="19" spans="1:19" x14ac:dyDescent="0.3">
      <c r="A19" s="82" t="s">
        <v>1412</v>
      </c>
      <c r="B19" s="64">
        <f>VLOOKUP($A19,'Return Data'!$B$7:$R$2843,3,0)</f>
        <v>44447</v>
      </c>
      <c r="C19" s="65">
        <f>VLOOKUP($A19,'Return Data'!$B$7:$R$2843,4,0)</f>
        <v>20.474499999999999</v>
      </c>
      <c r="D19" s="65">
        <f>VLOOKUP($A19,'Return Data'!$B$7:$R$2843,9,0)</f>
        <v>10.6189</v>
      </c>
      <c r="E19" s="66">
        <f t="shared" si="0"/>
        <v>2</v>
      </c>
      <c r="F19" s="65">
        <f>VLOOKUP($A19,'Return Data'!$B$7:$R$2843,10,0)</f>
        <v>5.0989000000000004</v>
      </c>
      <c r="G19" s="66">
        <f t="shared" si="1"/>
        <v>6</v>
      </c>
      <c r="H19" s="65">
        <f>VLOOKUP($A19,'Return Data'!$B$7:$R$2843,11,0)</f>
        <v>7.0792999999999999</v>
      </c>
      <c r="I19" s="66">
        <f t="shared" si="2"/>
        <v>2</v>
      </c>
      <c r="J19" s="65">
        <f>VLOOKUP($A19,'Return Data'!$B$7:$R$2843,12,0)</f>
        <v>4.0698999999999996</v>
      </c>
      <c r="K19" s="66">
        <f t="shared" si="3"/>
        <v>9</v>
      </c>
      <c r="L19" s="65">
        <f>VLOOKUP($A19,'Return Data'!$B$7:$R$2843,13,0)</f>
        <v>5.0652999999999997</v>
      </c>
      <c r="M19" s="66">
        <f t="shared" si="4"/>
        <v>10</v>
      </c>
      <c r="N19" s="65">
        <f>VLOOKUP($A19,'Return Data'!$B$7:$R$2843,17,0)</f>
        <v>5.8311999999999999</v>
      </c>
      <c r="O19" s="66">
        <f t="shared" si="5"/>
        <v>21</v>
      </c>
      <c r="P19" s="65">
        <f>VLOOKUP($A19,'Return Data'!$B$7:$R$2843,14,0)</f>
        <v>5.0381999999999998</v>
      </c>
      <c r="Q19" s="66">
        <f t="shared" si="6"/>
        <v>17</v>
      </c>
      <c r="R19" s="65">
        <f>VLOOKUP($A19,'Return Data'!$B$7:$R$2843,16,0)</f>
        <v>7.0831</v>
      </c>
      <c r="S19" s="67">
        <f t="shared" si="7"/>
        <v>19</v>
      </c>
    </row>
    <row r="20" spans="1:19" x14ac:dyDescent="0.3">
      <c r="A20" s="82" t="s">
        <v>1415</v>
      </c>
      <c r="B20" s="64">
        <f>VLOOKUP($A20,'Return Data'!$B$7:$R$2843,3,0)</f>
        <v>44447</v>
      </c>
      <c r="C20" s="65">
        <f>VLOOKUP($A20,'Return Data'!$B$7:$R$2843,4,0)</f>
        <v>45.727899999999998</v>
      </c>
      <c r="D20" s="65">
        <f>VLOOKUP($A20,'Return Data'!$B$7:$R$2843,9,0)</f>
        <v>7.444</v>
      </c>
      <c r="E20" s="66">
        <f t="shared" si="0"/>
        <v>13</v>
      </c>
      <c r="F20" s="65">
        <f>VLOOKUP($A20,'Return Data'!$B$7:$R$2843,10,0)</f>
        <v>4.6531000000000002</v>
      </c>
      <c r="G20" s="66">
        <f t="shared" si="1"/>
        <v>14</v>
      </c>
      <c r="H20" s="65">
        <f>VLOOKUP($A20,'Return Data'!$B$7:$R$2843,11,0)</f>
        <v>6.1003999999999996</v>
      </c>
      <c r="I20" s="66">
        <f t="shared" si="2"/>
        <v>14</v>
      </c>
      <c r="J20" s="65">
        <f>VLOOKUP($A20,'Return Data'!$B$7:$R$2843,12,0)</f>
        <v>3.6551</v>
      </c>
      <c r="K20" s="66">
        <f t="shared" si="3"/>
        <v>13</v>
      </c>
      <c r="L20" s="65">
        <f>VLOOKUP($A20,'Return Data'!$B$7:$R$2843,13,0)</f>
        <v>4.7821999999999996</v>
      </c>
      <c r="M20" s="66">
        <f t="shared" si="4"/>
        <v>17</v>
      </c>
      <c r="N20" s="65">
        <f>VLOOKUP($A20,'Return Data'!$B$7:$R$2843,17,0)</f>
        <v>7.2267999999999999</v>
      </c>
      <c r="O20" s="66">
        <f t="shared" si="5"/>
        <v>9</v>
      </c>
      <c r="P20" s="65">
        <f>VLOOKUP($A20,'Return Data'!$B$7:$R$2843,14,0)</f>
        <v>8.3452000000000002</v>
      </c>
      <c r="Q20" s="66">
        <f t="shared" si="6"/>
        <v>5</v>
      </c>
      <c r="R20" s="65">
        <f>VLOOKUP($A20,'Return Data'!$B$7:$R$2843,16,0)</f>
        <v>7.6017000000000001</v>
      </c>
      <c r="S20" s="67">
        <f t="shared" si="7"/>
        <v>9</v>
      </c>
    </row>
    <row r="21" spans="1:19" x14ac:dyDescent="0.3">
      <c r="A21" s="82" t="s">
        <v>1416</v>
      </c>
      <c r="B21" s="64">
        <f>VLOOKUP($A21,'Return Data'!$B$7:$R$2843,3,0)</f>
        <v>44447</v>
      </c>
      <c r="C21" s="65">
        <f>VLOOKUP($A21,'Return Data'!$B$7:$R$2843,4,0)</f>
        <v>1727.8481999999999</v>
      </c>
      <c r="D21" s="65">
        <f>VLOOKUP($A21,'Return Data'!$B$7:$R$2843,9,0)</f>
        <v>9.0730000000000004</v>
      </c>
      <c r="E21" s="66">
        <f t="shared" si="0"/>
        <v>5</v>
      </c>
      <c r="F21" s="65">
        <f>VLOOKUP($A21,'Return Data'!$B$7:$R$2843,10,0)</f>
        <v>4.4208999999999996</v>
      </c>
      <c r="G21" s="66">
        <f t="shared" si="1"/>
        <v>18</v>
      </c>
      <c r="H21" s="65">
        <f>VLOOKUP($A21,'Return Data'!$B$7:$R$2843,11,0)</f>
        <v>4.9253999999999998</v>
      </c>
      <c r="I21" s="66">
        <f t="shared" si="2"/>
        <v>24</v>
      </c>
      <c r="J21" s="65">
        <f>VLOOKUP($A21,'Return Data'!$B$7:$R$2843,12,0)</f>
        <v>2.7898000000000001</v>
      </c>
      <c r="K21" s="66">
        <f t="shared" si="3"/>
        <v>25</v>
      </c>
      <c r="L21" s="65">
        <f>VLOOKUP($A21,'Return Data'!$B$7:$R$2843,13,0)</f>
        <v>4.4084000000000003</v>
      </c>
      <c r="M21" s="66">
        <f t="shared" si="4"/>
        <v>23</v>
      </c>
      <c r="N21" s="65">
        <f>VLOOKUP($A21,'Return Data'!$B$7:$R$2843,17,0)</f>
        <v>4.1116000000000001</v>
      </c>
      <c r="O21" s="66">
        <f t="shared" si="5"/>
        <v>23</v>
      </c>
      <c r="P21" s="65">
        <f>VLOOKUP($A21,'Return Data'!$B$7:$R$2843,14,0)</f>
        <v>5.3894000000000002</v>
      </c>
      <c r="Q21" s="66">
        <f t="shared" si="6"/>
        <v>16</v>
      </c>
      <c r="R21" s="65">
        <f>VLOOKUP($A21,'Return Data'!$B$7:$R$2843,16,0)</f>
        <v>7.0826000000000002</v>
      </c>
      <c r="S21" s="67">
        <f t="shared" si="7"/>
        <v>20</v>
      </c>
    </row>
    <row r="22" spans="1:19" x14ac:dyDescent="0.3">
      <c r="A22" s="82" t="s">
        <v>1418</v>
      </c>
      <c r="B22" s="64">
        <f>VLOOKUP($A22,'Return Data'!$B$7:$R$2843,3,0)</f>
        <v>44447</v>
      </c>
      <c r="C22" s="65">
        <f>VLOOKUP($A22,'Return Data'!$B$7:$R$2843,4,0)</f>
        <v>2891.8386999999998</v>
      </c>
      <c r="D22" s="65">
        <f>VLOOKUP($A22,'Return Data'!$B$7:$R$2843,9,0)</f>
        <v>6.8536000000000001</v>
      </c>
      <c r="E22" s="66">
        <f t="shared" si="0"/>
        <v>19</v>
      </c>
      <c r="F22" s="65">
        <f>VLOOKUP($A22,'Return Data'!$B$7:$R$2843,10,0)</f>
        <v>4.4622999999999999</v>
      </c>
      <c r="G22" s="66">
        <f t="shared" si="1"/>
        <v>17</v>
      </c>
      <c r="H22" s="65">
        <f>VLOOKUP($A22,'Return Data'!$B$7:$R$2843,11,0)</f>
        <v>5.7881999999999998</v>
      </c>
      <c r="I22" s="66">
        <f t="shared" si="2"/>
        <v>17</v>
      </c>
      <c r="J22" s="65">
        <f>VLOOKUP($A22,'Return Data'!$B$7:$R$2843,12,0)</f>
        <v>3.2233999999999998</v>
      </c>
      <c r="K22" s="66">
        <f t="shared" si="3"/>
        <v>23</v>
      </c>
      <c r="L22" s="65">
        <f>VLOOKUP($A22,'Return Data'!$B$7:$R$2843,13,0)</f>
        <v>4.5076000000000001</v>
      </c>
      <c r="M22" s="66">
        <f t="shared" si="4"/>
        <v>22</v>
      </c>
      <c r="N22" s="65">
        <f>VLOOKUP($A22,'Return Data'!$B$7:$R$2843,17,0)</f>
        <v>6.8013000000000003</v>
      </c>
      <c r="O22" s="66">
        <f t="shared" si="5"/>
        <v>15</v>
      </c>
      <c r="P22" s="65">
        <f>VLOOKUP($A22,'Return Data'!$B$7:$R$2843,14,0)</f>
        <v>7.7632000000000003</v>
      </c>
      <c r="Q22" s="66">
        <f t="shared" si="6"/>
        <v>11</v>
      </c>
      <c r="R22" s="65">
        <f>VLOOKUP($A22,'Return Data'!$B$7:$R$2843,16,0)</f>
        <v>7.6139000000000001</v>
      </c>
      <c r="S22" s="67">
        <f t="shared" si="7"/>
        <v>8</v>
      </c>
    </row>
    <row r="23" spans="1:19" x14ac:dyDescent="0.3">
      <c r="A23" s="82" t="s">
        <v>1422</v>
      </c>
      <c r="B23" s="64">
        <f>VLOOKUP($A23,'Return Data'!$B$7:$R$2843,3,0)</f>
        <v>44447</v>
      </c>
      <c r="C23" s="65">
        <f>VLOOKUP($A23,'Return Data'!$B$7:$R$2843,4,0)</f>
        <v>41.9771</v>
      </c>
      <c r="D23" s="65">
        <f>VLOOKUP($A23,'Return Data'!$B$7:$R$2843,9,0)</f>
        <v>9.6750000000000007</v>
      </c>
      <c r="E23" s="66">
        <f t="shared" si="0"/>
        <v>3</v>
      </c>
      <c r="F23" s="65">
        <f>VLOOKUP($A23,'Return Data'!$B$7:$R$2843,10,0)</f>
        <v>5.8113999999999999</v>
      </c>
      <c r="G23" s="66">
        <f t="shared" si="1"/>
        <v>1</v>
      </c>
      <c r="H23" s="65">
        <f>VLOOKUP($A23,'Return Data'!$B$7:$R$2843,11,0)</f>
        <v>6.5850999999999997</v>
      </c>
      <c r="I23" s="66">
        <f t="shared" si="2"/>
        <v>7</v>
      </c>
      <c r="J23" s="65">
        <f>VLOOKUP($A23,'Return Data'!$B$7:$R$2843,12,0)</f>
        <v>3.8365</v>
      </c>
      <c r="K23" s="66">
        <f t="shared" si="3"/>
        <v>10</v>
      </c>
      <c r="L23" s="65">
        <f>VLOOKUP($A23,'Return Data'!$B$7:$R$2843,13,0)</f>
        <v>5.2651000000000003</v>
      </c>
      <c r="M23" s="66">
        <f t="shared" si="4"/>
        <v>8</v>
      </c>
      <c r="N23" s="65">
        <f>VLOOKUP($A23,'Return Data'!$B$7:$R$2843,17,0)</f>
        <v>7.3784999999999998</v>
      </c>
      <c r="O23" s="66">
        <f t="shared" si="5"/>
        <v>8</v>
      </c>
      <c r="P23" s="65">
        <f>VLOOKUP($A23,'Return Data'!$B$7:$R$2843,14,0)</f>
        <v>8.2936999999999994</v>
      </c>
      <c r="Q23" s="66">
        <f t="shared" si="6"/>
        <v>7</v>
      </c>
      <c r="R23" s="65">
        <f>VLOOKUP($A23,'Return Data'!$B$7:$R$2843,16,0)</f>
        <v>7.6882999999999999</v>
      </c>
      <c r="S23" s="67">
        <f t="shared" si="7"/>
        <v>7</v>
      </c>
    </row>
    <row r="24" spans="1:19" x14ac:dyDescent="0.3">
      <c r="A24" s="82" t="s">
        <v>1425</v>
      </c>
      <c r="B24" s="64">
        <f>VLOOKUP($A24,'Return Data'!$B$7:$R$2843,3,0)</f>
        <v>44447</v>
      </c>
      <c r="C24" s="65">
        <f>VLOOKUP($A24,'Return Data'!$B$7:$R$2843,4,0)</f>
        <v>21.363700000000001</v>
      </c>
      <c r="D24" s="65">
        <f>VLOOKUP($A24,'Return Data'!$B$7:$R$2843,9,0)</f>
        <v>7.1281999999999996</v>
      </c>
      <c r="E24" s="66">
        <f t="shared" si="0"/>
        <v>16</v>
      </c>
      <c r="F24" s="65">
        <f>VLOOKUP($A24,'Return Data'!$B$7:$R$2843,10,0)</f>
        <v>4.5835999999999997</v>
      </c>
      <c r="G24" s="66">
        <f t="shared" si="1"/>
        <v>16</v>
      </c>
      <c r="H24" s="65">
        <f>VLOOKUP($A24,'Return Data'!$B$7:$R$2843,11,0)</f>
        <v>6.1893000000000002</v>
      </c>
      <c r="I24" s="66">
        <f t="shared" si="2"/>
        <v>11</v>
      </c>
      <c r="J24" s="65">
        <f>VLOOKUP($A24,'Return Data'!$B$7:$R$2843,12,0)</f>
        <v>3.5464000000000002</v>
      </c>
      <c r="K24" s="66">
        <f t="shared" si="3"/>
        <v>17</v>
      </c>
      <c r="L24" s="65">
        <f>VLOOKUP($A24,'Return Data'!$B$7:$R$2843,13,0)</f>
        <v>4.9762000000000004</v>
      </c>
      <c r="M24" s="66">
        <f t="shared" si="4"/>
        <v>13</v>
      </c>
      <c r="N24" s="65">
        <f>VLOOKUP($A24,'Return Data'!$B$7:$R$2843,17,0)</f>
        <v>7.1101999999999999</v>
      </c>
      <c r="O24" s="66">
        <f t="shared" si="5"/>
        <v>11</v>
      </c>
      <c r="P24" s="65">
        <f>VLOOKUP($A24,'Return Data'!$B$7:$R$2843,14,0)</f>
        <v>8.0420999999999996</v>
      </c>
      <c r="Q24" s="66">
        <f t="shared" si="6"/>
        <v>8</v>
      </c>
      <c r="R24" s="65">
        <f>VLOOKUP($A24,'Return Data'!$B$7:$R$2843,16,0)</f>
        <v>8.1342999999999996</v>
      </c>
      <c r="S24" s="67">
        <f t="shared" si="7"/>
        <v>2</v>
      </c>
    </row>
    <row r="25" spans="1:19" x14ac:dyDescent="0.3">
      <c r="A25" s="82" t="s">
        <v>1427</v>
      </c>
      <c r="B25" s="64">
        <f>VLOOKUP($A25,'Return Data'!$B$7:$R$2843,3,0)</f>
        <v>44447</v>
      </c>
      <c r="C25" s="65">
        <f>VLOOKUP($A25,'Return Data'!$B$7:$R$2843,4,0)</f>
        <v>11.955399999999999</v>
      </c>
      <c r="D25" s="65">
        <f>VLOOKUP($A25,'Return Data'!$B$7:$R$2843,9,0)</f>
        <v>6.7202000000000002</v>
      </c>
      <c r="E25" s="66">
        <f t="shared" si="0"/>
        <v>20</v>
      </c>
      <c r="F25" s="65">
        <f>VLOOKUP($A25,'Return Data'!$B$7:$R$2843,10,0)</f>
        <v>4.1376999999999997</v>
      </c>
      <c r="G25" s="66">
        <f t="shared" si="1"/>
        <v>23</v>
      </c>
      <c r="H25" s="65">
        <f>VLOOKUP($A25,'Return Data'!$B$7:$R$2843,11,0)</f>
        <v>5.0221</v>
      </c>
      <c r="I25" s="66">
        <f t="shared" si="2"/>
        <v>23</v>
      </c>
      <c r="J25" s="65">
        <f>VLOOKUP($A25,'Return Data'!$B$7:$R$2843,12,0)</f>
        <v>2.7301000000000002</v>
      </c>
      <c r="K25" s="66">
        <f t="shared" si="3"/>
        <v>26</v>
      </c>
      <c r="L25" s="65">
        <f>VLOOKUP($A25,'Return Data'!$B$7:$R$2843,13,0)</f>
        <v>4.0414000000000003</v>
      </c>
      <c r="M25" s="66">
        <f t="shared" si="4"/>
        <v>26</v>
      </c>
      <c r="N25" s="65"/>
      <c r="O25" s="66"/>
      <c r="P25" s="65"/>
      <c r="Q25" s="66"/>
      <c r="R25" s="65">
        <f>VLOOKUP($A25,'Return Data'!$B$7:$R$2843,16,0)</f>
        <v>7.1028000000000002</v>
      </c>
      <c r="S25" s="67">
        <f t="shared" si="7"/>
        <v>18</v>
      </c>
    </row>
    <row r="26" spans="1:19" x14ac:dyDescent="0.3">
      <c r="A26" s="82" t="s">
        <v>1428</v>
      </c>
      <c r="B26" s="64">
        <f>VLOOKUP($A26,'Return Data'!$B$7:$R$2843,3,0)</f>
        <v>44447</v>
      </c>
      <c r="C26" s="65">
        <f>VLOOKUP($A26,'Return Data'!$B$7:$R$2843,4,0)</f>
        <v>12.709300000000001</v>
      </c>
      <c r="D26" s="65">
        <f>VLOOKUP($A26,'Return Data'!$B$7:$R$2843,9,0)</f>
        <v>7.6147999999999998</v>
      </c>
      <c r="E26" s="66">
        <f t="shared" si="0"/>
        <v>11</v>
      </c>
      <c r="F26" s="65">
        <f>VLOOKUP($A26,'Return Data'!$B$7:$R$2843,10,0)</f>
        <v>4.9398999999999997</v>
      </c>
      <c r="G26" s="66">
        <f t="shared" si="1"/>
        <v>9</v>
      </c>
      <c r="H26" s="65">
        <f>VLOOKUP($A26,'Return Data'!$B$7:$R$2843,11,0)</f>
        <v>6.1637000000000004</v>
      </c>
      <c r="I26" s="66">
        <f t="shared" si="2"/>
        <v>12</v>
      </c>
      <c r="J26" s="65">
        <f>VLOOKUP($A26,'Return Data'!$B$7:$R$2843,12,0)</f>
        <v>3.7126000000000001</v>
      </c>
      <c r="K26" s="66">
        <f t="shared" si="3"/>
        <v>12</v>
      </c>
      <c r="L26" s="65">
        <f>VLOOKUP($A26,'Return Data'!$B$7:$R$2843,13,0)</f>
        <v>4.7689000000000004</v>
      </c>
      <c r="M26" s="66">
        <f t="shared" si="4"/>
        <v>18</v>
      </c>
      <c r="N26" s="65">
        <f>VLOOKUP($A26,'Return Data'!$B$7:$R$2843,17,0)</f>
        <v>6.5861999999999998</v>
      </c>
      <c r="O26" s="66">
        <f t="shared" ref="O26:O33" si="8">RANK(N26,N$8:N$33,0)</f>
        <v>17</v>
      </c>
      <c r="P26" s="65"/>
      <c r="Q26" s="66"/>
      <c r="R26" s="65">
        <f>VLOOKUP($A26,'Return Data'!$B$7:$R$2843,16,0)</f>
        <v>7.1218000000000004</v>
      </c>
      <c r="S26" s="67">
        <f t="shared" si="7"/>
        <v>16</v>
      </c>
    </row>
    <row r="27" spans="1:19" x14ac:dyDescent="0.3">
      <c r="A27" s="82" t="s">
        <v>1430</v>
      </c>
      <c r="B27" s="64">
        <f>VLOOKUP($A27,'Return Data'!$B$7:$R$2843,3,0)</f>
        <v>44447</v>
      </c>
      <c r="C27" s="65">
        <f>VLOOKUP($A27,'Return Data'!$B$7:$R$2843,4,0)</f>
        <v>42.0261</v>
      </c>
      <c r="D27" s="65">
        <f>VLOOKUP($A27,'Return Data'!$B$7:$R$2843,9,0)</f>
        <v>8.8018999999999998</v>
      </c>
      <c r="E27" s="66">
        <f t="shared" si="0"/>
        <v>7</v>
      </c>
      <c r="F27" s="65">
        <f>VLOOKUP($A27,'Return Data'!$B$7:$R$2843,10,0)</f>
        <v>5.6481000000000003</v>
      </c>
      <c r="G27" s="66">
        <f t="shared" si="1"/>
        <v>3</v>
      </c>
      <c r="H27" s="65">
        <f>VLOOKUP($A27,'Return Data'!$B$7:$R$2843,11,0)</f>
        <v>7.3875000000000002</v>
      </c>
      <c r="I27" s="66">
        <f t="shared" si="2"/>
        <v>1</v>
      </c>
      <c r="J27" s="65">
        <f>VLOOKUP($A27,'Return Data'!$B$7:$R$2843,12,0)</f>
        <v>5.1313000000000004</v>
      </c>
      <c r="K27" s="66">
        <f t="shared" si="3"/>
        <v>2</v>
      </c>
      <c r="L27" s="65">
        <f>VLOOKUP($A27,'Return Data'!$B$7:$R$2843,13,0)</f>
        <v>6.4078999999999997</v>
      </c>
      <c r="M27" s="66">
        <f t="shared" si="4"/>
        <v>3</v>
      </c>
      <c r="N27" s="65">
        <f>VLOOKUP($A27,'Return Data'!$B$7:$R$2843,17,0)</f>
        <v>7.6614000000000004</v>
      </c>
      <c r="O27" s="66">
        <f t="shared" si="8"/>
        <v>5</v>
      </c>
      <c r="P27" s="65">
        <f>VLOOKUP($A27,'Return Data'!$B$7:$R$2843,14,0)</f>
        <v>8.3171999999999997</v>
      </c>
      <c r="Q27" s="66">
        <f t="shared" ref="Q27:Q33" si="9">RANK(P27,P$8:P$33,0)</f>
        <v>6</v>
      </c>
      <c r="R27" s="65">
        <f>VLOOKUP($A27,'Return Data'!$B$7:$R$2843,16,0)</f>
        <v>7.9635999999999996</v>
      </c>
      <c r="S27" s="67">
        <f t="shared" si="7"/>
        <v>5</v>
      </c>
    </row>
    <row r="28" spans="1:19" x14ac:dyDescent="0.3">
      <c r="A28" s="82" t="s">
        <v>1432</v>
      </c>
      <c r="B28" s="64">
        <f>VLOOKUP($A28,'Return Data'!$B$7:$R$2843,3,0)</f>
        <v>44447</v>
      </c>
      <c r="C28" s="65">
        <f>VLOOKUP($A28,'Return Data'!$B$7:$R$2843,4,0)</f>
        <v>36.254600000000003</v>
      </c>
      <c r="D28" s="65">
        <f>VLOOKUP($A28,'Return Data'!$B$7:$R$2843,9,0)</f>
        <v>6.5768000000000004</v>
      </c>
      <c r="E28" s="66">
        <f t="shared" si="0"/>
        <v>21</v>
      </c>
      <c r="F28" s="65">
        <f>VLOOKUP($A28,'Return Data'!$B$7:$R$2843,10,0)</f>
        <v>4.2293000000000003</v>
      </c>
      <c r="G28" s="66">
        <f t="shared" si="1"/>
        <v>21</v>
      </c>
      <c r="H28" s="65">
        <f>VLOOKUP($A28,'Return Data'!$B$7:$R$2843,11,0)</f>
        <v>5.7472000000000003</v>
      </c>
      <c r="I28" s="66">
        <f t="shared" si="2"/>
        <v>19</v>
      </c>
      <c r="J28" s="65">
        <f>VLOOKUP($A28,'Return Data'!$B$7:$R$2843,12,0)</f>
        <v>3.6368999999999998</v>
      </c>
      <c r="K28" s="66">
        <f t="shared" si="3"/>
        <v>14</v>
      </c>
      <c r="L28" s="65">
        <f>VLOOKUP($A28,'Return Data'!$B$7:$R$2843,13,0)</f>
        <v>4.5119999999999996</v>
      </c>
      <c r="M28" s="66">
        <f t="shared" si="4"/>
        <v>20</v>
      </c>
      <c r="N28" s="65">
        <f>VLOOKUP($A28,'Return Data'!$B$7:$R$2843,17,0)</f>
        <v>5.9763000000000002</v>
      </c>
      <c r="O28" s="66">
        <f t="shared" si="8"/>
        <v>20</v>
      </c>
      <c r="P28" s="65">
        <f>VLOOKUP($A28,'Return Data'!$B$7:$R$2843,14,0)</f>
        <v>3.9011</v>
      </c>
      <c r="Q28" s="66">
        <f t="shared" si="9"/>
        <v>19</v>
      </c>
      <c r="R28" s="65">
        <f>VLOOKUP($A28,'Return Data'!$B$7:$R$2843,16,0)</f>
        <v>7.1590999999999996</v>
      </c>
      <c r="S28" s="67">
        <f t="shared" si="7"/>
        <v>15</v>
      </c>
    </row>
    <row r="29" spans="1:19" x14ac:dyDescent="0.3">
      <c r="A29" s="82" t="s">
        <v>1434</v>
      </c>
      <c r="B29" s="64">
        <f>VLOOKUP($A29,'Return Data'!$B$7:$R$2843,3,0)</f>
        <v>44447</v>
      </c>
      <c r="C29" s="65">
        <f>VLOOKUP($A29,'Return Data'!$B$7:$R$2843,4,0)</f>
        <v>35.262799999999999</v>
      </c>
      <c r="D29" s="65">
        <f>VLOOKUP($A29,'Return Data'!$B$7:$R$2843,9,0)</f>
        <v>9.3917000000000002</v>
      </c>
      <c r="E29" s="66">
        <f t="shared" si="0"/>
        <v>4</v>
      </c>
      <c r="F29" s="65">
        <f>VLOOKUP($A29,'Return Data'!$B$7:$R$2843,10,0)</f>
        <v>4.7881</v>
      </c>
      <c r="G29" s="66">
        <f t="shared" si="1"/>
        <v>11</v>
      </c>
      <c r="H29" s="65">
        <f>VLOOKUP($A29,'Return Data'!$B$7:$R$2843,11,0)</f>
        <v>6.8533999999999997</v>
      </c>
      <c r="I29" s="66">
        <f t="shared" si="2"/>
        <v>4</v>
      </c>
      <c r="J29" s="65">
        <f>VLOOKUP($A29,'Return Data'!$B$7:$R$2843,12,0)</f>
        <v>3.4870000000000001</v>
      </c>
      <c r="K29" s="66">
        <f t="shared" si="3"/>
        <v>18</v>
      </c>
      <c r="L29" s="65">
        <f>VLOOKUP($A29,'Return Data'!$B$7:$R$2843,13,0)</f>
        <v>4.8727</v>
      </c>
      <c r="M29" s="66">
        <f t="shared" si="4"/>
        <v>15</v>
      </c>
      <c r="N29" s="65">
        <f>VLOOKUP($A29,'Return Data'!$B$7:$R$2843,17,0)</f>
        <v>7.1208</v>
      </c>
      <c r="O29" s="66">
        <f t="shared" si="8"/>
        <v>10</v>
      </c>
      <c r="P29" s="65">
        <f>VLOOKUP($A29,'Return Data'!$B$7:$R$2843,14,0)</f>
        <v>4.4067999999999996</v>
      </c>
      <c r="Q29" s="66">
        <f t="shared" si="9"/>
        <v>18</v>
      </c>
      <c r="R29" s="65">
        <f>VLOOKUP($A29,'Return Data'!$B$7:$R$2843,16,0)</f>
        <v>7.1055000000000001</v>
      </c>
      <c r="S29" s="67">
        <f t="shared" si="7"/>
        <v>17</v>
      </c>
    </row>
    <row r="30" spans="1:19" x14ac:dyDescent="0.3">
      <c r="A30" s="82" t="s">
        <v>1437</v>
      </c>
      <c r="B30" s="64">
        <f>VLOOKUP($A30,'Return Data'!$B$7:$R$2843,3,0)</f>
        <v>44447</v>
      </c>
      <c r="C30" s="65">
        <f>VLOOKUP($A30,'Return Data'!$B$7:$R$2843,4,0)</f>
        <v>25.643000000000001</v>
      </c>
      <c r="D30" s="65">
        <f>VLOOKUP($A30,'Return Data'!$B$7:$R$2843,9,0)</f>
        <v>6.8834999999999997</v>
      </c>
      <c r="E30" s="66">
        <f t="shared" si="0"/>
        <v>18</v>
      </c>
      <c r="F30" s="65">
        <f>VLOOKUP($A30,'Return Data'!$B$7:$R$2843,10,0)</f>
        <v>4.7408000000000001</v>
      </c>
      <c r="G30" s="66">
        <f t="shared" si="1"/>
        <v>12</v>
      </c>
      <c r="H30" s="65">
        <f>VLOOKUP($A30,'Return Data'!$B$7:$R$2843,11,0)</f>
        <v>5.7290999999999999</v>
      </c>
      <c r="I30" s="66">
        <f t="shared" si="2"/>
        <v>20</v>
      </c>
      <c r="J30" s="65">
        <f>VLOOKUP($A30,'Return Data'!$B$7:$R$2843,12,0)</f>
        <v>3.2766000000000002</v>
      </c>
      <c r="K30" s="66">
        <f t="shared" si="3"/>
        <v>22</v>
      </c>
      <c r="L30" s="65">
        <f>VLOOKUP($A30,'Return Data'!$B$7:$R$2843,13,0)</f>
        <v>5.0167999999999999</v>
      </c>
      <c r="M30" s="66">
        <f t="shared" si="4"/>
        <v>12</v>
      </c>
      <c r="N30" s="65">
        <f>VLOOKUP($A30,'Return Data'!$B$7:$R$2843,17,0)</f>
        <v>7.0608000000000004</v>
      </c>
      <c r="O30" s="66">
        <f t="shared" si="8"/>
        <v>12</v>
      </c>
      <c r="P30" s="65">
        <f>VLOOKUP($A30,'Return Data'!$B$7:$R$2843,14,0)</f>
        <v>8.0094999999999992</v>
      </c>
      <c r="Q30" s="66">
        <f t="shared" si="9"/>
        <v>9</v>
      </c>
      <c r="R30" s="65">
        <f>VLOOKUP($A30,'Return Data'!$B$7:$R$2843,16,0)</f>
        <v>6.8907999999999996</v>
      </c>
      <c r="S30" s="67">
        <f t="shared" si="7"/>
        <v>21</v>
      </c>
    </row>
    <row r="31" spans="1:19" x14ac:dyDescent="0.3">
      <c r="A31" s="82" t="s">
        <v>1438</v>
      </c>
      <c r="B31" s="64">
        <f>VLOOKUP($A31,'Return Data'!$B$7:$R$2843,3,0)</f>
        <v>44447</v>
      </c>
      <c r="C31" s="65">
        <f>VLOOKUP($A31,'Return Data'!$B$7:$R$2843,4,0)</f>
        <v>32.970100000000002</v>
      </c>
      <c r="D31" s="65">
        <f>VLOOKUP($A31,'Return Data'!$B$7:$R$2843,9,0)</f>
        <v>5.6410999999999998</v>
      </c>
      <c r="E31" s="66">
        <f t="shared" si="0"/>
        <v>25</v>
      </c>
      <c r="F31" s="65">
        <f>VLOOKUP($A31,'Return Data'!$B$7:$R$2843,10,0)</f>
        <v>3.3222999999999998</v>
      </c>
      <c r="G31" s="66">
        <f t="shared" si="1"/>
        <v>24</v>
      </c>
      <c r="H31" s="65">
        <f>VLOOKUP($A31,'Return Data'!$B$7:$R$2843,11,0)</f>
        <v>4.5590000000000002</v>
      </c>
      <c r="I31" s="66">
        <f t="shared" si="2"/>
        <v>26</v>
      </c>
      <c r="J31" s="65">
        <f>VLOOKUP($A31,'Return Data'!$B$7:$R$2843,12,0)</f>
        <v>3.2847</v>
      </c>
      <c r="K31" s="66">
        <f t="shared" si="3"/>
        <v>21</v>
      </c>
      <c r="L31" s="65">
        <f>VLOOKUP($A31,'Return Data'!$B$7:$R$2843,13,0)</f>
        <v>4.0608000000000004</v>
      </c>
      <c r="M31" s="66">
        <f t="shared" si="4"/>
        <v>25</v>
      </c>
      <c r="N31" s="65">
        <f>VLOOKUP($A31,'Return Data'!$B$7:$R$2843,17,0)</f>
        <v>6.7149000000000001</v>
      </c>
      <c r="O31" s="66">
        <f t="shared" si="8"/>
        <v>16</v>
      </c>
      <c r="P31" s="65">
        <f>VLOOKUP($A31,'Return Data'!$B$7:$R$2843,14,0)</f>
        <v>2.8207</v>
      </c>
      <c r="Q31" s="66">
        <f t="shared" si="9"/>
        <v>22</v>
      </c>
      <c r="R31" s="65">
        <f>VLOOKUP($A31,'Return Data'!$B$7:$R$2843,16,0)</f>
        <v>6.4717000000000002</v>
      </c>
      <c r="S31" s="67">
        <f t="shared" si="7"/>
        <v>23</v>
      </c>
    </row>
    <row r="32" spans="1:19" x14ac:dyDescent="0.3">
      <c r="A32" s="82" t="s">
        <v>1440</v>
      </c>
      <c r="B32" s="64">
        <f>VLOOKUP($A32,'Return Data'!$B$7:$R$2843,3,0)</f>
        <v>44447</v>
      </c>
      <c r="C32" s="65">
        <f>VLOOKUP($A32,'Return Data'!$B$7:$R$2843,4,0)</f>
        <v>38.776800000000001</v>
      </c>
      <c r="D32" s="65">
        <f>VLOOKUP($A32,'Return Data'!$B$7:$R$2843,9,0)</f>
        <v>6.3167999999999997</v>
      </c>
      <c r="E32" s="66">
        <f t="shared" si="0"/>
        <v>23</v>
      </c>
      <c r="F32" s="65">
        <f>VLOOKUP($A32,'Return Data'!$B$7:$R$2843,10,0)</f>
        <v>4.2302999999999997</v>
      </c>
      <c r="G32" s="66">
        <f t="shared" si="1"/>
        <v>20</v>
      </c>
      <c r="H32" s="65">
        <f>VLOOKUP($A32,'Return Data'!$B$7:$R$2843,11,0)</f>
        <v>5.5464000000000002</v>
      </c>
      <c r="I32" s="66">
        <f t="shared" si="2"/>
        <v>21</v>
      </c>
      <c r="J32" s="65">
        <f>VLOOKUP($A32,'Return Data'!$B$7:$R$2843,12,0)</f>
        <v>3.1450999999999998</v>
      </c>
      <c r="K32" s="66">
        <f t="shared" si="3"/>
        <v>24</v>
      </c>
      <c r="L32" s="65">
        <f>VLOOKUP($A32,'Return Data'!$B$7:$R$2843,13,0)</f>
        <v>4.5109000000000004</v>
      </c>
      <c r="M32" s="66">
        <f t="shared" si="4"/>
        <v>21</v>
      </c>
      <c r="N32" s="65">
        <f>VLOOKUP($A32,'Return Data'!$B$7:$R$2843,17,0)</f>
        <v>6.8948999999999998</v>
      </c>
      <c r="O32" s="66">
        <f t="shared" si="8"/>
        <v>14</v>
      </c>
      <c r="P32" s="65">
        <f>VLOOKUP($A32,'Return Data'!$B$7:$R$2843,14,0)</f>
        <v>5.6928999999999998</v>
      </c>
      <c r="Q32" s="66">
        <f t="shared" si="9"/>
        <v>15</v>
      </c>
      <c r="R32" s="65">
        <f>VLOOKUP($A32,'Return Data'!$B$7:$R$2843,16,0)</f>
        <v>7.3537999999999997</v>
      </c>
      <c r="S32" s="67">
        <f t="shared" si="7"/>
        <v>12</v>
      </c>
    </row>
    <row r="33" spans="1:19" x14ac:dyDescent="0.3">
      <c r="A33" s="82" t="s">
        <v>1443</v>
      </c>
      <c r="B33" s="64">
        <f>VLOOKUP($A33,'Return Data'!$B$7:$R$2843,3,0)</f>
        <v>44447</v>
      </c>
      <c r="C33" s="65">
        <f>VLOOKUP($A33,'Return Data'!$B$7:$R$2843,4,0)</f>
        <v>24.075199999999999</v>
      </c>
      <c r="D33" s="65">
        <f>VLOOKUP($A33,'Return Data'!$B$7:$R$2843,9,0)</f>
        <v>7.1951000000000001</v>
      </c>
      <c r="E33" s="66">
        <f t="shared" si="0"/>
        <v>15</v>
      </c>
      <c r="F33" s="65">
        <f>VLOOKUP($A33,'Return Data'!$B$7:$R$2843,10,0)</f>
        <v>5.2664999999999997</v>
      </c>
      <c r="G33" s="66">
        <f t="shared" si="1"/>
        <v>5</v>
      </c>
      <c r="H33" s="65">
        <f>VLOOKUP($A33,'Return Data'!$B$7:$R$2843,11,0)</f>
        <v>6.2397999999999998</v>
      </c>
      <c r="I33" s="66">
        <f t="shared" si="2"/>
        <v>10</v>
      </c>
      <c r="J33" s="65">
        <f>VLOOKUP($A33,'Return Data'!$B$7:$R$2843,12,0)</f>
        <v>4.1379000000000001</v>
      </c>
      <c r="K33" s="66">
        <f t="shared" si="3"/>
        <v>7</v>
      </c>
      <c r="L33" s="65">
        <f>VLOOKUP($A33,'Return Data'!$B$7:$R$2843,13,0)</f>
        <v>5.3757999999999999</v>
      </c>
      <c r="M33" s="66">
        <f t="shared" si="4"/>
        <v>7</v>
      </c>
      <c r="N33" s="65">
        <f>VLOOKUP($A33,'Return Data'!$B$7:$R$2843,17,0)</f>
        <v>7.7834000000000003</v>
      </c>
      <c r="O33" s="66">
        <f t="shared" si="8"/>
        <v>4</v>
      </c>
      <c r="P33" s="65">
        <f>VLOOKUP($A33,'Return Data'!$B$7:$R$2843,14,0)</f>
        <v>3.7191000000000001</v>
      </c>
      <c r="Q33" s="66">
        <f t="shared" si="9"/>
        <v>20</v>
      </c>
      <c r="R33" s="65">
        <f>VLOOKUP($A33,'Return Data'!$B$7:$R$2843,16,0)</f>
        <v>6.4847000000000001</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8.1758884615384595</v>
      </c>
      <c r="E35" s="88"/>
      <c r="F35" s="89">
        <f>AVERAGE(F8:F33)</f>
        <v>4.4139961538461527</v>
      </c>
      <c r="G35" s="88"/>
      <c r="H35" s="89">
        <f>AVERAGE(H8:H33)</f>
        <v>6.0175961538461546</v>
      </c>
      <c r="I35" s="88"/>
      <c r="J35" s="89">
        <f>AVERAGE(J8:J33)</f>
        <v>3.9817884615384616</v>
      </c>
      <c r="K35" s="88"/>
      <c r="L35" s="89">
        <f>AVERAGE(L8:L33)</f>
        <v>5.358142307692308</v>
      </c>
      <c r="M35" s="88"/>
      <c r="N35" s="89">
        <f>AVERAGE(N8:N33)</f>
        <v>6.4184239999999999</v>
      </c>
      <c r="O35" s="88"/>
      <c r="P35" s="89">
        <f>AVERAGE(P8:P33)</f>
        <v>6.1088208333333336</v>
      </c>
      <c r="Q35" s="88"/>
      <c r="R35" s="89">
        <f>AVERAGE(R8:R33)</f>
        <v>7.2026076923076925</v>
      </c>
      <c r="S35" s="90"/>
    </row>
    <row r="36" spans="1:19" x14ac:dyDescent="0.3">
      <c r="A36" s="87" t="s">
        <v>28</v>
      </c>
      <c r="B36" s="88"/>
      <c r="C36" s="88"/>
      <c r="D36" s="89">
        <f>MIN(D8:D33)</f>
        <v>3.8007</v>
      </c>
      <c r="E36" s="88"/>
      <c r="F36" s="89">
        <f>MIN(F8:F33)</f>
        <v>-2.633</v>
      </c>
      <c r="G36" s="88"/>
      <c r="H36" s="89">
        <f>MIN(H8:H33)</f>
        <v>4.5590000000000002</v>
      </c>
      <c r="I36" s="88"/>
      <c r="J36" s="89">
        <f>MIN(J8:J33)</f>
        <v>2.7301000000000002</v>
      </c>
      <c r="K36" s="88"/>
      <c r="L36" s="89">
        <f>MIN(L8:L33)</f>
        <v>4.0414000000000003</v>
      </c>
      <c r="M36" s="88"/>
      <c r="N36" s="89">
        <f>MIN(N8:N33)</f>
        <v>7.6399999999999996E-2</v>
      </c>
      <c r="O36" s="88"/>
      <c r="P36" s="89">
        <f>MIN(P8:P33)</f>
        <v>-3.5564</v>
      </c>
      <c r="Q36" s="88"/>
      <c r="R36" s="89">
        <f>MIN(R8:R33)</f>
        <v>4.4485000000000001</v>
      </c>
      <c r="S36" s="90"/>
    </row>
    <row r="37" spans="1:19" ht="15" thickBot="1" x14ac:dyDescent="0.35">
      <c r="A37" s="91" t="s">
        <v>29</v>
      </c>
      <c r="B37" s="92"/>
      <c r="C37" s="92"/>
      <c r="D37" s="93">
        <f>MAX(D8:D33)</f>
        <v>24.527200000000001</v>
      </c>
      <c r="E37" s="92"/>
      <c r="F37" s="93">
        <f>MAX(F8:F33)</f>
        <v>5.8113999999999999</v>
      </c>
      <c r="G37" s="92"/>
      <c r="H37" s="93">
        <f>MAX(H8:H33)</f>
        <v>7.3875000000000002</v>
      </c>
      <c r="I37" s="92"/>
      <c r="J37" s="93">
        <f>MAX(J8:J33)</f>
        <v>10.125500000000001</v>
      </c>
      <c r="K37" s="92"/>
      <c r="L37" s="93">
        <f>MAX(L8:L33)</f>
        <v>13.843</v>
      </c>
      <c r="M37" s="92"/>
      <c r="N37" s="93">
        <f>MAX(N8:N33)</f>
        <v>8.2464999999999993</v>
      </c>
      <c r="O37" s="92"/>
      <c r="P37" s="93">
        <f>MAX(P8:P33)</f>
        <v>8.8034999999999997</v>
      </c>
      <c r="Q37" s="92"/>
      <c r="R37" s="93">
        <f>MAX(R8:R33)</f>
        <v>8.6204999999999998</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44447</v>
      </c>
      <c r="C8" s="65">
        <f>VLOOKUP($A8,'Return Data'!$B$7:$R$2843,4,0)</f>
        <v>26.391100000000002</v>
      </c>
      <c r="D8" s="65">
        <f>VLOOKUP($A8,'Return Data'!$B$7:$R$2843,9,0)</f>
        <v>9.9459999999999997</v>
      </c>
      <c r="E8" s="66">
        <f>RANK(D8,D$8:D$42,0)</f>
        <v>30</v>
      </c>
      <c r="F8" s="65">
        <f>VLOOKUP($A8,'Return Data'!$B$7:$R$2843,10,0)</f>
        <v>6.343</v>
      </c>
      <c r="G8" s="66">
        <f>RANK(F8,F$8:F$42,0)</f>
        <v>18</v>
      </c>
      <c r="H8" s="65">
        <f>VLOOKUP($A8,'Return Data'!$B$7:$R$2843,11,0)</f>
        <v>7.9751000000000003</v>
      </c>
      <c r="I8" s="66">
        <f>RANK(H8,H$8:H$42,0)</f>
        <v>19</v>
      </c>
      <c r="J8" s="65">
        <f>VLOOKUP($A8,'Return Data'!$B$7:$R$2843,12,0)</f>
        <v>9.1141000000000005</v>
      </c>
      <c r="K8" s="66">
        <f>RANK(J8,J$8:J$42,0)</f>
        <v>3</v>
      </c>
      <c r="L8" s="65">
        <f>VLOOKUP($A8,'Return Data'!$B$7:$R$2843,13,0)</f>
        <v>10.429</v>
      </c>
      <c r="M8" s="66">
        <f>RANK(L8,L$8:L$42,0)</f>
        <v>3</v>
      </c>
      <c r="N8" s="65">
        <f>VLOOKUP($A8,'Return Data'!$B$7:$R$2843,17,0)</f>
        <v>3.8828</v>
      </c>
      <c r="O8" s="66">
        <f>RANK(N8,N$8:N$42,0)</f>
        <v>27</v>
      </c>
      <c r="P8" s="65">
        <f>VLOOKUP($A8,'Return Data'!$B$7:$R$2843,14,0)</f>
        <v>4.3461999999999996</v>
      </c>
      <c r="Q8" s="66">
        <f>RANK(P8,P$8:P$42,0)</f>
        <v>23</v>
      </c>
      <c r="R8" s="65">
        <f>VLOOKUP($A8,'Return Data'!$B$7:$R$2843,16,0)</f>
        <v>8.0591000000000008</v>
      </c>
      <c r="S8" s="67">
        <f t="shared" ref="S8:S42" si="0">RANK(R8,R$8:R$42,0)</f>
        <v>19</v>
      </c>
    </row>
    <row r="9" spans="1:19" x14ac:dyDescent="0.3">
      <c r="A9" s="82" t="s">
        <v>1072</v>
      </c>
      <c r="B9" s="64">
        <f>VLOOKUP($A9,'Return Data'!$B$7:$R$2843,3,0)</f>
        <v>44447</v>
      </c>
      <c r="C9" s="65">
        <f>VLOOKUP($A9,'Return Data'!$B$7:$R$2843,4,0)</f>
        <v>1.3931</v>
      </c>
      <c r="D9" s="65"/>
      <c r="E9" s="66"/>
      <c r="F9" s="65"/>
      <c r="G9" s="66"/>
      <c r="H9" s="65"/>
      <c r="I9" s="66"/>
      <c r="J9" s="65"/>
      <c r="K9" s="66"/>
      <c r="L9" s="65"/>
      <c r="M9" s="66"/>
      <c r="N9" s="65"/>
      <c r="O9" s="66"/>
      <c r="P9" s="65"/>
      <c r="Q9" s="66"/>
      <c r="R9" s="65">
        <f>VLOOKUP($A9,'Return Data'!$B$7:$R$2843,16,0)</f>
        <v>-14.1813</v>
      </c>
      <c r="S9" s="67">
        <f t="shared" si="0"/>
        <v>34</v>
      </c>
    </row>
    <row r="10" spans="1:19" x14ac:dyDescent="0.3">
      <c r="A10" s="82" t="s">
        <v>1074</v>
      </c>
      <c r="B10" s="64">
        <f>VLOOKUP($A10,'Return Data'!$B$7:$R$2843,3,0)</f>
        <v>44447</v>
      </c>
      <c r="C10" s="65">
        <f>VLOOKUP($A10,'Return Data'!$B$7:$R$2843,4,0)</f>
        <v>23.387599999999999</v>
      </c>
      <c r="D10" s="65">
        <f>VLOOKUP($A10,'Return Data'!$B$7:$R$2843,9,0)</f>
        <v>11.5403</v>
      </c>
      <c r="E10" s="66">
        <f t="shared" ref="E10:E42" si="1">RANK(D10,D$8:D$42,0)</f>
        <v>20</v>
      </c>
      <c r="F10" s="65">
        <f>VLOOKUP($A10,'Return Data'!$B$7:$R$2843,10,0)</f>
        <v>7.0633999999999997</v>
      </c>
      <c r="G10" s="66">
        <f t="shared" ref="G10:G42" si="2">RANK(F10,F$8:F$42,0)</f>
        <v>11</v>
      </c>
      <c r="H10" s="65">
        <f>VLOOKUP($A10,'Return Data'!$B$7:$R$2843,11,0)</f>
        <v>8.6378000000000004</v>
      </c>
      <c r="I10" s="66">
        <f t="shared" ref="I10:I42" si="3">RANK(H10,H$8:H$42,0)</f>
        <v>14</v>
      </c>
      <c r="J10" s="65">
        <f>VLOOKUP($A10,'Return Data'!$B$7:$R$2843,12,0)</f>
        <v>6.7328999999999999</v>
      </c>
      <c r="K10" s="66">
        <f t="shared" ref="K10:K19" si="4">RANK(J10,J$8:J$42,0)</f>
        <v>5</v>
      </c>
      <c r="L10" s="65">
        <f>VLOOKUP($A10,'Return Data'!$B$7:$R$2843,13,0)</f>
        <v>8.2644000000000002</v>
      </c>
      <c r="M10" s="66">
        <f t="shared" ref="M10:M19" si="5">RANK(L10,L$8:L$42,0)</f>
        <v>8</v>
      </c>
      <c r="N10" s="65">
        <f>VLOOKUP($A10,'Return Data'!$B$7:$R$2843,17,0)</f>
        <v>9.2439999999999998</v>
      </c>
      <c r="O10" s="66">
        <f t="shared" ref="O10:O19" si="6">RANK(N10,N$8:N$42,0)</f>
        <v>5</v>
      </c>
      <c r="P10" s="65">
        <f>VLOOKUP($A10,'Return Data'!$B$7:$R$2843,14,0)</f>
        <v>8.9088999999999992</v>
      </c>
      <c r="Q10" s="66">
        <f t="shared" ref="Q10:Q19" si="7">RANK(P10,P$8:P$42,0)</f>
        <v>15</v>
      </c>
      <c r="R10" s="65">
        <f>VLOOKUP($A10,'Return Data'!$B$7:$R$2843,16,0)</f>
        <v>9.2476000000000003</v>
      </c>
      <c r="S10" s="67">
        <f t="shared" si="0"/>
        <v>3</v>
      </c>
    </row>
    <row r="11" spans="1:19" x14ac:dyDescent="0.3">
      <c r="A11" s="82" t="s">
        <v>1077</v>
      </c>
      <c r="B11" s="64">
        <f>VLOOKUP($A11,'Return Data'!$B$7:$R$2843,3,0)</f>
        <v>44447</v>
      </c>
      <c r="C11" s="65">
        <f>VLOOKUP($A11,'Return Data'!$B$7:$R$2843,4,0)</f>
        <v>16.0518</v>
      </c>
      <c r="D11" s="65">
        <f>VLOOKUP($A11,'Return Data'!$B$7:$R$2843,9,0)</f>
        <v>9.9490999999999996</v>
      </c>
      <c r="E11" s="66">
        <f t="shared" si="1"/>
        <v>29</v>
      </c>
      <c r="F11" s="65">
        <f>VLOOKUP($A11,'Return Data'!$B$7:$R$2843,10,0)</f>
        <v>3.8582999999999998</v>
      </c>
      <c r="G11" s="66">
        <f t="shared" si="2"/>
        <v>29</v>
      </c>
      <c r="H11" s="65">
        <f>VLOOKUP($A11,'Return Data'!$B$7:$R$2843,11,0)</f>
        <v>6.6942000000000004</v>
      </c>
      <c r="I11" s="66">
        <f t="shared" si="3"/>
        <v>30</v>
      </c>
      <c r="J11" s="65">
        <f>VLOOKUP($A11,'Return Data'!$B$7:$R$2843,12,0)</f>
        <v>3.2353000000000001</v>
      </c>
      <c r="K11" s="66">
        <f t="shared" si="4"/>
        <v>22</v>
      </c>
      <c r="L11" s="65">
        <f>VLOOKUP($A11,'Return Data'!$B$7:$R$2843,13,0)</f>
        <v>5.1521999999999997</v>
      </c>
      <c r="M11" s="66">
        <f t="shared" si="5"/>
        <v>23</v>
      </c>
      <c r="N11" s="65">
        <f>VLOOKUP($A11,'Return Data'!$B$7:$R$2843,17,0)</f>
        <v>5.8815999999999997</v>
      </c>
      <c r="O11" s="66">
        <f t="shared" si="6"/>
        <v>23</v>
      </c>
      <c r="P11" s="65">
        <f>VLOOKUP($A11,'Return Data'!$B$7:$R$2843,14,0)</f>
        <v>3.59</v>
      </c>
      <c r="Q11" s="66">
        <f t="shared" si="7"/>
        <v>25</v>
      </c>
      <c r="R11" s="65">
        <f>VLOOKUP($A11,'Return Data'!$B$7:$R$2843,16,0)</f>
        <v>6.4882999999999997</v>
      </c>
      <c r="S11" s="67">
        <f t="shared" si="0"/>
        <v>27</v>
      </c>
    </row>
    <row r="12" spans="1:19" x14ac:dyDescent="0.3">
      <c r="A12" s="82" t="s">
        <v>1078</v>
      </c>
      <c r="B12" s="64">
        <f>VLOOKUP($A12,'Return Data'!$B$7:$R$2843,3,0)</f>
        <v>44447</v>
      </c>
      <c r="C12" s="65">
        <f>VLOOKUP($A12,'Return Data'!$B$7:$R$2843,4,0)</f>
        <v>68.230699999999999</v>
      </c>
      <c r="D12" s="65">
        <f>VLOOKUP($A12,'Return Data'!$B$7:$R$2843,9,0)</f>
        <v>10.155900000000001</v>
      </c>
      <c r="E12" s="66">
        <f t="shared" si="1"/>
        <v>27</v>
      </c>
      <c r="F12" s="65">
        <f>VLOOKUP($A12,'Return Data'!$B$7:$R$2843,10,0)</f>
        <v>4.5039999999999996</v>
      </c>
      <c r="G12" s="66">
        <f t="shared" si="2"/>
        <v>25</v>
      </c>
      <c r="H12" s="65">
        <f>VLOOKUP($A12,'Return Data'!$B$7:$R$2843,11,0)</f>
        <v>7.0189000000000004</v>
      </c>
      <c r="I12" s="66">
        <f t="shared" si="3"/>
        <v>28</v>
      </c>
      <c r="J12" s="65">
        <f>VLOOKUP($A12,'Return Data'!$B$7:$R$2843,12,0)</f>
        <v>4.3498000000000001</v>
      </c>
      <c r="K12" s="66">
        <f t="shared" si="4"/>
        <v>13</v>
      </c>
      <c r="L12" s="65">
        <f>VLOOKUP($A12,'Return Data'!$B$7:$R$2843,13,0)</f>
        <v>5.4486999999999997</v>
      </c>
      <c r="M12" s="66">
        <f t="shared" si="5"/>
        <v>18</v>
      </c>
      <c r="N12" s="65">
        <f>VLOOKUP($A12,'Return Data'!$B$7:$R$2843,17,0)</f>
        <v>7.2830000000000004</v>
      </c>
      <c r="O12" s="66">
        <f t="shared" si="6"/>
        <v>18</v>
      </c>
      <c r="P12" s="65">
        <f>VLOOKUP($A12,'Return Data'!$B$7:$R$2843,14,0)</f>
        <v>5.6909999999999998</v>
      </c>
      <c r="Q12" s="66">
        <f t="shared" si="7"/>
        <v>21</v>
      </c>
      <c r="R12" s="65">
        <f>VLOOKUP($A12,'Return Data'!$B$7:$R$2843,16,0)</f>
        <v>7.4482999999999997</v>
      </c>
      <c r="S12" s="67">
        <f t="shared" si="0"/>
        <v>24</v>
      </c>
    </row>
    <row r="13" spans="1:19" x14ac:dyDescent="0.3">
      <c r="A13" s="82" t="s">
        <v>1083</v>
      </c>
      <c r="B13" s="64">
        <f>VLOOKUP($A13,'Return Data'!$B$7:$R$2843,3,0)</f>
        <v>44447</v>
      </c>
      <c r="C13" s="65">
        <f>VLOOKUP($A13,'Return Data'!$B$7:$R$2843,4,0)</f>
        <v>25.976800000000001</v>
      </c>
      <c r="D13" s="65">
        <f>VLOOKUP($A13,'Return Data'!$B$7:$R$2843,9,0)</f>
        <v>13.4679</v>
      </c>
      <c r="E13" s="66">
        <f t="shared" si="1"/>
        <v>11</v>
      </c>
      <c r="F13" s="65">
        <f>VLOOKUP($A13,'Return Data'!$B$7:$R$2843,10,0)</f>
        <v>13.8443</v>
      </c>
      <c r="G13" s="66">
        <f t="shared" si="2"/>
        <v>2</v>
      </c>
      <c r="H13" s="65">
        <f>VLOOKUP($A13,'Return Data'!$B$7:$R$2843,11,0)</f>
        <v>16.879000000000001</v>
      </c>
      <c r="I13" s="66">
        <f t="shared" si="3"/>
        <v>2</v>
      </c>
      <c r="J13" s="65">
        <f>VLOOKUP($A13,'Return Data'!$B$7:$R$2843,12,0)</f>
        <v>18.080400000000001</v>
      </c>
      <c r="K13" s="66">
        <f t="shared" si="4"/>
        <v>2</v>
      </c>
      <c r="L13" s="65">
        <f>VLOOKUP($A13,'Return Data'!$B$7:$R$2843,13,0)</f>
        <v>22.338200000000001</v>
      </c>
      <c r="M13" s="66">
        <f t="shared" si="5"/>
        <v>1</v>
      </c>
      <c r="N13" s="65">
        <f>VLOOKUP($A13,'Return Data'!$B$7:$R$2843,17,0)</f>
        <v>4.0902000000000003</v>
      </c>
      <c r="O13" s="66">
        <f t="shared" si="6"/>
        <v>26</v>
      </c>
      <c r="P13" s="65">
        <f>VLOOKUP($A13,'Return Data'!$B$7:$R$2843,14,0)</f>
        <v>5.4993999999999996</v>
      </c>
      <c r="Q13" s="66">
        <f t="shared" si="7"/>
        <v>22</v>
      </c>
      <c r="R13" s="65">
        <f>VLOOKUP($A13,'Return Data'!$B$7:$R$2843,16,0)</f>
        <v>8.3202999999999996</v>
      </c>
      <c r="S13" s="67">
        <f t="shared" si="0"/>
        <v>18</v>
      </c>
    </row>
    <row r="14" spans="1:19" x14ac:dyDescent="0.3">
      <c r="A14" s="82" t="s">
        <v>1085</v>
      </c>
      <c r="B14" s="64">
        <f>VLOOKUP($A14,'Return Data'!$B$7:$R$2843,3,0)</f>
        <v>44447</v>
      </c>
      <c r="C14" s="65">
        <f>VLOOKUP($A14,'Return Data'!$B$7:$R$2843,4,0)</f>
        <v>47.526499999999999</v>
      </c>
      <c r="D14" s="65">
        <f>VLOOKUP($A14,'Return Data'!$B$7:$R$2843,9,0)</f>
        <v>12.7735</v>
      </c>
      <c r="E14" s="66">
        <f t="shared" si="1"/>
        <v>15</v>
      </c>
      <c r="F14" s="65">
        <f>VLOOKUP($A14,'Return Data'!$B$7:$R$2843,10,0)</f>
        <v>7.4846000000000004</v>
      </c>
      <c r="G14" s="66">
        <f t="shared" si="2"/>
        <v>9</v>
      </c>
      <c r="H14" s="65">
        <f>VLOOKUP($A14,'Return Data'!$B$7:$R$2843,11,0)</f>
        <v>9.7154000000000007</v>
      </c>
      <c r="I14" s="66">
        <f t="shared" si="3"/>
        <v>9</v>
      </c>
      <c r="J14" s="65">
        <f>VLOOKUP($A14,'Return Data'!$B$7:$R$2843,12,0)</f>
        <v>6.7233999999999998</v>
      </c>
      <c r="K14" s="66">
        <f t="shared" si="4"/>
        <v>6</v>
      </c>
      <c r="L14" s="65">
        <f>VLOOKUP($A14,'Return Data'!$B$7:$R$2843,13,0)</f>
        <v>8.8230000000000004</v>
      </c>
      <c r="M14" s="66">
        <f t="shared" si="5"/>
        <v>6</v>
      </c>
      <c r="N14" s="65">
        <f>VLOOKUP($A14,'Return Data'!$B$7:$R$2843,17,0)</f>
        <v>9.0306999999999995</v>
      </c>
      <c r="O14" s="66">
        <f t="shared" si="6"/>
        <v>6</v>
      </c>
      <c r="P14" s="65">
        <f>VLOOKUP($A14,'Return Data'!$B$7:$R$2843,14,0)</f>
        <v>9.4535999999999998</v>
      </c>
      <c r="Q14" s="66">
        <f t="shared" si="7"/>
        <v>10</v>
      </c>
      <c r="R14" s="65">
        <f>VLOOKUP($A14,'Return Data'!$B$7:$R$2843,16,0)</f>
        <v>8.8864000000000001</v>
      </c>
      <c r="S14" s="67">
        <f t="shared" si="0"/>
        <v>8</v>
      </c>
    </row>
    <row r="15" spans="1:19" x14ac:dyDescent="0.3">
      <c r="A15" s="82" t="s">
        <v>1087</v>
      </c>
      <c r="B15" s="64">
        <f>VLOOKUP($A15,'Return Data'!$B$7:$R$2843,3,0)</f>
        <v>44447</v>
      </c>
      <c r="C15" s="65">
        <f>VLOOKUP($A15,'Return Data'!$B$7:$R$2843,4,0)</f>
        <v>37.626600000000003</v>
      </c>
      <c r="D15" s="65">
        <f>VLOOKUP($A15,'Return Data'!$B$7:$R$2843,9,0)</f>
        <v>12.251099999999999</v>
      </c>
      <c r="E15" s="66">
        <f t="shared" si="1"/>
        <v>16</v>
      </c>
      <c r="F15" s="65">
        <f>VLOOKUP($A15,'Return Data'!$B$7:$R$2843,10,0)</f>
        <v>7.1018999999999997</v>
      </c>
      <c r="G15" s="66">
        <f t="shared" si="2"/>
        <v>10</v>
      </c>
      <c r="H15" s="65">
        <f>VLOOKUP($A15,'Return Data'!$B$7:$R$2843,11,0)</f>
        <v>9.2918000000000003</v>
      </c>
      <c r="I15" s="66">
        <f t="shared" si="3"/>
        <v>10</v>
      </c>
      <c r="J15" s="65">
        <f>VLOOKUP($A15,'Return Data'!$B$7:$R$2843,12,0)</f>
        <v>6.9397000000000002</v>
      </c>
      <c r="K15" s="66">
        <f t="shared" si="4"/>
        <v>4</v>
      </c>
      <c r="L15" s="65">
        <f>VLOOKUP($A15,'Return Data'!$B$7:$R$2843,13,0)</f>
        <v>8.9448000000000008</v>
      </c>
      <c r="M15" s="66">
        <f t="shared" si="5"/>
        <v>5</v>
      </c>
      <c r="N15" s="65">
        <f>VLOOKUP($A15,'Return Data'!$B$7:$R$2843,17,0)</f>
        <v>9.8800000000000008</v>
      </c>
      <c r="O15" s="66">
        <f t="shared" si="6"/>
        <v>1</v>
      </c>
      <c r="P15" s="65">
        <f>VLOOKUP($A15,'Return Data'!$B$7:$R$2843,14,0)</f>
        <v>9.3510000000000009</v>
      </c>
      <c r="Q15" s="66">
        <f t="shared" si="7"/>
        <v>12</v>
      </c>
      <c r="R15" s="65">
        <f>VLOOKUP($A15,'Return Data'!$B$7:$R$2843,16,0)</f>
        <v>9.1454000000000004</v>
      </c>
      <c r="S15" s="67">
        <f t="shared" si="0"/>
        <v>5</v>
      </c>
    </row>
    <row r="16" spans="1:19" x14ac:dyDescent="0.3">
      <c r="A16" s="82" t="s">
        <v>1088</v>
      </c>
      <c r="B16" s="64">
        <f>VLOOKUP($A16,'Return Data'!$B$7:$R$2843,3,0)</f>
        <v>44447</v>
      </c>
      <c r="C16" s="65">
        <f>VLOOKUP($A16,'Return Data'!$B$7:$R$2843,4,0)</f>
        <v>39.826000000000001</v>
      </c>
      <c r="D16" s="65">
        <f>VLOOKUP($A16,'Return Data'!$B$7:$R$2843,9,0)</f>
        <v>10.420199999999999</v>
      </c>
      <c r="E16" s="66">
        <f t="shared" si="1"/>
        <v>25</v>
      </c>
      <c r="F16" s="65">
        <f>VLOOKUP($A16,'Return Data'!$B$7:$R$2843,10,0)</f>
        <v>5.1647999999999996</v>
      </c>
      <c r="G16" s="66">
        <f t="shared" si="2"/>
        <v>22</v>
      </c>
      <c r="H16" s="65">
        <f>VLOOKUP($A16,'Return Data'!$B$7:$R$2843,11,0)</f>
        <v>7.8079000000000001</v>
      </c>
      <c r="I16" s="66">
        <f t="shared" si="3"/>
        <v>20</v>
      </c>
      <c r="J16" s="65">
        <f>VLOOKUP($A16,'Return Data'!$B$7:$R$2843,12,0)</f>
        <v>3.6812999999999998</v>
      </c>
      <c r="K16" s="66">
        <f t="shared" si="4"/>
        <v>19</v>
      </c>
      <c r="L16" s="65">
        <f>VLOOKUP($A16,'Return Data'!$B$7:$R$2843,13,0)</f>
        <v>5.7007000000000003</v>
      </c>
      <c r="M16" s="66">
        <f t="shared" si="5"/>
        <v>16</v>
      </c>
      <c r="N16" s="65">
        <f>VLOOKUP($A16,'Return Data'!$B$7:$R$2843,17,0)</f>
        <v>7.6718999999999999</v>
      </c>
      <c r="O16" s="66">
        <f t="shared" si="6"/>
        <v>13</v>
      </c>
      <c r="P16" s="65">
        <f>VLOOKUP($A16,'Return Data'!$B$7:$R$2843,14,0)</f>
        <v>9.0850000000000009</v>
      </c>
      <c r="Q16" s="66">
        <f t="shared" si="7"/>
        <v>14</v>
      </c>
      <c r="R16" s="65">
        <f>VLOOKUP($A16,'Return Data'!$B$7:$R$2843,16,0)</f>
        <v>8.4562000000000008</v>
      </c>
      <c r="S16" s="67">
        <f t="shared" si="0"/>
        <v>16</v>
      </c>
    </row>
    <row r="17" spans="1:19" x14ac:dyDescent="0.3">
      <c r="A17" s="82" t="s">
        <v>1093</v>
      </c>
      <c r="B17" s="64">
        <f>VLOOKUP($A17,'Return Data'!$B$7:$R$2843,3,0)</f>
        <v>44447</v>
      </c>
      <c r="C17" s="65">
        <f>VLOOKUP($A17,'Return Data'!$B$7:$R$2843,4,0)</f>
        <v>19.273499999999999</v>
      </c>
      <c r="D17" s="65">
        <f>VLOOKUP($A17,'Return Data'!$B$7:$R$2843,9,0)</f>
        <v>14.276300000000001</v>
      </c>
      <c r="E17" s="66">
        <f t="shared" si="1"/>
        <v>9</v>
      </c>
      <c r="F17" s="65">
        <f>VLOOKUP($A17,'Return Data'!$B$7:$R$2843,10,0)</f>
        <v>8.8080999999999996</v>
      </c>
      <c r="G17" s="66">
        <f t="shared" si="2"/>
        <v>6</v>
      </c>
      <c r="H17" s="65">
        <f>VLOOKUP($A17,'Return Data'!$B$7:$R$2843,11,0)</f>
        <v>9.9322999999999997</v>
      </c>
      <c r="I17" s="66">
        <f t="shared" si="3"/>
        <v>7</v>
      </c>
      <c r="J17" s="65">
        <f>VLOOKUP($A17,'Return Data'!$B$7:$R$2843,12,0)</f>
        <v>6.5640000000000001</v>
      </c>
      <c r="K17" s="66">
        <f t="shared" si="4"/>
        <v>8</v>
      </c>
      <c r="L17" s="65">
        <f>VLOOKUP($A17,'Return Data'!$B$7:$R$2843,13,0)</f>
        <v>8.7559000000000005</v>
      </c>
      <c r="M17" s="66">
        <f t="shared" si="5"/>
        <v>7</v>
      </c>
      <c r="N17" s="65">
        <f>VLOOKUP($A17,'Return Data'!$B$7:$R$2843,17,0)</f>
        <v>8.6014999999999997</v>
      </c>
      <c r="O17" s="66">
        <f t="shared" si="6"/>
        <v>11</v>
      </c>
      <c r="P17" s="65">
        <f>VLOOKUP($A17,'Return Data'!$B$7:$R$2843,14,0)</f>
        <v>8.1470000000000002</v>
      </c>
      <c r="Q17" s="66">
        <f t="shared" si="7"/>
        <v>19</v>
      </c>
      <c r="R17" s="65">
        <f>VLOOKUP($A17,'Return Data'!$B$7:$R$2843,16,0)</f>
        <v>9.1760000000000002</v>
      </c>
      <c r="S17" s="67">
        <f t="shared" si="0"/>
        <v>4</v>
      </c>
    </row>
    <row r="18" spans="1:19" x14ac:dyDescent="0.3">
      <c r="A18" s="82" t="s">
        <v>1094</v>
      </c>
      <c r="B18" s="64">
        <f>VLOOKUP($A18,'Return Data'!$B$7:$R$2843,3,0)</f>
        <v>44447</v>
      </c>
      <c r="C18" s="65">
        <f>VLOOKUP($A18,'Return Data'!$B$7:$R$2843,4,0)</f>
        <v>17.250900000000001</v>
      </c>
      <c r="D18" s="65">
        <f>VLOOKUP($A18,'Return Data'!$B$7:$R$2843,9,0)</f>
        <v>11.8918</v>
      </c>
      <c r="E18" s="66">
        <f t="shared" si="1"/>
        <v>18</v>
      </c>
      <c r="F18" s="65">
        <f>VLOOKUP($A18,'Return Data'!$B$7:$R$2843,10,0)</f>
        <v>6.7454000000000001</v>
      </c>
      <c r="G18" s="66">
        <f t="shared" si="2"/>
        <v>14</v>
      </c>
      <c r="H18" s="65">
        <f>VLOOKUP($A18,'Return Data'!$B$7:$R$2843,11,0)</f>
        <v>8.2349999999999994</v>
      </c>
      <c r="I18" s="66">
        <f t="shared" si="3"/>
        <v>16</v>
      </c>
      <c r="J18" s="65">
        <f>VLOOKUP($A18,'Return Data'!$B$7:$R$2843,12,0)</f>
        <v>6.4644000000000004</v>
      </c>
      <c r="K18" s="66">
        <f t="shared" si="4"/>
        <v>9</v>
      </c>
      <c r="L18" s="65">
        <f>VLOOKUP($A18,'Return Data'!$B$7:$R$2843,13,0)</f>
        <v>9.3497000000000003</v>
      </c>
      <c r="M18" s="66">
        <f t="shared" si="5"/>
        <v>4</v>
      </c>
      <c r="N18" s="65">
        <f>VLOOKUP($A18,'Return Data'!$B$7:$R$2843,17,0)</f>
        <v>8.9236000000000004</v>
      </c>
      <c r="O18" s="66">
        <f t="shared" si="6"/>
        <v>7</v>
      </c>
      <c r="P18" s="65">
        <f>VLOOKUP($A18,'Return Data'!$B$7:$R$2843,14,0)</f>
        <v>8.6526999999999994</v>
      </c>
      <c r="Q18" s="66">
        <f t="shared" si="7"/>
        <v>16</v>
      </c>
      <c r="R18" s="65">
        <f>VLOOKUP($A18,'Return Data'!$B$7:$R$2843,16,0)</f>
        <v>8.609</v>
      </c>
      <c r="S18" s="67">
        <f t="shared" si="0"/>
        <v>14</v>
      </c>
    </row>
    <row r="19" spans="1:19" x14ac:dyDescent="0.3">
      <c r="A19" s="82" t="s">
        <v>1097</v>
      </c>
      <c r="B19" s="64">
        <f>VLOOKUP($A19,'Return Data'!$B$7:$R$2843,3,0)</f>
        <v>44447</v>
      </c>
      <c r="C19" s="65">
        <f>VLOOKUP($A19,'Return Data'!$B$7:$R$2843,4,0)</f>
        <v>13.2051</v>
      </c>
      <c r="D19" s="65">
        <f>VLOOKUP($A19,'Return Data'!$B$7:$R$2843,9,0)</f>
        <v>10.3226</v>
      </c>
      <c r="E19" s="66">
        <f t="shared" si="1"/>
        <v>26</v>
      </c>
      <c r="F19" s="65">
        <f>VLOOKUP($A19,'Return Data'!$B$7:$R$2843,10,0)</f>
        <v>60.011899999999997</v>
      </c>
      <c r="G19" s="66">
        <f t="shared" si="2"/>
        <v>1</v>
      </c>
      <c r="H19" s="65">
        <f>VLOOKUP($A19,'Return Data'!$B$7:$R$2843,11,0)</f>
        <v>34.735100000000003</v>
      </c>
      <c r="I19" s="66">
        <f t="shared" si="3"/>
        <v>1</v>
      </c>
      <c r="J19" s="65">
        <f>VLOOKUP($A19,'Return Data'!$B$7:$R$2843,12,0)</f>
        <v>24.0549</v>
      </c>
      <c r="K19" s="66">
        <f t="shared" si="4"/>
        <v>1</v>
      </c>
      <c r="L19" s="65">
        <f>VLOOKUP($A19,'Return Data'!$B$7:$R$2843,13,0)</f>
        <v>18.619700000000002</v>
      </c>
      <c r="M19" s="66">
        <f t="shared" si="5"/>
        <v>2</v>
      </c>
      <c r="N19" s="65">
        <f>VLOOKUP($A19,'Return Data'!$B$7:$R$2843,17,0)</f>
        <v>-4.9691000000000001</v>
      </c>
      <c r="O19" s="66">
        <f t="shared" si="6"/>
        <v>30</v>
      </c>
      <c r="P19" s="65">
        <f>VLOOKUP($A19,'Return Data'!$B$7:$R$2843,14,0)</f>
        <v>-3.5291999999999999</v>
      </c>
      <c r="Q19" s="66">
        <f t="shared" si="7"/>
        <v>29</v>
      </c>
      <c r="R19" s="65">
        <f>VLOOKUP($A19,'Return Data'!$B$7:$R$2843,16,0)</f>
        <v>3.9323000000000001</v>
      </c>
      <c r="S19" s="67">
        <f t="shared" si="0"/>
        <v>30</v>
      </c>
    </row>
    <row r="20" spans="1:19" x14ac:dyDescent="0.3">
      <c r="A20" s="82" t="s">
        <v>1099</v>
      </c>
      <c r="B20" s="64">
        <f>VLOOKUP($A20,'Return Data'!$B$7:$R$2843,3,0)</f>
        <v>44447</v>
      </c>
      <c r="C20" s="65">
        <f>VLOOKUP($A20,'Return Data'!$B$7:$R$2843,4,0)</f>
        <v>4.5900000000000003E-2</v>
      </c>
      <c r="D20" s="65">
        <f>VLOOKUP($A20,'Return Data'!$B$7:$R$2843,9,0)</f>
        <v>12.1813</v>
      </c>
      <c r="E20" s="66">
        <f t="shared" si="1"/>
        <v>17</v>
      </c>
      <c r="F20" s="65">
        <f>VLOOKUP($A20,'Return Data'!$B$7:$R$2843,10,0)</f>
        <v>10.650700000000001</v>
      </c>
      <c r="G20" s="66">
        <f t="shared" si="2"/>
        <v>5</v>
      </c>
      <c r="H20" s="65">
        <f>VLOOKUP($A20,'Return Data'!$B$7:$R$2843,11,0)</f>
        <v>11.4268</v>
      </c>
      <c r="I20" s="66">
        <f t="shared" si="3"/>
        <v>4</v>
      </c>
      <c r="J20" s="65"/>
      <c r="K20" s="66"/>
      <c r="L20" s="65"/>
      <c r="M20" s="66"/>
      <c r="N20" s="65"/>
      <c r="O20" s="66"/>
      <c r="P20" s="65"/>
      <c r="Q20" s="66"/>
      <c r="R20" s="65">
        <f>VLOOKUP($A20,'Return Data'!$B$7:$R$2843,16,0)</f>
        <v>-10.7462</v>
      </c>
      <c r="S20" s="67">
        <f t="shared" si="0"/>
        <v>33</v>
      </c>
    </row>
    <row r="21" spans="1:19" x14ac:dyDescent="0.3">
      <c r="A21" s="82" t="s">
        <v>1102</v>
      </c>
      <c r="B21" s="64">
        <f>VLOOKUP($A21,'Return Data'!$B$7:$R$2843,3,0)</f>
        <v>44447</v>
      </c>
      <c r="C21" s="65">
        <f>VLOOKUP($A21,'Return Data'!$B$7:$R$2843,4,0)</f>
        <v>42.889000000000003</v>
      </c>
      <c r="D21" s="65">
        <f>VLOOKUP($A21,'Return Data'!$B$7:$R$2843,9,0)</f>
        <v>8.9746000000000006</v>
      </c>
      <c r="E21" s="66">
        <f t="shared" si="1"/>
        <v>31</v>
      </c>
      <c r="F21" s="65">
        <f>VLOOKUP($A21,'Return Data'!$B$7:$R$2843,10,0)</f>
        <v>6.6505999999999998</v>
      </c>
      <c r="G21" s="66">
        <f t="shared" si="2"/>
        <v>16</v>
      </c>
      <c r="H21" s="65">
        <f>VLOOKUP($A21,'Return Data'!$B$7:$R$2843,11,0)</f>
        <v>7.6292</v>
      </c>
      <c r="I21" s="66">
        <f t="shared" si="3"/>
        <v>23</v>
      </c>
      <c r="J21" s="65">
        <f>VLOOKUP($A21,'Return Data'!$B$7:$R$2843,12,0)</f>
        <v>5.0292000000000003</v>
      </c>
      <c r="K21" s="66">
        <f>RANK(J21,J$8:J$42,0)</f>
        <v>12</v>
      </c>
      <c r="L21" s="65">
        <f>VLOOKUP($A21,'Return Data'!$B$7:$R$2843,13,0)</f>
        <v>7.5167999999999999</v>
      </c>
      <c r="M21" s="66">
        <f>RANK(L21,L$8:L$42,0)</f>
        <v>10</v>
      </c>
      <c r="N21" s="65">
        <f>VLOOKUP($A21,'Return Data'!$B$7:$R$2843,17,0)</f>
        <v>9.5416000000000007</v>
      </c>
      <c r="O21" s="66">
        <f>RANK(N21,N$8:N$42,0)</f>
        <v>4</v>
      </c>
      <c r="P21" s="65">
        <f>VLOOKUP($A21,'Return Data'!$B$7:$R$2843,14,0)</f>
        <v>10.212899999999999</v>
      </c>
      <c r="Q21" s="66">
        <f>RANK(P21,P$8:P$42,0)</f>
        <v>6</v>
      </c>
      <c r="R21" s="65">
        <f>VLOOKUP($A21,'Return Data'!$B$7:$R$2843,16,0)</f>
        <v>9.9527999999999999</v>
      </c>
      <c r="S21" s="67">
        <f t="shared" si="0"/>
        <v>2</v>
      </c>
    </row>
    <row r="22" spans="1:19" x14ac:dyDescent="0.3">
      <c r="A22" s="82" t="s">
        <v>1105</v>
      </c>
      <c r="B22" s="64">
        <f>VLOOKUP($A22,'Return Data'!$B$7:$R$2843,3,0)</f>
        <v>44447</v>
      </c>
      <c r="C22" s="65">
        <f>VLOOKUP($A22,'Return Data'!$B$7:$R$2843,4,0)</f>
        <v>63.504100000000001</v>
      </c>
      <c r="D22" s="65">
        <f>VLOOKUP($A22,'Return Data'!$B$7:$R$2843,9,0)</f>
        <v>10.1294</v>
      </c>
      <c r="E22" s="66">
        <f t="shared" si="1"/>
        <v>28</v>
      </c>
      <c r="F22" s="65">
        <f>VLOOKUP($A22,'Return Data'!$B$7:$R$2843,10,0)</f>
        <v>3.9523999999999999</v>
      </c>
      <c r="G22" s="66">
        <f t="shared" si="2"/>
        <v>28</v>
      </c>
      <c r="H22" s="65">
        <f>VLOOKUP($A22,'Return Data'!$B$7:$R$2843,11,0)</f>
        <v>6.7423999999999999</v>
      </c>
      <c r="I22" s="66">
        <f t="shared" si="3"/>
        <v>29</v>
      </c>
      <c r="J22" s="65">
        <f>VLOOKUP($A22,'Return Data'!$B$7:$R$2843,12,0)</f>
        <v>3.2623000000000002</v>
      </c>
      <c r="K22" s="66">
        <f>RANK(J22,J$8:J$42,0)</f>
        <v>20</v>
      </c>
      <c r="L22" s="65">
        <f>VLOOKUP($A22,'Return Data'!$B$7:$R$2843,13,0)</f>
        <v>4.3827999999999996</v>
      </c>
      <c r="M22" s="66">
        <f>RANK(L22,L$8:L$42,0)</f>
        <v>26</v>
      </c>
      <c r="N22" s="65">
        <f>VLOOKUP($A22,'Return Data'!$B$7:$R$2843,17,0)</f>
        <v>5.6886000000000001</v>
      </c>
      <c r="O22" s="66">
        <f>RANK(N22,N$8:N$42,0)</f>
        <v>24</v>
      </c>
      <c r="P22" s="65">
        <f>VLOOKUP($A22,'Return Data'!$B$7:$R$2843,14,0)</f>
        <v>7.0259999999999998</v>
      </c>
      <c r="Q22" s="66">
        <f>RANK(P22,P$8:P$42,0)</f>
        <v>20</v>
      </c>
      <c r="R22" s="65">
        <f>VLOOKUP($A22,'Return Data'!$B$7:$R$2843,16,0)</f>
        <v>7.6989999999999998</v>
      </c>
      <c r="S22" s="67">
        <f t="shared" si="0"/>
        <v>21</v>
      </c>
    </row>
    <row r="23" spans="1:19" x14ac:dyDescent="0.3">
      <c r="A23" s="82" t="s">
        <v>1106</v>
      </c>
      <c r="B23" s="64">
        <f>VLOOKUP($A23,'Return Data'!$B$7:$R$2843,3,0)</f>
        <v>44447</v>
      </c>
      <c r="C23" s="65">
        <f>VLOOKUP($A23,'Return Data'!$B$7:$R$2843,4,0)</f>
        <v>31.855499999999999</v>
      </c>
      <c r="D23" s="65">
        <f>VLOOKUP($A23,'Return Data'!$B$7:$R$2843,9,0)</f>
        <v>14.4747</v>
      </c>
      <c r="E23" s="66">
        <f t="shared" si="1"/>
        <v>8</v>
      </c>
      <c r="F23" s="65">
        <f>VLOOKUP($A23,'Return Data'!$B$7:$R$2843,10,0)</f>
        <v>8.1198999999999995</v>
      </c>
      <c r="G23" s="66">
        <f t="shared" si="2"/>
        <v>8</v>
      </c>
      <c r="H23" s="65">
        <f>VLOOKUP($A23,'Return Data'!$B$7:$R$2843,11,0)</f>
        <v>9.7872000000000003</v>
      </c>
      <c r="I23" s="66">
        <f t="shared" si="3"/>
        <v>8</v>
      </c>
      <c r="J23" s="65">
        <f>VLOOKUP($A23,'Return Data'!$B$7:$R$2843,12,0)</f>
        <v>6.7065999999999999</v>
      </c>
      <c r="K23" s="66">
        <f>RANK(J23,J$8:J$42,0)</f>
        <v>7</v>
      </c>
      <c r="L23" s="65">
        <f>VLOOKUP($A23,'Return Data'!$B$7:$R$2843,13,0)</f>
        <v>7.867</v>
      </c>
      <c r="M23" s="66">
        <f>RANK(L23,L$8:L$42,0)</f>
        <v>9</v>
      </c>
      <c r="N23" s="65">
        <f>VLOOKUP($A23,'Return Data'!$B$7:$R$2843,17,0)</f>
        <v>9.7331000000000003</v>
      </c>
      <c r="O23" s="66">
        <f>RANK(N23,N$8:N$42,0)</f>
        <v>3</v>
      </c>
      <c r="P23" s="65">
        <f>VLOOKUP($A23,'Return Data'!$B$7:$R$2843,14,0)</f>
        <v>3.4390999999999998</v>
      </c>
      <c r="Q23" s="66">
        <f>RANK(P23,P$8:P$42,0)</f>
        <v>26</v>
      </c>
      <c r="R23" s="65">
        <f>VLOOKUP($A23,'Return Data'!$B$7:$R$2843,16,0)</f>
        <v>6.8893000000000004</v>
      </c>
      <c r="S23" s="67">
        <f t="shared" si="0"/>
        <v>25</v>
      </c>
    </row>
    <row r="24" spans="1:19" x14ac:dyDescent="0.3">
      <c r="A24" s="82" t="s">
        <v>1107</v>
      </c>
      <c r="B24" s="64">
        <f>VLOOKUP($A24,'Return Data'!$B$7:$R$2843,3,0)</f>
        <v>44447</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-20.5914</v>
      </c>
      <c r="S24" s="67">
        <f t="shared" si="0"/>
        <v>35</v>
      </c>
    </row>
    <row r="25" spans="1:19" x14ac:dyDescent="0.3">
      <c r="A25" s="82" t="s">
        <v>1112</v>
      </c>
      <c r="B25" s="64">
        <f>VLOOKUP($A25,'Return Data'!$B$7:$R$2843,3,0)</f>
        <v>44447</v>
      </c>
      <c r="C25" s="65">
        <f>VLOOKUP($A25,'Return Data'!$B$7:$R$2843,4,0)</f>
        <v>8.9399999999999993E-2</v>
      </c>
      <c r="D25" s="65">
        <f>VLOOKUP($A25,'Return Data'!$B$7:$R$2843,9,0)</f>
        <v>11.248100000000001</v>
      </c>
      <c r="E25" s="66">
        <f t="shared" si="1"/>
        <v>21</v>
      </c>
      <c r="F25" s="65">
        <f>VLOOKUP($A25,'Return Data'!$B$7:$R$2843,10,0)</f>
        <v>10.9445</v>
      </c>
      <c r="G25" s="66">
        <f t="shared" si="2"/>
        <v>4</v>
      </c>
      <c r="H25" s="65">
        <f>VLOOKUP($A25,'Return Data'!$B$7:$R$2843,11,0)</f>
        <v>11.5031</v>
      </c>
      <c r="I25" s="66">
        <f t="shared" si="3"/>
        <v>3</v>
      </c>
      <c r="J25" s="65"/>
      <c r="K25" s="66"/>
      <c r="L25" s="65"/>
      <c r="M25" s="66"/>
      <c r="N25" s="65"/>
      <c r="O25" s="66"/>
      <c r="P25" s="65"/>
      <c r="Q25" s="66"/>
      <c r="R25" s="65">
        <f>VLOOKUP($A25,'Return Data'!$B$7:$R$2843,16,0)</f>
        <v>-7.8783000000000003</v>
      </c>
      <c r="S25" s="67">
        <f t="shared" si="0"/>
        <v>31</v>
      </c>
    </row>
    <row r="26" spans="1:19" x14ac:dyDescent="0.3">
      <c r="A26" s="82" t="s">
        <v>1114</v>
      </c>
      <c r="B26" s="64">
        <f>VLOOKUP($A26,'Return Data'!$B$7:$R$2843,3,0)</f>
        <v>44447</v>
      </c>
      <c r="C26" s="65">
        <f>VLOOKUP($A26,'Return Data'!$B$7:$R$2843,4,0)</f>
        <v>15.059100000000001</v>
      </c>
      <c r="D26" s="65">
        <f>VLOOKUP($A26,'Return Data'!$B$7:$R$2843,9,0)</f>
        <v>10.8658</v>
      </c>
      <c r="E26" s="66">
        <f t="shared" si="1"/>
        <v>22</v>
      </c>
      <c r="F26" s="65">
        <f>VLOOKUP($A26,'Return Data'!$B$7:$R$2843,10,0)</f>
        <v>6.5124000000000004</v>
      </c>
      <c r="G26" s="66">
        <f t="shared" si="2"/>
        <v>17</v>
      </c>
      <c r="H26" s="65">
        <f>VLOOKUP($A26,'Return Data'!$B$7:$R$2843,11,0)</f>
        <v>7.1471</v>
      </c>
      <c r="I26" s="66">
        <f t="shared" si="3"/>
        <v>27</v>
      </c>
      <c r="J26" s="65">
        <f>VLOOKUP($A26,'Return Data'!$B$7:$R$2843,12,0)</f>
        <v>4.2228000000000003</v>
      </c>
      <c r="K26" s="66">
        <f t="shared" ref="K26:K38" si="8">RANK(J26,J$8:J$42,0)</f>
        <v>14</v>
      </c>
      <c r="L26" s="65">
        <f>VLOOKUP($A26,'Return Data'!$B$7:$R$2843,13,0)</f>
        <v>5.8867000000000003</v>
      </c>
      <c r="M26" s="66">
        <f t="shared" ref="M26:M38" si="9">RANK(L26,L$8:L$42,0)</f>
        <v>14</v>
      </c>
      <c r="N26" s="65">
        <f>VLOOKUP($A26,'Return Data'!$B$7:$R$2843,17,0)</f>
        <v>2.5276000000000001</v>
      </c>
      <c r="O26" s="66">
        <f t="shared" ref="O26:O38" si="10">RANK(N26,N$8:N$42,0)</f>
        <v>28</v>
      </c>
      <c r="P26" s="65">
        <f>VLOOKUP($A26,'Return Data'!$B$7:$R$2843,14,0)</f>
        <v>4.1940999999999997</v>
      </c>
      <c r="Q26" s="66">
        <f t="shared" ref="Q26:Q38" si="11">RANK(P26,P$8:P$42,0)</f>
        <v>24</v>
      </c>
      <c r="R26" s="65">
        <f>VLOOKUP($A26,'Return Data'!$B$7:$R$2843,16,0)</f>
        <v>6.5566000000000004</v>
      </c>
      <c r="S26" s="67">
        <f t="shared" si="0"/>
        <v>26</v>
      </c>
    </row>
    <row r="27" spans="1:19" x14ac:dyDescent="0.3">
      <c r="A27" s="82" t="s">
        <v>1119</v>
      </c>
      <c r="B27" s="64">
        <f>VLOOKUP($A27,'Return Data'!$B$7:$R$2843,3,0)</f>
        <v>44447</v>
      </c>
      <c r="C27" s="65">
        <f>VLOOKUP($A27,'Return Data'!$B$7:$R$2843,4,0)</f>
        <v>107.1904</v>
      </c>
      <c r="D27" s="65">
        <f>VLOOKUP($A27,'Return Data'!$B$7:$R$2843,9,0)</f>
        <v>16.405000000000001</v>
      </c>
      <c r="E27" s="66">
        <f t="shared" si="1"/>
        <v>5</v>
      </c>
      <c r="F27" s="65">
        <f>VLOOKUP($A27,'Return Data'!$B$7:$R$2843,10,0)</f>
        <v>6.9253999999999998</v>
      </c>
      <c r="G27" s="66">
        <f t="shared" si="2"/>
        <v>13</v>
      </c>
      <c r="H27" s="65">
        <f>VLOOKUP($A27,'Return Data'!$B$7:$R$2843,11,0)</f>
        <v>10.573399999999999</v>
      </c>
      <c r="I27" s="66">
        <f t="shared" si="3"/>
        <v>6</v>
      </c>
      <c r="J27" s="65">
        <f>VLOOKUP($A27,'Return Data'!$B$7:$R$2843,12,0)</f>
        <v>5.0852000000000004</v>
      </c>
      <c r="K27" s="66">
        <f t="shared" si="8"/>
        <v>10</v>
      </c>
      <c r="L27" s="65">
        <f>VLOOKUP($A27,'Return Data'!$B$7:$R$2843,13,0)</f>
        <v>6.6992000000000003</v>
      </c>
      <c r="M27" s="66">
        <f t="shared" si="9"/>
        <v>13</v>
      </c>
      <c r="N27" s="65">
        <f>VLOOKUP($A27,'Return Data'!$B$7:$R$2843,17,0)</f>
        <v>8.8160000000000007</v>
      </c>
      <c r="O27" s="66">
        <f t="shared" si="10"/>
        <v>8</v>
      </c>
      <c r="P27" s="65">
        <f>VLOOKUP($A27,'Return Data'!$B$7:$R$2843,14,0)</f>
        <v>10.694900000000001</v>
      </c>
      <c r="Q27" s="66">
        <f t="shared" si="11"/>
        <v>1</v>
      </c>
      <c r="R27" s="65">
        <f>VLOOKUP($A27,'Return Data'!$B$7:$R$2843,16,0)</f>
        <v>8.7078000000000007</v>
      </c>
      <c r="S27" s="67">
        <f t="shared" si="0"/>
        <v>11</v>
      </c>
    </row>
    <row r="28" spans="1:19" x14ac:dyDescent="0.3">
      <c r="A28" s="82" t="s">
        <v>1120</v>
      </c>
      <c r="B28" s="64">
        <f>VLOOKUP($A28,'Return Data'!$B$7:$R$2843,3,0)</f>
        <v>44447</v>
      </c>
      <c r="C28" s="65">
        <f>VLOOKUP($A28,'Return Data'!$B$7:$R$2843,4,0)</f>
        <v>49.737000000000002</v>
      </c>
      <c r="D28" s="65">
        <f>VLOOKUP($A28,'Return Data'!$B$7:$R$2843,9,0)</f>
        <v>12.9115</v>
      </c>
      <c r="E28" s="66">
        <f t="shared" si="1"/>
        <v>13</v>
      </c>
      <c r="F28" s="65">
        <f>VLOOKUP($A28,'Return Data'!$B$7:$R$2843,10,0)</f>
        <v>5.1234000000000002</v>
      </c>
      <c r="G28" s="66">
        <f t="shared" si="2"/>
        <v>23</v>
      </c>
      <c r="H28" s="65">
        <f>VLOOKUP($A28,'Return Data'!$B$7:$R$2843,11,0)</f>
        <v>7.5449000000000002</v>
      </c>
      <c r="I28" s="66">
        <f t="shared" si="3"/>
        <v>25</v>
      </c>
      <c r="J28" s="65">
        <f>VLOOKUP($A28,'Return Data'!$B$7:$R$2843,12,0)</f>
        <v>4.0442</v>
      </c>
      <c r="K28" s="66">
        <f t="shared" si="8"/>
        <v>16</v>
      </c>
      <c r="L28" s="65">
        <f>VLOOKUP($A28,'Return Data'!$B$7:$R$2843,13,0)</f>
        <v>5.6066000000000003</v>
      </c>
      <c r="M28" s="66">
        <f t="shared" si="9"/>
        <v>17</v>
      </c>
      <c r="N28" s="65">
        <f>VLOOKUP($A28,'Return Data'!$B$7:$R$2843,17,0)</f>
        <v>7.5930999999999997</v>
      </c>
      <c r="O28" s="66">
        <f t="shared" si="10"/>
        <v>14</v>
      </c>
      <c r="P28" s="65">
        <f>VLOOKUP($A28,'Return Data'!$B$7:$R$2843,14,0)</f>
        <v>9.6786999999999992</v>
      </c>
      <c r="Q28" s="66">
        <f t="shared" si="11"/>
        <v>9</v>
      </c>
      <c r="R28" s="65">
        <f>VLOOKUP($A28,'Return Data'!$B$7:$R$2843,16,0)</f>
        <v>8.6707000000000001</v>
      </c>
      <c r="S28" s="67">
        <f t="shared" si="0"/>
        <v>12</v>
      </c>
    </row>
    <row r="29" spans="1:19" x14ac:dyDescent="0.3">
      <c r="A29" s="82" t="s">
        <v>1123</v>
      </c>
      <c r="B29" s="64">
        <f>VLOOKUP($A29,'Return Data'!$B$7:$R$2843,3,0)</f>
        <v>44447</v>
      </c>
      <c r="C29" s="65">
        <f>VLOOKUP($A29,'Return Data'!$B$7:$R$2843,4,0)</f>
        <v>50.735799999999998</v>
      </c>
      <c r="D29" s="65">
        <f>VLOOKUP($A29,'Return Data'!$B$7:$R$2843,9,0)</f>
        <v>12.895300000000001</v>
      </c>
      <c r="E29" s="66">
        <f t="shared" si="1"/>
        <v>14</v>
      </c>
      <c r="F29" s="65">
        <f>VLOOKUP($A29,'Return Data'!$B$7:$R$2843,10,0)</f>
        <v>4.9154</v>
      </c>
      <c r="G29" s="66">
        <f t="shared" si="2"/>
        <v>24</v>
      </c>
      <c r="H29" s="65">
        <f>VLOOKUP($A29,'Return Data'!$B$7:$R$2843,11,0)</f>
        <v>7.2</v>
      </c>
      <c r="I29" s="66">
        <f t="shared" si="3"/>
        <v>26</v>
      </c>
      <c r="J29" s="65">
        <f>VLOOKUP($A29,'Return Data'!$B$7:$R$2843,12,0)</f>
        <v>3.7195999999999998</v>
      </c>
      <c r="K29" s="66">
        <f t="shared" si="8"/>
        <v>18</v>
      </c>
      <c r="L29" s="65">
        <f>VLOOKUP($A29,'Return Data'!$B$7:$R$2843,13,0)</f>
        <v>5.3878000000000004</v>
      </c>
      <c r="M29" s="66">
        <f t="shared" si="9"/>
        <v>19</v>
      </c>
      <c r="N29" s="65">
        <f>VLOOKUP($A29,'Return Data'!$B$7:$R$2843,17,0)</f>
        <v>6.9542999999999999</v>
      </c>
      <c r="O29" s="66">
        <f t="shared" si="10"/>
        <v>19</v>
      </c>
      <c r="P29" s="65">
        <f>VLOOKUP($A29,'Return Data'!$B$7:$R$2843,14,0)</f>
        <v>8.3178000000000001</v>
      </c>
      <c r="Q29" s="66">
        <f t="shared" si="11"/>
        <v>18</v>
      </c>
      <c r="R29" s="65">
        <f>VLOOKUP($A29,'Return Data'!$B$7:$R$2843,16,0)</f>
        <v>7.7732000000000001</v>
      </c>
      <c r="S29" s="67">
        <f t="shared" si="0"/>
        <v>20</v>
      </c>
    </row>
    <row r="30" spans="1:19" x14ac:dyDescent="0.3">
      <c r="A30" s="82" t="s">
        <v>1125</v>
      </c>
      <c r="B30" s="64">
        <f>VLOOKUP($A30,'Return Data'!$B$7:$R$2843,3,0)</f>
        <v>44447</v>
      </c>
      <c r="C30" s="65">
        <f>VLOOKUP($A30,'Return Data'!$B$7:$R$2843,4,0)</f>
        <v>37.766300000000001</v>
      </c>
      <c r="D30" s="65">
        <f>VLOOKUP($A30,'Return Data'!$B$7:$R$2843,9,0)</f>
        <v>16.173999999999999</v>
      </c>
      <c r="E30" s="66">
        <f t="shared" si="1"/>
        <v>6</v>
      </c>
      <c r="F30" s="65">
        <f>VLOOKUP($A30,'Return Data'!$B$7:$R$2843,10,0)</f>
        <v>5.8859000000000004</v>
      </c>
      <c r="G30" s="66">
        <f t="shared" si="2"/>
        <v>20</v>
      </c>
      <c r="H30" s="65">
        <f>VLOOKUP($A30,'Return Data'!$B$7:$R$2843,11,0)</f>
        <v>8.8572000000000006</v>
      </c>
      <c r="I30" s="66">
        <f t="shared" si="3"/>
        <v>12</v>
      </c>
      <c r="J30" s="65">
        <f>VLOOKUP($A30,'Return Data'!$B$7:$R$2843,12,0)</f>
        <v>3.0649999999999999</v>
      </c>
      <c r="K30" s="66">
        <f t="shared" si="8"/>
        <v>25</v>
      </c>
      <c r="L30" s="65">
        <f>VLOOKUP($A30,'Return Data'!$B$7:$R$2843,13,0)</f>
        <v>5.1676000000000002</v>
      </c>
      <c r="M30" s="66">
        <f t="shared" si="9"/>
        <v>22</v>
      </c>
      <c r="N30" s="65">
        <f>VLOOKUP($A30,'Return Data'!$B$7:$R$2843,17,0)</f>
        <v>6.4202000000000004</v>
      </c>
      <c r="O30" s="66">
        <f t="shared" si="10"/>
        <v>21</v>
      </c>
      <c r="P30" s="65">
        <f>VLOOKUP($A30,'Return Data'!$B$7:$R$2843,14,0)</f>
        <v>9.4144000000000005</v>
      </c>
      <c r="Q30" s="66">
        <f t="shared" si="11"/>
        <v>11</v>
      </c>
      <c r="R30" s="65">
        <f>VLOOKUP($A30,'Return Data'!$B$7:$R$2843,16,0)</f>
        <v>7.5803000000000003</v>
      </c>
      <c r="S30" s="67">
        <f t="shared" si="0"/>
        <v>22</v>
      </c>
    </row>
    <row r="31" spans="1:19" x14ac:dyDescent="0.3">
      <c r="A31" s="82" t="s">
        <v>1127</v>
      </c>
      <c r="B31" s="64">
        <f>VLOOKUP($A31,'Return Data'!$B$7:$R$2843,3,0)</f>
        <v>44447</v>
      </c>
      <c r="C31" s="65">
        <f>VLOOKUP($A31,'Return Data'!$B$7:$R$2843,4,0)</f>
        <v>32.967799999999997</v>
      </c>
      <c r="D31" s="65">
        <f>VLOOKUP($A31,'Return Data'!$B$7:$R$2843,9,0)</f>
        <v>15.2994</v>
      </c>
      <c r="E31" s="66">
        <f t="shared" si="1"/>
        <v>7</v>
      </c>
      <c r="F31" s="65">
        <f>VLOOKUP($A31,'Return Data'!$B$7:$R$2843,10,0)</f>
        <v>5.3765000000000001</v>
      </c>
      <c r="G31" s="66">
        <f t="shared" si="2"/>
        <v>21</v>
      </c>
      <c r="H31" s="65">
        <f>VLOOKUP($A31,'Return Data'!$B$7:$R$2843,11,0)</f>
        <v>8.2776999999999994</v>
      </c>
      <c r="I31" s="66">
        <f t="shared" si="3"/>
        <v>15</v>
      </c>
      <c r="J31" s="65">
        <f>VLOOKUP($A31,'Return Data'!$B$7:$R$2843,12,0)</f>
        <v>4.0190000000000001</v>
      </c>
      <c r="K31" s="66">
        <f t="shared" si="8"/>
        <v>17</v>
      </c>
      <c r="L31" s="65">
        <f>VLOOKUP($A31,'Return Data'!$B$7:$R$2843,13,0)</f>
        <v>5.7087000000000003</v>
      </c>
      <c r="M31" s="66">
        <f t="shared" si="9"/>
        <v>15</v>
      </c>
      <c r="N31" s="65">
        <f>VLOOKUP($A31,'Return Data'!$B$7:$R$2843,17,0)</f>
        <v>8.7090999999999994</v>
      </c>
      <c r="O31" s="66">
        <f t="shared" si="10"/>
        <v>9</v>
      </c>
      <c r="P31" s="65">
        <f>VLOOKUP($A31,'Return Data'!$B$7:$R$2843,14,0)</f>
        <v>9.8518000000000008</v>
      </c>
      <c r="Q31" s="66">
        <f t="shared" si="11"/>
        <v>8</v>
      </c>
      <c r="R31" s="65">
        <f>VLOOKUP($A31,'Return Data'!$B$7:$R$2843,16,0)</f>
        <v>8.7997999999999994</v>
      </c>
      <c r="S31" s="67">
        <f t="shared" si="0"/>
        <v>10</v>
      </c>
    </row>
    <row r="32" spans="1:19" x14ac:dyDescent="0.3">
      <c r="A32" s="82" t="s">
        <v>1128</v>
      </c>
      <c r="B32" s="64">
        <f>VLOOKUP($A32,'Return Data'!$B$7:$R$2843,3,0)</f>
        <v>44447</v>
      </c>
      <c r="C32" s="65">
        <f>VLOOKUP($A32,'Return Data'!$B$7:$R$2843,4,0)</f>
        <v>57.930300000000003</v>
      </c>
      <c r="D32" s="65">
        <f>VLOOKUP($A32,'Return Data'!$B$7:$R$2843,9,0)</f>
        <v>11.715999999999999</v>
      </c>
      <c r="E32" s="66">
        <f t="shared" si="1"/>
        <v>19</v>
      </c>
      <c r="F32" s="65">
        <f>VLOOKUP($A32,'Return Data'!$B$7:$R$2843,10,0)</f>
        <v>4.4642999999999997</v>
      </c>
      <c r="G32" s="66">
        <f t="shared" si="2"/>
        <v>26</v>
      </c>
      <c r="H32" s="65">
        <f>VLOOKUP($A32,'Return Data'!$B$7:$R$2843,11,0)</f>
        <v>8.2348999999999997</v>
      </c>
      <c r="I32" s="66">
        <f t="shared" si="3"/>
        <v>17</v>
      </c>
      <c r="J32" s="65">
        <f>VLOOKUP($A32,'Return Data'!$B$7:$R$2843,12,0)</f>
        <v>2.6398999999999999</v>
      </c>
      <c r="K32" s="66">
        <f t="shared" si="8"/>
        <v>27</v>
      </c>
      <c r="L32" s="65">
        <f>VLOOKUP($A32,'Return Data'!$B$7:$R$2843,13,0)</f>
        <v>5.1791999999999998</v>
      </c>
      <c r="M32" s="66">
        <f t="shared" si="9"/>
        <v>21</v>
      </c>
      <c r="N32" s="65">
        <f>VLOOKUP($A32,'Return Data'!$B$7:$R$2843,17,0)</f>
        <v>7.3489000000000004</v>
      </c>
      <c r="O32" s="66">
        <f t="shared" si="10"/>
        <v>17</v>
      </c>
      <c r="P32" s="65">
        <f>VLOOKUP($A32,'Return Data'!$B$7:$R$2843,14,0)</f>
        <v>10.141400000000001</v>
      </c>
      <c r="Q32" s="66">
        <f t="shared" si="11"/>
        <v>7</v>
      </c>
      <c r="R32" s="65">
        <f>VLOOKUP($A32,'Return Data'!$B$7:$R$2843,16,0)</f>
        <v>8.9064999999999994</v>
      </c>
      <c r="S32" s="67">
        <f t="shared" si="0"/>
        <v>7</v>
      </c>
    </row>
    <row r="33" spans="1:19" x14ac:dyDescent="0.3">
      <c r="A33" s="82" t="s">
        <v>1131</v>
      </c>
      <c r="B33" s="64">
        <f>VLOOKUP($A33,'Return Data'!$B$7:$R$2843,3,0)</f>
        <v>44447</v>
      </c>
      <c r="C33" s="65">
        <f>VLOOKUP($A33,'Return Data'!$B$7:$R$2843,4,0)</f>
        <v>55.499600000000001</v>
      </c>
      <c r="D33" s="65">
        <f>VLOOKUP($A33,'Return Data'!$B$7:$R$2843,9,0)</f>
        <v>14.1715</v>
      </c>
      <c r="E33" s="66">
        <f t="shared" si="1"/>
        <v>10</v>
      </c>
      <c r="F33" s="65">
        <f>VLOOKUP($A33,'Return Data'!$B$7:$R$2843,10,0)</f>
        <v>6.7141000000000002</v>
      </c>
      <c r="G33" s="66">
        <f t="shared" si="2"/>
        <v>15</v>
      </c>
      <c r="H33" s="65">
        <f>VLOOKUP($A33,'Return Data'!$B$7:$R$2843,11,0)</f>
        <v>7.7502000000000004</v>
      </c>
      <c r="I33" s="66">
        <f t="shared" si="3"/>
        <v>21</v>
      </c>
      <c r="J33" s="65">
        <f>VLOOKUP($A33,'Return Data'!$B$7:$R$2843,12,0)</f>
        <v>3.1156999999999999</v>
      </c>
      <c r="K33" s="66">
        <f t="shared" si="8"/>
        <v>24</v>
      </c>
      <c r="L33" s="65">
        <f>VLOOKUP($A33,'Return Data'!$B$7:$R$2843,13,0)</f>
        <v>4.4680999999999997</v>
      </c>
      <c r="M33" s="66">
        <f t="shared" si="9"/>
        <v>25</v>
      </c>
      <c r="N33" s="65">
        <f>VLOOKUP($A33,'Return Data'!$B$7:$R$2843,17,0)</f>
        <v>4.9508999999999999</v>
      </c>
      <c r="O33" s="66">
        <f t="shared" si="10"/>
        <v>25</v>
      </c>
      <c r="P33" s="65">
        <f>VLOOKUP($A33,'Return Data'!$B$7:$R$2843,14,0)</f>
        <v>3.3130000000000002</v>
      </c>
      <c r="Q33" s="66">
        <f t="shared" si="11"/>
        <v>27</v>
      </c>
      <c r="R33" s="65">
        <f>VLOOKUP($A33,'Return Data'!$B$7:$R$2843,16,0)</f>
        <v>5.7324000000000002</v>
      </c>
      <c r="S33" s="67">
        <f t="shared" si="0"/>
        <v>28</v>
      </c>
    </row>
    <row r="34" spans="1:19" x14ac:dyDescent="0.3">
      <c r="A34" s="82" t="s">
        <v>1132</v>
      </c>
      <c r="B34" s="64">
        <f>VLOOKUP($A34,'Return Data'!$B$7:$R$2843,3,0)</f>
        <v>44447</v>
      </c>
      <c r="C34" s="65">
        <f>VLOOKUP($A34,'Return Data'!$B$7:$R$2843,4,0)</f>
        <v>67.1935</v>
      </c>
      <c r="D34" s="65">
        <f>VLOOKUP($A34,'Return Data'!$B$7:$R$2843,9,0)</f>
        <v>19.278300000000002</v>
      </c>
      <c r="E34" s="66">
        <f t="shared" si="1"/>
        <v>3</v>
      </c>
      <c r="F34" s="65">
        <f>VLOOKUP($A34,'Return Data'!$B$7:$R$2843,10,0)</f>
        <v>8.1904000000000003</v>
      </c>
      <c r="G34" s="66">
        <f t="shared" si="2"/>
        <v>7</v>
      </c>
      <c r="H34" s="65">
        <f>VLOOKUP($A34,'Return Data'!$B$7:$R$2843,11,0)</f>
        <v>9.0084999999999997</v>
      </c>
      <c r="I34" s="66">
        <f t="shared" si="3"/>
        <v>11</v>
      </c>
      <c r="J34" s="65">
        <f>VLOOKUP($A34,'Return Data'!$B$7:$R$2843,12,0)</f>
        <v>4.0673000000000004</v>
      </c>
      <c r="K34" s="66">
        <f t="shared" si="8"/>
        <v>15</v>
      </c>
      <c r="L34" s="65">
        <f>VLOOKUP($A34,'Return Data'!$B$7:$R$2843,13,0)</f>
        <v>6.7245999999999997</v>
      </c>
      <c r="M34" s="66">
        <f t="shared" si="9"/>
        <v>12</v>
      </c>
      <c r="N34" s="65">
        <f>VLOOKUP($A34,'Return Data'!$B$7:$R$2843,17,0)</f>
        <v>8.6394000000000002</v>
      </c>
      <c r="O34" s="66">
        <f t="shared" si="10"/>
        <v>10</v>
      </c>
      <c r="P34" s="65">
        <f>VLOOKUP($A34,'Return Data'!$B$7:$R$2843,14,0)</f>
        <v>10.3993</v>
      </c>
      <c r="Q34" s="66">
        <f t="shared" si="11"/>
        <v>5</v>
      </c>
      <c r="R34" s="65">
        <f>VLOOKUP($A34,'Return Data'!$B$7:$R$2843,16,0)</f>
        <v>8.4076000000000004</v>
      </c>
      <c r="S34" s="67">
        <f t="shared" si="0"/>
        <v>17</v>
      </c>
    </row>
    <row r="35" spans="1:19" x14ac:dyDescent="0.3">
      <c r="A35" s="82" t="s">
        <v>1135</v>
      </c>
      <c r="B35" s="64">
        <f>VLOOKUP($A35,'Return Data'!$B$7:$R$2843,3,0)</f>
        <v>44447</v>
      </c>
      <c r="C35" s="65">
        <f>VLOOKUP($A35,'Return Data'!$B$7:$R$2843,4,0)</f>
        <v>60.556600000000003</v>
      </c>
      <c r="D35" s="65">
        <f>VLOOKUP($A35,'Return Data'!$B$7:$R$2843,9,0)</f>
        <v>6.5796000000000001</v>
      </c>
      <c r="E35" s="66">
        <f t="shared" si="1"/>
        <v>33</v>
      </c>
      <c r="F35" s="65">
        <f>VLOOKUP($A35,'Return Data'!$B$7:$R$2843,10,0)</f>
        <v>2.1898</v>
      </c>
      <c r="G35" s="66">
        <f t="shared" si="2"/>
        <v>33</v>
      </c>
      <c r="H35" s="65">
        <f>VLOOKUP($A35,'Return Data'!$B$7:$R$2843,11,0)</f>
        <v>5.3423999999999996</v>
      </c>
      <c r="I35" s="66">
        <f t="shared" si="3"/>
        <v>32</v>
      </c>
      <c r="J35" s="65">
        <f>VLOOKUP($A35,'Return Data'!$B$7:$R$2843,12,0)</f>
        <v>2.1070000000000002</v>
      </c>
      <c r="K35" s="66">
        <f t="shared" si="8"/>
        <v>28</v>
      </c>
      <c r="L35" s="65">
        <f>VLOOKUP($A35,'Return Data'!$B$7:$R$2843,13,0)</f>
        <v>3.4376000000000002</v>
      </c>
      <c r="M35" s="66">
        <f t="shared" si="9"/>
        <v>29</v>
      </c>
      <c r="N35" s="65">
        <f>VLOOKUP($A35,'Return Data'!$B$7:$R$2843,17,0)</f>
        <v>6.2434000000000003</v>
      </c>
      <c r="O35" s="66">
        <f t="shared" si="10"/>
        <v>22</v>
      </c>
      <c r="P35" s="65">
        <f>VLOOKUP($A35,'Return Data'!$B$7:$R$2843,14,0)</f>
        <v>8.5983000000000001</v>
      </c>
      <c r="Q35" s="66">
        <f t="shared" si="11"/>
        <v>17</v>
      </c>
      <c r="R35" s="65">
        <f>VLOOKUP($A35,'Return Data'!$B$7:$R$2843,16,0)</f>
        <v>7.5193000000000003</v>
      </c>
      <c r="S35" s="67">
        <f t="shared" si="0"/>
        <v>23</v>
      </c>
    </row>
    <row r="36" spans="1:19" x14ac:dyDescent="0.3">
      <c r="A36" s="82" t="s">
        <v>1137</v>
      </c>
      <c r="B36" s="64">
        <f>VLOOKUP($A36,'Return Data'!$B$7:$R$2843,3,0)</f>
        <v>44447</v>
      </c>
      <c r="C36" s="65">
        <f>VLOOKUP($A36,'Return Data'!$B$7:$R$2843,4,0)</f>
        <v>77.893000000000001</v>
      </c>
      <c r="D36" s="65">
        <f>VLOOKUP($A36,'Return Data'!$B$7:$R$2843,9,0)</f>
        <v>17.288699999999999</v>
      </c>
      <c r="E36" s="66">
        <f t="shared" si="1"/>
        <v>4</v>
      </c>
      <c r="F36" s="65">
        <f>VLOOKUP($A36,'Return Data'!$B$7:$R$2843,10,0)</f>
        <v>5.9252000000000002</v>
      </c>
      <c r="G36" s="66">
        <f t="shared" si="2"/>
        <v>19</v>
      </c>
      <c r="H36" s="65">
        <f>VLOOKUP($A36,'Return Data'!$B$7:$R$2843,11,0)</f>
        <v>8.8438999999999997</v>
      </c>
      <c r="I36" s="66">
        <f t="shared" si="3"/>
        <v>13</v>
      </c>
      <c r="J36" s="65">
        <f>VLOOKUP($A36,'Return Data'!$B$7:$R$2843,12,0)</f>
        <v>3.2404999999999999</v>
      </c>
      <c r="K36" s="66">
        <f t="shared" si="8"/>
        <v>21</v>
      </c>
      <c r="L36" s="65">
        <f>VLOOKUP($A36,'Return Data'!$B$7:$R$2843,13,0)</f>
        <v>5.3655999999999997</v>
      </c>
      <c r="M36" s="66">
        <f t="shared" si="9"/>
        <v>20</v>
      </c>
      <c r="N36" s="65">
        <f>VLOOKUP($A36,'Return Data'!$B$7:$R$2843,17,0)</f>
        <v>7.56</v>
      </c>
      <c r="O36" s="66">
        <f t="shared" si="10"/>
        <v>15</v>
      </c>
      <c r="P36" s="65">
        <f>VLOOKUP($A36,'Return Data'!$B$7:$R$2843,14,0)</f>
        <v>10.404400000000001</v>
      </c>
      <c r="Q36" s="66">
        <f t="shared" si="11"/>
        <v>4</v>
      </c>
      <c r="R36" s="65">
        <f>VLOOKUP($A36,'Return Data'!$B$7:$R$2843,16,0)</f>
        <v>8.6487999999999996</v>
      </c>
      <c r="S36" s="67">
        <f t="shared" si="0"/>
        <v>13</v>
      </c>
    </row>
    <row r="37" spans="1:19" x14ac:dyDescent="0.3">
      <c r="A37" s="82" t="s">
        <v>1138</v>
      </c>
      <c r="B37" s="64">
        <f>VLOOKUP($A37,'Return Data'!$B$7:$R$2843,3,0)</f>
        <v>44447</v>
      </c>
      <c r="C37" s="65">
        <f>VLOOKUP($A37,'Return Data'!$B$7:$R$2843,4,0)</f>
        <v>59.352200000000003</v>
      </c>
      <c r="D37" s="65">
        <f>VLOOKUP($A37,'Return Data'!$B$7:$R$2843,9,0)</f>
        <v>10.628399999999999</v>
      </c>
      <c r="E37" s="66">
        <f t="shared" si="1"/>
        <v>24</v>
      </c>
      <c r="F37" s="65">
        <f>VLOOKUP($A37,'Return Data'!$B$7:$R$2843,10,0)</f>
        <v>6.9409000000000001</v>
      </c>
      <c r="G37" s="66">
        <f t="shared" si="2"/>
        <v>12</v>
      </c>
      <c r="H37" s="65">
        <f>VLOOKUP($A37,'Return Data'!$B$7:$R$2843,11,0)</f>
        <v>7.9901999999999997</v>
      </c>
      <c r="I37" s="66">
        <f t="shared" si="3"/>
        <v>18</v>
      </c>
      <c r="J37" s="65">
        <f>VLOOKUP($A37,'Return Data'!$B$7:$R$2843,12,0)</f>
        <v>5.0312999999999999</v>
      </c>
      <c r="K37" s="66">
        <f t="shared" si="8"/>
        <v>11</v>
      </c>
      <c r="L37" s="65">
        <f>VLOOKUP($A37,'Return Data'!$B$7:$R$2843,13,0)</f>
        <v>6.9292999999999996</v>
      </c>
      <c r="M37" s="66">
        <f t="shared" si="9"/>
        <v>11</v>
      </c>
      <c r="N37" s="65">
        <f>VLOOKUP($A37,'Return Data'!$B$7:$R$2843,17,0)</f>
        <v>9.7423999999999999</v>
      </c>
      <c r="O37" s="66">
        <f t="shared" si="10"/>
        <v>2</v>
      </c>
      <c r="P37" s="65">
        <f>VLOOKUP($A37,'Return Data'!$B$7:$R$2843,14,0)</f>
        <v>10.500500000000001</v>
      </c>
      <c r="Q37" s="66">
        <f t="shared" si="11"/>
        <v>3</v>
      </c>
      <c r="R37" s="65">
        <f>VLOOKUP($A37,'Return Data'!$B$7:$R$2843,16,0)</f>
        <v>8.8541000000000007</v>
      </c>
      <c r="S37" s="67">
        <f t="shared" si="0"/>
        <v>9</v>
      </c>
    </row>
    <row r="38" spans="1:19" x14ac:dyDescent="0.3">
      <c r="A38" s="82" t="s">
        <v>1140</v>
      </c>
      <c r="B38" s="64">
        <f>VLOOKUP($A38,'Return Data'!$B$7:$R$2843,3,0)</f>
        <v>44447</v>
      </c>
      <c r="C38" s="65">
        <f>VLOOKUP($A38,'Return Data'!$B$7:$R$2843,4,0)</f>
        <v>71.391400000000004</v>
      </c>
      <c r="D38" s="65">
        <f>VLOOKUP($A38,'Return Data'!$B$7:$R$2843,9,0)</f>
        <v>12.913600000000001</v>
      </c>
      <c r="E38" s="66">
        <f t="shared" si="1"/>
        <v>12</v>
      </c>
      <c r="F38" s="65">
        <f>VLOOKUP($A38,'Return Data'!$B$7:$R$2843,10,0)</f>
        <v>4.0335000000000001</v>
      </c>
      <c r="G38" s="66">
        <f t="shared" si="2"/>
        <v>27</v>
      </c>
      <c r="H38" s="65">
        <f>VLOOKUP($A38,'Return Data'!$B$7:$R$2843,11,0)</f>
        <v>7.6211000000000002</v>
      </c>
      <c r="I38" s="66">
        <f t="shared" si="3"/>
        <v>24</v>
      </c>
      <c r="J38" s="65">
        <f>VLOOKUP($A38,'Return Data'!$B$7:$R$2843,12,0)</f>
        <v>3.1675</v>
      </c>
      <c r="K38" s="66">
        <f t="shared" si="8"/>
        <v>23</v>
      </c>
      <c r="L38" s="65">
        <f>VLOOKUP($A38,'Return Data'!$B$7:$R$2843,13,0)</f>
        <v>5.0716000000000001</v>
      </c>
      <c r="M38" s="66">
        <f t="shared" si="9"/>
        <v>24</v>
      </c>
      <c r="N38" s="65">
        <f>VLOOKUP($A38,'Return Data'!$B$7:$R$2843,17,0)</f>
        <v>8.2231000000000005</v>
      </c>
      <c r="O38" s="66">
        <f t="shared" si="10"/>
        <v>12</v>
      </c>
      <c r="P38" s="65">
        <f>VLOOKUP($A38,'Return Data'!$B$7:$R$2843,14,0)</f>
        <v>9.2957000000000001</v>
      </c>
      <c r="Q38" s="66">
        <f t="shared" si="11"/>
        <v>13</v>
      </c>
      <c r="R38" s="65">
        <f>VLOOKUP($A38,'Return Data'!$B$7:$R$2843,16,0)</f>
        <v>8.5973000000000006</v>
      </c>
      <c r="S38" s="67">
        <f t="shared" si="0"/>
        <v>15</v>
      </c>
    </row>
    <row r="39" spans="1:19" x14ac:dyDescent="0.3">
      <c r="A39" s="82" t="s">
        <v>1142</v>
      </c>
      <c r="B39" s="64">
        <f>VLOOKUP($A39,'Return Data'!$B$7:$R$2843,3,0)</f>
        <v>44447</v>
      </c>
      <c r="C39" s="65">
        <f>VLOOKUP($A39,'Return Data'!$B$7:$R$2843,4,0)</f>
        <v>1.7938000000000001</v>
      </c>
      <c r="D39" s="65">
        <f>VLOOKUP($A39,'Return Data'!$B$7:$R$2843,9,0)</f>
        <v>10.834</v>
      </c>
      <c r="E39" s="66">
        <f t="shared" si="1"/>
        <v>23</v>
      </c>
      <c r="F39" s="65">
        <f>VLOOKUP($A39,'Return Data'!$B$7:$R$2843,10,0)</f>
        <v>11.0016</v>
      </c>
      <c r="G39" s="66">
        <f t="shared" si="2"/>
        <v>3</v>
      </c>
      <c r="H39" s="65">
        <f>VLOOKUP($A39,'Return Data'!$B$7:$R$2843,11,0)</f>
        <v>11.3154</v>
      </c>
      <c r="I39" s="66">
        <f t="shared" si="3"/>
        <v>5</v>
      </c>
      <c r="J39" s="65"/>
      <c r="K39" s="66"/>
      <c r="L39" s="65"/>
      <c r="M39" s="66"/>
      <c r="N39" s="65"/>
      <c r="O39" s="66"/>
      <c r="P39" s="65"/>
      <c r="Q39" s="66"/>
      <c r="R39" s="65">
        <f>VLOOKUP($A39,'Return Data'!$B$7:$R$2843,16,0)</f>
        <v>-7.8842999999999996</v>
      </c>
      <c r="S39" s="67">
        <f t="shared" si="0"/>
        <v>32</v>
      </c>
    </row>
    <row r="40" spans="1:19" x14ac:dyDescent="0.3">
      <c r="A40" s="82" t="s">
        <v>1144</v>
      </c>
      <c r="B40" s="64">
        <f>VLOOKUP($A40,'Return Data'!$B$7:$R$2843,3,0)</f>
        <v>44447</v>
      </c>
      <c r="C40" s="65">
        <f>VLOOKUP($A40,'Return Data'!$B$7:$R$2843,4,0)</f>
        <v>55.268500000000003</v>
      </c>
      <c r="D40" s="65">
        <f>VLOOKUP($A40,'Return Data'!$B$7:$R$2843,9,0)</f>
        <v>7.6493000000000002</v>
      </c>
      <c r="E40" s="66">
        <f t="shared" si="1"/>
        <v>32</v>
      </c>
      <c r="F40" s="65">
        <f>VLOOKUP($A40,'Return Data'!$B$7:$R$2843,10,0)</f>
        <v>3.8531</v>
      </c>
      <c r="G40" s="66">
        <f t="shared" si="2"/>
        <v>30</v>
      </c>
      <c r="H40" s="65">
        <f>VLOOKUP($A40,'Return Data'!$B$7:$R$2843,11,0)</f>
        <v>5.4066999999999998</v>
      </c>
      <c r="I40" s="66">
        <f t="shared" si="3"/>
        <v>31</v>
      </c>
      <c r="J40" s="65">
        <f>VLOOKUP($A40,'Return Data'!$B$7:$R$2843,12,0)</f>
        <v>2.7827000000000002</v>
      </c>
      <c r="K40" s="66">
        <f>RANK(J40,J$8:J$42,0)</f>
        <v>26</v>
      </c>
      <c r="L40" s="65">
        <f>VLOOKUP($A40,'Return Data'!$B$7:$R$2843,13,0)</f>
        <v>3.7938999999999998</v>
      </c>
      <c r="M40" s="66">
        <f>RANK(L40,L$8:L$42,0)</f>
        <v>27</v>
      </c>
      <c r="N40" s="65">
        <f>VLOOKUP($A40,'Return Data'!$B$7:$R$2843,17,0)</f>
        <v>1.3067</v>
      </c>
      <c r="O40" s="66">
        <f>RANK(N40,N$8:N$42,0)</f>
        <v>29</v>
      </c>
      <c r="P40" s="65">
        <f>VLOOKUP($A40,'Return Data'!$B$7:$R$2843,14,0)</f>
        <v>0.24110000000000001</v>
      </c>
      <c r="Q40" s="66">
        <f>RANK(P40,P$8:P$42,0)</f>
        <v>28</v>
      </c>
      <c r="R40" s="65">
        <f>VLOOKUP($A40,'Return Data'!$B$7:$R$2843,16,0)</f>
        <v>5.6951999999999998</v>
      </c>
      <c r="S40" s="67">
        <f t="shared" si="0"/>
        <v>29</v>
      </c>
    </row>
    <row r="41" spans="1:19" x14ac:dyDescent="0.3">
      <c r="A41" s="82" t="s">
        <v>1007</v>
      </c>
      <c r="B41" s="64">
        <f>VLOOKUP($A41,'Return Data'!$B$7:$R$2843,3,0)</f>
        <v>44447</v>
      </c>
      <c r="C41" s="65">
        <f>VLOOKUP($A41,'Return Data'!$B$7:$R$2843,4,0)</f>
        <v>77.370900000000006</v>
      </c>
      <c r="D41" s="65">
        <f>VLOOKUP($A41,'Return Data'!$B$7:$R$2843,9,0)</f>
        <v>19.813500000000001</v>
      </c>
      <c r="E41" s="66">
        <f t="shared" si="1"/>
        <v>2</v>
      </c>
      <c r="F41" s="65">
        <f>VLOOKUP($A41,'Return Data'!$B$7:$R$2843,10,0)</f>
        <v>2.8544999999999998</v>
      </c>
      <c r="G41" s="66">
        <f t="shared" si="2"/>
        <v>32</v>
      </c>
      <c r="H41" s="65">
        <f>VLOOKUP($A41,'Return Data'!$B$7:$R$2843,11,0)</f>
        <v>7.6978999999999997</v>
      </c>
      <c r="I41" s="66">
        <f t="shared" si="3"/>
        <v>22</v>
      </c>
      <c r="J41" s="65">
        <f>VLOOKUP($A41,'Return Data'!$B$7:$R$2843,12,0)</f>
        <v>1.1428</v>
      </c>
      <c r="K41" s="66">
        <f>RANK(J41,J$8:J$42,0)</f>
        <v>30</v>
      </c>
      <c r="L41" s="65">
        <f>VLOOKUP($A41,'Return Data'!$B$7:$R$2843,13,0)</f>
        <v>3.4525000000000001</v>
      </c>
      <c r="M41" s="66">
        <f>RANK(L41,L$8:L$42,0)</f>
        <v>28</v>
      </c>
      <c r="N41" s="65">
        <f>VLOOKUP($A41,'Return Data'!$B$7:$R$2843,17,0)</f>
        <v>6.7419000000000002</v>
      </c>
      <c r="O41" s="66">
        <f>RANK(N41,N$8:N$42,0)</f>
        <v>20</v>
      </c>
      <c r="P41" s="65">
        <f>VLOOKUP($A41,'Return Data'!$B$7:$R$2843,14,0)</f>
        <v>10.5342</v>
      </c>
      <c r="Q41" s="66">
        <f>RANK(P41,P$8:P$42,0)</f>
        <v>2</v>
      </c>
      <c r="R41" s="65">
        <f>VLOOKUP($A41,'Return Data'!$B$7:$R$2843,16,0)</f>
        <v>9.0543999999999993</v>
      </c>
      <c r="S41" s="67">
        <f t="shared" si="0"/>
        <v>6</v>
      </c>
    </row>
    <row r="42" spans="1:19" x14ac:dyDescent="0.3">
      <c r="A42" s="82" t="s">
        <v>1009</v>
      </c>
      <c r="B42" s="64">
        <f>VLOOKUP($A42,'Return Data'!$B$7:$R$2843,3,0)</f>
        <v>44447</v>
      </c>
      <c r="C42" s="65">
        <f>VLOOKUP($A42,'Return Data'!$B$7:$R$2843,4,0)</f>
        <v>14.0656</v>
      </c>
      <c r="D42" s="65">
        <f>VLOOKUP($A42,'Return Data'!$B$7:$R$2843,9,0)</f>
        <v>27.456299999999999</v>
      </c>
      <c r="E42" s="66">
        <f t="shared" si="1"/>
        <v>1</v>
      </c>
      <c r="F42" s="65">
        <f>VLOOKUP($A42,'Return Data'!$B$7:$R$2843,10,0)</f>
        <v>3.0783999999999998</v>
      </c>
      <c r="G42" s="66">
        <f t="shared" si="2"/>
        <v>31</v>
      </c>
      <c r="H42" s="65">
        <f>VLOOKUP($A42,'Return Data'!$B$7:$R$2843,11,0)</f>
        <v>5.2401999999999997</v>
      </c>
      <c r="I42" s="66">
        <f t="shared" si="3"/>
        <v>33</v>
      </c>
      <c r="J42" s="65">
        <f>VLOOKUP($A42,'Return Data'!$B$7:$R$2843,12,0)</f>
        <v>1.3267</v>
      </c>
      <c r="K42" s="66">
        <f>RANK(J42,J$8:J$42,0)</f>
        <v>29</v>
      </c>
      <c r="L42" s="65">
        <f>VLOOKUP($A42,'Return Data'!$B$7:$R$2843,13,0)</f>
        <v>3.2785000000000002</v>
      </c>
      <c r="M42" s="66">
        <f>RANK(L42,L$8:L$42,0)</f>
        <v>30</v>
      </c>
      <c r="N42" s="65">
        <f>VLOOKUP($A42,'Return Data'!$B$7:$R$2843,17,0)</f>
        <v>7.3726000000000003</v>
      </c>
      <c r="O42" s="66">
        <f>RANK(N42,N$8:N$42,0)</f>
        <v>16</v>
      </c>
      <c r="P42" s="65"/>
      <c r="Q42" s="66"/>
      <c r="R42" s="65">
        <f>VLOOKUP($A42,'Return Data'!$B$7:$R$2843,16,0)</f>
        <v>11.3317</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12.555382352941177</v>
      </c>
      <c r="E44" s="88"/>
      <c r="F44" s="89">
        <f>AVERAGE(F8:F42)</f>
        <v>7.8009588235294114</v>
      </c>
      <c r="G44" s="88"/>
      <c r="H44" s="89">
        <f>AVERAGE(H8:H42)</f>
        <v>9.0606735294117673</v>
      </c>
      <c r="I44" s="88"/>
      <c r="J44" s="89">
        <f>AVERAGE(J8:J42)</f>
        <v>5.281145161290322</v>
      </c>
      <c r="K44" s="88"/>
      <c r="L44" s="89">
        <f>AVERAGE(L8:L42)</f>
        <v>6.895174193548387</v>
      </c>
      <c r="M44" s="88"/>
      <c r="N44" s="89">
        <f>AVERAGE(N8:N42)</f>
        <v>6.7877700000000001</v>
      </c>
      <c r="O44" s="88"/>
      <c r="P44" s="89">
        <f>AVERAGE(P8:P42)</f>
        <v>7.4294206896551724</v>
      </c>
      <c r="Q44" s="88"/>
      <c r="R44" s="89">
        <f>AVERAGE(R8:R42)</f>
        <v>5.1961199999999987</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-4.9691000000000001</v>
      </c>
      <c r="O45" s="88"/>
      <c r="P45" s="89">
        <f>MIN(P8:P42)</f>
        <v>-3.5291999999999999</v>
      </c>
      <c r="Q45" s="88"/>
      <c r="R45" s="89">
        <f>MIN(R8:R42)</f>
        <v>-20.5914</v>
      </c>
      <c r="S45" s="90"/>
    </row>
    <row r="46" spans="1:19" ht="15" thickBot="1" x14ac:dyDescent="0.35">
      <c r="A46" s="91" t="s">
        <v>29</v>
      </c>
      <c r="B46" s="92"/>
      <c r="C46" s="92"/>
      <c r="D46" s="93">
        <f>MAX(D8:D42)</f>
        <v>27.456299999999999</v>
      </c>
      <c r="E46" s="92"/>
      <c r="F46" s="93">
        <f>MAX(F8:F42)</f>
        <v>60.011899999999997</v>
      </c>
      <c r="G46" s="92"/>
      <c r="H46" s="93">
        <f>MAX(H8:H42)</f>
        <v>34.735100000000003</v>
      </c>
      <c r="I46" s="92"/>
      <c r="J46" s="93">
        <f>MAX(J8:J42)</f>
        <v>24.0549</v>
      </c>
      <c r="K46" s="92"/>
      <c r="L46" s="93">
        <f>MAX(L8:L42)</f>
        <v>22.338200000000001</v>
      </c>
      <c r="M46" s="92"/>
      <c r="N46" s="93">
        <f>MAX(N8:N42)</f>
        <v>9.8800000000000008</v>
      </c>
      <c r="O46" s="92"/>
      <c r="P46" s="93">
        <f>MAX(P8:P42)</f>
        <v>10.694900000000001</v>
      </c>
      <c r="Q46" s="92"/>
      <c r="R46" s="93">
        <f>MAX(R8:R42)</f>
        <v>11.3317</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44447</v>
      </c>
      <c r="C8" s="65">
        <f>VLOOKUP($A8,'Return Data'!$B$7:$R$2843,4,0)</f>
        <v>24.940100000000001</v>
      </c>
      <c r="D8" s="65">
        <f>VLOOKUP($A8,'Return Data'!$B$7:$R$2843,9,0)</f>
        <v>9.2931000000000008</v>
      </c>
      <c r="E8" s="66">
        <f>RANK(D8,D$8:D$42,0)</f>
        <v>29</v>
      </c>
      <c r="F8" s="65">
        <f>VLOOKUP($A8,'Return Data'!$B$7:$R$2843,10,0)</f>
        <v>5.6829000000000001</v>
      </c>
      <c r="G8" s="66">
        <f>RANK(F8,F$8:F$42,0)</f>
        <v>17</v>
      </c>
      <c r="H8" s="65">
        <f>VLOOKUP($A8,'Return Data'!$B$7:$R$2843,11,0)</f>
        <v>7.4496000000000002</v>
      </c>
      <c r="I8" s="66">
        <f>RANK(H8,H$8:H$42,0)</f>
        <v>17</v>
      </c>
      <c r="J8" s="65">
        <f>VLOOKUP($A8,'Return Data'!$B$7:$R$2843,12,0)</f>
        <v>8.5736000000000008</v>
      </c>
      <c r="K8" s="66">
        <f>RANK(J8,J$8:J$42,0)</f>
        <v>3</v>
      </c>
      <c r="L8" s="65">
        <f>VLOOKUP($A8,'Return Data'!$B$7:$R$2843,13,0)</f>
        <v>9.8291000000000004</v>
      </c>
      <c r="M8" s="66">
        <f>RANK(L8,L$8:L$42,0)</f>
        <v>3</v>
      </c>
      <c r="N8" s="65">
        <f>VLOOKUP($A8,'Return Data'!$B$7:$R$2843,17,0)</f>
        <v>3.1964000000000001</v>
      </c>
      <c r="O8" s="66">
        <f>RANK(N8,N$8:N$42,0)</f>
        <v>27</v>
      </c>
      <c r="P8" s="65">
        <f>VLOOKUP($A8,'Return Data'!$B$7:$R$2843,14,0)</f>
        <v>3.6566999999999998</v>
      </c>
      <c r="Q8" s="66">
        <f>RANK(P8,P$8:P$42,0)</f>
        <v>23</v>
      </c>
      <c r="R8" s="65">
        <f>VLOOKUP($A8,'Return Data'!$B$7:$R$2843,16,0)</f>
        <v>7.6066000000000003</v>
      </c>
      <c r="S8" s="67">
        <f t="shared" ref="S8:S42" si="0">RANK(R8,R$8:R$42,0)</f>
        <v>22</v>
      </c>
    </row>
    <row r="9" spans="1:19" x14ac:dyDescent="0.3">
      <c r="A9" s="82" t="s">
        <v>1073</v>
      </c>
      <c r="B9" s="64">
        <f>VLOOKUP($A9,'Return Data'!$B$7:$R$2843,3,0)</f>
        <v>44447</v>
      </c>
      <c r="C9" s="65">
        <f>VLOOKUP($A9,'Return Data'!$B$7:$R$2843,4,0)</f>
        <v>1.3322000000000001</v>
      </c>
      <c r="D9" s="65"/>
      <c r="E9" s="66"/>
      <c r="F9" s="65"/>
      <c r="G9" s="66"/>
      <c r="H9" s="65"/>
      <c r="I9" s="66"/>
      <c r="J9" s="65"/>
      <c r="K9" s="66"/>
      <c r="L9" s="65"/>
      <c r="M9" s="66"/>
      <c r="N9" s="65"/>
      <c r="O9" s="66"/>
      <c r="P9" s="65"/>
      <c r="Q9" s="66"/>
      <c r="R9" s="65">
        <f>VLOOKUP($A9,'Return Data'!$B$7:$R$2843,16,0)</f>
        <v>-14.1831</v>
      </c>
      <c r="S9" s="67">
        <f t="shared" si="0"/>
        <v>34</v>
      </c>
    </row>
    <row r="10" spans="1:19" x14ac:dyDescent="0.3">
      <c r="A10" s="82" t="s">
        <v>1075</v>
      </c>
      <c r="B10" s="64">
        <f>VLOOKUP($A10,'Return Data'!$B$7:$R$2843,3,0)</f>
        <v>44447</v>
      </c>
      <c r="C10" s="65">
        <f>VLOOKUP($A10,'Return Data'!$B$7:$R$2843,4,0)</f>
        <v>21.8367</v>
      </c>
      <c r="D10" s="65">
        <f>VLOOKUP($A10,'Return Data'!$B$7:$R$2843,9,0)</f>
        <v>10.822699999999999</v>
      </c>
      <c r="E10" s="66">
        <f t="shared" ref="E10:E42" si="1">RANK(D10,D$8:D$42,0)</f>
        <v>20</v>
      </c>
      <c r="F10" s="65">
        <f>VLOOKUP($A10,'Return Data'!$B$7:$R$2843,10,0)</f>
        <v>6.3387000000000002</v>
      </c>
      <c r="G10" s="66">
        <f t="shared" ref="G10:G42" si="2">RANK(F10,F$8:F$42,0)</f>
        <v>12</v>
      </c>
      <c r="H10" s="65">
        <f>VLOOKUP($A10,'Return Data'!$B$7:$R$2843,11,0)</f>
        <v>7.8997000000000002</v>
      </c>
      <c r="I10" s="66">
        <f t="shared" ref="I10:I42" si="3">RANK(H10,H$8:H$42,0)</f>
        <v>13</v>
      </c>
      <c r="J10" s="65">
        <f>VLOOKUP($A10,'Return Data'!$B$7:$R$2843,12,0)</f>
        <v>5.9896000000000003</v>
      </c>
      <c r="K10" s="66">
        <f t="shared" ref="K10:K19" si="4">RANK(J10,J$8:J$42,0)</f>
        <v>5</v>
      </c>
      <c r="L10" s="65">
        <f>VLOOKUP($A10,'Return Data'!$B$7:$R$2843,13,0)</f>
        <v>7.4984999999999999</v>
      </c>
      <c r="M10" s="66">
        <f t="shared" ref="M10:M19" si="5">RANK(L10,L$8:L$42,0)</f>
        <v>8</v>
      </c>
      <c r="N10" s="65">
        <f>VLOOKUP($A10,'Return Data'!$B$7:$R$2843,17,0)</f>
        <v>8.4847999999999999</v>
      </c>
      <c r="O10" s="66">
        <f t="shared" ref="O10:O19" si="6">RANK(N10,N$8:N$42,0)</f>
        <v>5</v>
      </c>
      <c r="P10" s="65">
        <f>VLOOKUP($A10,'Return Data'!$B$7:$R$2843,14,0)</f>
        <v>8.1692999999999998</v>
      </c>
      <c r="Q10" s="66">
        <f t="shared" ref="Q10:Q19" si="7">RANK(P10,P$8:P$42,0)</f>
        <v>15</v>
      </c>
      <c r="R10" s="65">
        <f>VLOOKUP($A10,'Return Data'!$B$7:$R$2843,16,0)</f>
        <v>8.6112000000000002</v>
      </c>
      <c r="S10" s="67">
        <f t="shared" si="0"/>
        <v>7</v>
      </c>
    </row>
    <row r="11" spans="1:19" x14ac:dyDescent="0.3">
      <c r="A11" s="82" t="s">
        <v>1076</v>
      </c>
      <c r="B11" s="64">
        <f>VLOOKUP($A11,'Return Data'!$B$7:$R$2843,3,0)</f>
        <v>44447</v>
      </c>
      <c r="C11" s="65">
        <f>VLOOKUP($A11,'Return Data'!$B$7:$R$2843,4,0)</f>
        <v>15.2014</v>
      </c>
      <c r="D11" s="65">
        <f>VLOOKUP($A11,'Return Data'!$B$7:$R$2843,9,0)</f>
        <v>9.3702000000000005</v>
      </c>
      <c r="E11" s="66">
        <f t="shared" si="1"/>
        <v>28</v>
      </c>
      <c r="F11" s="65">
        <f>VLOOKUP($A11,'Return Data'!$B$7:$R$2843,10,0)</f>
        <v>3.2787999999999999</v>
      </c>
      <c r="G11" s="66">
        <f t="shared" si="2"/>
        <v>29</v>
      </c>
      <c r="H11" s="65">
        <f>VLOOKUP($A11,'Return Data'!$B$7:$R$2843,11,0)</f>
        <v>6.0998999999999999</v>
      </c>
      <c r="I11" s="66">
        <f t="shared" si="3"/>
        <v>29</v>
      </c>
      <c r="J11" s="65">
        <f>VLOOKUP($A11,'Return Data'!$B$7:$R$2843,12,0)</f>
        <v>2.6454</v>
      </c>
      <c r="K11" s="66">
        <f t="shared" si="4"/>
        <v>20</v>
      </c>
      <c r="L11" s="65">
        <f>VLOOKUP($A11,'Return Data'!$B$7:$R$2843,13,0)</f>
        <v>4.5717999999999996</v>
      </c>
      <c r="M11" s="66">
        <f t="shared" si="5"/>
        <v>18</v>
      </c>
      <c r="N11" s="65">
        <f>VLOOKUP($A11,'Return Data'!$B$7:$R$2843,17,0)</f>
        <v>5.3078000000000003</v>
      </c>
      <c r="O11" s="66">
        <f t="shared" si="6"/>
        <v>23</v>
      </c>
      <c r="P11" s="65">
        <f>VLOOKUP($A11,'Return Data'!$B$7:$R$2843,14,0)</f>
        <v>2.9809999999999999</v>
      </c>
      <c r="Q11" s="66">
        <f t="shared" si="7"/>
        <v>25</v>
      </c>
      <c r="R11" s="65">
        <f>VLOOKUP($A11,'Return Data'!$B$7:$R$2843,16,0)</f>
        <v>5.7202999999999999</v>
      </c>
      <c r="S11" s="67">
        <f t="shared" si="0"/>
        <v>29</v>
      </c>
    </row>
    <row r="12" spans="1:19" x14ac:dyDescent="0.3">
      <c r="A12" s="82" t="s">
        <v>1079</v>
      </c>
      <c r="B12" s="64">
        <f>VLOOKUP($A12,'Return Data'!$B$7:$R$2843,3,0)</f>
        <v>44447</v>
      </c>
      <c r="C12" s="65">
        <f>VLOOKUP($A12,'Return Data'!$B$7:$R$2843,4,0)</f>
        <v>65.123199999999997</v>
      </c>
      <c r="D12" s="65">
        <f>VLOOKUP($A12,'Return Data'!$B$7:$R$2843,9,0)</f>
        <v>9.7924000000000007</v>
      </c>
      <c r="E12" s="66">
        <f t="shared" si="1"/>
        <v>25</v>
      </c>
      <c r="F12" s="65">
        <f>VLOOKUP($A12,'Return Data'!$B$7:$R$2843,10,0)</f>
        <v>4.1265999999999998</v>
      </c>
      <c r="G12" s="66">
        <f t="shared" si="2"/>
        <v>23</v>
      </c>
      <c r="H12" s="65">
        <f>VLOOKUP($A12,'Return Data'!$B$7:$R$2843,11,0)</f>
        <v>6.6163999999999996</v>
      </c>
      <c r="I12" s="66">
        <f t="shared" si="3"/>
        <v>25</v>
      </c>
      <c r="J12" s="65">
        <f>VLOOKUP($A12,'Return Data'!$B$7:$R$2843,12,0)</f>
        <v>3.9458000000000002</v>
      </c>
      <c r="K12" s="66">
        <f t="shared" si="4"/>
        <v>13</v>
      </c>
      <c r="L12" s="65">
        <f>VLOOKUP($A12,'Return Data'!$B$7:$R$2843,13,0)</f>
        <v>5.0517000000000003</v>
      </c>
      <c r="M12" s="66">
        <f t="shared" si="5"/>
        <v>16</v>
      </c>
      <c r="N12" s="65">
        <f>VLOOKUP($A12,'Return Data'!$B$7:$R$2843,17,0)</f>
        <v>6.8705999999999996</v>
      </c>
      <c r="O12" s="66">
        <f t="shared" si="6"/>
        <v>15</v>
      </c>
      <c r="P12" s="65">
        <f>VLOOKUP($A12,'Return Data'!$B$7:$R$2843,14,0)</f>
        <v>5.2610999999999999</v>
      </c>
      <c r="Q12" s="66">
        <f t="shared" si="7"/>
        <v>21</v>
      </c>
      <c r="R12" s="65">
        <f>VLOOKUP($A12,'Return Data'!$B$7:$R$2843,16,0)</f>
        <v>7.9890999999999996</v>
      </c>
      <c r="S12" s="67">
        <f t="shared" si="0"/>
        <v>14</v>
      </c>
    </row>
    <row r="13" spans="1:19" x14ac:dyDescent="0.3">
      <c r="A13" s="82" t="s">
        <v>1082</v>
      </c>
      <c r="B13" s="64">
        <f>VLOOKUP($A13,'Return Data'!$B$7:$R$2843,3,0)</f>
        <v>44447</v>
      </c>
      <c r="C13" s="65">
        <f>VLOOKUP($A13,'Return Data'!$B$7:$R$2843,4,0)</f>
        <v>24.371700000000001</v>
      </c>
      <c r="D13" s="65">
        <f>VLOOKUP($A13,'Return Data'!$B$7:$R$2843,9,0)</f>
        <v>13.468299999999999</v>
      </c>
      <c r="E13" s="66">
        <f t="shared" si="1"/>
        <v>9</v>
      </c>
      <c r="F13" s="65">
        <f>VLOOKUP($A13,'Return Data'!$B$7:$R$2843,10,0)</f>
        <v>13.8447</v>
      </c>
      <c r="G13" s="66">
        <f t="shared" si="2"/>
        <v>2</v>
      </c>
      <c r="H13" s="65">
        <f>VLOOKUP($A13,'Return Data'!$B$7:$R$2843,11,0)</f>
        <v>16.8432</v>
      </c>
      <c r="I13" s="66">
        <f t="shared" si="3"/>
        <v>2</v>
      </c>
      <c r="J13" s="65">
        <f>VLOOKUP($A13,'Return Data'!$B$7:$R$2843,12,0)</f>
        <v>17.801200000000001</v>
      </c>
      <c r="K13" s="66">
        <f t="shared" si="4"/>
        <v>2</v>
      </c>
      <c r="L13" s="65">
        <f>VLOOKUP($A13,'Return Data'!$B$7:$R$2843,13,0)</f>
        <v>21.905999999999999</v>
      </c>
      <c r="M13" s="66">
        <f t="shared" si="5"/>
        <v>1</v>
      </c>
      <c r="N13" s="65">
        <f>VLOOKUP($A13,'Return Data'!$B$7:$R$2843,17,0)</f>
        <v>3.5095000000000001</v>
      </c>
      <c r="O13" s="66">
        <f t="shared" si="6"/>
        <v>26</v>
      </c>
      <c r="P13" s="65">
        <f>VLOOKUP($A13,'Return Data'!$B$7:$R$2843,14,0)</f>
        <v>4.8234000000000004</v>
      </c>
      <c r="Q13" s="66">
        <f t="shared" si="7"/>
        <v>22</v>
      </c>
      <c r="R13" s="65">
        <f>VLOOKUP($A13,'Return Data'!$B$7:$R$2843,16,0)</f>
        <v>7.8758999999999997</v>
      </c>
      <c r="S13" s="67">
        <f t="shared" si="0"/>
        <v>16</v>
      </c>
    </row>
    <row r="14" spans="1:19" x14ac:dyDescent="0.3">
      <c r="A14" s="82" t="s">
        <v>1084</v>
      </c>
      <c r="B14" s="64">
        <f>VLOOKUP($A14,'Return Data'!$B$7:$R$2843,3,0)</f>
        <v>44447</v>
      </c>
      <c r="C14" s="65">
        <f>VLOOKUP($A14,'Return Data'!$B$7:$R$2843,4,0)</f>
        <v>44.959499999999998</v>
      </c>
      <c r="D14" s="65">
        <f>VLOOKUP($A14,'Return Data'!$B$7:$R$2843,9,0)</f>
        <v>12.0441</v>
      </c>
      <c r="E14" s="66">
        <f t="shared" si="1"/>
        <v>13</v>
      </c>
      <c r="F14" s="65">
        <f>VLOOKUP($A14,'Return Data'!$B$7:$R$2843,10,0)</f>
        <v>6.7058999999999997</v>
      </c>
      <c r="G14" s="66">
        <f t="shared" si="2"/>
        <v>9</v>
      </c>
      <c r="H14" s="65">
        <f>VLOOKUP($A14,'Return Data'!$B$7:$R$2843,11,0)</f>
        <v>8.8907000000000007</v>
      </c>
      <c r="I14" s="66">
        <f t="shared" si="3"/>
        <v>8</v>
      </c>
      <c r="J14" s="65">
        <f>VLOOKUP($A14,'Return Data'!$B$7:$R$2843,12,0)</f>
        <v>5.8872999999999998</v>
      </c>
      <c r="K14" s="66">
        <f t="shared" si="4"/>
        <v>6</v>
      </c>
      <c r="L14" s="65">
        <f>VLOOKUP($A14,'Return Data'!$B$7:$R$2843,13,0)</f>
        <v>7.9545000000000003</v>
      </c>
      <c r="M14" s="66">
        <f t="shared" si="5"/>
        <v>6</v>
      </c>
      <c r="N14" s="65">
        <f>VLOOKUP($A14,'Return Data'!$B$7:$R$2843,17,0)</f>
        <v>8.1545000000000005</v>
      </c>
      <c r="O14" s="66">
        <f t="shared" si="6"/>
        <v>7</v>
      </c>
      <c r="P14" s="65">
        <f>VLOOKUP($A14,'Return Data'!$B$7:$R$2843,14,0)</f>
        <v>8.5771999999999995</v>
      </c>
      <c r="Q14" s="66">
        <f t="shared" si="7"/>
        <v>10</v>
      </c>
      <c r="R14" s="65">
        <f>VLOOKUP($A14,'Return Data'!$B$7:$R$2843,16,0)</f>
        <v>7.9710000000000001</v>
      </c>
      <c r="S14" s="67">
        <f t="shared" si="0"/>
        <v>15</v>
      </c>
    </row>
    <row r="15" spans="1:19" x14ac:dyDescent="0.3">
      <c r="A15" s="82" t="s">
        <v>1086</v>
      </c>
      <c r="B15" s="64">
        <f>VLOOKUP($A15,'Return Data'!$B$7:$R$2843,3,0)</f>
        <v>44447</v>
      </c>
      <c r="C15" s="65">
        <f>VLOOKUP($A15,'Return Data'!$B$7:$R$2843,4,0)</f>
        <v>35.136099999999999</v>
      </c>
      <c r="D15" s="65">
        <f>VLOOKUP($A15,'Return Data'!$B$7:$R$2843,9,0)</f>
        <v>11.5816</v>
      </c>
      <c r="E15" s="66">
        <f t="shared" si="1"/>
        <v>16</v>
      </c>
      <c r="F15" s="65">
        <f>VLOOKUP($A15,'Return Data'!$B$7:$R$2843,10,0)</f>
        <v>6.4302999999999999</v>
      </c>
      <c r="G15" s="66">
        <f t="shared" si="2"/>
        <v>11</v>
      </c>
      <c r="H15" s="65">
        <f>VLOOKUP($A15,'Return Data'!$B$7:$R$2843,11,0)</f>
        <v>8.5866000000000007</v>
      </c>
      <c r="I15" s="66">
        <f t="shared" si="3"/>
        <v>10</v>
      </c>
      <c r="J15" s="65">
        <f>VLOOKUP($A15,'Return Data'!$B$7:$R$2843,12,0)</f>
        <v>6.1992000000000003</v>
      </c>
      <c r="K15" s="66">
        <f t="shared" si="4"/>
        <v>4</v>
      </c>
      <c r="L15" s="65">
        <f>VLOOKUP($A15,'Return Data'!$B$7:$R$2843,13,0)</f>
        <v>8.1875999999999998</v>
      </c>
      <c r="M15" s="66">
        <f t="shared" si="5"/>
        <v>5</v>
      </c>
      <c r="N15" s="65">
        <f>VLOOKUP($A15,'Return Data'!$B$7:$R$2843,17,0)</f>
        <v>9.1837999999999997</v>
      </c>
      <c r="O15" s="66">
        <f t="shared" si="6"/>
        <v>1</v>
      </c>
      <c r="P15" s="65">
        <f>VLOOKUP($A15,'Return Data'!$B$7:$R$2843,14,0)</f>
        <v>8.6295999999999999</v>
      </c>
      <c r="Q15" s="66">
        <f t="shared" si="7"/>
        <v>9</v>
      </c>
      <c r="R15" s="65">
        <f>VLOOKUP($A15,'Return Data'!$B$7:$R$2843,16,0)</f>
        <v>7.6759000000000004</v>
      </c>
      <c r="S15" s="67">
        <f t="shared" si="0"/>
        <v>20</v>
      </c>
    </row>
    <row r="16" spans="1:19" x14ac:dyDescent="0.3">
      <c r="A16" s="82" t="s">
        <v>1089</v>
      </c>
      <c r="B16" s="64">
        <f>VLOOKUP($A16,'Return Data'!$B$7:$R$2843,3,0)</f>
        <v>44447</v>
      </c>
      <c r="C16" s="65">
        <f>VLOOKUP($A16,'Return Data'!$B$7:$R$2843,4,0)</f>
        <v>37.5473</v>
      </c>
      <c r="D16" s="65">
        <f>VLOOKUP($A16,'Return Data'!$B$7:$R$2843,9,0)</f>
        <v>9.7142999999999997</v>
      </c>
      <c r="E16" s="66">
        <f t="shared" si="1"/>
        <v>27</v>
      </c>
      <c r="F16" s="65">
        <f>VLOOKUP($A16,'Return Data'!$B$7:$R$2843,10,0)</f>
        <v>4.46</v>
      </c>
      <c r="G16" s="66">
        <f t="shared" si="2"/>
        <v>22</v>
      </c>
      <c r="H16" s="65">
        <f>VLOOKUP($A16,'Return Data'!$B$7:$R$2843,11,0)</f>
        <v>7.0872999999999999</v>
      </c>
      <c r="I16" s="66">
        <f t="shared" si="3"/>
        <v>20</v>
      </c>
      <c r="J16" s="65">
        <f>VLOOKUP($A16,'Return Data'!$B$7:$R$2843,12,0)</f>
        <v>2.9763999999999999</v>
      </c>
      <c r="K16" s="66">
        <f t="shared" si="4"/>
        <v>16</v>
      </c>
      <c r="L16" s="65">
        <f>VLOOKUP($A16,'Return Data'!$B$7:$R$2843,13,0)</f>
        <v>4.9801000000000002</v>
      </c>
      <c r="M16" s="66">
        <f t="shared" si="5"/>
        <v>17</v>
      </c>
      <c r="N16" s="65">
        <f>VLOOKUP($A16,'Return Data'!$B$7:$R$2843,17,0)</f>
        <v>6.9465000000000003</v>
      </c>
      <c r="O16" s="66">
        <f t="shared" si="6"/>
        <v>14</v>
      </c>
      <c r="P16" s="65">
        <f>VLOOKUP($A16,'Return Data'!$B$7:$R$2843,14,0)</f>
        <v>8.3645999999999994</v>
      </c>
      <c r="Q16" s="66">
        <f t="shared" si="7"/>
        <v>13</v>
      </c>
      <c r="R16" s="65">
        <f>VLOOKUP($A16,'Return Data'!$B$7:$R$2843,16,0)</f>
        <v>7.5471000000000004</v>
      </c>
      <c r="S16" s="67">
        <f t="shared" si="0"/>
        <v>23</v>
      </c>
    </row>
    <row r="17" spans="1:19" x14ac:dyDescent="0.3">
      <c r="A17" s="82" t="s">
        <v>1092</v>
      </c>
      <c r="B17" s="64">
        <f>VLOOKUP($A17,'Return Data'!$B$7:$R$2843,3,0)</f>
        <v>44447</v>
      </c>
      <c r="C17" s="65">
        <f>VLOOKUP($A17,'Return Data'!$B$7:$R$2843,4,0)</f>
        <v>18.016200000000001</v>
      </c>
      <c r="D17" s="65">
        <f>VLOOKUP($A17,'Return Data'!$B$7:$R$2843,9,0)</f>
        <v>13.2897</v>
      </c>
      <c r="E17" s="66">
        <f t="shared" si="1"/>
        <v>10</v>
      </c>
      <c r="F17" s="65">
        <f>VLOOKUP($A17,'Return Data'!$B$7:$R$2843,10,0)</f>
        <v>7.7869000000000002</v>
      </c>
      <c r="G17" s="66">
        <f t="shared" si="2"/>
        <v>6</v>
      </c>
      <c r="H17" s="65">
        <f>VLOOKUP($A17,'Return Data'!$B$7:$R$2843,11,0)</f>
        <v>8.9288000000000007</v>
      </c>
      <c r="I17" s="66">
        <f t="shared" si="3"/>
        <v>7</v>
      </c>
      <c r="J17" s="65">
        <f>VLOOKUP($A17,'Return Data'!$B$7:$R$2843,12,0)</f>
        <v>5.5548999999999999</v>
      </c>
      <c r="K17" s="66">
        <f t="shared" si="4"/>
        <v>8</v>
      </c>
      <c r="L17" s="65">
        <f>VLOOKUP($A17,'Return Data'!$B$7:$R$2843,13,0)</f>
        <v>7.7015000000000002</v>
      </c>
      <c r="M17" s="66">
        <f t="shared" si="5"/>
        <v>7</v>
      </c>
      <c r="N17" s="65">
        <f>VLOOKUP($A17,'Return Data'!$B$7:$R$2843,17,0)</f>
        <v>7.6067999999999998</v>
      </c>
      <c r="O17" s="66">
        <f t="shared" si="6"/>
        <v>10</v>
      </c>
      <c r="P17" s="65">
        <f>VLOOKUP($A17,'Return Data'!$B$7:$R$2843,14,0)</f>
        <v>7.2047999999999996</v>
      </c>
      <c r="Q17" s="66">
        <f t="shared" si="7"/>
        <v>19</v>
      </c>
      <c r="R17" s="65">
        <f>VLOOKUP($A17,'Return Data'!$B$7:$R$2843,16,0)</f>
        <v>8.1950000000000003</v>
      </c>
      <c r="S17" s="67">
        <f t="shared" si="0"/>
        <v>10</v>
      </c>
    </row>
    <row r="18" spans="1:19" x14ac:dyDescent="0.3">
      <c r="A18" s="82" t="s">
        <v>1095</v>
      </c>
      <c r="B18" s="64">
        <f>VLOOKUP($A18,'Return Data'!$B$7:$R$2843,3,0)</f>
        <v>44447</v>
      </c>
      <c r="C18" s="65">
        <f>VLOOKUP($A18,'Return Data'!$B$7:$R$2843,4,0)</f>
        <v>16.275200000000002</v>
      </c>
      <c r="D18" s="65">
        <f>VLOOKUP($A18,'Return Data'!$B$7:$R$2843,9,0)</f>
        <v>10.9885</v>
      </c>
      <c r="E18" s="66">
        <f t="shared" si="1"/>
        <v>18</v>
      </c>
      <c r="F18" s="65">
        <f>VLOOKUP($A18,'Return Data'!$B$7:$R$2843,10,0)</f>
        <v>5.8350999999999997</v>
      </c>
      <c r="G18" s="66">
        <f t="shared" si="2"/>
        <v>15</v>
      </c>
      <c r="H18" s="65">
        <f>VLOOKUP($A18,'Return Data'!$B$7:$R$2843,11,0)</f>
        <v>7.3017000000000003</v>
      </c>
      <c r="I18" s="66">
        <f t="shared" si="3"/>
        <v>19</v>
      </c>
      <c r="J18" s="65">
        <f>VLOOKUP($A18,'Return Data'!$B$7:$R$2843,12,0)</f>
        <v>5.5105000000000004</v>
      </c>
      <c r="K18" s="66">
        <f t="shared" si="4"/>
        <v>9</v>
      </c>
      <c r="L18" s="65">
        <f>VLOOKUP($A18,'Return Data'!$B$7:$R$2843,13,0)</f>
        <v>8.3272999999999993</v>
      </c>
      <c r="M18" s="66">
        <f t="shared" si="5"/>
        <v>4</v>
      </c>
      <c r="N18" s="65">
        <f>VLOOKUP($A18,'Return Data'!$B$7:$R$2843,17,0)</f>
        <v>7.9253999999999998</v>
      </c>
      <c r="O18" s="66">
        <f t="shared" si="6"/>
        <v>9</v>
      </c>
      <c r="P18" s="65">
        <f>VLOOKUP($A18,'Return Data'!$B$7:$R$2843,14,0)</f>
        <v>7.6822999999999997</v>
      </c>
      <c r="Q18" s="66">
        <f t="shared" si="7"/>
        <v>17</v>
      </c>
      <c r="R18" s="65">
        <f>VLOOKUP($A18,'Return Data'!$B$7:$R$2843,16,0)</f>
        <v>7.6555</v>
      </c>
      <c r="S18" s="67">
        <f t="shared" si="0"/>
        <v>21</v>
      </c>
    </row>
    <row r="19" spans="1:19" x14ac:dyDescent="0.3">
      <c r="A19" s="82" t="s">
        <v>1096</v>
      </c>
      <c r="B19" s="64">
        <f>VLOOKUP($A19,'Return Data'!$B$7:$R$2843,3,0)</f>
        <v>44447</v>
      </c>
      <c r="C19" s="65">
        <f>VLOOKUP($A19,'Return Data'!$B$7:$R$2843,4,0)</f>
        <v>12.449299999999999</v>
      </c>
      <c r="D19" s="65">
        <f>VLOOKUP($A19,'Return Data'!$B$7:$R$2843,9,0)</f>
        <v>9.7697000000000003</v>
      </c>
      <c r="E19" s="66">
        <f t="shared" si="1"/>
        <v>26</v>
      </c>
      <c r="F19" s="65">
        <f>VLOOKUP($A19,'Return Data'!$B$7:$R$2843,10,0)</f>
        <v>59.392000000000003</v>
      </c>
      <c r="G19" s="66">
        <f t="shared" si="2"/>
        <v>1</v>
      </c>
      <c r="H19" s="65">
        <f>VLOOKUP($A19,'Return Data'!$B$7:$R$2843,11,0)</f>
        <v>34.097000000000001</v>
      </c>
      <c r="I19" s="66">
        <f t="shared" si="3"/>
        <v>1</v>
      </c>
      <c r="J19" s="65">
        <f>VLOOKUP($A19,'Return Data'!$B$7:$R$2843,12,0)</f>
        <v>23.410299999999999</v>
      </c>
      <c r="K19" s="66">
        <f t="shared" si="4"/>
        <v>1</v>
      </c>
      <c r="L19" s="65">
        <f>VLOOKUP($A19,'Return Data'!$B$7:$R$2843,13,0)</f>
        <v>17.971499999999999</v>
      </c>
      <c r="M19" s="66">
        <f t="shared" si="5"/>
        <v>2</v>
      </c>
      <c r="N19" s="65">
        <f>VLOOKUP($A19,'Return Data'!$B$7:$R$2843,17,0)</f>
        <v>-5.5570000000000004</v>
      </c>
      <c r="O19" s="66">
        <f t="shared" si="6"/>
        <v>30</v>
      </c>
      <c r="P19" s="65">
        <f>VLOOKUP($A19,'Return Data'!$B$7:$R$2843,14,0)</f>
        <v>-4.2169999999999996</v>
      </c>
      <c r="Q19" s="66">
        <f t="shared" si="7"/>
        <v>29</v>
      </c>
      <c r="R19" s="65">
        <f>VLOOKUP($A19,'Return Data'!$B$7:$R$2843,16,0)</f>
        <v>3.0859999999999999</v>
      </c>
      <c r="S19" s="67">
        <f t="shared" si="0"/>
        <v>30</v>
      </c>
    </row>
    <row r="20" spans="1:19" x14ac:dyDescent="0.3">
      <c r="A20" s="82" t="s">
        <v>1098</v>
      </c>
      <c r="B20" s="64">
        <f>VLOOKUP($A20,'Return Data'!$B$7:$R$2843,3,0)</f>
        <v>44447</v>
      </c>
      <c r="C20" s="65">
        <f>VLOOKUP($A20,'Return Data'!$B$7:$R$2843,4,0)</f>
        <v>4.36E-2</v>
      </c>
      <c r="D20" s="65">
        <f>VLOOKUP($A20,'Return Data'!$B$7:$R$2843,9,0)</f>
        <v>10.241300000000001</v>
      </c>
      <c r="E20" s="66">
        <f t="shared" si="1"/>
        <v>22</v>
      </c>
      <c r="F20" s="65">
        <f>VLOOKUP($A20,'Return Data'!$B$7:$R$2843,10,0)</f>
        <v>10.2685</v>
      </c>
      <c r="G20" s="66">
        <f t="shared" si="2"/>
        <v>5</v>
      </c>
      <c r="H20" s="65">
        <f>VLOOKUP($A20,'Return Data'!$B$7:$R$2843,11,0)</f>
        <v>11.0472</v>
      </c>
      <c r="I20" s="66">
        <f t="shared" si="3"/>
        <v>5</v>
      </c>
      <c r="J20" s="65"/>
      <c r="K20" s="66"/>
      <c r="L20" s="65"/>
      <c r="M20" s="66"/>
      <c r="N20" s="65"/>
      <c r="O20" s="66"/>
      <c r="P20" s="65"/>
      <c r="Q20" s="66"/>
      <c r="R20" s="65">
        <f>VLOOKUP($A20,'Return Data'!$B$7:$R$2843,16,0)</f>
        <v>-10.7967</v>
      </c>
      <c r="S20" s="67">
        <f t="shared" si="0"/>
        <v>33</v>
      </c>
    </row>
    <row r="21" spans="1:19" x14ac:dyDescent="0.3">
      <c r="A21" s="82" t="s">
        <v>1103</v>
      </c>
      <c r="B21" s="64">
        <f>VLOOKUP($A21,'Return Data'!$B$7:$R$2843,3,0)</f>
        <v>44447</v>
      </c>
      <c r="C21" s="65">
        <f>VLOOKUP($A21,'Return Data'!$B$7:$R$2843,4,0)</f>
        <v>40.484999999999999</v>
      </c>
      <c r="D21" s="65">
        <f>VLOOKUP($A21,'Return Data'!$B$7:$R$2843,9,0)</f>
        <v>8.4375</v>
      </c>
      <c r="E21" s="66">
        <f t="shared" si="1"/>
        <v>31</v>
      </c>
      <c r="F21" s="65">
        <f>VLOOKUP($A21,'Return Data'!$B$7:$R$2843,10,0)</f>
        <v>6.1116999999999999</v>
      </c>
      <c r="G21" s="66">
        <f t="shared" si="2"/>
        <v>14</v>
      </c>
      <c r="H21" s="65">
        <f>VLOOKUP($A21,'Return Data'!$B$7:$R$2843,11,0)</f>
        <v>7.0624000000000002</v>
      </c>
      <c r="I21" s="66">
        <f t="shared" si="3"/>
        <v>22</v>
      </c>
      <c r="J21" s="65">
        <f>VLOOKUP($A21,'Return Data'!$B$7:$R$2843,12,0)</f>
        <v>4.4553000000000003</v>
      </c>
      <c r="K21" s="66">
        <f>RANK(J21,J$8:J$42,0)</f>
        <v>11</v>
      </c>
      <c r="L21" s="65">
        <f>VLOOKUP($A21,'Return Data'!$B$7:$R$2843,13,0)</f>
        <v>6.9337</v>
      </c>
      <c r="M21" s="66">
        <f>RANK(L21,L$8:L$42,0)</f>
        <v>9</v>
      </c>
      <c r="N21" s="65">
        <f>VLOOKUP($A21,'Return Data'!$B$7:$R$2843,17,0)</f>
        <v>9.0226000000000006</v>
      </c>
      <c r="O21" s="66">
        <f>RANK(N21,N$8:N$42,0)</f>
        <v>3</v>
      </c>
      <c r="P21" s="65">
        <f>VLOOKUP($A21,'Return Data'!$B$7:$R$2843,14,0)</f>
        <v>9.7058</v>
      </c>
      <c r="Q21" s="66">
        <f>RANK(P21,P$8:P$42,0)</f>
        <v>4</v>
      </c>
      <c r="R21" s="65">
        <f>VLOOKUP($A21,'Return Data'!$B$7:$R$2843,16,0)</f>
        <v>8.1465999999999994</v>
      </c>
      <c r="S21" s="67">
        <f t="shared" si="0"/>
        <v>11</v>
      </c>
    </row>
    <row r="22" spans="1:19" x14ac:dyDescent="0.3">
      <c r="A22" s="82" t="s">
        <v>1104</v>
      </c>
      <c r="B22" s="64">
        <f>VLOOKUP($A22,'Return Data'!$B$7:$R$2843,3,0)</f>
        <v>44447</v>
      </c>
      <c r="C22" s="65">
        <f>VLOOKUP($A22,'Return Data'!$B$7:$R$2843,4,0)</f>
        <v>58.878999999999998</v>
      </c>
      <c r="D22" s="65">
        <f>VLOOKUP($A22,'Return Data'!$B$7:$R$2843,9,0)</f>
        <v>9.1120999999999999</v>
      </c>
      <c r="E22" s="66">
        <f t="shared" si="1"/>
        <v>30</v>
      </c>
      <c r="F22" s="65">
        <f>VLOOKUP($A22,'Return Data'!$B$7:$R$2843,10,0)</f>
        <v>2.9331</v>
      </c>
      <c r="G22" s="66">
        <f t="shared" si="2"/>
        <v>30</v>
      </c>
      <c r="H22" s="65">
        <f>VLOOKUP($A22,'Return Data'!$B$7:$R$2843,11,0)</f>
        <v>5.6013000000000002</v>
      </c>
      <c r="I22" s="66">
        <f t="shared" si="3"/>
        <v>30</v>
      </c>
      <c r="J22" s="65">
        <f>VLOOKUP($A22,'Return Data'!$B$7:$R$2843,12,0)</f>
        <v>2.2189999999999999</v>
      </c>
      <c r="K22" s="66">
        <f>RANK(J22,J$8:J$42,0)</f>
        <v>23</v>
      </c>
      <c r="L22" s="65">
        <f>VLOOKUP($A22,'Return Data'!$B$7:$R$2843,13,0)</f>
        <v>3.3654000000000002</v>
      </c>
      <c r="M22" s="66">
        <f>RANK(L22,L$8:L$42,0)</f>
        <v>26</v>
      </c>
      <c r="N22" s="65">
        <f>VLOOKUP($A22,'Return Data'!$B$7:$R$2843,17,0)</f>
        <v>4.7088999999999999</v>
      </c>
      <c r="O22" s="66">
        <f>RANK(N22,N$8:N$42,0)</f>
        <v>24</v>
      </c>
      <c r="P22" s="65">
        <f>VLOOKUP($A22,'Return Data'!$B$7:$R$2843,14,0)</f>
        <v>6.0852000000000004</v>
      </c>
      <c r="Q22" s="66">
        <f>RANK(P22,P$8:P$42,0)</f>
        <v>20</v>
      </c>
      <c r="R22" s="65">
        <f>VLOOKUP($A22,'Return Data'!$B$7:$R$2843,16,0)</f>
        <v>7.7539999999999996</v>
      </c>
      <c r="S22" s="67">
        <f t="shared" si="0"/>
        <v>18</v>
      </c>
    </row>
    <row r="23" spans="1:19" x14ac:dyDescent="0.3">
      <c r="A23" s="82" t="s">
        <v>1108</v>
      </c>
      <c r="B23" s="64">
        <f>VLOOKUP($A23,'Return Data'!$B$7:$R$2843,3,0)</f>
        <v>44447</v>
      </c>
      <c r="C23" s="65">
        <f>VLOOKUP($A23,'Return Data'!$B$7:$R$2843,4,0)</f>
        <v>29.243200000000002</v>
      </c>
      <c r="D23" s="65">
        <f>VLOOKUP($A23,'Return Data'!$B$7:$R$2843,9,0)</f>
        <v>13.534000000000001</v>
      </c>
      <c r="E23" s="66">
        <f t="shared" si="1"/>
        <v>8</v>
      </c>
      <c r="F23" s="65">
        <f>VLOOKUP($A23,'Return Data'!$B$7:$R$2843,10,0)</f>
        <v>7.2022000000000004</v>
      </c>
      <c r="G23" s="66">
        <f t="shared" si="2"/>
        <v>7</v>
      </c>
      <c r="H23" s="65">
        <f>VLOOKUP($A23,'Return Data'!$B$7:$R$2843,11,0)</f>
        <v>8.8186999999999998</v>
      </c>
      <c r="I23" s="66">
        <f t="shared" si="3"/>
        <v>9</v>
      </c>
      <c r="J23" s="65">
        <f>VLOOKUP($A23,'Return Data'!$B$7:$R$2843,12,0)</f>
        <v>5.6863999999999999</v>
      </c>
      <c r="K23" s="66">
        <f>RANK(J23,J$8:J$42,0)</f>
        <v>7</v>
      </c>
      <c r="L23" s="65">
        <f>VLOOKUP($A23,'Return Data'!$B$7:$R$2843,13,0)</f>
        <v>6.8053999999999997</v>
      </c>
      <c r="M23" s="66">
        <f>RANK(L23,L$8:L$42,0)</f>
        <v>10</v>
      </c>
      <c r="N23" s="65">
        <f>VLOOKUP($A23,'Return Data'!$B$7:$R$2843,17,0)</f>
        <v>8.6919000000000004</v>
      </c>
      <c r="O23" s="66">
        <f>RANK(N23,N$8:N$42,0)</f>
        <v>4</v>
      </c>
      <c r="P23" s="65">
        <f>VLOOKUP($A23,'Return Data'!$B$7:$R$2843,14,0)</f>
        <v>2.4832000000000001</v>
      </c>
      <c r="Q23" s="66">
        <f>RANK(P23,P$8:P$42,0)</f>
        <v>26</v>
      </c>
      <c r="R23" s="65">
        <f>VLOOKUP($A23,'Return Data'!$B$7:$R$2843,16,0)</f>
        <v>5.8746999999999998</v>
      </c>
      <c r="S23" s="67">
        <f t="shared" si="0"/>
        <v>27</v>
      </c>
    </row>
    <row r="24" spans="1:19" x14ac:dyDescent="0.3">
      <c r="A24" s="82" t="s">
        <v>1109</v>
      </c>
      <c r="B24" s="64">
        <f>VLOOKUP($A24,'Return Data'!$B$7:$R$2843,3,0)</f>
        <v>44447</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-20.593</v>
      </c>
      <c r="S24" s="67">
        <f t="shared" si="0"/>
        <v>35</v>
      </c>
    </row>
    <row r="25" spans="1:19" x14ac:dyDescent="0.3">
      <c r="A25" s="82" t="s">
        <v>1113</v>
      </c>
      <c r="B25" s="64">
        <f>VLOOKUP($A25,'Return Data'!$B$7:$R$2843,3,0)</f>
        <v>44447</v>
      </c>
      <c r="C25" s="65">
        <f>VLOOKUP($A25,'Return Data'!$B$7:$R$2843,4,0)</f>
        <v>8.5999999999999993E-2</v>
      </c>
      <c r="D25" s="65">
        <f>VLOOKUP($A25,'Return Data'!$B$7:$R$2843,9,0)</f>
        <v>10.3855</v>
      </c>
      <c r="E25" s="66">
        <f t="shared" si="1"/>
        <v>21</v>
      </c>
      <c r="F25" s="65">
        <f>VLOOKUP($A25,'Return Data'!$B$7:$R$2843,10,0)</f>
        <v>10.901999999999999</v>
      </c>
      <c r="G25" s="66">
        <f t="shared" si="2"/>
        <v>4</v>
      </c>
      <c r="H25" s="65">
        <f>VLOOKUP($A25,'Return Data'!$B$7:$R$2843,11,0)</f>
        <v>11.210100000000001</v>
      </c>
      <c r="I25" s="66">
        <f t="shared" si="3"/>
        <v>4</v>
      </c>
      <c r="J25" s="65"/>
      <c r="K25" s="66"/>
      <c r="L25" s="65"/>
      <c r="M25" s="66"/>
      <c r="N25" s="65"/>
      <c r="O25" s="66"/>
      <c r="P25" s="65"/>
      <c r="Q25" s="66"/>
      <c r="R25" s="65">
        <f>VLOOKUP($A25,'Return Data'!$B$7:$R$2843,16,0)</f>
        <v>-8.0374999999999996</v>
      </c>
      <c r="S25" s="67">
        <f t="shared" si="0"/>
        <v>32</v>
      </c>
    </row>
    <row r="26" spans="1:19" x14ac:dyDescent="0.3">
      <c r="A26" s="82" t="s">
        <v>1115</v>
      </c>
      <c r="B26" s="64">
        <f>VLOOKUP($A26,'Return Data'!$B$7:$R$2843,3,0)</f>
        <v>44447</v>
      </c>
      <c r="C26" s="65">
        <f>VLOOKUP($A26,'Return Data'!$B$7:$R$2843,4,0)</f>
        <v>14.3857</v>
      </c>
      <c r="D26" s="65">
        <f>VLOOKUP($A26,'Return Data'!$B$7:$R$2843,9,0)</f>
        <v>10.2195</v>
      </c>
      <c r="E26" s="66">
        <f t="shared" si="1"/>
        <v>23</v>
      </c>
      <c r="F26" s="65">
        <f>VLOOKUP($A26,'Return Data'!$B$7:$R$2843,10,0)</f>
        <v>5.5425000000000004</v>
      </c>
      <c r="G26" s="66">
        <f t="shared" si="2"/>
        <v>18</v>
      </c>
      <c r="H26" s="65">
        <f>VLOOKUP($A26,'Return Data'!$B$7:$R$2843,11,0)</f>
        <v>6.3307000000000002</v>
      </c>
      <c r="I26" s="66">
        <f t="shared" si="3"/>
        <v>27</v>
      </c>
      <c r="J26" s="65">
        <f>VLOOKUP($A26,'Return Data'!$B$7:$R$2843,12,0)</f>
        <v>3.4708000000000001</v>
      </c>
      <c r="K26" s="66">
        <f t="shared" ref="K26:K38" si="8">RANK(J26,J$8:J$42,0)</f>
        <v>14</v>
      </c>
      <c r="L26" s="65">
        <f>VLOOKUP($A26,'Return Data'!$B$7:$R$2843,13,0)</f>
        <v>5.1585999999999999</v>
      </c>
      <c r="M26" s="66">
        <f t="shared" ref="M26:M38" si="9">RANK(L26,L$8:L$42,0)</f>
        <v>14</v>
      </c>
      <c r="N26" s="65">
        <f>VLOOKUP($A26,'Return Data'!$B$7:$R$2843,17,0)</f>
        <v>1.9165000000000001</v>
      </c>
      <c r="O26" s="66">
        <f t="shared" ref="O26:O38" si="10">RANK(N26,N$8:N$42,0)</f>
        <v>28</v>
      </c>
      <c r="P26" s="65">
        <f>VLOOKUP($A26,'Return Data'!$B$7:$R$2843,14,0)</f>
        <v>3.4725000000000001</v>
      </c>
      <c r="Q26" s="66">
        <f t="shared" ref="Q26:Q38" si="11">RANK(P26,P$8:P$42,0)</f>
        <v>24</v>
      </c>
      <c r="R26" s="65">
        <f>VLOOKUP($A26,'Return Data'!$B$7:$R$2843,16,0)</f>
        <v>5.8030999999999997</v>
      </c>
      <c r="S26" s="67">
        <f t="shared" si="0"/>
        <v>28</v>
      </c>
    </row>
    <row r="27" spans="1:19" x14ac:dyDescent="0.3">
      <c r="A27" s="82" t="s">
        <v>1118</v>
      </c>
      <c r="B27" s="64">
        <f>VLOOKUP($A27,'Return Data'!$B$7:$R$2843,3,0)</f>
        <v>44447</v>
      </c>
      <c r="C27" s="65">
        <f>VLOOKUP($A27,'Return Data'!$B$7:$R$2843,4,0)</f>
        <v>101.0565</v>
      </c>
      <c r="D27" s="65">
        <f>VLOOKUP($A27,'Return Data'!$B$7:$R$2843,9,0)</f>
        <v>15.9999</v>
      </c>
      <c r="E27" s="66">
        <f t="shared" si="1"/>
        <v>5</v>
      </c>
      <c r="F27" s="65">
        <f>VLOOKUP($A27,'Return Data'!$B$7:$R$2843,10,0)</f>
        <v>6.5195999999999996</v>
      </c>
      <c r="G27" s="66">
        <f t="shared" si="2"/>
        <v>10</v>
      </c>
      <c r="H27" s="65">
        <f>VLOOKUP($A27,'Return Data'!$B$7:$R$2843,11,0)</f>
        <v>10.153700000000001</v>
      </c>
      <c r="I27" s="66">
        <f t="shared" si="3"/>
        <v>6</v>
      </c>
      <c r="J27" s="65">
        <f>VLOOKUP($A27,'Return Data'!$B$7:$R$2843,12,0)</f>
        <v>4.6626000000000003</v>
      </c>
      <c r="K27" s="66">
        <f t="shared" si="8"/>
        <v>10</v>
      </c>
      <c r="L27" s="65">
        <f>VLOOKUP($A27,'Return Data'!$B$7:$R$2843,13,0)</f>
        <v>6.2488000000000001</v>
      </c>
      <c r="M27" s="66">
        <f t="shared" si="9"/>
        <v>11</v>
      </c>
      <c r="N27" s="65">
        <f>VLOOKUP($A27,'Return Data'!$B$7:$R$2843,17,0)</f>
        <v>8.2642000000000007</v>
      </c>
      <c r="O27" s="66">
        <f t="shared" si="10"/>
        <v>6</v>
      </c>
      <c r="P27" s="65">
        <f>VLOOKUP($A27,'Return Data'!$B$7:$R$2843,14,0)</f>
        <v>10.0273</v>
      </c>
      <c r="Q27" s="66">
        <f t="shared" si="11"/>
        <v>1</v>
      </c>
      <c r="R27" s="65">
        <f>VLOOKUP($A27,'Return Data'!$B$7:$R$2843,16,0)</f>
        <v>9.3413000000000004</v>
      </c>
      <c r="S27" s="67">
        <f t="shared" si="0"/>
        <v>2</v>
      </c>
    </row>
    <row r="28" spans="1:19" x14ac:dyDescent="0.3">
      <c r="A28" s="82" t="s">
        <v>1121</v>
      </c>
      <c r="B28" s="64">
        <f>VLOOKUP($A28,'Return Data'!$B$7:$R$2843,3,0)</f>
        <v>44447</v>
      </c>
      <c r="C28" s="65">
        <f>VLOOKUP($A28,'Return Data'!$B$7:$R$2843,4,0)</f>
        <v>46.308</v>
      </c>
      <c r="D28" s="65">
        <f>VLOOKUP($A28,'Return Data'!$B$7:$R$2843,9,0)</f>
        <v>11.7385</v>
      </c>
      <c r="E28" s="66">
        <f t="shared" si="1"/>
        <v>15</v>
      </c>
      <c r="F28" s="65">
        <f>VLOOKUP($A28,'Return Data'!$B$7:$R$2843,10,0)</f>
        <v>3.9893000000000001</v>
      </c>
      <c r="G28" s="66">
        <f t="shared" si="2"/>
        <v>25</v>
      </c>
      <c r="H28" s="65">
        <f>VLOOKUP($A28,'Return Data'!$B$7:$R$2843,11,0)</f>
        <v>6.3842999999999996</v>
      </c>
      <c r="I28" s="66">
        <f t="shared" si="3"/>
        <v>26</v>
      </c>
      <c r="J28" s="65">
        <f>VLOOKUP($A28,'Return Data'!$B$7:$R$2843,12,0)</f>
        <v>2.8896999999999999</v>
      </c>
      <c r="K28" s="66">
        <f t="shared" si="8"/>
        <v>18</v>
      </c>
      <c r="L28" s="65">
        <f>VLOOKUP($A28,'Return Data'!$B$7:$R$2843,13,0)</f>
        <v>4.4236000000000004</v>
      </c>
      <c r="M28" s="66">
        <f t="shared" si="9"/>
        <v>21</v>
      </c>
      <c r="N28" s="65">
        <f>VLOOKUP($A28,'Return Data'!$B$7:$R$2843,17,0)</f>
        <v>6.4151999999999996</v>
      </c>
      <c r="O28" s="66">
        <f t="shared" si="10"/>
        <v>18</v>
      </c>
      <c r="P28" s="65">
        <f>VLOOKUP($A28,'Return Data'!$B$7:$R$2843,14,0)</f>
        <v>8.5218000000000007</v>
      </c>
      <c r="Q28" s="66">
        <f t="shared" si="11"/>
        <v>12</v>
      </c>
      <c r="R28" s="65">
        <f>VLOOKUP($A28,'Return Data'!$B$7:$R$2843,16,0)</f>
        <v>8.4088999999999992</v>
      </c>
      <c r="S28" s="67">
        <f t="shared" si="0"/>
        <v>8</v>
      </c>
    </row>
    <row r="29" spans="1:19" x14ac:dyDescent="0.3">
      <c r="A29" s="82" t="s">
        <v>1122</v>
      </c>
      <c r="B29" s="64">
        <f>VLOOKUP($A29,'Return Data'!$B$7:$R$2843,3,0)</f>
        <v>44447</v>
      </c>
      <c r="C29" s="65">
        <f>VLOOKUP($A29,'Return Data'!$B$7:$R$2843,4,0)</f>
        <v>47.627299999999998</v>
      </c>
      <c r="D29" s="65">
        <f>VLOOKUP($A29,'Return Data'!$B$7:$R$2843,9,0)</f>
        <v>11.9839</v>
      </c>
      <c r="E29" s="66">
        <f t="shared" si="1"/>
        <v>14</v>
      </c>
      <c r="F29" s="65">
        <f>VLOOKUP($A29,'Return Data'!$B$7:$R$2843,10,0)</f>
        <v>4.0145</v>
      </c>
      <c r="G29" s="66">
        <f t="shared" si="2"/>
        <v>24</v>
      </c>
      <c r="H29" s="65">
        <f>VLOOKUP($A29,'Return Data'!$B$7:$R$2843,11,0)</f>
        <v>6.1939000000000002</v>
      </c>
      <c r="I29" s="66">
        <f t="shared" si="3"/>
        <v>28</v>
      </c>
      <c r="J29" s="65">
        <f>VLOOKUP($A29,'Return Data'!$B$7:$R$2843,12,0)</f>
        <v>2.7740999999999998</v>
      </c>
      <c r="K29" s="66">
        <f t="shared" si="8"/>
        <v>19</v>
      </c>
      <c r="L29" s="65">
        <f>VLOOKUP($A29,'Return Data'!$B$7:$R$2843,13,0)</f>
        <v>4.5042999999999997</v>
      </c>
      <c r="M29" s="66">
        <f t="shared" si="9"/>
        <v>19</v>
      </c>
      <c r="N29" s="65">
        <f>VLOOKUP($A29,'Return Data'!$B$7:$R$2843,17,0)</f>
        <v>6.2408000000000001</v>
      </c>
      <c r="O29" s="66">
        <f t="shared" si="10"/>
        <v>19</v>
      </c>
      <c r="P29" s="65">
        <f>VLOOKUP($A29,'Return Data'!$B$7:$R$2843,14,0)</f>
        <v>7.6665000000000001</v>
      </c>
      <c r="Q29" s="66">
        <f t="shared" si="11"/>
        <v>18</v>
      </c>
      <c r="R29" s="65">
        <f>VLOOKUP($A29,'Return Data'!$B$7:$R$2843,16,0)</f>
        <v>7.7135999999999996</v>
      </c>
      <c r="S29" s="67">
        <f t="shared" si="0"/>
        <v>19</v>
      </c>
    </row>
    <row r="30" spans="1:19" x14ac:dyDescent="0.3">
      <c r="A30" s="82" t="s">
        <v>1124</v>
      </c>
      <c r="B30" s="64">
        <f>VLOOKUP($A30,'Return Data'!$B$7:$R$2843,3,0)</f>
        <v>44447</v>
      </c>
      <c r="C30" s="65">
        <f>VLOOKUP($A30,'Return Data'!$B$7:$R$2843,4,0)</f>
        <v>35.260300000000001</v>
      </c>
      <c r="D30" s="65">
        <f>VLOOKUP($A30,'Return Data'!$B$7:$R$2843,9,0)</f>
        <v>15.3291</v>
      </c>
      <c r="E30" s="66">
        <f t="shared" si="1"/>
        <v>6</v>
      </c>
      <c r="F30" s="65">
        <f>VLOOKUP($A30,'Return Data'!$B$7:$R$2843,10,0)</f>
        <v>5.0399000000000003</v>
      </c>
      <c r="G30" s="66">
        <f t="shared" si="2"/>
        <v>19</v>
      </c>
      <c r="H30" s="65">
        <f>VLOOKUP($A30,'Return Data'!$B$7:$R$2843,11,0)</f>
        <v>7.9861000000000004</v>
      </c>
      <c r="I30" s="66">
        <f t="shared" si="3"/>
        <v>11</v>
      </c>
      <c r="J30" s="65">
        <f>VLOOKUP($A30,'Return Data'!$B$7:$R$2843,12,0)</f>
        <v>2.2122000000000002</v>
      </c>
      <c r="K30" s="66">
        <f t="shared" si="8"/>
        <v>24</v>
      </c>
      <c r="L30" s="65">
        <f>VLOOKUP($A30,'Return Data'!$B$7:$R$2843,13,0)</f>
        <v>4.2916999999999996</v>
      </c>
      <c r="M30" s="66">
        <f t="shared" si="9"/>
        <v>22</v>
      </c>
      <c r="N30" s="65">
        <f>VLOOKUP($A30,'Return Data'!$B$7:$R$2843,17,0)</f>
        <v>5.5346000000000002</v>
      </c>
      <c r="O30" s="66">
        <f t="shared" si="10"/>
        <v>22</v>
      </c>
      <c r="P30" s="65">
        <f>VLOOKUP($A30,'Return Data'!$B$7:$R$2843,14,0)</f>
        <v>8.5286000000000008</v>
      </c>
      <c r="Q30" s="66">
        <f t="shared" si="11"/>
        <v>11</v>
      </c>
      <c r="R30" s="65">
        <f>VLOOKUP($A30,'Return Data'!$B$7:$R$2843,16,0)</f>
        <v>6.9485000000000001</v>
      </c>
      <c r="S30" s="67">
        <f t="shared" si="0"/>
        <v>25</v>
      </c>
    </row>
    <row r="31" spans="1:19" x14ac:dyDescent="0.3">
      <c r="A31" s="82" t="s">
        <v>1126</v>
      </c>
      <c r="B31" s="64">
        <f>VLOOKUP($A31,'Return Data'!$B$7:$R$2843,3,0)</f>
        <v>44447</v>
      </c>
      <c r="C31" s="65">
        <f>VLOOKUP($A31,'Return Data'!$B$7:$R$2843,4,0)</f>
        <v>31.696200000000001</v>
      </c>
      <c r="D31" s="65">
        <f>VLOOKUP($A31,'Return Data'!$B$7:$R$2843,9,0)</f>
        <v>14.6523</v>
      </c>
      <c r="E31" s="66">
        <f t="shared" si="1"/>
        <v>7</v>
      </c>
      <c r="F31" s="65">
        <f>VLOOKUP($A31,'Return Data'!$B$7:$R$2843,10,0)</f>
        <v>4.7294999999999998</v>
      </c>
      <c r="G31" s="66">
        <f t="shared" si="2"/>
        <v>21</v>
      </c>
      <c r="H31" s="65">
        <f>VLOOKUP($A31,'Return Data'!$B$7:$R$2843,11,0)</f>
        <v>7.6117999999999997</v>
      </c>
      <c r="I31" s="66">
        <f t="shared" si="3"/>
        <v>15</v>
      </c>
      <c r="J31" s="65">
        <f>VLOOKUP($A31,'Return Data'!$B$7:$R$2843,12,0)</f>
        <v>3.3616999999999999</v>
      </c>
      <c r="K31" s="66">
        <f t="shared" si="8"/>
        <v>15</v>
      </c>
      <c r="L31" s="65">
        <f>VLOOKUP($A31,'Return Data'!$B$7:$R$2843,13,0)</f>
        <v>5.0530999999999997</v>
      </c>
      <c r="M31" s="66">
        <f t="shared" si="9"/>
        <v>15</v>
      </c>
      <c r="N31" s="65">
        <f>VLOOKUP($A31,'Return Data'!$B$7:$R$2843,17,0)</f>
        <v>8.0934000000000008</v>
      </c>
      <c r="O31" s="66">
        <f t="shared" si="10"/>
        <v>8</v>
      </c>
      <c r="P31" s="65">
        <f>VLOOKUP($A31,'Return Data'!$B$7:$R$2843,14,0)</f>
        <v>9.2274999999999991</v>
      </c>
      <c r="Q31" s="66">
        <f t="shared" si="11"/>
        <v>8</v>
      </c>
      <c r="R31" s="65">
        <f>VLOOKUP($A31,'Return Data'!$B$7:$R$2843,16,0)</f>
        <v>9.2308000000000003</v>
      </c>
      <c r="S31" s="67">
        <f t="shared" si="0"/>
        <v>3</v>
      </c>
    </row>
    <row r="32" spans="1:19" x14ac:dyDescent="0.3">
      <c r="A32" s="82" t="s">
        <v>1129</v>
      </c>
      <c r="B32" s="64">
        <f>VLOOKUP($A32,'Return Data'!$B$7:$R$2843,3,0)</f>
        <v>44447</v>
      </c>
      <c r="C32" s="65">
        <f>VLOOKUP($A32,'Return Data'!$B$7:$R$2843,4,0)</f>
        <v>54.3003</v>
      </c>
      <c r="D32" s="65">
        <f>VLOOKUP($A32,'Return Data'!$B$7:$R$2843,9,0)</f>
        <v>11.058</v>
      </c>
      <c r="E32" s="66">
        <f t="shared" si="1"/>
        <v>17</v>
      </c>
      <c r="F32" s="65">
        <f>VLOOKUP($A32,'Return Data'!$B$7:$R$2843,10,0)</f>
        <v>3.8085</v>
      </c>
      <c r="G32" s="66">
        <f t="shared" si="2"/>
        <v>26</v>
      </c>
      <c r="H32" s="65">
        <f>VLOOKUP($A32,'Return Data'!$B$7:$R$2843,11,0)</f>
        <v>7.5445000000000002</v>
      </c>
      <c r="I32" s="66">
        <f t="shared" si="3"/>
        <v>16</v>
      </c>
      <c r="J32" s="65">
        <f>VLOOKUP($A32,'Return Data'!$B$7:$R$2843,12,0)</f>
        <v>1.9730000000000001</v>
      </c>
      <c r="K32" s="66">
        <f t="shared" si="8"/>
        <v>27</v>
      </c>
      <c r="L32" s="65">
        <f>VLOOKUP($A32,'Return Data'!$B$7:$R$2843,13,0)</f>
        <v>4.5</v>
      </c>
      <c r="M32" s="66">
        <f t="shared" si="9"/>
        <v>20</v>
      </c>
      <c r="N32" s="65">
        <f>VLOOKUP($A32,'Return Data'!$B$7:$R$2843,17,0)</f>
        <v>6.6723999999999997</v>
      </c>
      <c r="O32" s="66">
        <f t="shared" si="10"/>
        <v>16</v>
      </c>
      <c r="P32" s="65">
        <f>VLOOKUP($A32,'Return Data'!$B$7:$R$2843,14,0)</f>
        <v>9.4596</v>
      </c>
      <c r="Q32" s="66">
        <f t="shared" si="11"/>
        <v>5</v>
      </c>
      <c r="R32" s="65">
        <f>VLOOKUP($A32,'Return Data'!$B$7:$R$2843,16,0)</f>
        <v>8.3214000000000006</v>
      </c>
      <c r="S32" s="67">
        <f t="shared" si="0"/>
        <v>9</v>
      </c>
    </row>
    <row r="33" spans="1:19" x14ac:dyDescent="0.3">
      <c r="A33" s="82" t="s">
        <v>1130</v>
      </c>
      <c r="B33" s="64">
        <f>VLOOKUP($A33,'Return Data'!$B$7:$R$2843,3,0)</f>
        <v>44447</v>
      </c>
      <c r="C33" s="65">
        <f>VLOOKUP($A33,'Return Data'!$B$7:$R$2843,4,0)</f>
        <v>50.890799999999999</v>
      </c>
      <c r="D33" s="65">
        <f>VLOOKUP($A33,'Return Data'!$B$7:$R$2843,9,0)</f>
        <v>13.160399999999999</v>
      </c>
      <c r="E33" s="66">
        <f t="shared" si="1"/>
        <v>11</v>
      </c>
      <c r="F33" s="65">
        <f>VLOOKUP($A33,'Return Data'!$B$7:$R$2843,10,0)</f>
        <v>5.6984000000000004</v>
      </c>
      <c r="G33" s="66">
        <f t="shared" si="2"/>
        <v>16</v>
      </c>
      <c r="H33" s="65">
        <f>VLOOKUP($A33,'Return Data'!$B$7:$R$2843,11,0)</f>
        <v>6.7138</v>
      </c>
      <c r="I33" s="66">
        <f t="shared" si="3"/>
        <v>24</v>
      </c>
      <c r="J33" s="65">
        <f>VLOOKUP($A33,'Return Data'!$B$7:$R$2843,12,0)</f>
        <v>2.0958999999999999</v>
      </c>
      <c r="K33" s="66">
        <f t="shared" si="8"/>
        <v>25</v>
      </c>
      <c r="L33" s="65">
        <f>VLOOKUP($A33,'Return Data'!$B$7:$R$2843,13,0)</f>
        <v>3.4283999999999999</v>
      </c>
      <c r="M33" s="66">
        <f t="shared" si="9"/>
        <v>25</v>
      </c>
      <c r="N33" s="65">
        <f>VLOOKUP($A33,'Return Data'!$B$7:$R$2843,17,0)</f>
        <v>3.9076</v>
      </c>
      <c r="O33" s="66">
        <f t="shared" si="10"/>
        <v>25</v>
      </c>
      <c r="P33" s="65">
        <f>VLOOKUP($A33,'Return Data'!$B$7:$R$2843,14,0)</f>
        <v>2.2845</v>
      </c>
      <c r="Q33" s="66">
        <f t="shared" si="11"/>
        <v>27</v>
      </c>
      <c r="R33" s="65">
        <f>VLOOKUP($A33,'Return Data'!$B$7:$R$2843,16,0)</f>
        <v>6.3032000000000004</v>
      </c>
      <c r="S33" s="67">
        <f t="shared" si="0"/>
        <v>26</v>
      </c>
    </row>
    <row r="34" spans="1:19" x14ac:dyDescent="0.3">
      <c r="A34" s="82" t="s">
        <v>1133</v>
      </c>
      <c r="B34" s="64">
        <f>VLOOKUP($A34,'Return Data'!$B$7:$R$2843,3,0)</f>
        <v>44447</v>
      </c>
      <c r="C34" s="65">
        <f>VLOOKUP($A34,'Return Data'!$B$7:$R$2843,4,0)</f>
        <v>62.316299999999998</v>
      </c>
      <c r="D34" s="65">
        <f>VLOOKUP($A34,'Return Data'!$B$7:$R$2843,9,0)</f>
        <v>18.258600000000001</v>
      </c>
      <c r="E34" s="66">
        <f t="shared" si="1"/>
        <v>3</v>
      </c>
      <c r="F34" s="65">
        <f>VLOOKUP($A34,'Return Data'!$B$7:$R$2843,10,0)</f>
        <v>7.1593999999999998</v>
      </c>
      <c r="G34" s="66">
        <f t="shared" si="2"/>
        <v>8</v>
      </c>
      <c r="H34" s="65">
        <f>VLOOKUP($A34,'Return Data'!$B$7:$R$2843,11,0)</f>
        <v>7.9189999999999996</v>
      </c>
      <c r="I34" s="66">
        <f t="shared" si="3"/>
        <v>12</v>
      </c>
      <c r="J34" s="65">
        <f>VLOOKUP($A34,'Return Data'!$B$7:$R$2843,12,0)</f>
        <v>2.9761000000000002</v>
      </c>
      <c r="K34" s="66">
        <f t="shared" si="8"/>
        <v>17</v>
      </c>
      <c r="L34" s="65">
        <f>VLOOKUP($A34,'Return Data'!$B$7:$R$2843,13,0)</f>
        <v>5.6012000000000004</v>
      </c>
      <c r="M34" s="66">
        <f t="shared" si="9"/>
        <v>13</v>
      </c>
      <c r="N34" s="65">
        <f>VLOOKUP($A34,'Return Data'!$B$7:$R$2843,17,0)</f>
        <v>7.4871999999999996</v>
      </c>
      <c r="O34" s="66">
        <f t="shared" si="10"/>
        <v>11</v>
      </c>
      <c r="P34" s="65">
        <f>VLOOKUP($A34,'Return Data'!$B$7:$R$2843,14,0)</f>
        <v>9.2497000000000007</v>
      </c>
      <c r="Q34" s="66">
        <f t="shared" si="11"/>
        <v>7</v>
      </c>
      <c r="R34" s="65">
        <f>VLOOKUP($A34,'Return Data'!$B$7:$R$2843,16,0)</f>
        <v>8.7538999999999998</v>
      </c>
      <c r="S34" s="67">
        <f t="shared" si="0"/>
        <v>5</v>
      </c>
    </row>
    <row r="35" spans="1:19" x14ac:dyDescent="0.3">
      <c r="A35" s="82" t="s">
        <v>1134</v>
      </c>
      <c r="B35" s="64">
        <f>VLOOKUP($A35,'Return Data'!$B$7:$R$2843,3,0)</f>
        <v>44447</v>
      </c>
      <c r="C35" s="65">
        <f>VLOOKUP($A35,'Return Data'!$B$7:$R$2843,4,0)</f>
        <v>57.792400000000001</v>
      </c>
      <c r="D35" s="65">
        <f>VLOOKUP($A35,'Return Data'!$B$7:$R$2843,9,0)</f>
        <v>6.383</v>
      </c>
      <c r="E35" s="66">
        <f t="shared" si="1"/>
        <v>33</v>
      </c>
      <c r="F35" s="65">
        <f>VLOOKUP($A35,'Return Data'!$B$7:$R$2843,10,0)</f>
        <v>2.0078</v>
      </c>
      <c r="G35" s="66">
        <f t="shared" si="2"/>
        <v>33</v>
      </c>
      <c r="H35" s="65">
        <f>VLOOKUP($A35,'Return Data'!$B$7:$R$2843,11,0)</f>
        <v>5.1632999999999996</v>
      </c>
      <c r="I35" s="66">
        <f t="shared" si="3"/>
        <v>31</v>
      </c>
      <c r="J35" s="65">
        <f>VLOOKUP($A35,'Return Data'!$B$7:$R$2843,12,0)</f>
        <v>1.8647</v>
      </c>
      <c r="K35" s="66">
        <f t="shared" si="8"/>
        <v>28</v>
      </c>
      <c r="L35" s="65">
        <f>VLOOKUP($A35,'Return Data'!$B$7:$R$2843,13,0)</f>
        <v>3.0257999999999998</v>
      </c>
      <c r="M35" s="66">
        <f t="shared" si="9"/>
        <v>28</v>
      </c>
      <c r="N35" s="65">
        <f>VLOOKUP($A35,'Return Data'!$B$7:$R$2843,17,0)</f>
        <v>5.6753999999999998</v>
      </c>
      <c r="O35" s="66">
        <f t="shared" si="10"/>
        <v>21</v>
      </c>
      <c r="P35" s="65">
        <f>VLOOKUP($A35,'Return Data'!$B$7:$R$2843,14,0)</f>
        <v>7.9608999999999996</v>
      </c>
      <c r="Q35" s="66">
        <f t="shared" si="11"/>
        <v>16</v>
      </c>
      <c r="R35" s="65">
        <f>VLOOKUP($A35,'Return Data'!$B$7:$R$2843,16,0)</f>
        <v>8.0803999999999991</v>
      </c>
      <c r="S35" s="67">
        <f t="shared" si="0"/>
        <v>12</v>
      </c>
    </row>
    <row r="36" spans="1:19" x14ac:dyDescent="0.3">
      <c r="A36" s="82" t="s">
        <v>1136</v>
      </c>
      <c r="B36" s="64">
        <f>VLOOKUP($A36,'Return Data'!$B$7:$R$2843,3,0)</f>
        <v>44447</v>
      </c>
      <c r="C36" s="65">
        <f>VLOOKUP($A36,'Return Data'!$B$7:$R$2843,4,0)</f>
        <v>72.2577</v>
      </c>
      <c r="D36" s="65">
        <f>VLOOKUP($A36,'Return Data'!$B$7:$R$2843,9,0)</f>
        <v>16.191299999999998</v>
      </c>
      <c r="E36" s="66">
        <f t="shared" si="1"/>
        <v>4</v>
      </c>
      <c r="F36" s="65">
        <f>VLOOKUP($A36,'Return Data'!$B$7:$R$2843,10,0)</f>
        <v>4.7832999999999997</v>
      </c>
      <c r="G36" s="66">
        <f t="shared" si="2"/>
        <v>20</v>
      </c>
      <c r="H36" s="65">
        <f>VLOOKUP($A36,'Return Data'!$B$7:$R$2843,11,0)</f>
        <v>7.6727999999999996</v>
      </c>
      <c r="I36" s="66">
        <f t="shared" si="3"/>
        <v>14</v>
      </c>
      <c r="J36" s="65">
        <f>VLOOKUP($A36,'Return Data'!$B$7:$R$2843,12,0)</f>
        <v>2.0564</v>
      </c>
      <c r="K36" s="66">
        <f t="shared" si="8"/>
        <v>26</v>
      </c>
      <c r="L36" s="65">
        <f>VLOOKUP($A36,'Return Data'!$B$7:$R$2843,13,0)</f>
        <v>4.1868999999999996</v>
      </c>
      <c r="M36" s="66">
        <f t="shared" si="9"/>
        <v>24</v>
      </c>
      <c r="N36" s="65">
        <f>VLOOKUP($A36,'Return Data'!$B$7:$R$2843,17,0)</f>
        <v>6.5507999999999997</v>
      </c>
      <c r="O36" s="66">
        <f t="shared" si="10"/>
        <v>17</v>
      </c>
      <c r="P36" s="65">
        <f>VLOOKUP($A36,'Return Data'!$B$7:$R$2843,14,0)</f>
        <v>9.4398999999999997</v>
      </c>
      <c r="Q36" s="66">
        <f t="shared" si="11"/>
        <v>6</v>
      </c>
      <c r="R36" s="65">
        <f>VLOOKUP($A36,'Return Data'!$B$7:$R$2843,16,0)</f>
        <v>8.7157999999999998</v>
      </c>
      <c r="S36" s="67">
        <f t="shared" si="0"/>
        <v>6</v>
      </c>
    </row>
    <row r="37" spans="1:19" x14ac:dyDescent="0.3">
      <c r="A37" s="82" t="s">
        <v>1139</v>
      </c>
      <c r="B37" s="64">
        <f>VLOOKUP($A37,'Return Data'!$B$7:$R$2843,3,0)</f>
        <v>44447</v>
      </c>
      <c r="C37" s="65">
        <f>VLOOKUP($A37,'Return Data'!$B$7:$R$2843,4,0)</f>
        <v>56.429400000000001</v>
      </c>
      <c r="D37" s="65">
        <f>VLOOKUP($A37,'Return Data'!$B$7:$R$2843,9,0)</f>
        <v>9.9558999999999997</v>
      </c>
      <c r="E37" s="66">
        <f t="shared" si="1"/>
        <v>24</v>
      </c>
      <c r="F37" s="65">
        <f>VLOOKUP($A37,'Return Data'!$B$7:$R$2843,10,0)</f>
        <v>6.2675999999999998</v>
      </c>
      <c r="G37" s="66">
        <f t="shared" si="2"/>
        <v>13</v>
      </c>
      <c r="H37" s="65">
        <f>VLOOKUP($A37,'Return Data'!$B$7:$R$2843,11,0)</f>
        <v>7.3037999999999998</v>
      </c>
      <c r="I37" s="66">
        <f t="shared" si="3"/>
        <v>18</v>
      </c>
      <c r="J37" s="65">
        <f>VLOOKUP($A37,'Return Data'!$B$7:$R$2843,12,0)</f>
        <v>4.3555000000000001</v>
      </c>
      <c r="K37" s="66">
        <f t="shared" si="8"/>
        <v>12</v>
      </c>
      <c r="L37" s="65">
        <f>VLOOKUP($A37,'Return Data'!$B$7:$R$2843,13,0)</f>
        <v>6.242</v>
      </c>
      <c r="M37" s="66">
        <f t="shared" si="9"/>
        <v>12</v>
      </c>
      <c r="N37" s="65">
        <f>VLOOKUP($A37,'Return Data'!$B$7:$R$2843,17,0)</f>
        <v>9.0609000000000002</v>
      </c>
      <c r="O37" s="66">
        <f t="shared" si="10"/>
        <v>2</v>
      </c>
      <c r="P37" s="65">
        <f>VLOOKUP($A37,'Return Data'!$B$7:$R$2843,14,0)</f>
        <v>9.7942999999999998</v>
      </c>
      <c r="Q37" s="66">
        <f t="shared" si="11"/>
        <v>3</v>
      </c>
      <c r="R37" s="65">
        <f>VLOOKUP($A37,'Return Data'!$B$7:$R$2843,16,0)</f>
        <v>7.8562000000000003</v>
      </c>
      <c r="S37" s="67">
        <f t="shared" si="0"/>
        <v>17</v>
      </c>
    </row>
    <row r="38" spans="1:19" x14ac:dyDescent="0.3">
      <c r="A38" s="82" t="s">
        <v>1141</v>
      </c>
      <c r="B38" s="64">
        <f>VLOOKUP($A38,'Return Data'!$B$7:$R$2843,3,0)</f>
        <v>44447</v>
      </c>
      <c r="C38" s="65">
        <f>VLOOKUP($A38,'Return Data'!$B$7:$R$2843,4,0)</f>
        <v>66.377099999999999</v>
      </c>
      <c r="D38" s="65">
        <f>VLOOKUP($A38,'Return Data'!$B$7:$R$2843,9,0)</f>
        <v>12.2347</v>
      </c>
      <c r="E38" s="66">
        <f t="shared" si="1"/>
        <v>12</v>
      </c>
      <c r="F38" s="65">
        <f>VLOOKUP($A38,'Return Data'!$B$7:$R$2843,10,0)</f>
        <v>3.3294000000000001</v>
      </c>
      <c r="G38" s="66">
        <f t="shared" si="2"/>
        <v>28</v>
      </c>
      <c r="H38" s="65">
        <f>VLOOKUP($A38,'Return Data'!$B$7:$R$2843,11,0)</f>
        <v>6.8739999999999997</v>
      </c>
      <c r="I38" s="66">
        <f t="shared" si="3"/>
        <v>23</v>
      </c>
      <c r="J38" s="65">
        <f>VLOOKUP($A38,'Return Data'!$B$7:$R$2843,12,0)</f>
        <v>2.3801999999999999</v>
      </c>
      <c r="K38" s="66">
        <f t="shared" si="8"/>
        <v>21</v>
      </c>
      <c r="L38" s="65">
        <f>VLOOKUP($A38,'Return Data'!$B$7:$R$2843,13,0)</f>
        <v>4.2401</v>
      </c>
      <c r="M38" s="66">
        <f t="shared" si="9"/>
        <v>23</v>
      </c>
      <c r="N38" s="65">
        <f>VLOOKUP($A38,'Return Data'!$B$7:$R$2843,17,0)</f>
        <v>7.3315999999999999</v>
      </c>
      <c r="O38" s="66">
        <f t="shared" si="10"/>
        <v>12</v>
      </c>
      <c r="P38" s="65">
        <f>VLOOKUP($A38,'Return Data'!$B$7:$R$2843,14,0)</f>
        <v>8.3577999999999992</v>
      </c>
      <c r="Q38" s="66">
        <f t="shared" si="11"/>
        <v>14</v>
      </c>
      <c r="R38" s="65">
        <f>VLOOKUP($A38,'Return Data'!$B$7:$R$2843,16,0)</f>
        <v>8.0725999999999996</v>
      </c>
      <c r="S38" s="67">
        <f t="shared" si="0"/>
        <v>13</v>
      </c>
    </row>
    <row r="39" spans="1:19" x14ac:dyDescent="0.3">
      <c r="A39" s="82" t="s">
        <v>1143</v>
      </c>
      <c r="B39" s="64">
        <f>VLOOKUP($A39,'Return Data'!$B$7:$R$2843,3,0)</f>
        <v>44447</v>
      </c>
      <c r="C39" s="65">
        <f>VLOOKUP($A39,'Return Data'!$B$7:$R$2843,4,0)</f>
        <v>1.6787000000000001</v>
      </c>
      <c r="D39" s="65">
        <f>VLOOKUP($A39,'Return Data'!$B$7:$R$2843,9,0)</f>
        <v>10.845000000000001</v>
      </c>
      <c r="E39" s="66">
        <f t="shared" si="1"/>
        <v>19</v>
      </c>
      <c r="F39" s="65">
        <f>VLOOKUP($A39,'Return Data'!$B$7:$R$2843,10,0)</f>
        <v>11.028</v>
      </c>
      <c r="G39" s="66">
        <f t="shared" si="2"/>
        <v>3</v>
      </c>
      <c r="H39" s="65">
        <f>VLOOKUP($A39,'Return Data'!$B$7:$R$2843,11,0)</f>
        <v>11.3301</v>
      </c>
      <c r="I39" s="66">
        <f t="shared" si="3"/>
        <v>3</v>
      </c>
      <c r="J39" s="65"/>
      <c r="K39" s="66"/>
      <c r="L39" s="65"/>
      <c r="M39" s="66"/>
      <c r="N39" s="65"/>
      <c r="O39" s="66"/>
      <c r="P39" s="65"/>
      <c r="Q39" s="66"/>
      <c r="R39" s="65">
        <f>VLOOKUP($A39,'Return Data'!$B$7:$R$2843,16,0)</f>
        <v>-8.0085999999999995</v>
      </c>
      <c r="S39" s="67">
        <f t="shared" si="0"/>
        <v>31</v>
      </c>
    </row>
    <row r="40" spans="1:19" x14ac:dyDescent="0.3">
      <c r="A40" s="82" t="s">
        <v>1145</v>
      </c>
      <c r="B40" s="64">
        <f>VLOOKUP($A40,'Return Data'!$B$7:$R$2843,3,0)</f>
        <v>44447</v>
      </c>
      <c r="C40" s="65">
        <f>VLOOKUP($A40,'Return Data'!$B$7:$R$2843,4,0)</f>
        <v>51.422800000000002</v>
      </c>
      <c r="D40" s="65">
        <f>VLOOKUP($A40,'Return Data'!$B$7:$R$2843,9,0)</f>
        <v>7.3269000000000002</v>
      </c>
      <c r="E40" s="66">
        <f t="shared" si="1"/>
        <v>32</v>
      </c>
      <c r="F40" s="65">
        <f>VLOOKUP($A40,'Return Data'!$B$7:$R$2843,10,0)</f>
        <v>3.4821</v>
      </c>
      <c r="G40" s="66">
        <f t="shared" si="2"/>
        <v>27</v>
      </c>
      <c r="H40" s="65">
        <f>VLOOKUP($A40,'Return Data'!$B$7:$R$2843,11,0)</f>
        <v>4.9949000000000003</v>
      </c>
      <c r="I40" s="66">
        <f t="shared" si="3"/>
        <v>32</v>
      </c>
      <c r="J40" s="65">
        <f>VLOOKUP($A40,'Return Data'!$B$7:$R$2843,12,0)</f>
        <v>2.3496999999999999</v>
      </c>
      <c r="K40" s="66">
        <f>RANK(J40,J$8:J$42,0)</f>
        <v>22</v>
      </c>
      <c r="L40" s="65">
        <f>VLOOKUP($A40,'Return Data'!$B$7:$R$2843,13,0)</f>
        <v>3.3285999999999998</v>
      </c>
      <c r="M40" s="66">
        <f>RANK(L40,L$8:L$42,0)</f>
        <v>27</v>
      </c>
      <c r="N40" s="65">
        <f>VLOOKUP($A40,'Return Data'!$B$7:$R$2843,17,0)</f>
        <v>0.76900000000000002</v>
      </c>
      <c r="O40" s="66">
        <f>RANK(N40,N$8:N$42,0)</f>
        <v>29</v>
      </c>
      <c r="P40" s="65">
        <f>VLOOKUP($A40,'Return Data'!$B$7:$R$2843,14,0)</f>
        <v>-0.46439999999999998</v>
      </c>
      <c r="Q40" s="66">
        <f>RANK(P40,P$8:P$42,0)</f>
        <v>28</v>
      </c>
      <c r="R40" s="65">
        <f>VLOOKUP($A40,'Return Data'!$B$7:$R$2843,16,0)</f>
        <v>7.2988999999999997</v>
      </c>
      <c r="S40" s="67">
        <f t="shared" si="0"/>
        <v>24</v>
      </c>
    </row>
    <row r="41" spans="1:19" x14ac:dyDescent="0.3">
      <c r="A41" s="82" t="s">
        <v>1006</v>
      </c>
      <c r="B41" s="64">
        <f>VLOOKUP($A41,'Return Data'!$B$7:$R$2843,3,0)</f>
        <v>44447</v>
      </c>
      <c r="C41" s="65">
        <f>VLOOKUP($A41,'Return Data'!$B$7:$R$2843,4,0)</f>
        <v>72.184799999999996</v>
      </c>
      <c r="D41" s="65">
        <f>VLOOKUP($A41,'Return Data'!$B$7:$R$2843,9,0)</f>
        <v>19.203700000000001</v>
      </c>
      <c r="E41" s="66">
        <f t="shared" si="1"/>
        <v>2</v>
      </c>
      <c r="F41" s="65">
        <f>VLOOKUP($A41,'Return Data'!$B$7:$R$2843,10,0)</f>
        <v>2.2507000000000001</v>
      </c>
      <c r="G41" s="66">
        <f t="shared" si="2"/>
        <v>32</v>
      </c>
      <c r="H41" s="65">
        <f>VLOOKUP($A41,'Return Data'!$B$7:$R$2843,11,0)</f>
        <v>7.0754000000000001</v>
      </c>
      <c r="I41" s="66">
        <f t="shared" si="3"/>
        <v>21</v>
      </c>
      <c r="J41" s="65">
        <f>VLOOKUP($A41,'Return Data'!$B$7:$R$2843,12,0)</f>
        <v>0.53920000000000001</v>
      </c>
      <c r="K41" s="66">
        <f>RANK(J41,J$8:J$42,0)</f>
        <v>30</v>
      </c>
      <c r="L41" s="65">
        <f>VLOOKUP($A41,'Return Data'!$B$7:$R$2843,13,0)</f>
        <v>2.8334999999999999</v>
      </c>
      <c r="M41" s="66">
        <f>RANK(L41,L$8:L$42,0)</f>
        <v>30</v>
      </c>
      <c r="N41" s="65">
        <f>VLOOKUP($A41,'Return Data'!$B$7:$R$2843,17,0)</f>
        <v>6.1661999999999999</v>
      </c>
      <c r="O41" s="66">
        <f>RANK(N41,N$8:N$42,0)</f>
        <v>20</v>
      </c>
      <c r="P41" s="65">
        <f>VLOOKUP($A41,'Return Data'!$B$7:$R$2843,14,0)</f>
        <v>9.9352999999999998</v>
      </c>
      <c r="Q41" s="66">
        <f>RANK(P41,P$8:P$42,0)</f>
        <v>2</v>
      </c>
      <c r="R41" s="65">
        <f>VLOOKUP($A41,'Return Data'!$B$7:$R$2843,16,0)</f>
        <v>8.9001000000000001</v>
      </c>
      <c r="S41" s="67">
        <f t="shared" si="0"/>
        <v>4</v>
      </c>
    </row>
    <row r="42" spans="1:19" x14ac:dyDescent="0.3">
      <c r="A42" s="82" t="s">
        <v>1008</v>
      </c>
      <c r="B42" s="64">
        <f>VLOOKUP($A42,'Return Data'!$B$7:$R$2843,3,0)</f>
        <v>44447</v>
      </c>
      <c r="C42" s="65">
        <f>VLOOKUP($A42,'Return Data'!$B$7:$R$2843,4,0)</f>
        <v>13.922800000000001</v>
      </c>
      <c r="D42" s="65">
        <f>VLOOKUP($A42,'Return Data'!$B$7:$R$2843,9,0)</f>
        <v>27.1859</v>
      </c>
      <c r="E42" s="66">
        <f t="shared" si="1"/>
        <v>1</v>
      </c>
      <c r="F42" s="65">
        <f>VLOOKUP($A42,'Return Data'!$B$7:$R$2843,10,0)</f>
        <v>2.8094999999999999</v>
      </c>
      <c r="G42" s="66">
        <f t="shared" si="2"/>
        <v>31</v>
      </c>
      <c r="H42" s="65">
        <f>VLOOKUP($A42,'Return Data'!$B$7:$R$2843,11,0)</f>
        <v>4.9625000000000004</v>
      </c>
      <c r="I42" s="66">
        <f t="shared" si="3"/>
        <v>33</v>
      </c>
      <c r="J42" s="65">
        <f>VLOOKUP($A42,'Return Data'!$B$7:$R$2843,12,0)</f>
        <v>1.0336000000000001</v>
      </c>
      <c r="K42" s="66">
        <f>RANK(J42,J$8:J$42,0)</f>
        <v>29</v>
      </c>
      <c r="L42" s="65">
        <f>VLOOKUP($A42,'Return Data'!$B$7:$R$2843,13,0)</f>
        <v>2.9662999999999999</v>
      </c>
      <c r="M42" s="66">
        <f>RANK(L42,L$8:L$42,0)</f>
        <v>29</v>
      </c>
      <c r="N42" s="65">
        <f>VLOOKUP($A42,'Return Data'!$B$7:$R$2843,17,0)</f>
        <v>7.0384000000000002</v>
      </c>
      <c r="O42" s="66">
        <f>RANK(N42,N$8:N$42,0)</f>
        <v>13</v>
      </c>
      <c r="P42" s="65"/>
      <c r="Q42" s="66"/>
      <c r="R42" s="65">
        <f>VLOOKUP($A42,'Return Data'!$B$7:$R$2843,16,0)</f>
        <v>10.9748</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11.869752941176472</v>
      </c>
      <c r="E44" s="88"/>
      <c r="F44" s="89">
        <f>AVERAGE(F8:F42)</f>
        <v>7.1693941176470579</v>
      </c>
      <c r="G44" s="88"/>
      <c r="H44" s="89">
        <f>AVERAGE(H8:H42)</f>
        <v>8.4045647058823523</v>
      </c>
      <c r="I44" s="88"/>
      <c r="J44" s="89">
        <f>AVERAGE(J8:J42)</f>
        <v>4.5758161290322592</v>
      </c>
      <c r="K44" s="88"/>
      <c r="L44" s="89">
        <f>AVERAGE(L8:L42)</f>
        <v>6.1650645161290312</v>
      </c>
      <c r="M44" s="88"/>
      <c r="N44" s="89">
        <f>AVERAGE(N8:N42)</f>
        <v>6.0392233333333341</v>
      </c>
      <c r="O44" s="88"/>
      <c r="P44" s="89">
        <f>AVERAGE(P8:P42)</f>
        <v>6.6506551724137921</v>
      </c>
      <c r="Q44" s="88"/>
      <c r="R44" s="89">
        <f>AVERAGE(R8:R42)</f>
        <v>4.8803857142857137</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-5.5570000000000004</v>
      </c>
      <c r="O45" s="88"/>
      <c r="P45" s="89">
        <f>MIN(P8:P42)</f>
        <v>-4.2169999999999996</v>
      </c>
      <c r="Q45" s="88"/>
      <c r="R45" s="89">
        <f>MIN(R8:R42)</f>
        <v>-20.593</v>
      </c>
      <c r="S45" s="90"/>
    </row>
    <row r="46" spans="1:19" ht="15" thickBot="1" x14ac:dyDescent="0.35">
      <c r="A46" s="91" t="s">
        <v>29</v>
      </c>
      <c r="B46" s="92"/>
      <c r="C46" s="92"/>
      <c r="D46" s="93">
        <f>MAX(D8:D42)</f>
        <v>27.1859</v>
      </c>
      <c r="E46" s="92"/>
      <c r="F46" s="93">
        <f>MAX(F8:F42)</f>
        <v>59.392000000000003</v>
      </c>
      <c r="G46" s="92"/>
      <c r="H46" s="93">
        <f>MAX(H8:H42)</f>
        <v>34.097000000000001</v>
      </c>
      <c r="I46" s="92"/>
      <c r="J46" s="93">
        <f>MAX(J8:J42)</f>
        <v>23.410299999999999</v>
      </c>
      <c r="K46" s="92"/>
      <c r="L46" s="93">
        <f>MAX(L8:L42)</f>
        <v>21.905999999999999</v>
      </c>
      <c r="M46" s="92"/>
      <c r="N46" s="93">
        <f>MAX(N8:N42)</f>
        <v>9.1837999999999997</v>
      </c>
      <c r="O46" s="92"/>
      <c r="P46" s="93">
        <f>MAX(P8:P42)</f>
        <v>10.0273</v>
      </c>
      <c r="Q46" s="92"/>
      <c r="R46" s="93">
        <f>MAX(R8:R42)</f>
        <v>10.9748</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44447</v>
      </c>
      <c r="C8" s="65">
        <f>VLOOKUP($A8,'Return Data'!$B$7:$R$2843,4,0)</f>
        <v>363.77</v>
      </c>
      <c r="D8" s="65">
        <f>VLOOKUP($A8,'Return Data'!$B$7:$R$2843,10,0)</f>
        <v>11.791600000000001</v>
      </c>
      <c r="E8" s="66">
        <f t="shared" ref="E8:E36" si="0">RANK(D8,D$8:D$36,0)</f>
        <v>12</v>
      </c>
      <c r="F8" s="65">
        <f>VLOOKUP($A8,'Return Data'!$B$7:$R$2843,11,0)</f>
        <v>18.091799999999999</v>
      </c>
      <c r="G8" s="66">
        <f t="shared" ref="G8:G36" si="1">RANK(F8,F$8:F$36,0)</f>
        <v>12</v>
      </c>
      <c r="H8" s="65">
        <f>VLOOKUP($A8,'Return Data'!$B$7:$R$2843,12,0)</f>
        <v>33.000599999999999</v>
      </c>
      <c r="I8" s="66">
        <f t="shared" ref="I8:I36" si="2">RANK(H8,H$8:H$36,0)</f>
        <v>11</v>
      </c>
      <c r="J8" s="65">
        <f>VLOOKUP($A8,'Return Data'!$B$7:$R$2843,13,0)</f>
        <v>58.1265</v>
      </c>
      <c r="K8" s="66">
        <f t="shared" ref="K8:K36" si="3">RANK(J8,J$8:J$36,0)</f>
        <v>8</v>
      </c>
      <c r="L8" s="65">
        <f>VLOOKUP($A8,'Return Data'!$B$7:$R$2843,17,0)</f>
        <v>26.897600000000001</v>
      </c>
      <c r="M8" s="66">
        <f t="shared" ref="M8:M36" si="4">RANK(L8,L$8:L$36,0)</f>
        <v>18</v>
      </c>
      <c r="N8" s="65">
        <f>VLOOKUP($A8,'Return Data'!$B$7:$R$2843,14,0)</f>
        <v>14.647</v>
      </c>
      <c r="O8" s="66">
        <f t="shared" ref="O8:O26" si="5">RANK(N8,N$8:N$36,0)</f>
        <v>21</v>
      </c>
      <c r="P8" s="65">
        <f>VLOOKUP($A8,'Return Data'!$B$7:$R$2843,15,0)</f>
        <v>13.4955</v>
      </c>
      <c r="Q8" s="66">
        <f t="shared" ref="Q8:Q26" si="6">RANK(P8,P$8:P$36,0)</f>
        <v>20</v>
      </c>
      <c r="R8" s="65">
        <f>VLOOKUP($A8,'Return Data'!$B$7:$R$2843,16,0)</f>
        <v>15.988300000000001</v>
      </c>
      <c r="S8" s="67">
        <f t="shared" ref="S8:S36" si="7">RANK(R8,R$8:R$36,0)</f>
        <v>11</v>
      </c>
    </row>
    <row r="9" spans="1:20" x14ac:dyDescent="0.3">
      <c r="A9" s="63" t="s">
        <v>950</v>
      </c>
      <c r="B9" s="64">
        <f>VLOOKUP($A9,'Return Data'!$B$7:$R$2843,3,0)</f>
        <v>44447</v>
      </c>
      <c r="C9" s="65">
        <f>VLOOKUP($A9,'Return Data'!$B$7:$R$2843,4,0)</f>
        <v>51.67</v>
      </c>
      <c r="D9" s="65">
        <f>VLOOKUP($A9,'Return Data'!$B$7:$R$2843,10,0)</f>
        <v>13.311400000000001</v>
      </c>
      <c r="E9" s="66">
        <f t="shared" si="0"/>
        <v>2</v>
      </c>
      <c r="F9" s="65">
        <f>VLOOKUP($A9,'Return Data'!$B$7:$R$2843,11,0)</f>
        <v>19.220099999999999</v>
      </c>
      <c r="G9" s="66">
        <f t="shared" si="1"/>
        <v>5</v>
      </c>
      <c r="H9" s="65">
        <f>VLOOKUP($A9,'Return Data'!$B$7:$R$2843,12,0)</f>
        <v>29.401499999999999</v>
      </c>
      <c r="I9" s="66">
        <f t="shared" si="2"/>
        <v>24</v>
      </c>
      <c r="J9" s="65">
        <f>VLOOKUP($A9,'Return Data'!$B$7:$R$2843,13,0)</f>
        <v>53.369</v>
      </c>
      <c r="K9" s="66">
        <f t="shared" si="3"/>
        <v>22</v>
      </c>
      <c r="L9" s="65">
        <f>VLOOKUP($A9,'Return Data'!$B$7:$R$2843,17,0)</f>
        <v>28.720800000000001</v>
      </c>
      <c r="M9" s="66">
        <f t="shared" si="4"/>
        <v>6</v>
      </c>
      <c r="N9" s="65">
        <f>VLOOKUP($A9,'Return Data'!$B$7:$R$2843,14,0)</f>
        <v>19.5776</v>
      </c>
      <c r="O9" s="66">
        <f t="shared" si="5"/>
        <v>2</v>
      </c>
      <c r="P9" s="65">
        <f>VLOOKUP($A9,'Return Data'!$B$7:$R$2843,15,0)</f>
        <v>18.621099999999998</v>
      </c>
      <c r="Q9" s="66">
        <f t="shared" si="6"/>
        <v>1</v>
      </c>
      <c r="R9" s="65">
        <f>VLOOKUP($A9,'Return Data'!$B$7:$R$2843,16,0)</f>
        <v>18.090900000000001</v>
      </c>
      <c r="S9" s="67">
        <f t="shared" si="7"/>
        <v>3</v>
      </c>
    </row>
    <row r="10" spans="1:20" x14ac:dyDescent="0.3">
      <c r="A10" s="63" t="s">
        <v>953</v>
      </c>
      <c r="B10" s="64">
        <f>VLOOKUP($A10,'Return Data'!$B$7:$R$2843,3,0)</f>
        <v>44447</v>
      </c>
      <c r="C10" s="65">
        <f>VLOOKUP($A10,'Return Data'!$B$7:$R$2843,4,0)</f>
        <v>23.55</v>
      </c>
      <c r="D10" s="65">
        <f>VLOOKUP($A10,'Return Data'!$B$7:$R$2843,10,0)</f>
        <v>11.770300000000001</v>
      </c>
      <c r="E10" s="66">
        <f t="shared" si="0"/>
        <v>13</v>
      </c>
      <c r="F10" s="65">
        <f>VLOOKUP($A10,'Return Data'!$B$7:$R$2843,11,0)</f>
        <v>16.124300000000002</v>
      </c>
      <c r="G10" s="66">
        <f t="shared" si="1"/>
        <v>20</v>
      </c>
      <c r="H10" s="65">
        <f>VLOOKUP($A10,'Return Data'!$B$7:$R$2843,12,0)</f>
        <v>30.906099999999999</v>
      </c>
      <c r="I10" s="66">
        <f t="shared" si="2"/>
        <v>18</v>
      </c>
      <c r="J10" s="65">
        <f>VLOOKUP($A10,'Return Data'!$B$7:$R$2843,13,0)</f>
        <v>54.5276</v>
      </c>
      <c r="K10" s="66">
        <f t="shared" si="3"/>
        <v>15</v>
      </c>
      <c r="L10" s="65">
        <f>VLOOKUP($A10,'Return Data'!$B$7:$R$2843,17,0)</f>
        <v>27.7547</v>
      </c>
      <c r="M10" s="66">
        <f t="shared" si="4"/>
        <v>12</v>
      </c>
      <c r="N10" s="65">
        <f>VLOOKUP($A10,'Return Data'!$B$7:$R$2843,14,0)</f>
        <v>15.7584</v>
      </c>
      <c r="O10" s="66">
        <f t="shared" si="5"/>
        <v>12</v>
      </c>
      <c r="P10" s="65">
        <f>VLOOKUP($A10,'Return Data'!$B$7:$R$2843,15,0)</f>
        <v>13.280900000000001</v>
      </c>
      <c r="Q10" s="66">
        <f t="shared" si="6"/>
        <v>21</v>
      </c>
      <c r="R10" s="65">
        <f>VLOOKUP($A10,'Return Data'!$B$7:$R$2843,16,0)</f>
        <v>13.244899999999999</v>
      </c>
      <c r="S10" s="67">
        <f t="shared" si="7"/>
        <v>25</v>
      </c>
    </row>
    <row r="11" spans="1:20" x14ac:dyDescent="0.3">
      <c r="A11" s="63" t="s">
        <v>955</v>
      </c>
      <c r="B11" s="64">
        <f>VLOOKUP($A11,'Return Data'!$B$7:$R$2843,3,0)</f>
        <v>44447</v>
      </c>
      <c r="C11" s="65">
        <f>VLOOKUP($A11,'Return Data'!$B$7:$R$2843,4,0)</f>
        <v>153.41</v>
      </c>
      <c r="D11" s="65">
        <f>VLOOKUP($A11,'Return Data'!$B$7:$R$2843,10,0)</f>
        <v>11.054</v>
      </c>
      <c r="E11" s="66">
        <f t="shared" si="0"/>
        <v>18</v>
      </c>
      <c r="F11" s="65">
        <f>VLOOKUP($A11,'Return Data'!$B$7:$R$2843,11,0)</f>
        <v>15.903600000000001</v>
      </c>
      <c r="G11" s="66">
        <f t="shared" si="1"/>
        <v>21</v>
      </c>
      <c r="H11" s="65">
        <f>VLOOKUP($A11,'Return Data'!$B$7:$R$2843,12,0)</f>
        <v>28.484100000000002</v>
      </c>
      <c r="I11" s="66">
        <f t="shared" si="2"/>
        <v>26</v>
      </c>
      <c r="J11" s="65">
        <f>VLOOKUP($A11,'Return Data'!$B$7:$R$2843,13,0)</f>
        <v>51.172600000000003</v>
      </c>
      <c r="K11" s="66">
        <f t="shared" si="3"/>
        <v>25</v>
      </c>
      <c r="L11" s="65">
        <f>VLOOKUP($A11,'Return Data'!$B$7:$R$2843,17,0)</f>
        <v>27.111899999999999</v>
      </c>
      <c r="M11" s="66">
        <f t="shared" si="4"/>
        <v>15</v>
      </c>
      <c r="N11" s="65">
        <f>VLOOKUP($A11,'Return Data'!$B$7:$R$2843,14,0)</f>
        <v>18.264399999999998</v>
      </c>
      <c r="O11" s="66">
        <f t="shared" si="5"/>
        <v>4</v>
      </c>
      <c r="P11" s="65">
        <f>VLOOKUP($A11,'Return Data'!$B$7:$R$2843,15,0)</f>
        <v>15.1218</v>
      </c>
      <c r="Q11" s="66">
        <f t="shared" si="6"/>
        <v>7</v>
      </c>
      <c r="R11" s="65">
        <f>VLOOKUP($A11,'Return Data'!$B$7:$R$2843,16,0)</f>
        <v>16.744199999999999</v>
      </c>
      <c r="S11" s="67">
        <f t="shared" si="7"/>
        <v>5</v>
      </c>
    </row>
    <row r="12" spans="1:20" x14ac:dyDescent="0.3">
      <c r="A12" s="63" t="s">
        <v>956</v>
      </c>
      <c r="B12" s="64">
        <f>VLOOKUP($A12,'Return Data'!$B$7:$R$2843,3,0)</f>
        <v>44447</v>
      </c>
      <c r="C12" s="65">
        <f>VLOOKUP($A12,'Return Data'!$B$7:$R$2843,4,0)</f>
        <v>45.96</v>
      </c>
      <c r="D12" s="65">
        <f>VLOOKUP($A12,'Return Data'!$B$7:$R$2843,10,0)</f>
        <v>11.797599999999999</v>
      </c>
      <c r="E12" s="66">
        <f t="shared" si="0"/>
        <v>10</v>
      </c>
      <c r="F12" s="65">
        <f>VLOOKUP($A12,'Return Data'!$B$7:$R$2843,11,0)</f>
        <v>18.270700000000001</v>
      </c>
      <c r="G12" s="66">
        <f t="shared" si="1"/>
        <v>10</v>
      </c>
      <c r="H12" s="65">
        <f>VLOOKUP($A12,'Return Data'!$B$7:$R$2843,12,0)</f>
        <v>32.3733</v>
      </c>
      <c r="I12" s="66">
        <f t="shared" si="2"/>
        <v>12</v>
      </c>
      <c r="J12" s="65">
        <f>VLOOKUP($A12,'Return Data'!$B$7:$R$2843,13,0)</f>
        <v>55.691099999999999</v>
      </c>
      <c r="K12" s="66">
        <f t="shared" si="3"/>
        <v>11</v>
      </c>
      <c r="L12" s="65">
        <f>VLOOKUP($A12,'Return Data'!$B$7:$R$2843,17,0)</f>
        <v>33.750900000000001</v>
      </c>
      <c r="M12" s="66">
        <f t="shared" si="4"/>
        <v>1</v>
      </c>
      <c r="N12" s="65">
        <f>VLOOKUP($A12,'Return Data'!$B$7:$R$2843,14,0)</f>
        <v>20.684999999999999</v>
      </c>
      <c r="O12" s="66">
        <f t="shared" si="5"/>
        <v>1</v>
      </c>
      <c r="P12" s="65">
        <f>VLOOKUP($A12,'Return Data'!$B$7:$R$2843,15,0)</f>
        <v>18.035799999999998</v>
      </c>
      <c r="Q12" s="66">
        <f t="shared" si="6"/>
        <v>2</v>
      </c>
      <c r="R12" s="65">
        <f>VLOOKUP($A12,'Return Data'!$B$7:$R$2843,16,0)</f>
        <v>16.6877</v>
      </c>
      <c r="S12" s="67">
        <f t="shared" si="7"/>
        <v>7</v>
      </c>
    </row>
    <row r="13" spans="1:20" x14ac:dyDescent="0.3">
      <c r="A13" s="63" t="s">
        <v>958</v>
      </c>
      <c r="B13" s="64">
        <f>VLOOKUP($A13,'Return Data'!$B$7:$R$2843,3,0)</f>
        <v>44447</v>
      </c>
      <c r="C13" s="65">
        <f>VLOOKUP($A13,'Return Data'!$B$7:$R$2843,4,0)</f>
        <v>319.53199999999998</v>
      </c>
      <c r="D13" s="65">
        <f>VLOOKUP($A13,'Return Data'!$B$7:$R$2843,10,0)</f>
        <v>11.404299999999999</v>
      </c>
      <c r="E13" s="66">
        <f t="shared" si="0"/>
        <v>16</v>
      </c>
      <c r="F13" s="65">
        <f>VLOOKUP($A13,'Return Data'!$B$7:$R$2843,11,0)</f>
        <v>18.9864</v>
      </c>
      <c r="G13" s="66">
        <f t="shared" si="1"/>
        <v>6</v>
      </c>
      <c r="H13" s="65">
        <f>VLOOKUP($A13,'Return Data'!$B$7:$R$2843,12,0)</f>
        <v>30.084099999999999</v>
      </c>
      <c r="I13" s="66">
        <f t="shared" si="2"/>
        <v>22</v>
      </c>
      <c r="J13" s="65">
        <f>VLOOKUP($A13,'Return Data'!$B$7:$R$2843,13,0)</f>
        <v>53.486899999999999</v>
      </c>
      <c r="K13" s="66">
        <f t="shared" si="3"/>
        <v>21</v>
      </c>
      <c r="L13" s="65">
        <f>VLOOKUP($A13,'Return Data'!$B$7:$R$2843,17,0)</f>
        <v>25.381599999999999</v>
      </c>
      <c r="M13" s="66">
        <f t="shared" si="4"/>
        <v>24</v>
      </c>
      <c r="N13" s="65">
        <f>VLOOKUP($A13,'Return Data'!$B$7:$R$2843,14,0)</f>
        <v>13.417999999999999</v>
      </c>
      <c r="O13" s="66">
        <f t="shared" si="5"/>
        <v>24</v>
      </c>
      <c r="P13" s="65">
        <f>VLOOKUP($A13,'Return Data'!$B$7:$R$2843,15,0)</f>
        <v>11.670999999999999</v>
      </c>
      <c r="Q13" s="66">
        <f t="shared" si="6"/>
        <v>26</v>
      </c>
      <c r="R13" s="65">
        <f>VLOOKUP($A13,'Return Data'!$B$7:$R$2843,16,0)</f>
        <v>12.917</v>
      </c>
      <c r="S13" s="67">
        <f t="shared" si="7"/>
        <v>28</v>
      </c>
    </row>
    <row r="14" spans="1:20" x14ac:dyDescent="0.3">
      <c r="A14" s="63" t="s">
        <v>961</v>
      </c>
      <c r="B14" s="64">
        <f>VLOOKUP($A14,'Return Data'!$B$7:$R$2843,3,0)</f>
        <v>44447</v>
      </c>
      <c r="C14" s="65">
        <f>VLOOKUP($A14,'Return Data'!$B$7:$R$2843,4,0)</f>
        <v>59.28</v>
      </c>
      <c r="D14" s="65">
        <f>VLOOKUP($A14,'Return Data'!$B$7:$R$2843,10,0)</f>
        <v>11.997</v>
      </c>
      <c r="E14" s="66">
        <f t="shared" si="0"/>
        <v>9</v>
      </c>
      <c r="F14" s="65">
        <f>VLOOKUP($A14,'Return Data'!$B$7:$R$2843,11,0)</f>
        <v>17.993600000000001</v>
      </c>
      <c r="G14" s="66">
        <f t="shared" si="1"/>
        <v>13</v>
      </c>
      <c r="H14" s="65">
        <f>VLOOKUP($A14,'Return Data'!$B$7:$R$2843,12,0)</f>
        <v>31.005500000000001</v>
      </c>
      <c r="I14" s="66">
        <f t="shared" si="2"/>
        <v>16</v>
      </c>
      <c r="J14" s="65">
        <f>VLOOKUP($A14,'Return Data'!$B$7:$R$2843,13,0)</f>
        <v>54.778100000000002</v>
      </c>
      <c r="K14" s="66">
        <f t="shared" si="3"/>
        <v>13</v>
      </c>
      <c r="L14" s="65">
        <f>VLOOKUP($A14,'Return Data'!$B$7:$R$2843,17,0)</f>
        <v>28.138400000000001</v>
      </c>
      <c r="M14" s="66">
        <f t="shared" si="4"/>
        <v>9</v>
      </c>
      <c r="N14" s="65">
        <f>VLOOKUP($A14,'Return Data'!$B$7:$R$2843,14,0)</f>
        <v>15.754200000000001</v>
      </c>
      <c r="O14" s="66">
        <f t="shared" si="5"/>
        <v>13</v>
      </c>
      <c r="P14" s="65">
        <f>VLOOKUP($A14,'Return Data'!$B$7:$R$2843,15,0)</f>
        <v>15.643700000000001</v>
      </c>
      <c r="Q14" s="66">
        <f t="shared" si="6"/>
        <v>5</v>
      </c>
      <c r="R14" s="65">
        <f>VLOOKUP($A14,'Return Data'!$B$7:$R$2843,16,0)</f>
        <v>16.025099999999998</v>
      </c>
      <c r="S14" s="67">
        <f t="shared" si="7"/>
        <v>10</v>
      </c>
    </row>
    <row r="15" spans="1:20" x14ac:dyDescent="0.3">
      <c r="A15" s="63" t="s">
        <v>963</v>
      </c>
      <c r="B15" s="64">
        <f>VLOOKUP($A15,'Return Data'!$B$7:$R$2843,3,0)</f>
        <v>44447</v>
      </c>
      <c r="C15" s="65">
        <f>VLOOKUP($A15,'Return Data'!$B$7:$R$2843,4,0)</f>
        <v>749.02189999999996</v>
      </c>
      <c r="D15" s="65">
        <f>VLOOKUP($A15,'Return Data'!$B$7:$R$2843,10,0)</f>
        <v>6.3849</v>
      </c>
      <c r="E15" s="66">
        <f t="shared" si="0"/>
        <v>28</v>
      </c>
      <c r="F15" s="65">
        <f>VLOOKUP($A15,'Return Data'!$B$7:$R$2843,11,0)</f>
        <v>13.5541</v>
      </c>
      <c r="G15" s="66">
        <f t="shared" si="1"/>
        <v>28</v>
      </c>
      <c r="H15" s="65">
        <f>VLOOKUP($A15,'Return Data'!$B$7:$R$2843,12,0)</f>
        <v>33.5792</v>
      </c>
      <c r="I15" s="66">
        <f t="shared" si="2"/>
        <v>7</v>
      </c>
      <c r="J15" s="65">
        <f>VLOOKUP($A15,'Return Data'!$B$7:$R$2843,13,0)</f>
        <v>65.632999999999996</v>
      </c>
      <c r="K15" s="66">
        <f t="shared" si="3"/>
        <v>1</v>
      </c>
      <c r="L15" s="65">
        <f>VLOOKUP($A15,'Return Data'!$B$7:$R$2843,17,0)</f>
        <v>28.703199999999999</v>
      </c>
      <c r="M15" s="66">
        <f t="shared" si="4"/>
        <v>8</v>
      </c>
      <c r="N15" s="65">
        <f>VLOOKUP($A15,'Return Data'!$B$7:$R$2843,14,0)</f>
        <v>13.8353</v>
      </c>
      <c r="O15" s="66">
        <f t="shared" si="5"/>
        <v>23</v>
      </c>
      <c r="P15" s="65">
        <f>VLOOKUP($A15,'Return Data'!$B$7:$R$2843,15,0)</f>
        <v>12.755699999999999</v>
      </c>
      <c r="Q15" s="66">
        <f t="shared" si="6"/>
        <v>24</v>
      </c>
      <c r="R15" s="65">
        <f>VLOOKUP($A15,'Return Data'!$B$7:$R$2843,16,0)</f>
        <v>14.083500000000001</v>
      </c>
      <c r="S15" s="67">
        <f t="shared" si="7"/>
        <v>22</v>
      </c>
    </row>
    <row r="16" spans="1:20" x14ac:dyDescent="0.3">
      <c r="A16" s="63" t="s">
        <v>965</v>
      </c>
      <c r="B16" s="64">
        <f>VLOOKUP($A16,'Return Data'!$B$7:$R$2843,3,0)</f>
        <v>44447</v>
      </c>
      <c r="C16" s="65">
        <f>VLOOKUP($A16,'Return Data'!$B$7:$R$2843,4,0)</f>
        <v>707.24099999999999</v>
      </c>
      <c r="D16" s="65">
        <f>VLOOKUP($A16,'Return Data'!$B$7:$R$2843,10,0)</f>
        <v>6.1638000000000002</v>
      </c>
      <c r="E16" s="66">
        <f t="shared" si="0"/>
        <v>29</v>
      </c>
      <c r="F16" s="65">
        <f>VLOOKUP($A16,'Return Data'!$B$7:$R$2843,11,0)</f>
        <v>12.228400000000001</v>
      </c>
      <c r="G16" s="66">
        <f t="shared" si="1"/>
        <v>29</v>
      </c>
      <c r="H16" s="65">
        <f>VLOOKUP($A16,'Return Data'!$B$7:$R$2843,12,0)</f>
        <v>30.9681</v>
      </c>
      <c r="I16" s="66">
        <f t="shared" si="2"/>
        <v>17</v>
      </c>
      <c r="J16" s="65">
        <f>VLOOKUP($A16,'Return Data'!$B$7:$R$2843,13,0)</f>
        <v>55.013399999999997</v>
      </c>
      <c r="K16" s="66">
        <f t="shared" si="3"/>
        <v>12</v>
      </c>
      <c r="L16" s="65">
        <f>VLOOKUP($A16,'Return Data'!$B$7:$R$2843,17,0)</f>
        <v>20.634399999999999</v>
      </c>
      <c r="M16" s="66">
        <f t="shared" si="4"/>
        <v>29</v>
      </c>
      <c r="N16" s="65">
        <f>VLOOKUP($A16,'Return Data'!$B$7:$R$2843,14,0)</f>
        <v>11.969799999999999</v>
      </c>
      <c r="O16" s="66">
        <f t="shared" si="5"/>
        <v>27</v>
      </c>
      <c r="P16" s="65">
        <f>VLOOKUP($A16,'Return Data'!$B$7:$R$2843,15,0)</f>
        <v>12.7965</v>
      </c>
      <c r="Q16" s="66">
        <f t="shared" si="6"/>
        <v>23</v>
      </c>
      <c r="R16" s="65">
        <f>VLOOKUP($A16,'Return Data'!$B$7:$R$2843,16,0)</f>
        <v>14.009499999999999</v>
      </c>
      <c r="S16" s="67">
        <f t="shared" si="7"/>
        <v>23</v>
      </c>
    </row>
    <row r="17" spans="1:19" x14ac:dyDescent="0.3">
      <c r="A17" s="63" t="s">
        <v>967</v>
      </c>
      <c r="B17" s="64">
        <f>VLOOKUP($A17,'Return Data'!$B$7:$R$2843,3,0)</f>
        <v>44447</v>
      </c>
      <c r="C17" s="65">
        <f>VLOOKUP($A17,'Return Data'!$B$7:$R$2843,4,0)</f>
        <v>340.67099999999999</v>
      </c>
      <c r="D17" s="65">
        <f>VLOOKUP($A17,'Return Data'!$B$7:$R$2843,10,0)</f>
        <v>10.424099999999999</v>
      </c>
      <c r="E17" s="66">
        <f t="shared" si="0"/>
        <v>20</v>
      </c>
      <c r="F17" s="65">
        <f>VLOOKUP($A17,'Return Data'!$B$7:$R$2843,11,0)</f>
        <v>15.0364</v>
      </c>
      <c r="G17" s="66">
        <f t="shared" si="1"/>
        <v>25</v>
      </c>
      <c r="H17" s="65">
        <f>VLOOKUP($A17,'Return Data'!$B$7:$R$2843,12,0)</f>
        <v>28.581700000000001</v>
      </c>
      <c r="I17" s="66">
        <f t="shared" si="2"/>
        <v>25</v>
      </c>
      <c r="J17" s="65">
        <f>VLOOKUP($A17,'Return Data'!$B$7:$R$2843,13,0)</f>
        <v>53.079500000000003</v>
      </c>
      <c r="K17" s="66">
        <f t="shared" si="3"/>
        <v>23</v>
      </c>
      <c r="L17" s="65">
        <f>VLOOKUP($A17,'Return Data'!$B$7:$R$2843,17,0)</f>
        <v>26.2056</v>
      </c>
      <c r="M17" s="66">
        <f t="shared" si="4"/>
        <v>20</v>
      </c>
      <c r="N17" s="65">
        <f>VLOOKUP($A17,'Return Data'!$B$7:$R$2843,14,0)</f>
        <v>14.7842</v>
      </c>
      <c r="O17" s="66">
        <f t="shared" si="5"/>
        <v>19</v>
      </c>
      <c r="P17" s="65">
        <f>VLOOKUP($A17,'Return Data'!$B$7:$R$2843,15,0)</f>
        <v>14.504099999999999</v>
      </c>
      <c r="Q17" s="66">
        <f t="shared" si="6"/>
        <v>11</v>
      </c>
      <c r="R17" s="65">
        <f>VLOOKUP($A17,'Return Data'!$B$7:$R$2843,16,0)</f>
        <v>14.230499999999999</v>
      </c>
      <c r="S17" s="67">
        <f t="shared" si="7"/>
        <v>20</v>
      </c>
    </row>
    <row r="18" spans="1:19" x14ac:dyDescent="0.3">
      <c r="A18" s="63" t="s">
        <v>969</v>
      </c>
      <c r="B18" s="64">
        <f>VLOOKUP($A18,'Return Data'!$B$7:$R$2843,3,0)</f>
        <v>44447</v>
      </c>
      <c r="C18" s="65">
        <f>VLOOKUP($A18,'Return Data'!$B$7:$R$2843,4,0)</f>
        <v>68.260000000000005</v>
      </c>
      <c r="D18" s="65">
        <f>VLOOKUP($A18,'Return Data'!$B$7:$R$2843,10,0)</f>
        <v>10.132300000000001</v>
      </c>
      <c r="E18" s="66">
        <f t="shared" si="0"/>
        <v>21</v>
      </c>
      <c r="F18" s="65">
        <f>VLOOKUP($A18,'Return Data'!$B$7:$R$2843,11,0)</f>
        <v>15.7341</v>
      </c>
      <c r="G18" s="66">
        <f t="shared" si="1"/>
        <v>22</v>
      </c>
      <c r="H18" s="65">
        <f>VLOOKUP($A18,'Return Data'!$B$7:$R$2843,12,0)</f>
        <v>31.0928</v>
      </c>
      <c r="I18" s="66">
        <f t="shared" si="2"/>
        <v>15</v>
      </c>
      <c r="J18" s="65">
        <f>VLOOKUP($A18,'Return Data'!$B$7:$R$2843,13,0)</f>
        <v>54.259900000000002</v>
      </c>
      <c r="K18" s="66">
        <f t="shared" si="3"/>
        <v>18</v>
      </c>
      <c r="L18" s="65">
        <f>VLOOKUP($A18,'Return Data'!$B$7:$R$2843,17,0)</f>
        <v>26.137799999999999</v>
      </c>
      <c r="M18" s="66">
        <f t="shared" si="4"/>
        <v>21</v>
      </c>
      <c r="N18" s="65">
        <f>VLOOKUP($A18,'Return Data'!$B$7:$R$2843,14,0)</f>
        <v>14.684100000000001</v>
      </c>
      <c r="O18" s="66">
        <f t="shared" si="5"/>
        <v>20</v>
      </c>
      <c r="P18" s="65">
        <f>VLOOKUP($A18,'Return Data'!$B$7:$R$2843,15,0)</f>
        <v>14.8208</v>
      </c>
      <c r="Q18" s="66">
        <f t="shared" si="6"/>
        <v>10</v>
      </c>
      <c r="R18" s="65">
        <f>VLOOKUP($A18,'Return Data'!$B$7:$R$2843,16,0)</f>
        <v>16.173999999999999</v>
      </c>
      <c r="S18" s="67">
        <f t="shared" si="7"/>
        <v>9</v>
      </c>
    </row>
    <row r="19" spans="1:19" x14ac:dyDescent="0.3">
      <c r="A19" s="63" t="s">
        <v>971</v>
      </c>
      <c r="B19" s="64">
        <f>VLOOKUP($A19,'Return Data'!$B$7:$R$2843,3,0)</f>
        <v>44447</v>
      </c>
      <c r="C19" s="65">
        <f>VLOOKUP($A19,'Return Data'!$B$7:$R$2843,4,0)</f>
        <v>42.9</v>
      </c>
      <c r="D19" s="65">
        <f>VLOOKUP($A19,'Return Data'!$B$7:$R$2843,10,0)</f>
        <v>12.5984</v>
      </c>
      <c r="E19" s="66">
        <f t="shared" si="0"/>
        <v>6</v>
      </c>
      <c r="F19" s="65">
        <f>VLOOKUP($A19,'Return Data'!$B$7:$R$2843,11,0)</f>
        <v>21.289200000000001</v>
      </c>
      <c r="G19" s="66">
        <f t="shared" si="1"/>
        <v>2</v>
      </c>
      <c r="H19" s="65">
        <f>VLOOKUP($A19,'Return Data'!$B$7:$R$2843,12,0)</f>
        <v>36.885800000000003</v>
      </c>
      <c r="I19" s="66">
        <f t="shared" si="2"/>
        <v>2</v>
      </c>
      <c r="J19" s="65">
        <f>VLOOKUP($A19,'Return Data'!$B$7:$R$2843,13,0)</f>
        <v>60.433799999999998</v>
      </c>
      <c r="K19" s="66">
        <f t="shared" si="3"/>
        <v>4</v>
      </c>
      <c r="L19" s="65">
        <f>VLOOKUP($A19,'Return Data'!$B$7:$R$2843,17,0)</f>
        <v>31.191700000000001</v>
      </c>
      <c r="M19" s="66">
        <f t="shared" si="4"/>
        <v>2</v>
      </c>
      <c r="N19" s="65">
        <f>VLOOKUP($A19,'Return Data'!$B$7:$R$2843,14,0)</f>
        <v>18.587700000000002</v>
      </c>
      <c r="O19" s="66">
        <f t="shared" si="5"/>
        <v>3</v>
      </c>
      <c r="P19" s="65">
        <f>VLOOKUP($A19,'Return Data'!$B$7:$R$2843,15,0)</f>
        <v>14.2605</v>
      </c>
      <c r="Q19" s="66">
        <f t="shared" si="6"/>
        <v>13</v>
      </c>
      <c r="R19" s="65">
        <f>VLOOKUP($A19,'Return Data'!$B$7:$R$2843,16,0)</f>
        <v>15.634</v>
      </c>
      <c r="S19" s="67">
        <f t="shared" si="7"/>
        <v>15</v>
      </c>
    </row>
    <row r="20" spans="1:19" x14ac:dyDescent="0.3">
      <c r="A20" s="63" t="s">
        <v>972</v>
      </c>
      <c r="B20" s="64">
        <f>VLOOKUP($A20,'Return Data'!$B$7:$R$2843,3,0)</f>
        <v>44447</v>
      </c>
      <c r="C20" s="65">
        <f>VLOOKUP($A20,'Return Data'!$B$7:$R$2843,4,0)</f>
        <v>54.33</v>
      </c>
      <c r="D20" s="65">
        <f>VLOOKUP($A20,'Return Data'!$B$7:$R$2843,10,0)</f>
        <v>12.6244</v>
      </c>
      <c r="E20" s="66">
        <f t="shared" si="0"/>
        <v>5</v>
      </c>
      <c r="F20" s="65">
        <f>VLOOKUP($A20,'Return Data'!$B$7:$R$2843,11,0)</f>
        <v>18.3918</v>
      </c>
      <c r="G20" s="66">
        <f t="shared" si="1"/>
        <v>8</v>
      </c>
      <c r="H20" s="65">
        <f>VLOOKUP($A20,'Return Data'!$B$7:$R$2843,12,0)</f>
        <v>30.318999999999999</v>
      </c>
      <c r="I20" s="66">
        <f t="shared" si="2"/>
        <v>21</v>
      </c>
      <c r="J20" s="65">
        <f>VLOOKUP($A20,'Return Data'!$B$7:$R$2843,13,0)</f>
        <v>50.456899999999997</v>
      </c>
      <c r="K20" s="66">
        <f t="shared" si="3"/>
        <v>26</v>
      </c>
      <c r="L20" s="65">
        <f>VLOOKUP($A20,'Return Data'!$B$7:$R$2843,17,0)</f>
        <v>28.705300000000001</v>
      </c>
      <c r="M20" s="66">
        <f t="shared" si="4"/>
        <v>7</v>
      </c>
      <c r="N20" s="65">
        <f>VLOOKUP($A20,'Return Data'!$B$7:$R$2843,14,0)</f>
        <v>14.973800000000001</v>
      </c>
      <c r="O20" s="66">
        <f t="shared" si="5"/>
        <v>18</v>
      </c>
      <c r="P20" s="65">
        <f>VLOOKUP($A20,'Return Data'!$B$7:$R$2843,15,0)</f>
        <v>14.8872</v>
      </c>
      <c r="Q20" s="66">
        <f t="shared" si="6"/>
        <v>9</v>
      </c>
      <c r="R20" s="65">
        <f>VLOOKUP($A20,'Return Data'!$B$7:$R$2843,16,0)</f>
        <v>14.146699999999999</v>
      </c>
      <c r="S20" s="67">
        <f t="shared" si="7"/>
        <v>21</v>
      </c>
    </row>
    <row r="21" spans="1:19" x14ac:dyDescent="0.3">
      <c r="A21" s="63" t="s">
        <v>975</v>
      </c>
      <c r="B21" s="64">
        <f>VLOOKUP($A21,'Return Data'!$B$7:$R$2843,3,0)</f>
        <v>44447</v>
      </c>
      <c r="C21" s="65">
        <f>VLOOKUP($A21,'Return Data'!$B$7:$R$2843,4,0)</f>
        <v>32.64</v>
      </c>
      <c r="D21" s="65">
        <f>VLOOKUP($A21,'Return Data'!$B$7:$R$2843,10,0)</f>
        <v>9.4566999999999997</v>
      </c>
      <c r="E21" s="66">
        <f t="shared" si="0"/>
        <v>25</v>
      </c>
      <c r="F21" s="65">
        <f>VLOOKUP($A21,'Return Data'!$B$7:$R$2843,11,0)</f>
        <v>13.609500000000001</v>
      </c>
      <c r="G21" s="66">
        <f t="shared" si="1"/>
        <v>27</v>
      </c>
      <c r="H21" s="65">
        <f>VLOOKUP($A21,'Return Data'!$B$7:$R$2843,12,0)</f>
        <v>21.7456</v>
      </c>
      <c r="I21" s="66">
        <f t="shared" si="2"/>
        <v>29</v>
      </c>
      <c r="J21" s="65">
        <f>VLOOKUP($A21,'Return Data'!$B$7:$R$2843,13,0)</f>
        <v>43.9788</v>
      </c>
      <c r="K21" s="66">
        <f t="shared" si="3"/>
        <v>28</v>
      </c>
      <c r="L21" s="65">
        <f>VLOOKUP($A21,'Return Data'!$B$7:$R$2843,17,0)</f>
        <v>21.186299999999999</v>
      </c>
      <c r="M21" s="66">
        <f t="shared" si="4"/>
        <v>27</v>
      </c>
      <c r="N21" s="65">
        <f>VLOOKUP($A21,'Return Data'!$B$7:$R$2843,14,0)</f>
        <v>12.173999999999999</v>
      </c>
      <c r="O21" s="66">
        <f t="shared" si="5"/>
        <v>26</v>
      </c>
      <c r="P21" s="65">
        <f>VLOOKUP($A21,'Return Data'!$B$7:$R$2843,15,0)</f>
        <v>13.114800000000001</v>
      </c>
      <c r="Q21" s="66">
        <f t="shared" si="6"/>
        <v>22</v>
      </c>
      <c r="R21" s="65">
        <f>VLOOKUP($A21,'Return Data'!$B$7:$R$2843,16,0)</f>
        <v>13.6813</v>
      </c>
      <c r="S21" s="67">
        <f t="shared" si="7"/>
        <v>24</v>
      </c>
    </row>
    <row r="22" spans="1:19" x14ac:dyDescent="0.3">
      <c r="A22" s="63" t="s">
        <v>977</v>
      </c>
      <c r="B22" s="64">
        <f>VLOOKUP($A22,'Return Data'!$B$7:$R$2843,3,0)</f>
        <v>44447</v>
      </c>
      <c r="C22" s="65">
        <f>VLOOKUP($A22,'Return Data'!$B$7:$R$2843,4,0)</f>
        <v>49.88</v>
      </c>
      <c r="D22" s="65">
        <f>VLOOKUP($A22,'Return Data'!$B$7:$R$2843,10,0)</f>
        <v>13.5701</v>
      </c>
      <c r="E22" s="66">
        <f t="shared" si="0"/>
        <v>1</v>
      </c>
      <c r="F22" s="65">
        <f>VLOOKUP($A22,'Return Data'!$B$7:$R$2843,11,0)</f>
        <v>21.807099999999998</v>
      </c>
      <c r="G22" s="66">
        <f t="shared" si="1"/>
        <v>1</v>
      </c>
      <c r="H22" s="65">
        <f>VLOOKUP($A22,'Return Data'!$B$7:$R$2843,12,0)</f>
        <v>35.139499999999998</v>
      </c>
      <c r="I22" s="66">
        <f t="shared" si="2"/>
        <v>4</v>
      </c>
      <c r="J22" s="65">
        <f>VLOOKUP($A22,'Return Data'!$B$7:$R$2843,13,0)</f>
        <v>54.475099999999998</v>
      </c>
      <c r="K22" s="66">
        <f t="shared" si="3"/>
        <v>16</v>
      </c>
      <c r="L22" s="65">
        <f>VLOOKUP($A22,'Return Data'!$B$7:$R$2843,17,0)</f>
        <v>27.984500000000001</v>
      </c>
      <c r="M22" s="66">
        <f t="shared" si="4"/>
        <v>11</v>
      </c>
      <c r="N22" s="65">
        <f>VLOOKUP($A22,'Return Data'!$B$7:$R$2843,14,0)</f>
        <v>16.230599999999999</v>
      </c>
      <c r="O22" s="66">
        <f t="shared" si="5"/>
        <v>9</v>
      </c>
      <c r="P22" s="65">
        <f>VLOOKUP($A22,'Return Data'!$B$7:$R$2843,15,0)</f>
        <v>15.046099999999999</v>
      </c>
      <c r="Q22" s="66">
        <f t="shared" si="6"/>
        <v>8</v>
      </c>
      <c r="R22" s="65">
        <f>VLOOKUP($A22,'Return Data'!$B$7:$R$2843,16,0)</f>
        <v>16.713699999999999</v>
      </c>
      <c r="S22" s="67">
        <f t="shared" si="7"/>
        <v>6</v>
      </c>
    </row>
    <row r="23" spans="1:19" x14ac:dyDescent="0.3">
      <c r="A23" s="63" t="s">
        <v>979</v>
      </c>
      <c r="B23" s="64">
        <f>VLOOKUP($A23,'Return Data'!$B$7:$R$2843,3,0)</f>
        <v>44447</v>
      </c>
      <c r="C23" s="65">
        <f>VLOOKUP($A23,'Return Data'!$B$7:$R$2843,4,0)</f>
        <v>105.6816</v>
      </c>
      <c r="D23" s="65">
        <f>VLOOKUP($A23,'Return Data'!$B$7:$R$2843,10,0)</f>
        <v>9.8099000000000007</v>
      </c>
      <c r="E23" s="66">
        <f t="shared" si="0"/>
        <v>23</v>
      </c>
      <c r="F23" s="65">
        <f>VLOOKUP($A23,'Return Data'!$B$7:$R$2843,11,0)</f>
        <v>15.186199999999999</v>
      </c>
      <c r="G23" s="66">
        <f t="shared" si="1"/>
        <v>24</v>
      </c>
      <c r="H23" s="65">
        <f>VLOOKUP($A23,'Return Data'!$B$7:$R$2843,12,0)</f>
        <v>24.103999999999999</v>
      </c>
      <c r="I23" s="66">
        <f t="shared" si="2"/>
        <v>28</v>
      </c>
      <c r="J23" s="65">
        <f>VLOOKUP($A23,'Return Data'!$B$7:$R$2843,13,0)</f>
        <v>39.222700000000003</v>
      </c>
      <c r="K23" s="66">
        <f t="shared" si="3"/>
        <v>29</v>
      </c>
      <c r="L23" s="65">
        <f>VLOOKUP($A23,'Return Data'!$B$7:$R$2843,17,0)</f>
        <v>22.709499999999998</v>
      </c>
      <c r="M23" s="66">
        <f t="shared" si="4"/>
        <v>26</v>
      </c>
      <c r="N23" s="65">
        <f>VLOOKUP($A23,'Return Data'!$B$7:$R$2843,14,0)</f>
        <v>14.1816</v>
      </c>
      <c r="O23" s="66">
        <f t="shared" si="5"/>
        <v>22</v>
      </c>
      <c r="P23" s="65">
        <f>VLOOKUP($A23,'Return Data'!$B$7:$R$2843,15,0)</f>
        <v>12.061</v>
      </c>
      <c r="Q23" s="66">
        <f t="shared" si="6"/>
        <v>25</v>
      </c>
      <c r="R23" s="65">
        <f>VLOOKUP($A23,'Return Data'!$B$7:$R$2843,16,0)</f>
        <v>13.1229</v>
      </c>
      <c r="S23" s="67">
        <f t="shared" si="7"/>
        <v>26</v>
      </c>
    </row>
    <row r="24" spans="1:19" x14ac:dyDescent="0.3">
      <c r="A24" s="63" t="s">
        <v>1910</v>
      </c>
      <c r="B24" s="64">
        <f>VLOOKUP($A24,'Return Data'!$B$7:$R$2843,3,0)</f>
        <v>44447</v>
      </c>
      <c r="C24" s="65">
        <f>VLOOKUP($A24,'Return Data'!$B$7:$R$2843,4,0)</f>
        <v>413.27199999999999</v>
      </c>
      <c r="D24" s="65">
        <f>VLOOKUP($A24,'Return Data'!$B$7:$R$2843,10,0)</f>
        <v>11.796099999999999</v>
      </c>
      <c r="E24" s="66">
        <f t="shared" si="0"/>
        <v>11</v>
      </c>
      <c r="F24" s="65">
        <f>VLOOKUP($A24,'Return Data'!$B$7:$R$2843,11,0)</f>
        <v>18.738900000000001</v>
      </c>
      <c r="G24" s="66">
        <f t="shared" si="1"/>
        <v>7</v>
      </c>
      <c r="H24" s="65">
        <f>VLOOKUP($A24,'Return Data'!$B$7:$R$2843,12,0)</f>
        <v>34.517699999999998</v>
      </c>
      <c r="I24" s="66">
        <f t="shared" si="2"/>
        <v>6</v>
      </c>
      <c r="J24" s="65">
        <f>VLOOKUP($A24,'Return Data'!$B$7:$R$2843,13,0)</f>
        <v>58.986199999999997</v>
      </c>
      <c r="K24" s="66">
        <f t="shared" si="3"/>
        <v>7</v>
      </c>
      <c r="L24" s="65">
        <f>VLOOKUP($A24,'Return Data'!$B$7:$R$2843,17,0)</f>
        <v>31.1813</v>
      </c>
      <c r="M24" s="66">
        <f t="shared" si="4"/>
        <v>3</v>
      </c>
      <c r="N24" s="65">
        <f>VLOOKUP($A24,'Return Data'!$B$7:$R$2843,14,0)</f>
        <v>17.964600000000001</v>
      </c>
      <c r="O24" s="66">
        <f t="shared" si="5"/>
        <v>5</v>
      </c>
      <c r="P24" s="65">
        <f>VLOOKUP($A24,'Return Data'!$B$7:$R$2843,15,0)</f>
        <v>15.700200000000001</v>
      </c>
      <c r="Q24" s="66">
        <f t="shared" si="6"/>
        <v>4</v>
      </c>
      <c r="R24" s="65">
        <f>VLOOKUP($A24,'Return Data'!$B$7:$R$2843,16,0)</f>
        <v>16.3184</v>
      </c>
      <c r="S24" s="67">
        <f t="shared" si="7"/>
        <v>8</v>
      </c>
    </row>
    <row r="25" spans="1:19" x14ac:dyDescent="0.3">
      <c r="A25" s="63" t="s">
        <v>980</v>
      </c>
      <c r="B25" s="64">
        <f>VLOOKUP($A25,'Return Data'!$B$7:$R$2843,3,0)</f>
        <v>44447</v>
      </c>
      <c r="C25" s="65">
        <f>VLOOKUP($A25,'Return Data'!$B$7:$R$2843,4,0)</f>
        <v>43.654000000000003</v>
      </c>
      <c r="D25" s="65">
        <f>VLOOKUP($A25,'Return Data'!$B$7:$R$2843,10,0)</f>
        <v>11.299799999999999</v>
      </c>
      <c r="E25" s="66">
        <f t="shared" si="0"/>
        <v>17</v>
      </c>
      <c r="F25" s="65">
        <f>VLOOKUP($A25,'Return Data'!$B$7:$R$2843,11,0)</f>
        <v>17.371500000000001</v>
      </c>
      <c r="G25" s="66">
        <f t="shared" si="1"/>
        <v>18</v>
      </c>
      <c r="H25" s="65">
        <f>VLOOKUP($A25,'Return Data'!$B$7:$R$2843,12,0)</f>
        <v>30.818100000000001</v>
      </c>
      <c r="I25" s="66">
        <f t="shared" si="2"/>
        <v>19</v>
      </c>
      <c r="J25" s="65">
        <f>VLOOKUP($A25,'Return Data'!$B$7:$R$2843,13,0)</f>
        <v>52.898299999999999</v>
      </c>
      <c r="K25" s="66">
        <f t="shared" si="3"/>
        <v>24</v>
      </c>
      <c r="L25" s="65">
        <f>VLOOKUP($A25,'Return Data'!$B$7:$R$2843,17,0)</f>
        <v>25.976400000000002</v>
      </c>
      <c r="M25" s="66">
        <f t="shared" si="4"/>
        <v>23</v>
      </c>
      <c r="N25" s="65">
        <f>VLOOKUP($A25,'Return Data'!$B$7:$R$2843,14,0)</f>
        <v>15.594799999999999</v>
      </c>
      <c r="O25" s="66">
        <f t="shared" si="5"/>
        <v>14</v>
      </c>
      <c r="P25" s="65">
        <f>VLOOKUP($A25,'Return Data'!$B$7:$R$2843,15,0)</f>
        <v>13.5238</v>
      </c>
      <c r="Q25" s="66">
        <f t="shared" si="6"/>
        <v>19</v>
      </c>
      <c r="R25" s="65">
        <f>VLOOKUP($A25,'Return Data'!$B$7:$R$2843,16,0)</f>
        <v>14.9846</v>
      </c>
      <c r="S25" s="67">
        <f t="shared" si="7"/>
        <v>16</v>
      </c>
    </row>
    <row r="26" spans="1:19" x14ac:dyDescent="0.3">
      <c r="A26" s="63" t="s">
        <v>983</v>
      </c>
      <c r="B26" s="64">
        <f>VLOOKUP($A26,'Return Data'!$B$7:$R$2843,3,0)</f>
        <v>44447</v>
      </c>
      <c r="C26" s="65">
        <f>VLOOKUP($A26,'Return Data'!$B$7:$R$2843,4,0)</f>
        <v>44.312100000000001</v>
      </c>
      <c r="D26" s="65">
        <f>VLOOKUP($A26,'Return Data'!$B$7:$R$2843,10,0)</f>
        <v>13.1479</v>
      </c>
      <c r="E26" s="66">
        <f t="shared" si="0"/>
        <v>3</v>
      </c>
      <c r="F26" s="65">
        <f>VLOOKUP($A26,'Return Data'!$B$7:$R$2843,11,0)</f>
        <v>19.291399999999999</v>
      </c>
      <c r="G26" s="66">
        <f t="shared" si="1"/>
        <v>4</v>
      </c>
      <c r="H26" s="65">
        <f>VLOOKUP($A26,'Return Data'!$B$7:$R$2843,12,0)</f>
        <v>29.662299999999998</v>
      </c>
      <c r="I26" s="66">
        <f t="shared" si="2"/>
        <v>23</v>
      </c>
      <c r="J26" s="65">
        <f>VLOOKUP($A26,'Return Data'!$B$7:$R$2843,13,0)</f>
        <v>53.742400000000004</v>
      </c>
      <c r="K26" s="66">
        <f t="shared" si="3"/>
        <v>20</v>
      </c>
      <c r="L26" s="65">
        <f>VLOOKUP($A26,'Return Data'!$B$7:$R$2843,17,0)</f>
        <v>26.968299999999999</v>
      </c>
      <c r="M26" s="66">
        <f t="shared" si="4"/>
        <v>17</v>
      </c>
      <c r="N26" s="65">
        <f>VLOOKUP($A26,'Return Data'!$B$7:$R$2843,14,0)</f>
        <v>16.9438</v>
      </c>
      <c r="O26" s="66">
        <f t="shared" si="5"/>
        <v>7</v>
      </c>
      <c r="P26" s="65">
        <f>VLOOKUP($A26,'Return Data'!$B$7:$R$2843,15,0)</f>
        <v>14.108499999999999</v>
      </c>
      <c r="Q26" s="66">
        <f t="shared" si="6"/>
        <v>16</v>
      </c>
      <c r="R26" s="65">
        <f>VLOOKUP($A26,'Return Data'!$B$7:$R$2843,16,0)</f>
        <v>14.735799999999999</v>
      </c>
      <c r="S26" s="67">
        <f t="shared" si="7"/>
        <v>18</v>
      </c>
    </row>
    <row r="27" spans="1:19" x14ac:dyDescent="0.3">
      <c r="A27" s="63" t="s">
        <v>984</v>
      </c>
      <c r="B27" s="64">
        <f>VLOOKUP($A27,'Return Data'!$B$7:$R$2843,3,0)</f>
        <v>44447</v>
      </c>
      <c r="C27" s="65">
        <f>VLOOKUP($A27,'Return Data'!$B$7:$R$2843,4,0)</f>
        <v>16.202200000000001</v>
      </c>
      <c r="D27" s="65">
        <f>VLOOKUP($A27,'Return Data'!$B$7:$R$2843,10,0)</f>
        <v>8.8996999999999993</v>
      </c>
      <c r="E27" s="66">
        <f t="shared" si="0"/>
        <v>26</v>
      </c>
      <c r="F27" s="65">
        <f>VLOOKUP($A27,'Return Data'!$B$7:$R$2843,11,0)</f>
        <v>17.535</v>
      </c>
      <c r="G27" s="66">
        <f t="shared" si="1"/>
        <v>17</v>
      </c>
      <c r="H27" s="65">
        <f>VLOOKUP($A27,'Return Data'!$B$7:$R$2843,12,0)</f>
        <v>34.810499999999998</v>
      </c>
      <c r="I27" s="66">
        <f t="shared" si="2"/>
        <v>5</v>
      </c>
      <c r="J27" s="65">
        <f>VLOOKUP($A27,'Return Data'!$B$7:$R$2843,13,0)</f>
        <v>60.246499999999997</v>
      </c>
      <c r="K27" s="66">
        <f t="shared" si="3"/>
        <v>5</v>
      </c>
      <c r="L27" s="65">
        <f>VLOOKUP($A27,'Return Data'!$B$7:$R$2843,17,0)</f>
        <v>28.729500000000002</v>
      </c>
      <c r="M27" s="66">
        <f t="shared" si="4"/>
        <v>5</v>
      </c>
      <c r="N27" s="65"/>
      <c r="O27" s="66"/>
      <c r="P27" s="65"/>
      <c r="Q27" s="66"/>
      <c r="R27" s="65">
        <f>VLOOKUP($A27,'Return Data'!$B$7:$R$2843,16,0)</f>
        <v>21.407399999999999</v>
      </c>
      <c r="S27" s="67">
        <f t="shared" si="7"/>
        <v>1</v>
      </c>
    </row>
    <row r="28" spans="1:19" x14ac:dyDescent="0.3">
      <c r="A28" s="63" t="s">
        <v>986</v>
      </c>
      <c r="B28" s="64">
        <f>VLOOKUP($A28,'Return Data'!$B$7:$R$2843,3,0)</f>
        <v>44447</v>
      </c>
      <c r="C28" s="65">
        <f>VLOOKUP($A28,'Return Data'!$B$7:$R$2843,4,0)</f>
        <v>85.296999999999997</v>
      </c>
      <c r="D28" s="65">
        <f>VLOOKUP($A28,'Return Data'!$B$7:$R$2843,10,0)</f>
        <v>12.1105</v>
      </c>
      <c r="E28" s="66">
        <f t="shared" si="0"/>
        <v>8</v>
      </c>
      <c r="F28" s="65">
        <f>VLOOKUP($A28,'Return Data'!$B$7:$R$2843,11,0)</f>
        <v>18.3415</v>
      </c>
      <c r="G28" s="66">
        <f t="shared" si="1"/>
        <v>9</v>
      </c>
      <c r="H28" s="65">
        <f>VLOOKUP($A28,'Return Data'!$B$7:$R$2843,12,0)</f>
        <v>33.0749</v>
      </c>
      <c r="I28" s="66">
        <f t="shared" si="2"/>
        <v>10</v>
      </c>
      <c r="J28" s="65">
        <f>VLOOKUP($A28,'Return Data'!$B$7:$R$2843,13,0)</f>
        <v>54.389299999999999</v>
      </c>
      <c r="K28" s="66">
        <f t="shared" si="3"/>
        <v>17</v>
      </c>
      <c r="L28" s="65">
        <f>VLOOKUP($A28,'Return Data'!$B$7:$R$2843,17,0)</f>
        <v>28.0364</v>
      </c>
      <c r="M28" s="66">
        <f t="shared" si="4"/>
        <v>10</v>
      </c>
      <c r="N28" s="65">
        <f>VLOOKUP($A28,'Return Data'!$B$7:$R$2843,14,0)</f>
        <v>17.112300000000001</v>
      </c>
      <c r="O28" s="66">
        <f t="shared" ref="O28:O36" si="8">RANK(N28,N$8:N$36,0)</f>
        <v>6</v>
      </c>
      <c r="P28" s="65">
        <f>VLOOKUP($A28,'Return Data'!$B$7:$R$2843,15,0)</f>
        <v>16.9803</v>
      </c>
      <c r="Q28" s="66">
        <f t="shared" ref="Q28:Q36" si="9">RANK(P28,P$8:P$36,0)</f>
        <v>3</v>
      </c>
      <c r="R28" s="65">
        <f>VLOOKUP($A28,'Return Data'!$B$7:$R$2843,16,0)</f>
        <v>18.998200000000001</v>
      </c>
      <c r="S28" s="67">
        <f t="shared" si="7"/>
        <v>2</v>
      </c>
    </row>
    <row r="29" spans="1:19" x14ac:dyDescent="0.3">
      <c r="A29" s="63" t="s">
        <v>2020</v>
      </c>
      <c r="B29" s="64">
        <f>VLOOKUP($A29,'Return Data'!$B$7:$R$2843,3,0)</f>
        <v>44447</v>
      </c>
      <c r="C29" s="65">
        <f>VLOOKUP($A29,'Return Data'!$B$7:$R$2843,4,0)</f>
        <v>38.708599999999997</v>
      </c>
      <c r="D29" s="65">
        <f>VLOOKUP($A29,'Return Data'!$B$7:$R$2843,10,0)</f>
        <v>11.709300000000001</v>
      </c>
      <c r="E29" s="66">
        <f t="shared" si="0"/>
        <v>14</v>
      </c>
      <c r="F29" s="65">
        <f>VLOOKUP($A29,'Return Data'!$B$7:$R$2843,11,0)</f>
        <v>17.986000000000001</v>
      </c>
      <c r="G29" s="66">
        <f t="shared" si="1"/>
        <v>14</v>
      </c>
      <c r="H29" s="65">
        <f>VLOOKUP($A29,'Return Data'!$B$7:$R$2843,12,0)</f>
        <v>33.307400000000001</v>
      </c>
      <c r="I29" s="66">
        <f t="shared" si="2"/>
        <v>9</v>
      </c>
      <c r="J29" s="65">
        <f>VLOOKUP($A29,'Return Data'!$B$7:$R$2843,13,0)</f>
        <v>56.573599999999999</v>
      </c>
      <c r="K29" s="66">
        <f t="shared" si="3"/>
        <v>10</v>
      </c>
      <c r="L29" s="65">
        <f>VLOOKUP($A29,'Return Data'!$B$7:$R$2843,17,0)</f>
        <v>27.3142</v>
      </c>
      <c r="M29" s="66">
        <f t="shared" si="4"/>
        <v>14</v>
      </c>
      <c r="N29" s="65">
        <f>VLOOKUP($A29,'Return Data'!$B$7:$R$2843,14,0)</f>
        <v>15.404</v>
      </c>
      <c r="O29" s="66">
        <f t="shared" si="8"/>
        <v>15</v>
      </c>
      <c r="P29" s="65">
        <f>VLOOKUP($A29,'Return Data'!$B$7:$R$2843,15,0)</f>
        <v>14.339499999999999</v>
      </c>
      <c r="Q29" s="66">
        <f t="shared" si="9"/>
        <v>12</v>
      </c>
      <c r="R29" s="65">
        <f>VLOOKUP($A29,'Return Data'!$B$7:$R$2843,16,0)</f>
        <v>14.600099999999999</v>
      </c>
      <c r="S29" s="67">
        <f t="shared" si="7"/>
        <v>19</v>
      </c>
    </row>
    <row r="30" spans="1:19" x14ac:dyDescent="0.3">
      <c r="A30" s="63" t="s">
        <v>989</v>
      </c>
      <c r="B30" s="64">
        <f>VLOOKUP($A30,'Return Data'!$B$7:$R$2843,3,0)</f>
        <v>44447</v>
      </c>
      <c r="C30" s="65">
        <f>VLOOKUP($A30,'Return Data'!$B$7:$R$2843,4,0)</f>
        <v>52.695799999999998</v>
      </c>
      <c r="D30" s="65">
        <f>VLOOKUP($A30,'Return Data'!$B$7:$R$2843,10,0)</f>
        <v>10.943</v>
      </c>
      <c r="E30" s="66">
        <f t="shared" si="0"/>
        <v>19</v>
      </c>
      <c r="F30" s="65">
        <f>VLOOKUP($A30,'Return Data'!$B$7:$R$2843,11,0)</f>
        <v>16.4314</v>
      </c>
      <c r="G30" s="66">
        <f t="shared" si="1"/>
        <v>19</v>
      </c>
      <c r="H30" s="65">
        <f>VLOOKUP($A30,'Return Data'!$B$7:$R$2843,12,0)</f>
        <v>35.848599999999998</v>
      </c>
      <c r="I30" s="66">
        <f t="shared" si="2"/>
        <v>3</v>
      </c>
      <c r="J30" s="65">
        <f>VLOOKUP($A30,'Return Data'!$B$7:$R$2843,13,0)</f>
        <v>60.558100000000003</v>
      </c>
      <c r="K30" s="66">
        <f t="shared" si="3"/>
        <v>3</v>
      </c>
      <c r="L30" s="65">
        <f>VLOOKUP($A30,'Return Data'!$B$7:$R$2843,17,0)</f>
        <v>25.0318</v>
      </c>
      <c r="M30" s="66">
        <f t="shared" si="4"/>
        <v>25</v>
      </c>
      <c r="N30" s="65">
        <f>VLOOKUP($A30,'Return Data'!$B$7:$R$2843,14,0)</f>
        <v>12.628399999999999</v>
      </c>
      <c r="O30" s="66">
        <f t="shared" si="8"/>
        <v>25</v>
      </c>
      <c r="P30" s="65">
        <f>VLOOKUP($A30,'Return Data'!$B$7:$R$2843,15,0)</f>
        <v>14.2006</v>
      </c>
      <c r="Q30" s="66">
        <f t="shared" si="9"/>
        <v>14</v>
      </c>
      <c r="R30" s="65">
        <f>VLOOKUP($A30,'Return Data'!$B$7:$R$2843,16,0)</f>
        <v>15.932399999999999</v>
      </c>
      <c r="S30" s="67">
        <f t="shared" si="7"/>
        <v>13</v>
      </c>
    </row>
    <row r="31" spans="1:19" x14ac:dyDescent="0.3">
      <c r="A31" s="63" t="s">
        <v>991</v>
      </c>
      <c r="B31" s="64">
        <f>VLOOKUP($A31,'Return Data'!$B$7:$R$2843,3,0)</f>
        <v>44447</v>
      </c>
      <c r="C31" s="65">
        <f>VLOOKUP($A31,'Return Data'!$B$7:$R$2843,4,0)</f>
        <v>282.31</v>
      </c>
      <c r="D31" s="65">
        <f>VLOOKUP($A31,'Return Data'!$B$7:$R$2843,10,0)</f>
        <v>9.5669000000000004</v>
      </c>
      <c r="E31" s="66">
        <f t="shared" si="0"/>
        <v>24</v>
      </c>
      <c r="F31" s="65">
        <f>VLOOKUP($A31,'Return Data'!$B$7:$R$2843,11,0)</f>
        <v>17.648800000000001</v>
      </c>
      <c r="G31" s="66">
        <f t="shared" si="1"/>
        <v>16</v>
      </c>
      <c r="H31" s="65">
        <f>VLOOKUP($A31,'Return Data'!$B$7:$R$2843,12,0)</f>
        <v>31.215399999999999</v>
      </c>
      <c r="I31" s="66">
        <f t="shared" si="2"/>
        <v>14</v>
      </c>
      <c r="J31" s="65">
        <f>VLOOKUP($A31,'Return Data'!$B$7:$R$2843,13,0)</f>
        <v>54.191899999999997</v>
      </c>
      <c r="K31" s="66">
        <f t="shared" si="3"/>
        <v>19</v>
      </c>
      <c r="L31" s="65">
        <f>VLOOKUP($A31,'Return Data'!$B$7:$R$2843,17,0)</f>
        <v>26.632000000000001</v>
      </c>
      <c r="M31" s="66">
        <f t="shared" si="4"/>
        <v>19</v>
      </c>
      <c r="N31" s="65">
        <f>VLOOKUP($A31,'Return Data'!$B$7:$R$2843,14,0)</f>
        <v>15.850300000000001</v>
      </c>
      <c r="O31" s="66">
        <f t="shared" si="8"/>
        <v>11</v>
      </c>
      <c r="P31" s="65">
        <f>VLOOKUP($A31,'Return Data'!$B$7:$R$2843,15,0)</f>
        <v>14.1562</v>
      </c>
      <c r="Q31" s="66">
        <f t="shared" si="9"/>
        <v>15</v>
      </c>
      <c r="R31" s="65">
        <f>VLOOKUP($A31,'Return Data'!$B$7:$R$2843,16,0)</f>
        <v>15.9734</v>
      </c>
      <c r="S31" s="67">
        <f t="shared" si="7"/>
        <v>12</v>
      </c>
    </row>
    <row r="32" spans="1:19" x14ac:dyDescent="0.3">
      <c r="A32" s="63" t="s">
        <v>992</v>
      </c>
      <c r="B32" s="64">
        <f>VLOOKUP($A32,'Return Data'!$B$7:$R$2843,3,0)</f>
        <v>44447</v>
      </c>
      <c r="C32" s="65">
        <f>VLOOKUP($A32,'Return Data'!$B$7:$R$2843,4,0)</f>
        <v>65.160600000000002</v>
      </c>
      <c r="D32" s="65">
        <f>VLOOKUP($A32,'Return Data'!$B$7:$R$2843,10,0)</f>
        <v>9.9103999999999992</v>
      </c>
      <c r="E32" s="66">
        <f t="shared" si="0"/>
        <v>22</v>
      </c>
      <c r="F32" s="65">
        <f>VLOOKUP($A32,'Return Data'!$B$7:$R$2843,11,0)</f>
        <v>14.159800000000001</v>
      </c>
      <c r="G32" s="66">
        <f t="shared" si="1"/>
        <v>26</v>
      </c>
      <c r="H32" s="65">
        <f>VLOOKUP($A32,'Return Data'!$B$7:$R$2843,12,0)</f>
        <v>30.691600000000001</v>
      </c>
      <c r="I32" s="66">
        <f t="shared" si="2"/>
        <v>20</v>
      </c>
      <c r="J32" s="65">
        <f>VLOOKUP($A32,'Return Data'!$B$7:$R$2843,13,0)</f>
        <v>57.840699999999998</v>
      </c>
      <c r="K32" s="66">
        <f t="shared" si="3"/>
        <v>9</v>
      </c>
      <c r="L32" s="65">
        <f>VLOOKUP($A32,'Return Data'!$B$7:$R$2843,17,0)</f>
        <v>27.359200000000001</v>
      </c>
      <c r="M32" s="66">
        <f t="shared" si="4"/>
        <v>13</v>
      </c>
      <c r="N32" s="65">
        <f>VLOOKUP($A32,'Return Data'!$B$7:$R$2843,14,0)</f>
        <v>16.077300000000001</v>
      </c>
      <c r="O32" s="66">
        <f t="shared" si="8"/>
        <v>10</v>
      </c>
      <c r="P32" s="65">
        <f>VLOOKUP($A32,'Return Data'!$B$7:$R$2843,15,0)</f>
        <v>14.0725</v>
      </c>
      <c r="Q32" s="66">
        <f t="shared" si="9"/>
        <v>17</v>
      </c>
      <c r="R32" s="65">
        <f>VLOOKUP($A32,'Return Data'!$B$7:$R$2843,16,0)</f>
        <v>16.9438</v>
      </c>
      <c r="S32" s="67">
        <f t="shared" si="7"/>
        <v>4</v>
      </c>
    </row>
    <row r="33" spans="1:19" x14ac:dyDescent="0.3">
      <c r="A33" s="63" t="s">
        <v>995</v>
      </c>
      <c r="B33" s="64">
        <f>VLOOKUP($A33,'Return Data'!$B$7:$R$2843,3,0)</f>
        <v>44447</v>
      </c>
      <c r="C33" s="65">
        <f>VLOOKUP($A33,'Return Data'!$B$7:$R$2843,4,0)</f>
        <v>363.29050000000001</v>
      </c>
      <c r="D33" s="65">
        <f>VLOOKUP($A33,'Return Data'!$B$7:$R$2843,10,0)</f>
        <v>11.571300000000001</v>
      </c>
      <c r="E33" s="66">
        <f t="shared" si="0"/>
        <v>15</v>
      </c>
      <c r="F33" s="65">
        <f>VLOOKUP($A33,'Return Data'!$B$7:$R$2843,11,0)</f>
        <v>17.87</v>
      </c>
      <c r="G33" s="66">
        <f t="shared" si="1"/>
        <v>15</v>
      </c>
      <c r="H33" s="65">
        <f>VLOOKUP($A33,'Return Data'!$B$7:$R$2843,12,0)</f>
        <v>37.610900000000001</v>
      </c>
      <c r="I33" s="66">
        <f t="shared" si="2"/>
        <v>1</v>
      </c>
      <c r="J33" s="65">
        <f>VLOOKUP($A33,'Return Data'!$B$7:$R$2843,13,0)</f>
        <v>61.135399999999997</v>
      </c>
      <c r="K33" s="66">
        <f t="shared" si="3"/>
        <v>2</v>
      </c>
      <c r="L33" s="65">
        <f>VLOOKUP($A33,'Return Data'!$B$7:$R$2843,17,0)</f>
        <v>26.101099999999999</v>
      </c>
      <c r="M33" s="66">
        <f t="shared" si="4"/>
        <v>22</v>
      </c>
      <c r="N33" s="65">
        <f>VLOOKUP($A33,'Return Data'!$B$7:$R$2843,14,0)</f>
        <v>15.3621</v>
      </c>
      <c r="O33" s="66">
        <f t="shared" si="8"/>
        <v>16</v>
      </c>
      <c r="P33" s="65">
        <f>VLOOKUP($A33,'Return Data'!$B$7:$R$2843,15,0)</f>
        <v>13.917400000000001</v>
      </c>
      <c r="Q33" s="66">
        <f t="shared" si="9"/>
        <v>18</v>
      </c>
      <c r="R33" s="65">
        <f>VLOOKUP($A33,'Return Data'!$B$7:$R$2843,16,0)</f>
        <v>14.9076</v>
      </c>
      <c r="S33" s="67">
        <f t="shared" si="7"/>
        <v>17</v>
      </c>
    </row>
    <row r="34" spans="1:19" x14ac:dyDescent="0.3">
      <c r="A34" s="63" t="s">
        <v>996</v>
      </c>
      <c r="B34" s="64">
        <f>VLOOKUP($A34,'Return Data'!$B$7:$R$2843,3,0)</f>
        <v>44447</v>
      </c>
      <c r="C34" s="65">
        <f>VLOOKUP($A34,'Return Data'!$B$7:$R$2843,4,0)</f>
        <v>108.33</v>
      </c>
      <c r="D34" s="65">
        <f>VLOOKUP($A34,'Return Data'!$B$7:$R$2843,10,0)</f>
        <v>7.6946000000000003</v>
      </c>
      <c r="E34" s="66">
        <f t="shared" si="0"/>
        <v>27</v>
      </c>
      <c r="F34" s="65">
        <f>VLOOKUP($A34,'Return Data'!$B$7:$R$2843,11,0)</f>
        <v>15.4535</v>
      </c>
      <c r="G34" s="66">
        <f t="shared" si="1"/>
        <v>23</v>
      </c>
      <c r="H34" s="65">
        <f>VLOOKUP($A34,'Return Data'!$B$7:$R$2843,12,0)</f>
        <v>25.498100000000001</v>
      </c>
      <c r="I34" s="66">
        <f t="shared" si="2"/>
        <v>27</v>
      </c>
      <c r="J34" s="65">
        <f>VLOOKUP($A34,'Return Data'!$B$7:$R$2843,13,0)</f>
        <v>45.5657</v>
      </c>
      <c r="K34" s="66">
        <f t="shared" si="3"/>
        <v>27</v>
      </c>
      <c r="L34" s="65">
        <f>VLOOKUP($A34,'Return Data'!$B$7:$R$2843,17,0)</f>
        <v>20.930700000000002</v>
      </c>
      <c r="M34" s="66">
        <f t="shared" si="4"/>
        <v>28</v>
      </c>
      <c r="N34" s="65">
        <f>VLOOKUP($A34,'Return Data'!$B$7:$R$2843,14,0)</f>
        <v>10.3566</v>
      </c>
      <c r="O34" s="66">
        <f t="shared" si="8"/>
        <v>28</v>
      </c>
      <c r="P34" s="65">
        <f>VLOOKUP($A34,'Return Data'!$B$7:$R$2843,15,0)</f>
        <v>9.3880999999999997</v>
      </c>
      <c r="Q34" s="66">
        <f t="shared" si="9"/>
        <v>27</v>
      </c>
      <c r="R34" s="65">
        <f>VLOOKUP($A34,'Return Data'!$B$7:$R$2843,16,0)</f>
        <v>10.854799999999999</v>
      </c>
      <c r="S34" s="67">
        <f t="shared" si="7"/>
        <v>29</v>
      </c>
    </row>
    <row r="35" spans="1:19" x14ac:dyDescent="0.3">
      <c r="A35" s="63" t="s">
        <v>998</v>
      </c>
      <c r="B35" s="64">
        <f>VLOOKUP($A35,'Return Data'!$B$7:$R$2843,3,0)</f>
        <v>44447</v>
      </c>
      <c r="C35" s="65">
        <f>VLOOKUP($A35,'Return Data'!$B$7:$R$2843,4,0)</f>
        <v>16.96</v>
      </c>
      <c r="D35" s="65">
        <f>VLOOKUP($A35,'Return Data'!$B$7:$R$2843,10,0)</f>
        <v>12.1693</v>
      </c>
      <c r="E35" s="66">
        <f t="shared" si="0"/>
        <v>7</v>
      </c>
      <c r="F35" s="65">
        <f>VLOOKUP($A35,'Return Data'!$B$7:$R$2843,11,0)</f>
        <v>18.105799999999999</v>
      </c>
      <c r="G35" s="66">
        <f t="shared" si="1"/>
        <v>11</v>
      </c>
      <c r="H35" s="65">
        <f>VLOOKUP($A35,'Return Data'!$B$7:$R$2843,12,0)</f>
        <v>31.984400000000001</v>
      </c>
      <c r="I35" s="66">
        <f t="shared" si="2"/>
        <v>13</v>
      </c>
      <c r="J35" s="65">
        <f>VLOOKUP($A35,'Return Data'!$B$7:$R$2843,13,0)</f>
        <v>54.744500000000002</v>
      </c>
      <c r="K35" s="66">
        <f t="shared" si="3"/>
        <v>14</v>
      </c>
      <c r="L35" s="65">
        <f>VLOOKUP($A35,'Return Data'!$B$7:$R$2843,17,0)</f>
        <v>27.088000000000001</v>
      </c>
      <c r="M35" s="66">
        <f t="shared" si="4"/>
        <v>16</v>
      </c>
      <c r="N35" s="65">
        <f>VLOOKUP($A35,'Return Data'!$B$7:$R$2843,14,0)</f>
        <v>15.2516</v>
      </c>
      <c r="O35" s="66">
        <f t="shared" si="8"/>
        <v>17</v>
      </c>
      <c r="P35" s="65">
        <f>VLOOKUP($A35,'Return Data'!$B$7:$R$2843,15,0)</f>
        <v>0</v>
      </c>
      <c r="Q35" s="66">
        <f t="shared" si="9"/>
        <v>28</v>
      </c>
      <c r="R35" s="65">
        <f>VLOOKUP($A35,'Return Data'!$B$7:$R$2843,16,0)</f>
        <v>12.9709</v>
      </c>
      <c r="S35" s="67">
        <f t="shared" si="7"/>
        <v>27</v>
      </c>
    </row>
    <row r="36" spans="1:19" x14ac:dyDescent="0.3">
      <c r="A36" s="63" t="s">
        <v>1915</v>
      </c>
      <c r="B36" s="64">
        <f>VLOOKUP($A36,'Return Data'!$B$7:$R$2843,3,0)</f>
        <v>44447</v>
      </c>
      <c r="C36" s="65">
        <f>VLOOKUP($A36,'Return Data'!$B$7:$R$2843,4,0)</f>
        <v>205.98390000000001</v>
      </c>
      <c r="D36" s="65">
        <f>VLOOKUP($A36,'Return Data'!$B$7:$R$2843,10,0)</f>
        <v>12.9048</v>
      </c>
      <c r="E36" s="66">
        <f t="shared" si="0"/>
        <v>4</v>
      </c>
      <c r="F36" s="65">
        <f>VLOOKUP($A36,'Return Data'!$B$7:$R$2843,11,0)</f>
        <v>19.9603</v>
      </c>
      <c r="G36" s="66">
        <f t="shared" si="1"/>
        <v>3</v>
      </c>
      <c r="H36" s="65">
        <f>VLOOKUP($A36,'Return Data'!$B$7:$R$2843,12,0)</f>
        <v>33.4998</v>
      </c>
      <c r="I36" s="66">
        <f t="shared" si="2"/>
        <v>8</v>
      </c>
      <c r="J36" s="65">
        <f>VLOOKUP($A36,'Return Data'!$B$7:$R$2843,13,0)</f>
        <v>59.040700000000001</v>
      </c>
      <c r="K36" s="66">
        <f t="shared" si="3"/>
        <v>6</v>
      </c>
      <c r="L36" s="65">
        <f>VLOOKUP($A36,'Return Data'!$B$7:$R$2843,17,0)</f>
        <v>30.028300000000002</v>
      </c>
      <c r="M36" s="66">
        <f t="shared" si="4"/>
        <v>4</v>
      </c>
      <c r="N36" s="65">
        <f>VLOOKUP($A36,'Return Data'!$B$7:$R$2843,14,0)</f>
        <v>16.807200000000002</v>
      </c>
      <c r="O36" s="66">
        <f t="shared" si="8"/>
        <v>8</v>
      </c>
      <c r="P36" s="65">
        <f>VLOOKUP($A36,'Return Data'!$B$7:$R$2843,15,0)</f>
        <v>15.5191</v>
      </c>
      <c r="Q36" s="66">
        <f t="shared" si="9"/>
        <v>6</v>
      </c>
      <c r="R36" s="65">
        <f>VLOOKUP($A36,'Return Data'!$B$7:$R$2843,16,0)</f>
        <v>15.7073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10.96601379310345</v>
      </c>
      <c r="E38" s="74"/>
      <c r="F38" s="75">
        <f>AVERAGE(F8:F36)</f>
        <v>17.252455172413796</v>
      </c>
      <c r="G38" s="74"/>
      <c r="H38" s="75">
        <f>AVERAGE(H8:H36)</f>
        <v>31.386572413793111</v>
      </c>
      <c r="I38" s="74"/>
      <c r="J38" s="75">
        <f>AVERAGE(J8:J36)</f>
        <v>54.745455172413791</v>
      </c>
      <c r="K38" s="74"/>
      <c r="L38" s="75">
        <f>AVERAGE(L8:L36)</f>
        <v>26.985910344827587</v>
      </c>
      <c r="M38" s="74"/>
      <c r="N38" s="75">
        <f>AVERAGE(N8:N36)</f>
        <v>15.531382142857145</v>
      </c>
      <c r="O38" s="74"/>
      <c r="P38" s="75">
        <f>AVERAGE(P8:P36)</f>
        <v>13.786524999999999</v>
      </c>
      <c r="Q38" s="74"/>
      <c r="R38" s="75">
        <f>AVERAGE(R8:R36)</f>
        <v>15.373410344827587</v>
      </c>
      <c r="S38" s="76"/>
    </row>
    <row r="39" spans="1:19" x14ac:dyDescent="0.3">
      <c r="A39" s="73" t="s">
        <v>28</v>
      </c>
      <c r="B39" s="74"/>
      <c r="C39" s="74"/>
      <c r="D39" s="75">
        <f>MIN(D8:D36)</f>
        <v>6.1638000000000002</v>
      </c>
      <c r="E39" s="74"/>
      <c r="F39" s="75">
        <f>MIN(F8:F36)</f>
        <v>12.228400000000001</v>
      </c>
      <c r="G39" s="74"/>
      <c r="H39" s="75">
        <f>MIN(H8:H36)</f>
        <v>21.7456</v>
      </c>
      <c r="I39" s="74"/>
      <c r="J39" s="75">
        <f>MIN(J8:J36)</f>
        <v>39.222700000000003</v>
      </c>
      <c r="K39" s="74"/>
      <c r="L39" s="75">
        <f>MIN(L8:L36)</f>
        <v>20.634399999999999</v>
      </c>
      <c r="M39" s="74"/>
      <c r="N39" s="75">
        <f>MIN(N8:N36)</f>
        <v>10.3566</v>
      </c>
      <c r="O39" s="74"/>
      <c r="P39" s="75">
        <f>MIN(P8:P36)</f>
        <v>0</v>
      </c>
      <c r="Q39" s="74"/>
      <c r="R39" s="75">
        <f>MIN(R8:R36)</f>
        <v>10.854799999999999</v>
      </c>
      <c r="S39" s="76"/>
    </row>
    <row r="40" spans="1:19" ht="15" thickBot="1" x14ac:dyDescent="0.35">
      <c r="A40" s="77" t="s">
        <v>29</v>
      </c>
      <c r="B40" s="78"/>
      <c r="C40" s="78"/>
      <c r="D40" s="79">
        <f>MAX(D8:D36)</f>
        <v>13.5701</v>
      </c>
      <c r="E40" s="78"/>
      <c r="F40" s="79">
        <f>MAX(F8:F36)</f>
        <v>21.807099999999998</v>
      </c>
      <c r="G40" s="78"/>
      <c r="H40" s="79">
        <f>MAX(H8:H36)</f>
        <v>37.610900000000001</v>
      </c>
      <c r="I40" s="78"/>
      <c r="J40" s="79">
        <f>MAX(J8:J36)</f>
        <v>65.632999999999996</v>
      </c>
      <c r="K40" s="78"/>
      <c r="L40" s="79">
        <f>MAX(L8:L36)</f>
        <v>33.750900000000001</v>
      </c>
      <c r="M40" s="78"/>
      <c r="N40" s="79">
        <f>MAX(N8:N36)</f>
        <v>20.684999999999999</v>
      </c>
      <c r="O40" s="78"/>
      <c r="P40" s="79">
        <f>MAX(P8:P36)</f>
        <v>18.621099999999998</v>
      </c>
      <c r="Q40" s="78"/>
      <c r="R40" s="79">
        <f>MAX(R8:R36)</f>
        <v>21.407399999999999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44447</v>
      </c>
      <c r="C8" s="65">
        <f>VLOOKUP($A8,'Return Data'!$B$7:$R$2843,4,0)</f>
        <v>68.575800000000001</v>
      </c>
      <c r="D8" s="65">
        <f>VLOOKUP($A8,'Return Data'!$B$7:$R$2843,9,0)</f>
        <v>16.766500000000001</v>
      </c>
      <c r="E8" s="66">
        <f t="shared" ref="E8:E31" si="0">RANK(D8,D$8:D$31,0)</f>
        <v>8</v>
      </c>
      <c r="F8" s="65">
        <f>VLOOKUP($A8,'Return Data'!$B$7:$R$2843,10,0)</f>
        <v>7.2957999999999998</v>
      </c>
      <c r="G8" s="66">
        <f t="shared" ref="G8:G31" si="1">RANK(F8,F$8:F$31,0)</f>
        <v>4</v>
      </c>
      <c r="H8" s="65">
        <f>VLOOKUP($A8,'Return Data'!$B$7:$R$2843,11,0)</f>
        <v>10.6684</v>
      </c>
      <c r="I8" s="66">
        <f t="shared" ref="I8:I31" si="2">RANK(H8,H$8:H$31,0)</f>
        <v>2</v>
      </c>
      <c r="J8" s="65">
        <f>VLOOKUP($A8,'Return Data'!$B$7:$R$2843,12,0)</f>
        <v>5.0372000000000003</v>
      </c>
      <c r="K8" s="66">
        <f t="shared" ref="K8:K31" si="3">RANK(J8,J$8:J$31,0)</f>
        <v>3</v>
      </c>
      <c r="L8" s="65">
        <f>VLOOKUP($A8,'Return Data'!$B$7:$R$2843,13,0)</f>
        <v>6.5373999999999999</v>
      </c>
      <c r="M8" s="66">
        <f t="shared" ref="M8:M31" si="4">RANK(L8,L$8:L$31,0)</f>
        <v>4</v>
      </c>
      <c r="N8" s="65">
        <f>VLOOKUP($A8,'Return Data'!$B$7:$R$2843,17,0)</f>
        <v>8.5275999999999996</v>
      </c>
      <c r="O8" s="66">
        <f t="shared" ref="O8:O31" si="5">RANK(N8,N$8:N$31,0)</f>
        <v>8</v>
      </c>
      <c r="P8" s="65">
        <f>VLOOKUP($A8,'Return Data'!$B$7:$R$2843,14,0)</f>
        <v>11.1387</v>
      </c>
      <c r="Q8" s="66">
        <f t="shared" ref="Q8:Q31" si="6">RANK(P8,P$8:P$31,0)</f>
        <v>8</v>
      </c>
      <c r="R8" s="65">
        <f>VLOOKUP($A8,'Return Data'!$B$7:$R$2843,16,0)</f>
        <v>9.9098000000000006</v>
      </c>
      <c r="S8" s="67">
        <f t="shared" ref="S8:S31" si="7">RANK(R8,R$8:R$31,0)</f>
        <v>8</v>
      </c>
    </row>
    <row r="9" spans="1:19" x14ac:dyDescent="0.3">
      <c r="A9" s="82" t="s">
        <v>1345</v>
      </c>
      <c r="B9" s="64">
        <f>VLOOKUP($A9,'Return Data'!$B$7:$R$2843,3,0)</f>
        <v>44447</v>
      </c>
      <c r="C9" s="65">
        <f>VLOOKUP($A9,'Return Data'!$B$7:$R$2843,4,0)</f>
        <v>21.2057</v>
      </c>
      <c r="D9" s="65">
        <f>VLOOKUP($A9,'Return Data'!$B$7:$R$2843,9,0)</f>
        <v>14.9445</v>
      </c>
      <c r="E9" s="66">
        <f t="shared" si="0"/>
        <v>14</v>
      </c>
      <c r="F9" s="65">
        <f>VLOOKUP($A9,'Return Data'!$B$7:$R$2843,10,0)</f>
        <v>5.4432</v>
      </c>
      <c r="G9" s="66">
        <f t="shared" si="1"/>
        <v>14</v>
      </c>
      <c r="H9" s="65">
        <f>VLOOKUP($A9,'Return Data'!$B$7:$R$2843,11,0)</f>
        <v>6.6436999999999999</v>
      </c>
      <c r="I9" s="66">
        <f t="shared" si="2"/>
        <v>19</v>
      </c>
      <c r="J9" s="65">
        <f>VLOOKUP($A9,'Return Data'!$B$7:$R$2843,12,0)</f>
        <v>3.9300999999999999</v>
      </c>
      <c r="K9" s="66">
        <f t="shared" si="3"/>
        <v>8</v>
      </c>
      <c r="L9" s="65">
        <f>VLOOKUP($A9,'Return Data'!$B$7:$R$2843,13,0)</f>
        <v>6.0979999999999999</v>
      </c>
      <c r="M9" s="66">
        <f t="shared" si="4"/>
        <v>7</v>
      </c>
      <c r="N9" s="65">
        <f>VLOOKUP($A9,'Return Data'!$B$7:$R$2843,17,0)</f>
        <v>8.5728000000000009</v>
      </c>
      <c r="O9" s="66">
        <f t="shared" si="5"/>
        <v>7</v>
      </c>
      <c r="P9" s="65">
        <f>VLOOKUP($A9,'Return Data'!$B$7:$R$2843,14,0)</f>
        <v>11.0854</v>
      </c>
      <c r="Q9" s="66">
        <f t="shared" si="6"/>
        <v>10</v>
      </c>
      <c r="R9" s="65">
        <f>VLOOKUP($A9,'Return Data'!$B$7:$R$2843,16,0)</f>
        <v>8.2055000000000007</v>
      </c>
      <c r="S9" s="67">
        <f t="shared" si="7"/>
        <v>21</v>
      </c>
    </row>
    <row r="10" spans="1:19" x14ac:dyDescent="0.3">
      <c r="A10" s="82" t="s">
        <v>1348</v>
      </c>
      <c r="B10" s="64">
        <f>VLOOKUP($A10,'Return Data'!$B$7:$R$2843,3,0)</f>
        <v>44447</v>
      </c>
      <c r="C10" s="65">
        <f>VLOOKUP($A10,'Return Data'!$B$7:$R$2843,4,0)</f>
        <v>36.673000000000002</v>
      </c>
      <c r="D10" s="65">
        <f>VLOOKUP($A10,'Return Data'!$B$7:$R$2843,9,0)</f>
        <v>15.4931</v>
      </c>
      <c r="E10" s="66">
        <f t="shared" si="0"/>
        <v>11</v>
      </c>
      <c r="F10" s="65">
        <f>VLOOKUP($A10,'Return Data'!$B$7:$R$2843,10,0)</f>
        <v>5.9291999999999998</v>
      </c>
      <c r="G10" s="66">
        <f t="shared" si="1"/>
        <v>8</v>
      </c>
      <c r="H10" s="65">
        <f>VLOOKUP($A10,'Return Data'!$B$7:$R$2843,11,0)</f>
        <v>8.9649000000000001</v>
      </c>
      <c r="I10" s="66">
        <f t="shared" si="2"/>
        <v>9</v>
      </c>
      <c r="J10" s="65">
        <f>VLOOKUP($A10,'Return Data'!$B$7:$R$2843,12,0)</f>
        <v>3.3824000000000001</v>
      </c>
      <c r="K10" s="66">
        <f t="shared" si="3"/>
        <v>13</v>
      </c>
      <c r="L10" s="65">
        <f>VLOOKUP($A10,'Return Data'!$B$7:$R$2843,13,0)</f>
        <v>5.1966000000000001</v>
      </c>
      <c r="M10" s="66">
        <f t="shared" si="4"/>
        <v>16</v>
      </c>
      <c r="N10" s="65">
        <f>VLOOKUP($A10,'Return Data'!$B$7:$R$2843,17,0)</f>
        <v>6.8441000000000001</v>
      </c>
      <c r="O10" s="66">
        <f t="shared" si="5"/>
        <v>18</v>
      </c>
      <c r="P10" s="65">
        <f>VLOOKUP($A10,'Return Data'!$B$7:$R$2843,14,0)</f>
        <v>9.7132000000000005</v>
      </c>
      <c r="Q10" s="66">
        <f t="shared" si="6"/>
        <v>15</v>
      </c>
      <c r="R10" s="65">
        <f>VLOOKUP($A10,'Return Data'!$B$7:$R$2843,16,0)</f>
        <v>8.5271000000000008</v>
      </c>
      <c r="S10" s="67">
        <f t="shared" si="7"/>
        <v>17</v>
      </c>
    </row>
    <row r="11" spans="1:19" x14ac:dyDescent="0.3">
      <c r="A11" s="82" t="s">
        <v>2027</v>
      </c>
      <c r="B11" s="64">
        <f>VLOOKUP($A11,'Return Data'!$B$7:$R$2843,3,0)</f>
        <v>44447</v>
      </c>
      <c r="C11" s="65">
        <f>VLOOKUP($A11,'Return Data'!$B$7:$R$2843,4,0)</f>
        <v>63.995399999999997</v>
      </c>
      <c r="D11" s="65">
        <f>VLOOKUP($A11,'Return Data'!$B$7:$R$2843,9,0)</f>
        <v>8.7063000000000006</v>
      </c>
      <c r="E11" s="66">
        <f t="shared" si="0"/>
        <v>23</v>
      </c>
      <c r="F11" s="65">
        <f>VLOOKUP($A11,'Return Data'!$B$7:$R$2843,10,0)</f>
        <v>3.9773999999999998</v>
      </c>
      <c r="G11" s="66">
        <f t="shared" si="1"/>
        <v>20</v>
      </c>
      <c r="H11" s="65">
        <f>VLOOKUP($A11,'Return Data'!$B$7:$R$2843,11,0)</f>
        <v>5.6002999999999998</v>
      </c>
      <c r="I11" s="66">
        <f t="shared" si="2"/>
        <v>23</v>
      </c>
      <c r="J11" s="65">
        <f>VLOOKUP($A11,'Return Data'!$B$7:$R$2843,12,0)</f>
        <v>2.6520999999999999</v>
      </c>
      <c r="K11" s="66">
        <f t="shared" si="3"/>
        <v>20</v>
      </c>
      <c r="L11" s="65">
        <f>VLOOKUP($A11,'Return Data'!$B$7:$R$2843,13,0)</f>
        <v>4.5942999999999996</v>
      </c>
      <c r="M11" s="66">
        <f t="shared" si="4"/>
        <v>19</v>
      </c>
      <c r="N11" s="65">
        <f>VLOOKUP($A11,'Return Data'!$B$7:$R$2843,17,0)</f>
        <v>6.5080999999999998</v>
      </c>
      <c r="O11" s="66">
        <f t="shared" si="5"/>
        <v>20</v>
      </c>
      <c r="P11" s="65">
        <f>VLOOKUP($A11,'Return Data'!$B$7:$R$2843,14,0)</f>
        <v>9.1384000000000007</v>
      </c>
      <c r="Q11" s="66">
        <f t="shared" si="6"/>
        <v>20</v>
      </c>
      <c r="R11" s="65">
        <f>VLOOKUP($A11,'Return Data'!$B$7:$R$2843,16,0)</f>
        <v>8.9193999999999996</v>
      </c>
      <c r="S11" s="67">
        <f t="shared" si="7"/>
        <v>14</v>
      </c>
    </row>
    <row r="12" spans="1:19" x14ac:dyDescent="0.3">
      <c r="A12" s="82" t="s">
        <v>1349</v>
      </c>
      <c r="B12" s="64">
        <f>VLOOKUP($A12,'Return Data'!$B$7:$R$2843,3,0)</f>
        <v>44447</v>
      </c>
      <c r="C12" s="65">
        <f>VLOOKUP($A12,'Return Data'!$B$7:$R$2843,4,0)</f>
        <v>78.896299999999997</v>
      </c>
      <c r="D12" s="65">
        <f>VLOOKUP($A12,'Return Data'!$B$7:$R$2843,9,0)</f>
        <v>15.2356</v>
      </c>
      <c r="E12" s="66">
        <f t="shared" si="0"/>
        <v>12</v>
      </c>
      <c r="F12" s="65">
        <f>VLOOKUP($A12,'Return Data'!$B$7:$R$2843,10,0)</f>
        <v>5.8840000000000003</v>
      </c>
      <c r="G12" s="66">
        <f t="shared" si="1"/>
        <v>9</v>
      </c>
      <c r="H12" s="65">
        <f>VLOOKUP($A12,'Return Data'!$B$7:$R$2843,11,0)</f>
        <v>8.6402000000000001</v>
      </c>
      <c r="I12" s="66">
        <f t="shared" si="2"/>
        <v>11</v>
      </c>
      <c r="J12" s="65">
        <f>VLOOKUP($A12,'Return Data'!$B$7:$R$2843,12,0)</f>
        <v>4.0728</v>
      </c>
      <c r="K12" s="66">
        <f t="shared" si="3"/>
        <v>6</v>
      </c>
      <c r="L12" s="65">
        <f>VLOOKUP($A12,'Return Data'!$B$7:$R$2843,13,0)</f>
        <v>6.3017000000000003</v>
      </c>
      <c r="M12" s="66">
        <f t="shared" si="4"/>
        <v>5</v>
      </c>
      <c r="N12" s="65">
        <f>VLOOKUP($A12,'Return Data'!$B$7:$R$2843,17,0)</f>
        <v>8.9271999999999991</v>
      </c>
      <c r="O12" s="66">
        <f t="shared" si="5"/>
        <v>4</v>
      </c>
      <c r="P12" s="65">
        <f>VLOOKUP($A12,'Return Data'!$B$7:$R$2843,14,0)</f>
        <v>11.7431</v>
      </c>
      <c r="Q12" s="66">
        <f t="shared" si="6"/>
        <v>4</v>
      </c>
      <c r="R12" s="65">
        <f>VLOOKUP($A12,'Return Data'!$B$7:$R$2843,16,0)</f>
        <v>8.9725000000000001</v>
      </c>
      <c r="S12" s="67">
        <f t="shared" si="7"/>
        <v>13</v>
      </c>
    </row>
    <row r="13" spans="1:19" x14ac:dyDescent="0.3">
      <c r="A13" s="82" t="s">
        <v>1351</v>
      </c>
      <c r="B13" s="64">
        <f>VLOOKUP($A13,'Return Data'!$B$7:$R$2843,3,0)</f>
        <v>44447</v>
      </c>
      <c r="C13" s="65">
        <f>VLOOKUP($A13,'Return Data'!$B$7:$R$2843,4,0)</f>
        <v>20.458100000000002</v>
      </c>
      <c r="D13" s="65">
        <f>VLOOKUP($A13,'Return Data'!$B$7:$R$2843,9,0)</f>
        <v>22.372199999999999</v>
      </c>
      <c r="E13" s="66">
        <f t="shared" si="0"/>
        <v>2</v>
      </c>
      <c r="F13" s="65">
        <f>VLOOKUP($A13,'Return Data'!$B$7:$R$2843,10,0)</f>
        <v>7.4503000000000004</v>
      </c>
      <c r="G13" s="66">
        <f t="shared" si="1"/>
        <v>3</v>
      </c>
      <c r="H13" s="65">
        <f>VLOOKUP($A13,'Return Data'!$B$7:$R$2843,11,0)</f>
        <v>11.4032</v>
      </c>
      <c r="I13" s="66">
        <f t="shared" si="2"/>
        <v>1</v>
      </c>
      <c r="J13" s="65">
        <f>VLOOKUP($A13,'Return Data'!$B$7:$R$2843,12,0)</f>
        <v>6.12</v>
      </c>
      <c r="K13" s="66">
        <f t="shared" si="3"/>
        <v>1</v>
      </c>
      <c r="L13" s="65">
        <f>VLOOKUP($A13,'Return Data'!$B$7:$R$2843,13,0)</f>
        <v>8.5835000000000008</v>
      </c>
      <c r="M13" s="66">
        <f t="shared" si="4"/>
        <v>1</v>
      </c>
      <c r="N13" s="65">
        <f>VLOOKUP($A13,'Return Data'!$B$7:$R$2843,17,0)</f>
        <v>9.1503999999999994</v>
      </c>
      <c r="O13" s="66">
        <f t="shared" si="5"/>
        <v>2</v>
      </c>
      <c r="P13" s="65">
        <f>VLOOKUP($A13,'Return Data'!$B$7:$R$2843,14,0)</f>
        <v>11.617100000000001</v>
      </c>
      <c r="Q13" s="66">
        <f t="shared" si="6"/>
        <v>5</v>
      </c>
      <c r="R13" s="65">
        <f>VLOOKUP($A13,'Return Data'!$B$7:$R$2843,16,0)</f>
        <v>9.9136000000000006</v>
      </c>
      <c r="S13" s="67">
        <f t="shared" si="7"/>
        <v>7</v>
      </c>
    </row>
    <row r="14" spans="1:19" x14ac:dyDescent="0.3">
      <c r="A14" s="82" t="s">
        <v>1354</v>
      </c>
      <c r="B14" s="64">
        <f>VLOOKUP($A14,'Return Data'!$B$7:$R$2843,3,0)</f>
        <v>44447</v>
      </c>
      <c r="C14" s="65">
        <f>VLOOKUP($A14,'Return Data'!$B$7:$R$2843,4,0)</f>
        <v>52.031599999999997</v>
      </c>
      <c r="D14" s="65">
        <f>VLOOKUP($A14,'Return Data'!$B$7:$R$2843,9,0)</f>
        <v>16.090900000000001</v>
      </c>
      <c r="E14" s="66">
        <f t="shared" si="0"/>
        <v>10</v>
      </c>
      <c r="F14" s="65">
        <f>VLOOKUP($A14,'Return Data'!$B$7:$R$2843,10,0)</f>
        <v>5.5457999999999998</v>
      </c>
      <c r="G14" s="66">
        <f t="shared" si="1"/>
        <v>12</v>
      </c>
      <c r="H14" s="65">
        <f>VLOOKUP($A14,'Return Data'!$B$7:$R$2843,11,0)</f>
        <v>8.1625999999999994</v>
      </c>
      <c r="I14" s="66">
        <f t="shared" si="2"/>
        <v>13</v>
      </c>
      <c r="J14" s="65">
        <f>VLOOKUP($A14,'Return Data'!$B$7:$R$2843,12,0)</f>
        <v>3.2825000000000002</v>
      </c>
      <c r="K14" s="66">
        <f t="shared" si="3"/>
        <v>15</v>
      </c>
      <c r="L14" s="65">
        <f>VLOOKUP($A14,'Return Data'!$B$7:$R$2843,13,0)</f>
        <v>4.1120999999999999</v>
      </c>
      <c r="M14" s="66">
        <f t="shared" si="4"/>
        <v>21</v>
      </c>
      <c r="N14" s="65">
        <f>VLOOKUP($A14,'Return Data'!$B$7:$R$2843,17,0)</f>
        <v>5.8715999999999999</v>
      </c>
      <c r="O14" s="66">
        <f t="shared" si="5"/>
        <v>23</v>
      </c>
      <c r="P14" s="65">
        <f>VLOOKUP($A14,'Return Data'!$B$7:$R$2843,14,0)</f>
        <v>9.0254999999999992</v>
      </c>
      <c r="Q14" s="66">
        <f t="shared" si="6"/>
        <v>21</v>
      </c>
      <c r="R14" s="65">
        <f>VLOOKUP($A14,'Return Data'!$B$7:$R$2843,16,0)</f>
        <v>7.9217000000000004</v>
      </c>
      <c r="S14" s="67">
        <f t="shared" si="7"/>
        <v>23</v>
      </c>
    </row>
    <row r="15" spans="1:19" x14ac:dyDescent="0.3">
      <c r="A15" s="82" t="s">
        <v>1356</v>
      </c>
      <c r="B15" s="64">
        <f>VLOOKUP($A15,'Return Data'!$B$7:$R$2843,3,0)</f>
        <v>44447</v>
      </c>
      <c r="C15" s="65">
        <f>VLOOKUP($A15,'Return Data'!$B$7:$R$2843,4,0)</f>
        <v>46.152500000000003</v>
      </c>
      <c r="D15" s="65">
        <f>VLOOKUP($A15,'Return Data'!$B$7:$R$2843,9,0)</f>
        <v>15.154400000000001</v>
      </c>
      <c r="E15" s="66">
        <f t="shared" si="0"/>
        <v>13</v>
      </c>
      <c r="F15" s="65">
        <f>VLOOKUP($A15,'Return Data'!$B$7:$R$2843,10,0)</f>
        <v>5.7019000000000002</v>
      </c>
      <c r="G15" s="66">
        <f t="shared" si="1"/>
        <v>10</v>
      </c>
      <c r="H15" s="65">
        <f>VLOOKUP($A15,'Return Data'!$B$7:$R$2843,11,0)</f>
        <v>7.9446000000000003</v>
      </c>
      <c r="I15" s="66">
        <f t="shared" si="2"/>
        <v>16</v>
      </c>
      <c r="J15" s="65">
        <f>VLOOKUP($A15,'Return Data'!$B$7:$R$2843,12,0)</f>
        <v>3.2618999999999998</v>
      </c>
      <c r="K15" s="66">
        <f t="shared" si="3"/>
        <v>17</v>
      </c>
      <c r="L15" s="65">
        <f>VLOOKUP($A15,'Return Data'!$B$7:$R$2843,13,0)</f>
        <v>5.2832999999999997</v>
      </c>
      <c r="M15" s="66">
        <f t="shared" si="4"/>
        <v>14</v>
      </c>
      <c r="N15" s="65">
        <f>VLOOKUP($A15,'Return Data'!$B$7:$R$2843,17,0)</f>
        <v>7.1509</v>
      </c>
      <c r="O15" s="66">
        <f t="shared" si="5"/>
        <v>15</v>
      </c>
      <c r="P15" s="65">
        <f>VLOOKUP($A15,'Return Data'!$B$7:$R$2843,14,0)</f>
        <v>8.7929999999999993</v>
      </c>
      <c r="Q15" s="66">
        <f t="shared" si="6"/>
        <v>23</v>
      </c>
      <c r="R15" s="65">
        <f>VLOOKUP($A15,'Return Data'!$B$7:$R$2843,16,0)</f>
        <v>8.4283000000000001</v>
      </c>
      <c r="S15" s="67">
        <f t="shared" si="7"/>
        <v>18</v>
      </c>
    </row>
    <row r="16" spans="1:19" x14ac:dyDescent="0.3">
      <c r="A16" s="82" t="s">
        <v>1358</v>
      </c>
      <c r="B16" s="64">
        <f>VLOOKUP($A16,'Return Data'!$B$7:$R$2843,3,0)</f>
        <v>44447</v>
      </c>
      <c r="C16" s="65">
        <f>VLOOKUP($A16,'Return Data'!$B$7:$R$2843,4,0)</f>
        <v>84.773099999999999</v>
      </c>
      <c r="D16" s="65">
        <f>VLOOKUP($A16,'Return Data'!$B$7:$R$2843,9,0)</f>
        <v>22.9252</v>
      </c>
      <c r="E16" s="66">
        <f t="shared" si="0"/>
        <v>1</v>
      </c>
      <c r="F16" s="65">
        <f>VLOOKUP($A16,'Return Data'!$B$7:$R$2843,10,0)</f>
        <v>8.2217000000000002</v>
      </c>
      <c r="G16" s="66">
        <f t="shared" si="1"/>
        <v>1</v>
      </c>
      <c r="H16" s="65">
        <f>VLOOKUP($A16,'Return Data'!$B$7:$R$2843,11,0)</f>
        <v>9.0413999999999994</v>
      </c>
      <c r="I16" s="66">
        <f t="shared" si="2"/>
        <v>7</v>
      </c>
      <c r="J16" s="65">
        <f>VLOOKUP($A16,'Return Data'!$B$7:$R$2843,12,0)</f>
        <v>5.3358999999999996</v>
      </c>
      <c r="K16" s="66">
        <f t="shared" si="3"/>
        <v>2</v>
      </c>
      <c r="L16" s="65">
        <f>VLOOKUP($A16,'Return Data'!$B$7:$R$2843,13,0)</f>
        <v>6.7756999999999996</v>
      </c>
      <c r="M16" s="66">
        <f t="shared" si="4"/>
        <v>3</v>
      </c>
      <c r="N16" s="65">
        <f>VLOOKUP($A16,'Return Data'!$B$7:$R$2843,17,0)</f>
        <v>9.3147000000000002</v>
      </c>
      <c r="O16" s="66">
        <f t="shared" si="5"/>
        <v>1</v>
      </c>
      <c r="P16" s="65">
        <f>VLOOKUP($A16,'Return Data'!$B$7:$R$2843,14,0)</f>
        <v>10.463900000000001</v>
      </c>
      <c r="Q16" s="66">
        <f t="shared" si="6"/>
        <v>13</v>
      </c>
      <c r="R16" s="65">
        <f>VLOOKUP($A16,'Return Data'!$B$7:$R$2843,16,0)</f>
        <v>9.3521999999999998</v>
      </c>
      <c r="S16" s="67">
        <f t="shared" si="7"/>
        <v>10</v>
      </c>
    </row>
    <row r="17" spans="1:19" x14ac:dyDescent="0.3">
      <c r="A17" s="82" t="s">
        <v>1360</v>
      </c>
      <c r="B17" s="64">
        <f>VLOOKUP($A17,'Return Data'!$B$7:$R$2843,3,0)</f>
        <v>44447</v>
      </c>
      <c r="C17" s="65">
        <f>VLOOKUP($A17,'Return Data'!$B$7:$R$2843,4,0)</f>
        <v>18.521799999999999</v>
      </c>
      <c r="D17" s="65">
        <f>VLOOKUP($A17,'Return Data'!$B$7:$R$2843,9,0)</f>
        <v>11.213900000000001</v>
      </c>
      <c r="E17" s="66">
        <f t="shared" si="0"/>
        <v>20</v>
      </c>
      <c r="F17" s="65">
        <f>VLOOKUP($A17,'Return Data'!$B$7:$R$2843,10,0)</f>
        <v>3.1261000000000001</v>
      </c>
      <c r="G17" s="66">
        <f t="shared" si="1"/>
        <v>22</v>
      </c>
      <c r="H17" s="65">
        <f>VLOOKUP($A17,'Return Data'!$B$7:$R$2843,11,0)</f>
        <v>7.9640000000000004</v>
      </c>
      <c r="I17" s="66">
        <f t="shared" si="2"/>
        <v>15</v>
      </c>
      <c r="J17" s="65">
        <f>VLOOKUP($A17,'Return Data'!$B$7:$R$2843,12,0)</f>
        <v>3.4986000000000002</v>
      </c>
      <c r="K17" s="66">
        <f t="shared" si="3"/>
        <v>10</v>
      </c>
      <c r="L17" s="65">
        <f>VLOOKUP($A17,'Return Data'!$B$7:$R$2843,13,0)</f>
        <v>4.8567999999999998</v>
      </c>
      <c r="M17" s="66">
        <f t="shared" si="4"/>
        <v>18</v>
      </c>
      <c r="N17" s="65">
        <f>VLOOKUP($A17,'Return Data'!$B$7:$R$2843,17,0)</f>
        <v>6.1593999999999998</v>
      </c>
      <c r="O17" s="66">
        <f t="shared" si="5"/>
        <v>22</v>
      </c>
      <c r="P17" s="65">
        <f>VLOOKUP($A17,'Return Data'!$B$7:$R$2843,14,0)</f>
        <v>8.6689000000000007</v>
      </c>
      <c r="Q17" s="66">
        <f t="shared" si="6"/>
        <v>24</v>
      </c>
      <c r="R17" s="65">
        <f>VLOOKUP($A17,'Return Data'!$B$7:$R$2843,16,0)</f>
        <v>7.2754000000000003</v>
      </c>
      <c r="S17" s="67">
        <f t="shared" si="7"/>
        <v>24</v>
      </c>
    </row>
    <row r="18" spans="1:19" x14ac:dyDescent="0.3">
      <c r="A18" s="82" t="s">
        <v>1361</v>
      </c>
      <c r="B18" s="64">
        <f>VLOOKUP($A18,'Return Data'!$B$7:$R$2843,3,0)</f>
        <v>44447</v>
      </c>
      <c r="C18" s="65">
        <f>VLOOKUP($A18,'Return Data'!$B$7:$R$2843,4,0)</f>
        <v>29.9133</v>
      </c>
      <c r="D18" s="65">
        <f>VLOOKUP($A18,'Return Data'!$B$7:$R$2843,9,0)</f>
        <v>12.2057</v>
      </c>
      <c r="E18" s="66">
        <f t="shared" si="0"/>
        <v>17</v>
      </c>
      <c r="F18" s="65">
        <f>VLOOKUP($A18,'Return Data'!$B$7:$R$2843,10,0)</f>
        <v>5.2137000000000002</v>
      </c>
      <c r="G18" s="66">
        <f t="shared" si="1"/>
        <v>15</v>
      </c>
      <c r="H18" s="65">
        <f>VLOOKUP($A18,'Return Data'!$B$7:$R$2843,11,0)</f>
        <v>8.9793000000000003</v>
      </c>
      <c r="I18" s="66">
        <f t="shared" si="2"/>
        <v>8</v>
      </c>
      <c r="J18" s="65">
        <f>VLOOKUP($A18,'Return Data'!$B$7:$R$2843,12,0)</f>
        <v>3.2915000000000001</v>
      </c>
      <c r="K18" s="66">
        <f t="shared" si="3"/>
        <v>14</v>
      </c>
      <c r="L18" s="65">
        <f>VLOOKUP($A18,'Return Data'!$B$7:$R$2843,13,0)</f>
        <v>5.9358000000000004</v>
      </c>
      <c r="M18" s="66">
        <f t="shared" si="4"/>
        <v>9</v>
      </c>
      <c r="N18" s="65">
        <f>VLOOKUP($A18,'Return Data'!$B$7:$R$2843,17,0)</f>
        <v>8.9650999999999996</v>
      </c>
      <c r="O18" s="66">
        <f t="shared" si="5"/>
        <v>3</v>
      </c>
      <c r="P18" s="65">
        <f>VLOOKUP($A18,'Return Data'!$B$7:$R$2843,14,0)</f>
        <v>12.1698</v>
      </c>
      <c r="Q18" s="66">
        <f t="shared" si="6"/>
        <v>3</v>
      </c>
      <c r="R18" s="65">
        <f>VLOOKUP($A18,'Return Data'!$B$7:$R$2843,16,0)</f>
        <v>9.9276</v>
      </c>
      <c r="S18" s="67">
        <f t="shared" si="7"/>
        <v>6</v>
      </c>
    </row>
    <row r="19" spans="1:19" x14ac:dyDescent="0.3">
      <c r="A19" s="82" t="s">
        <v>1364</v>
      </c>
      <c r="B19" s="64">
        <f>VLOOKUP($A19,'Return Data'!$B$7:$R$2843,3,0)</f>
        <v>44447</v>
      </c>
      <c r="C19" s="65">
        <f>VLOOKUP($A19,'Return Data'!$B$7:$R$2843,4,0)</f>
        <v>2444.3627999999999</v>
      </c>
      <c r="D19" s="65">
        <f>VLOOKUP($A19,'Return Data'!$B$7:$R$2843,9,0)</f>
        <v>17.152100000000001</v>
      </c>
      <c r="E19" s="66">
        <f t="shared" si="0"/>
        <v>7</v>
      </c>
      <c r="F19" s="65">
        <f>VLOOKUP($A19,'Return Data'!$B$7:$R$2843,10,0)</f>
        <v>3.7370000000000001</v>
      </c>
      <c r="G19" s="66">
        <f t="shared" si="1"/>
        <v>21</v>
      </c>
      <c r="H19" s="65">
        <f>VLOOKUP($A19,'Return Data'!$B$7:$R$2843,11,0)</f>
        <v>5.8278999999999996</v>
      </c>
      <c r="I19" s="66">
        <f t="shared" si="2"/>
        <v>22</v>
      </c>
      <c r="J19" s="65">
        <f>VLOOKUP($A19,'Return Data'!$B$7:$R$2843,12,0)</f>
        <v>1.8693</v>
      </c>
      <c r="K19" s="66">
        <f t="shared" si="3"/>
        <v>24</v>
      </c>
      <c r="L19" s="65">
        <f>VLOOKUP($A19,'Return Data'!$B$7:$R$2843,13,0)</f>
        <v>3.4514</v>
      </c>
      <c r="M19" s="66">
        <f t="shared" si="4"/>
        <v>24</v>
      </c>
      <c r="N19" s="65">
        <f>VLOOKUP($A19,'Return Data'!$B$7:$R$2843,17,0)</f>
        <v>5.1215999999999999</v>
      </c>
      <c r="O19" s="66">
        <f t="shared" si="5"/>
        <v>24</v>
      </c>
      <c r="P19" s="65">
        <f>VLOOKUP($A19,'Return Data'!$B$7:$R$2843,14,0)</f>
        <v>8.8828999999999994</v>
      </c>
      <c r="Q19" s="66">
        <f t="shared" si="6"/>
        <v>22</v>
      </c>
      <c r="R19" s="65">
        <f>VLOOKUP($A19,'Return Data'!$B$7:$R$2843,16,0)</f>
        <v>8.0714000000000006</v>
      </c>
      <c r="S19" s="67">
        <f t="shared" si="7"/>
        <v>22</v>
      </c>
    </row>
    <row r="20" spans="1:19" x14ac:dyDescent="0.3">
      <c r="A20" s="82" t="s">
        <v>1365</v>
      </c>
      <c r="B20" s="64">
        <f>VLOOKUP($A20,'Return Data'!$B$7:$R$2843,3,0)</f>
        <v>44447</v>
      </c>
      <c r="C20" s="65">
        <f>VLOOKUP($A20,'Return Data'!$B$7:$R$2843,4,0)</f>
        <v>87.176299999999998</v>
      </c>
      <c r="D20" s="65">
        <f>VLOOKUP($A20,'Return Data'!$B$7:$R$2843,9,0)</f>
        <v>17.2485</v>
      </c>
      <c r="E20" s="66">
        <f t="shared" si="0"/>
        <v>6</v>
      </c>
      <c r="F20" s="65">
        <f>VLOOKUP($A20,'Return Data'!$B$7:$R$2843,10,0)</f>
        <v>7.7584999999999997</v>
      </c>
      <c r="G20" s="66">
        <f t="shared" si="1"/>
        <v>2</v>
      </c>
      <c r="H20" s="65">
        <f>VLOOKUP($A20,'Return Data'!$B$7:$R$2843,11,0)</f>
        <v>9.3068000000000008</v>
      </c>
      <c r="I20" s="66">
        <f t="shared" si="2"/>
        <v>6</v>
      </c>
      <c r="J20" s="65">
        <f>VLOOKUP($A20,'Return Data'!$B$7:$R$2843,12,0)</f>
        <v>4.2725999999999997</v>
      </c>
      <c r="K20" s="66">
        <f t="shared" si="3"/>
        <v>5</v>
      </c>
      <c r="L20" s="65">
        <f>VLOOKUP($A20,'Return Data'!$B$7:$R$2843,13,0)</f>
        <v>6.8315999999999999</v>
      </c>
      <c r="M20" s="66">
        <f t="shared" si="4"/>
        <v>2</v>
      </c>
      <c r="N20" s="65">
        <f>VLOOKUP($A20,'Return Data'!$B$7:$R$2843,17,0)</f>
        <v>8.7830999999999992</v>
      </c>
      <c r="O20" s="66">
        <f t="shared" si="5"/>
        <v>6</v>
      </c>
      <c r="P20" s="65">
        <f>VLOOKUP($A20,'Return Data'!$B$7:$R$2843,14,0)</f>
        <v>11.1793</v>
      </c>
      <c r="Q20" s="66">
        <f t="shared" si="6"/>
        <v>7</v>
      </c>
      <c r="R20" s="65">
        <f>VLOOKUP($A20,'Return Data'!$B$7:$R$2843,16,0)</f>
        <v>9.1445000000000007</v>
      </c>
      <c r="S20" s="67">
        <f t="shared" si="7"/>
        <v>12</v>
      </c>
    </row>
    <row r="21" spans="1:19" x14ac:dyDescent="0.3">
      <c r="A21" s="82" t="s">
        <v>1367</v>
      </c>
      <c r="B21" s="64">
        <f>VLOOKUP($A21,'Return Data'!$B$7:$R$2843,3,0)</f>
        <v>44447</v>
      </c>
      <c r="C21" s="65">
        <f>VLOOKUP($A21,'Return Data'!$B$7:$R$2843,4,0)</f>
        <v>59.971299999999999</v>
      </c>
      <c r="D21" s="65">
        <f>VLOOKUP($A21,'Return Data'!$B$7:$R$2843,9,0)</f>
        <v>13.0589</v>
      </c>
      <c r="E21" s="66">
        <f t="shared" si="0"/>
        <v>16</v>
      </c>
      <c r="F21" s="65">
        <f>VLOOKUP($A21,'Return Data'!$B$7:$R$2843,10,0)</f>
        <v>5.5053000000000001</v>
      </c>
      <c r="G21" s="66">
        <f t="shared" si="1"/>
        <v>13</v>
      </c>
      <c r="H21" s="65">
        <f>VLOOKUP($A21,'Return Data'!$B$7:$R$2843,11,0)</f>
        <v>8.0701000000000001</v>
      </c>
      <c r="I21" s="66">
        <f t="shared" si="2"/>
        <v>14</v>
      </c>
      <c r="J21" s="65">
        <f>VLOOKUP($A21,'Return Data'!$B$7:$R$2843,12,0)</f>
        <v>2.6088</v>
      </c>
      <c r="K21" s="66">
        <f t="shared" si="3"/>
        <v>21</v>
      </c>
      <c r="L21" s="65">
        <f>VLOOKUP($A21,'Return Data'!$B$7:$R$2843,13,0)</f>
        <v>5.1246</v>
      </c>
      <c r="M21" s="66">
        <f t="shared" si="4"/>
        <v>17</v>
      </c>
      <c r="N21" s="65">
        <f>VLOOKUP($A21,'Return Data'!$B$7:$R$2843,17,0)</f>
        <v>7.5002000000000004</v>
      </c>
      <c r="O21" s="66">
        <f t="shared" si="5"/>
        <v>13</v>
      </c>
      <c r="P21" s="65">
        <f>VLOOKUP($A21,'Return Data'!$B$7:$R$2843,14,0)</f>
        <v>9.6882000000000001</v>
      </c>
      <c r="Q21" s="66">
        <f t="shared" si="6"/>
        <v>16</v>
      </c>
      <c r="R21" s="65">
        <f>VLOOKUP($A21,'Return Data'!$B$7:$R$2843,16,0)</f>
        <v>9.7994000000000003</v>
      </c>
      <c r="S21" s="67">
        <f t="shared" si="7"/>
        <v>9</v>
      </c>
    </row>
    <row r="22" spans="1:19" x14ac:dyDescent="0.3">
      <c r="A22" s="82" t="s">
        <v>1369</v>
      </c>
      <c r="B22" s="64">
        <f>VLOOKUP($A22,'Return Data'!$B$7:$R$2843,3,0)</f>
        <v>44447</v>
      </c>
      <c r="C22" s="65">
        <f>VLOOKUP($A22,'Return Data'!$B$7:$R$2843,4,0)</f>
        <v>52.430700000000002</v>
      </c>
      <c r="D22" s="65">
        <f>VLOOKUP($A22,'Return Data'!$B$7:$R$2843,9,0)</f>
        <v>6.649</v>
      </c>
      <c r="E22" s="66">
        <f t="shared" si="0"/>
        <v>24</v>
      </c>
      <c r="F22" s="65">
        <f>VLOOKUP($A22,'Return Data'!$B$7:$R$2843,10,0)</f>
        <v>2.8281000000000001</v>
      </c>
      <c r="G22" s="66">
        <f t="shared" si="1"/>
        <v>23</v>
      </c>
      <c r="H22" s="65">
        <f>VLOOKUP($A22,'Return Data'!$B$7:$R$2843,11,0)</f>
        <v>6.35</v>
      </c>
      <c r="I22" s="66">
        <f t="shared" si="2"/>
        <v>21</v>
      </c>
      <c r="J22" s="65">
        <f>VLOOKUP($A22,'Return Data'!$B$7:$R$2843,12,0)</f>
        <v>3.2305000000000001</v>
      </c>
      <c r="K22" s="66">
        <f t="shared" si="3"/>
        <v>18</v>
      </c>
      <c r="L22" s="65">
        <f>VLOOKUP($A22,'Return Data'!$B$7:$R$2843,13,0)</f>
        <v>5.2846000000000002</v>
      </c>
      <c r="M22" s="66">
        <f t="shared" si="4"/>
        <v>13</v>
      </c>
      <c r="N22" s="65">
        <f>VLOOKUP($A22,'Return Data'!$B$7:$R$2843,17,0)</f>
        <v>7.4762000000000004</v>
      </c>
      <c r="O22" s="66">
        <f t="shared" si="5"/>
        <v>14</v>
      </c>
      <c r="P22" s="65">
        <f>VLOOKUP($A22,'Return Data'!$B$7:$R$2843,14,0)</f>
        <v>10.512</v>
      </c>
      <c r="Q22" s="66">
        <f t="shared" si="6"/>
        <v>12</v>
      </c>
      <c r="R22" s="65">
        <f>VLOOKUP($A22,'Return Data'!$B$7:$R$2843,16,0)</f>
        <v>8.3343000000000007</v>
      </c>
      <c r="S22" s="67">
        <f t="shared" si="7"/>
        <v>20</v>
      </c>
    </row>
    <row r="23" spans="1:19" x14ac:dyDescent="0.3">
      <c r="A23" s="82" t="s">
        <v>1372</v>
      </c>
      <c r="B23" s="64">
        <f>VLOOKUP($A23,'Return Data'!$B$7:$R$2843,3,0)</f>
        <v>44447</v>
      </c>
      <c r="C23" s="65">
        <f>VLOOKUP($A23,'Return Data'!$B$7:$R$2843,4,0)</f>
        <v>33.734099999999998</v>
      </c>
      <c r="D23" s="65">
        <f>VLOOKUP($A23,'Return Data'!$B$7:$R$2843,9,0)</f>
        <v>16.123799999999999</v>
      </c>
      <c r="E23" s="66">
        <f t="shared" si="0"/>
        <v>9</v>
      </c>
      <c r="F23" s="65">
        <f>VLOOKUP($A23,'Return Data'!$B$7:$R$2843,10,0)</f>
        <v>5.6311</v>
      </c>
      <c r="G23" s="66">
        <f t="shared" si="1"/>
        <v>11</v>
      </c>
      <c r="H23" s="65">
        <f>VLOOKUP($A23,'Return Data'!$B$7:$R$2843,11,0)</f>
        <v>8.7753999999999994</v>
      </c>
      <c r="I23" s="66">
        <f t="shared" si="2"/>
        <v>10</v>
      </c>
      <c r="J23" s="65">
        <f>VLOOKUP($A23,'Return Data'!$B$7:$R$2843,12,0)</f>
        <v>3.4578000000000002</v>
      </c>
      <c r="K23" s="66">
        <f t="shared" si="3"/>
        <v>11</v>
      </c>
      <c r="L23" s="65">
        <f>VLOOKUP($A23,'Return Data'!$B$7:$R$2843,13,0)</f>
        <v>5.2346000000000004</v>
      </c>
      <c r="M23" s="66">
        <f t="shared" si="4"/>
        <v>15</v>
      </c>
      <c r="N23" s="65">
        <f>VLOOKUP($A23,'Return Data'!$B$7:$R$2843,17,0)</f>
        <v>7.9241000000000001</v>
      </c>
      <c r="O23" s="66">
        <f t="shared" si="5"/>
        <v>11</v>
      </c>
      <c r="P23" s="65">
        <f>VLOOKUP($A23,'Return Data'!$B$7:$R$2843,14,0)</f>
        <v>11.2925</v>
      </c>
      <c r="Q23" s="66">
        <f t="shared" si="6"/>
        <v>6</v>
      </c>
      <c r="R23" s="65">
        <f>VLOOKUP($A23,'Return Data'!$B$7:$R$2843,16,0)</f>
        <v>10.6273</v>
      </c>
      <c r="S23" s="67">
        <f t="shared" si="7"/>
        <v>1</v>
      </c>
    </row>
    <row r="24" spans="1:19" x14ac:dyDescent="0.3">
      <c r="A24" s="82" t="s">
        <v>1374</v>
      </c>
      <c r="B24" s="64">
        <f>VLOOKUP($A24,'Return Data'!$B$7:$R$2843,3,0)</f>
        <v>44447</v>
      </c>
      <c r="C24" s="65">
        <f>VLOOKUP($A24,'Return Data'!$B$7:$R$2843,4,0)</f>
        <v>25.448799999999999</v>
      </c>
      <c r="D24" s="65">
        <f>VLOOKUP($A24,'Return Data'!$B$7:$R$2843,9,0)</f>
        <v>11.834</v>
      </c>
      <c r="E24" s="66">
        <f t="shared" si="0"/>
        <v>18</v>
      </c>
      <c r="F24" s="65">
        <f>VLOOKUP($A24,'Return Data'!$B$7:$R$2843,10,0)</f>
        <v>4.8509000000000002</v>
      </c>
      <c r="G24" s="66">
        <f t="shared" si="1"/>
        <v>19</v>
      </c>
      <c r="H24" s="65">
        <f>VLOOKUP($A24,'Return Data'!$B$7:$R$2843,11,0)</f>
        <v>8.4223999999999997</v>
      </c>
      <c r="I24" s="66">
        <f t="shared" si="2"/>
        <v>12</v>
      </c>
      <c r="J24" s="65">
        <f>VLOOKUP($A24,'Return Data'!$B$7:$R$2843,12,0)</f>
        <v>4.4682000000000004</v>
      </c>
      <c r="K24" s="66">
        <f t="shared" si="3"/>
        <v>4</v>
      </c>
      <c r="L24" s="65">
        <f>VLOOKUP($A24,'Return Data'!$B$7:$R$2843,13,0)</f>
        <v>5.9470999999999998</v>
      </c>
      <c r="M24" s="66">
        <f t="shared" si="4"/>
        <v>8</v>
      </c>
      <c r="N24" s="65">
        <f>VLOOKUP($A24,'Return Data'!$B$7:$R$2843,17,0)</f>
        <v>7.0583999999999998</v>
      </c>
      <c r="O24" s="66">
        <f t="shared" si="5"/>
        <v>16</v>
      </c>
      <c r="P24" s="65">
        <f>VLOOKUP($A24,'Return Data'!$B$7:$R$2843,14,0)</f>
        <v>9.5687999999999995</v>
      </c>
      <c r="Q24" s="66">
        <f t="shared" si="6"/>
        <v>18</v>
      </c>
      <c r="R24" s="65">
        <f>VLOOKUP($A24,'Return Data'!$B$7:$R$2843,16,0)</f>
        <v>8.3451000000000004</v>
      </c>
      <c r="S24" s="67">
        <f t="shared" si="7"/>
        <v>19</v>
      </c>
    </row>
    <row r="25" spans="1:19" x14ac:dyDescent="0.3">
      <c r="A25" s="82" t="s">
        <v>1375</v>
      </c>
      <c r="B25" s="64">
        <f>VLOOKUP($A25,'Return Data'!$B$7:$R$2843,3,0)</f>
        <v>44447</v>
      </c>
      <c r="C25" s="65">
        <f>VLOOKUP($A25,'Return Data'!$B$7:$R$2843,4,0)</f>
        <v>53.646799999999999</v>
      </c>
      <c r="D25" s="65">
        <f>VLOOKUP($A25,'Return Data'!$B$7:$R$2843,9,0)</f>
        <v>11.627599999999999</v>
      </c>
      <c r="E25" s="66">
        <f t="shared" si="0"/>
        <v>19</v>
      </c>
      <c r="F25" s="65">
        <f>VLOOKUP($A25,'Return Data'!$B$7:$R$2843,10,0)</f>
        <v>5.1722999999999999</v>
      </c>
      <c r="G25" s="66">
        <f t="shared" si="1"/>
        <v>17</v>
      </c>
      <c r="H25" s="65">
        <f>VLOOKUP($A25,'Return Data'!$B$7:$R$2843,11,0)</f>
        <v>7.1326999999999998</v>
      </c>
      <c r="I25" s="66">
        <f t="shared" si="2"/>
        <v>17</v>
      </c>
      <c r="J25" s="65">
        <f>VLOOKUP($A25,'Return Data'!$B$7:$R$2843,12,0)</f>
        <v>3.8780999999999999</v>
      </c>
      <c r="K25" s="66">
        <f t="shared" si="3"/>
        <v>9</v>
      </c>
      <c r="L25" s="65">
        <f>VLOOKUP($A25,'Return Data'!$B$7:$R$2843,13,0)</f>
        <v>5.6913</v>
      </c>
      <c r="M25" s="66">
        <f t="shared" si="4"/>
        <v>11</v>
      </c>
      <c r="N25" s="65">
        <f>VLOOKUP($A25,'Return Data'!$B$7:$R$2843,17,0)</f>
        <v>8.1654</v>
      </c>
      <c r="O25" s="66">
        <f t="shared" si="5"/>
        <v>10</v>
      </c>
      <c r="P25" s="65">
        <f>VLOOKUP($A25,'Return Data'!$B$7:$R$2843,14,0)</f>
        <v>11.0177</v>
      </c>
      <c r="Q25" s="66">
        <f t="shared" si="6"/>
        <v>11</v>
      </c>
      <c r="R25" s="65">
        <f>VLOOKUP($A25,'Return Data'!$B$7:$R$2843,16,0)</f>
        <v>10.1721</v>
      </c>
      <c r="S25" s="67">
        <f t="shared" si="7"/>
        <v>4</v>
      </c>
    </row>
    <row r="26" spans="1:19" x14ac:dyDescent="0.3">
      <c r="A26" s="82" t="s">
        <v>1377</v>
      </c>
      <c r="B26" s="64">
        <f>VLOOKUP($A26,'Return Data'!$B$7:$R$2843,3,0)</f>
        <v>44447</v>
      </c>
      <c r="C26" s="65">
        <f>VLOOKUP($A26,'Return Data'!$B$7:$R$2843,4,0)</f>
        <v>67.759900000000002</v>
      </c>
      <c r="D26" s="65">
        <f>VLOOKUP($A26,'Return Data'!$B$7:$R$2843,9,0)</f>
        <v>13.9506</v>
      </c>
      <c r="E26" s="66">
        <f t="shared" si="0"/>
        <v>15</v>
      </c>
      <c r="F26" s="65">
        <f>VLOOKUP($A26,'Return Data'!$B$7:$R$2843,10,0)</f>
        <v>4.9067999999999996</v>
      </c>
      <c r="G26" s="66">
        <f t="shared" si="1"/>
        <v>18</v>
      </c>
      <c r="H26" s="65">
        <f>VLOOKUP($A26,'Return Data'!$B$7:$R$2843,11,0)</f>
        <v>7.1296999999999997</v>
      </c>
      <c r="I26" s="66">
        <f t="shared" si="2"/>
        <v>18</v>
      </c>
      <c r="J26" s="65">
        <f>VLOOKUP($A26,'Return Data'!$B$7:$R$2843,12,0)</f>
        <v>2.0480999999999998</v>
      </c>
      <c r="K26" s="66">
        <f t="shared" si="3"/>
        <v>23</v>
      </c>
      <c r="L26" s="65">
        <f>VLOOKUP($A26,'Return Data'!$B$7:$R$2843,13,0)</f>
        <v>3.766</v>
      </c>
      <c r="M26" s="66">
        <f t="shared" si="4"/>
        <v>23</v>
      </c>
      <c r="N26" s="65">
        <f>VLOOKUP($A26,'Return Data'!$B$7:$R$2843,17,0)</f>
        <v>6.2576999999999998</v>
      </c>
      <c r="O26" s="66">
        <f t="shared" si="5"/>
        <v>21</v>
      </c>
      <c r="P26" s="65">
        <f>VLOOKUP($A26,'Return Data'!$B$7:$R$2843,14,0)</f>
        <v>9.5287000000000006</v>
      </c>
      <c r="Q26" s="66">
        <f t="shared" si="6"/>
        <v>19</v>
      </c>
      <c r="R26" s="65">
        <f>VLOOKUP($A26,'Return Data'!$B$7:$R$2843,16,0)</f>
        <v>8.8140999999999998</v>
      </c>
      <c r="S26" s="67">
        <f t="shared" si="7"/>
        <v>16</v>
      </c>
    </row>
    <row r="27" spans="1:19" x14ac:dyDescent="0.3">
      <c r="A27" s="82" t="s">
        <v>1379</v>
      </c>
      <c r="B27" s="64">
        <f>VLOOKUP($A27,'Return Data'!$B$7:$R$2843,3,0)</f>
        <v>44447</v>
      </c>
      <c r="C27" s="65">
        <f>VLOOKUP($A27,'Return Data'!$B$7:$R$2843,4,0)</f>
        <v>51.5383</v>
      </c>
      <c r="D27" s="65">
        <f>VLOOKUP($A27,'Return Data'!$B$7:$R$2843,9,0)</f>
        <v>10.868399999999999</v>
      </c>
      <c r="E27" s="66">
        <f t="shared" si="0"/>
        <v>21</v>
      </c>
      <c r="F27" s="65">
        <f>VLOOKUP($A27,'Return Data'!$B$7:$R$2843,10,0)</f>
        <v>5.2058</v>
      </c>
      <c r="G27" s="66">
        <f t="shared" si="1"/>
        <v>16</v>
      </c>
      <c r="H27" s="65">
        <f>VLOOKUP($A27,'Return Data'!$B$7:$R$2843,11,0)</f>
        <v>6.5316999999999998</v>
      </c>
      <c r="I27" s="66">
        <f t="shared" si="2"/>
        <v>20</v>
      </c>
      <c r="J27" s="65">
        <f>VLOOKUP($A27,'Return Data'!$B$7:$R$2843,12,0)</f>
        <v>3.2686000000000002</v>
      </c>
      <c r="K27" s="66">
        <f t="shared" si="3"/>
        <v>16</v>
      </c>
      <c r="L27" s="65">
        <f>VLOOKUP($A27,'Return Data'!$B$7:$R$2843,13,0)</f>
        <v>4.4562999999999997</v>
      </c>
      <c r="M27" s="66">
        <f t="shared" si="4"/>
        <v>20</v>
      </c>
      <c r="N27" s="65">
        <f>VLOOKUP($A27,'Return Data'!$B$7:$R$2843,17,0)</f>
        <v>6.7668999999999997</v>
      </c>
      <c r="O27" s="66">
        <f t="shared" si="5"/>
        <v>19</v>
      </c>
      <c r="P27" s="65">
        <f>VLOOKUP($A27,'Return Data'!$B$7:$R$2843,14,0)</f>
        <v>9.5777999999999999</v>
      </c>
      <c r="Q27" s="66">
        <f t="shared" si="6"/>
        <v>17</v>
      </c>
      <c r="R27" s="65">
        <f>VLOOKUP($A27,'Return Data'!$B$7:$R$2843,16,0)</f>
        <v>9.2792999999999992</v>
      </c>
      <c r="S27" s="67">
        <f t="shared" si="7"/>
        <v>11</v>
      </c>
    </row>
    <row r="28" spans="1:19" x14ac:dyDescent="0.3">
      <c r="A28" s="82" t="s">
        <v>866</v>
      </c>
      <c r="B28" s="64">
        <f>VLOOKUP($A28,'Return Data'!$B$7:$R$2843,3,0)</f>
        <v>44447</v>
      </c>
      <c r="C28" s="65">
        <f>VLOOKUP($A28,'Return Data'!$B$7:$R$2843,4,0)</f>
        <v>18.0059</v>
      </c>
      <c r="D28" s="65">
        <f>VLOOKUP($A28,'Return Data'!$B$7:$R$2843,9,0)</f>
        <v>8.7296999999999993</v>
      </c>
      <c r="E28" s="66">
        <f t="shared" si="0"/>
        <v>22</v>
      </c>
      <c r="F28" s="65">
        <f>VLOOKUP($A28,'Return Data'!$B$7:$R$2843,10,0)</f>
        <v>-2.0516999999999999</v>
      </c>
      <c r="G28" s="66">
        <f t="shared" si="1"/>
        <v>24</v>
      </c>
      <c r="H28" s="65">
        <f>VLOOKUP($A28,'Return Data'!$B$7:$R$2843,11,0)</f>
        <v>4.7953999999999999</v>
      </c>
      <c r="I28" s="66">
        <f t="shared" si="2"/>
        <v>24</v>
      </c>
      <c r="J28" s="65">
        <f>VLOOKUP($A28,'Return Data'!$B$7:$R$2843,12,0)</f>
        <v>2.1332</v>
      </c>
      <c r="K28" s="66">
        <f t="shared" si="3"/>
        <v>22</v>
      </c>
      <c r="L28" s="65">
        <f>VLOOKUP($A28,'Return Data'!$B$7:$R$2843,13,0)</f>
        <v>3.8391000000000002</v>
      </c>
      <c r="M28" s="66">
        <f t="shared" si="4"/>
        <v>22</v>
      </c>
      <c r="N28" s="65">
        <f>VLOOKUP($A28,'Return Data'!$B$7:$R$2843,17,0)</f>
        <v>7.0509000000000004</v>
      </c>
      <c r="O28" s="66">
        <f t="shared" si="5"/>
        <v>17</v>
      </c>
      <c r="P28" s="65">
        <f>VLOOKUP($A28,'Return Data'!$B$7:$R$2843,14,0)</f>
        <v>10.1951</v>
      </c>
      <c r="Q28" s="66">
        <f t="shared" si="6"/>
        <v>14</v>
      </c>
      <c r="R28" s="65">
        <f>VLOOKUP($A28,'Return Data'!$B$7:$R$2843,16,0)</f>
        <v>8.8223000000000003</v>
      </c>
      <c r="S28" s="67">
        <f t="shared" si="7"/>
        <v>15</v>
      </c>
    </row>
    <row r="29" spans="1:19" x14ac:dyDescent="0.3">
      <c r="A29" s="82" t="s">
        <v>869</v>
      </c>
      <c r="B29" s="64">
        <f>VLOOKUP($A29,'Return Data'!$B$7:$R$2843,3,0)</f>
        <v>44447</v>
      </c>
      <c r="C29" s="65">
        <f>VLOOKUP($A29,'Return Data'!$B$7:$R$2843,4,0)</f>
        <v>19.9389</v>
      </c>
      <c r="D29" s="65">
        <f>VLOOKUP($A29,'Return Data'!$B$7:$R$2843,9,0)</f>
        <v>19.228000000000002</v>
      </c>
      <c r="E29" s="66">
        <f t="shared" si="0"/>
        <v>3</v>
      </c>
      <c r="F29" s="65">
        <f>VLOOKUP($A29,'Return Data'!$B$7:$R$2843,10,0)</f>
        <v>6.3888999999999996</v>
      </c>
      <c r="G29" s="66">
        <f t="shared" si="1"/>
        <v>6</v>
      </c>
      <c r="H29" s="65">
        <f>VLOOKUP($A29,'Return Data'!$B$7:$R$2843,11,0)</f>
        <v>9.9023000000000003</v>
      </c>
      <c r="I29" s="66">
        <f t="shared" si="2"/>
        <v>3</v>
      </c>
      <c r="J29" s="65">
        <f>VLOOKUP($A29,'Return Data'!$B$7:$R$2843,12,0)</f>
        <v>3.9882</v>
      </c>
      <c r="K29" s="66">
        <f t="shared" si="3"/>
        <v>7</v>
      </c>
      <c r="L29" s="65">
        <f>VLOOKUP($A29,'Return Data'!$B$7:$R$2843,13,0)</f>
        <v>6.1771000000000003</v>
      </c>
      <c r="M29" s="66">
        <f t="shared" si="4"/>
        <v>6</v>
      </c>
      <c r="N29" s="65">
        <f>VLOOKUP($A29,'Return Data'!$B$7:$R$2843,17,0)</f>
        <v>8.8611000000000004</v>
      </c>
      <c r="O29" s="66">
        <f t="shared" si="5"/>
        <v>5</v>
      </c>
      <c r="P29" s="65">
        <f>VLOOKUP($A29,'Return Data'!$B$7:$R$2843,14,0)</f>
        <v>12.302199999999999</v>
      </c>
      <c r="Q29" s="66">
        <f t="shared" si="6"/>
        <v>2</v>
      </c>
      <c r="R29" s="65">
        <f>VLOOKUP($A29,'Return Data'!$B$7:$R$2843,16,0)</f>
        <v>10.369199999999999</v>
      </c>
      <c r="S29" s="67">
        <f t="shared" si="7"/>
        <v>2</v>
      </c>
    </row>
    <row r="30" spans="1:19" x14ac:dyDescent="0.3">
      <c r="A30" s="82" t="s">
        <v>870</v>
      </c>
      <c r="B30" s="64">
        <f>VLOOKUP($A30,'Return Data'!$B$7:$R$2843,3,0)</f>
        <v>44447</v>
      </c>
      <c r="C30" s="65">
        <f>VLOOKUP($A30,'Return Data'!$B$7:$R$2843,4,0)</f>
        <v>36.991500000000002</v>
      </c>
      <c r="D30" s="65">
        <f>VLOOKUP($A30,'Return Data'!$B$7:$R$2843,9,0)</f>
        <v>18.662500000000001</v>
      </c>
      <c r="E30" s="66">
        <f t="shared" si="0"/>
        <v>4</v>
      </c>
      <c r="F30" s="65">
        <f>VLOOKUP($A30,'Return Data'!$B$7:$R$2843,10,0)</f>
        <v>6.1558999999999999</v>
      </c>
      <c r="G30" s="66">
        <f t="shared" si="1"/>
        <v>7</v>
      </c>
      <c r="H30" s="65">
        <f>VLOOKUP($A30,'Return Data'!$B$7:$R$2843,11,0)</f>
        <v>9.4472000000000005</v>
      </c>
      <c r="I30" s="66">
        <f t="shared" si="2"/>
        <v>5</v>
      </c>
      <c r="J30" s="65">
        <f>VLOOKUP($A30,'Return Data'!$B$7:$R$2843,12,0)</f>
        <v>3.1042999999999998</v>
      </c>
      <c r="K30" s="66">
        <f t="shared" si="3"/>
        <v>19</v>
      </c>
      <c r="L30" s="65">
        <f>VLOOKUP($A30,'Return Data'!$B$7:$R$2843,13,0)</f>
        <v>5.7160000000000002</v>
      </c>
      <c r="M30" s="66">
        <f t="shared" si="4"/>
        <v>10</v>
      </c>
      <c r="N30" s="65">
        <f>VLOOKUP($A30,'Return Data'!$B$7:$R$2843,17,0)</f>
        <v>8.3603000000000005</v>
      </c>
      <c r="O30" s="66">
        <f t="shared" si="5"/>
        <v>9</v>
      </c>
      <c r="P30" s="65">
        <f>VLOOKUP($A30,'Return Data'!$B$7:$R$2843,14,0)</f>
        <v>12.8017</v>
      </c>
      <c r="Q30" s="66">
        <f t="shared" si="6"/>
        <v>1</v>
      </c>
      <c r="R30" s="65">
        <f>VLOOKUP($A30,'Return Data'!$B$7:$R$2843,16,0)</f>
        <v>10.3436</v>
      </c>
      <c r="S30" s="67">
        <f t="shared" si="7"/>
        <v>3</v>
      </c>
    </row>
    <row r="31" spans="1:19" x14ac:dyDescent="0.3">
      <c r="A31" s="82" t="s">
        <v>873</v>
      </c>
      <c r="B31" s="64">
        <f>VLOOKUP($A31,'Return Data'!$B$7:$R$2843,3,0)</f>
        <v>44447</v>
      </c>
      <c r="C31" s="65">
        <f>VLOOKUP($A31,'Return Data'!$B$7:$R$2843,4,0)</f>
        <v>52.219299999999997</v>
      </c>
      <c r="D31" s="65">
        <f>VLOOKUP($A31,'Return Data'!$B$7:$R$2843,9,0)</f>
        <v>17.309000000000001</v>
      </c>
      <c r="E31" s="66">
        <f t="shared" si="0"/>
        <v>5</v>
      </c>
      <c r="F31" s="65">
        <f>VLOOKUP($A31,'Return Data'!$B$7:$R$2843,10,0)</f>
        <v>6.5868000000000002</v>
      </c>
      <c r="G31" s="66">
        <f t="shared" si="1"/>
        <v>5</v>
      </c>
      <c r="H31" s="65">
        <f>VLOOKUP($A31,'Return Data'!$B$7:$R$2843,11,0)</f>
        <v>9.5253999999999994</v>
      </c>
      <c r="I31" s="66">
        <f t="shared" si="2"/>
        <v>4</v>
      </c>
      <c r="J31" s="65">
        <f>VLOOKUP($A31,'Return Data'!$B$7:$R$2843,12,0)</f>
        <v>3.3913000000000002</v>
      </c>
      <c r="K31" s="66">
        <f t="shared" si="3"/>
        <v>12</v>
      </c>
      <c r="L31" s="65">
        <f>VLOOKUP($A31,'Return Data'!$B$7:$R$2843,13,0)</f>
        <v>5.4827000000000004</v>
      </c>
      <c r="M31" s="66">
        <f t="shared" si="4"/>
        <v>12</v>
      </c>
      <c r="N31" s="65">
        <f>VLOOKUP($A31,'Return Data'!$B$7:$R$2843,17,0)</f>
        <v>7.6025999999999998</v>
      </c>
      <c r="O31" s="66">
        <f t="shared" si="5"/>
        <v>12</v>
      </c>
      <c r="P31" s="65">
        <f>VLOOKUP($A31,'Return Data'!$B$7:$R$2843,14,0)</f>
        <v>11.1137</v>
      </c>
      <c r="Q31" s="66">
        <f t="shared" si="6"/>
        <v>9</v>
      </c>
      <c r="R31" s="65">
        <f>VLOOKUP($A31,'Return Data'!$B$7:$R$2843,16,0)</f>
        <v>10.040800000000001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14.731266666666668</v>
      </c>
      <c r="E33" s="88"/>
      <c r="F33" s="89">
        <f>AVERAGE(F8:F31)</f>
        <v>5.2693666666666674</v>
      </c>
      <c r="G33" s="88"/>
      <c r="H33" s="89">
        <f>AVERAGE(H8:H31)</f>
        <v>8.1345666666666645</v>
      </c>
      <c r="I33" s="88"/>
      <c r="J33" s="89">
        <f>AVERAGE(J8:J31)</f>
        <v>3.5660000000000007</v>
      </c>
      <c r="K33" s="88"/>
      <c r="L33" s="89">
        <f>AVERAGE(L8:L31)</f>
        <v>5.4699</v>
      </c>
      <c r="M33" s="88"/>
      <c r="N33" s="89">
        <f>AVERAGE(N8:N31)</f>
        <v>7.6216833333333343</v>
      </c>
      <c r="O33" s="88"/>
      <c r="P33" s="89">
        <f>AVERAGE(P8:P31)</f>
        <v>10.4674</v>
      </c>
      <c r="Q33" s="88"/>
      <c r="R33" s="89">
        <f>AVERAGE(R8:R31)</f>
        <v>9.1465208333333337</v>
      </c>
      <c r="S33" s="90"/>
    </row>
    <row r="34" spans="1:19" x14ac:dyDescent="0.3">
      <c r="A34" s="87" t="s">
        <v>28</v>
      </c>
      <c r="B34" s="88"/>
      <c r="C34" s="88"/>
      <c r="D34" s="89">
        <f>MIN(D8:D31)</f>
        <v>6.649</v>
      </c>
      <c r="E34" s="88"/>
      <c r="F34" s="89">
        <f>MIN(F8:F31)</f>
        <v>-2.0516999999999999</v>
      </c>
      <c r="G34" s="88"/>
      <c r="H34" s="89">
        <f>MIN(H8:H31)</f>
        <v>4.7953999999999999</v>
      </c>
      <c r="I34" s="88"/>
      <c r="J34" s="89">
        <f>MIN(J8:J31)</f>
        <v>1.8693</v>
      </c>
      <c r="K34" s="88"/>
      <c r="L34" s="89">
        <f>MIN(L8:L31)</f>
        <v>3.4514</v>
      </c>
      <c r="M34" s="88"/>
      <c r="N34" s="89">
        <f>MIN(N8:N31)</f>
        <v>5.1215999999999999</v>
      </c>
      <c r="O34" s="88"/>
      <c r="P34" s="89">
        <f>MIN(P8:P31)</f>
        <v>8.6689000000000007</v>
      </c>
      <c r="Q34" s="88"/>
      <c r="R34" s="89">
        <f>MIN(R8:R31)</f>
        <v>7.2754000000000003</v>
      </c>
      <c r="S34" s="90"/>
    </row>
    <row r="35" spans="1:19" ht="15" thickBot="1" x14ac:dyDescent="0.35">
      <c r="A35" s="91" t="s">
        <v>29</v>
      </c>
      <c r="B35" s="92"/>
      <c r="C35" s="92"/>
      <c r="D35" s="93">
        <f>MAX(D8:D31)</f>
        <v>22.9252</v>
      </c>
      <c r="E35" s="92"/>
      <c r="F35" s="93">
        <f>MAX(F8:F31)</f>
        <v>8.2217000000000002</v>
      </c>
      <c r="G35" s="92"/>
      <c r="H35" s="93">
        <f>MAX(H8:H31)</f>
        <v>11.4032</v>
      </c>
      <c r="I35" s="92"/>
      <c r="J35" s="93">
        <f>MAX(J8:J31)</f>
        <v>6.12</v>
      </c>
      <c r="K35" s="92"/>
      <c r="L35" s="93">
        <f>MAX(L8:L31)</f>
        <v>8.5835000000000008</v>
      </c>
      <c r="M35" s="92"/>
      <c r="N35" s="93">
        <f>MAX(N8:N31)</f>
        <v>9.3147000000000002</v>
      </c>
      <c r="O35" s="92"/>
      <c r="P35" s="93">
        <f>MAX(P8:P31)</f>
        <v>12.8017</v>
      </c>
      <c r="Q35" s="92"/>
      <c r="R35" s="93">
        <f>MAX(R8:R31)</f>
        <v>10.6273</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44447</v>
      </c>
      <c r="C8" s="65">
        <f>VLOOKUP($A8,'Return Data'!$B$7:$R$2843,4,0)</f>
        <v>65.421000000000006</v>
      </c>
      <c r="D8" s="65">
        <f>VLOOKUP($A8,'Return Data'!$B$7:$R$2843,9,0)</f>
        <v>16.1067</v>
      </c>
      <c r="E8" s="66">
        <f>RANK(D8,D$8:D$34,0)</f>
        <v>8</v>
      </c>
      <c r="F8" s="65">
        <f>VLOOKUP($A8,'Return Data'!$B$7:$R$2843,10,0)</f>
        <v>6.6344000000000003</v>
      </c>
      <c r="G8" s="66">
        <f>RANK(F8,F$8:F$34,0)</f>
        <v>4</v>
      </c>
      <c r="H8" s="65">
        <f>VLOOKUP($A8,'Return Data'!$B$7:$R$2843,11,0)</f>
        <v>9.9565999999999999</v>
      </c>
      <c r="I8" s="66">
        <f>RANK(H8,H$8:H$34,0)</f>
        <v>2</v>
      </c>
      <c r="J8" s="65">
        <f>VLOOKUP($A8,'Return Data'!$B$7:$R$2843,12,0)</f>
        <v>4.359</v>
      </c>
      <c r="K8" s="66">
        <f>RANK(J8,J$8:J$34,0)</f>
        <v>3</v>
      </c>
      <c r="L8" s="65">
        <f>VLOOKUP($A8,'Return Data'!$B$7:$R$2843,13,0)</f>
        <v>5.8564999999999996</v>
      </c>
      <c r="M8" s="66">
        <f>RANK(L8,L$8:L$34,0)</f>
        <v>4</v>
      </c>
      <c r="N8" s="65">
        <f>VLOOKUP($A8,'Return Data'!$B$7:$R$2843,17,0)</f>
        <v>7.8574999999999999</v>
      </c>
      <c r="O8" s="66">
        <f>RANK(N8,N$8:N$34,0)</f>
        <v>8</v>
      </c>
      <c r="P8" s="65">
        <f>VLOOKUP($A8,'Return Data'!$B$7:$R$2843,14,0)</f>
        <v>10.4603</v>
      </c>
      <c r="Q8" s="66">
        <f>RANK(P8,P$8:P$34,0)</f>
        <v>9</v>
      </c>
      <c r="R8" s="65">
        <f>VLOOKUP($A8,'Return Data'!$B$7:$R$2843,16,0)</f>
        <v>8.9440000000000008</v>
      </c>
      <c r="S8" s="67">
        <f>RANK(R8,R$8:R$34,0)</f>
        <v>7</v>
      </c>
    </row>
    <row r="9" spans="1:19" x14ac:dyDescent="0.3">
      <c r="A9" s="82" t="s">
        <v>1346</v>
      </c>
      <c r="B9" s="64">
        <f>VLOOKUP($A9,'Return Data'!$B$7:$R$2843,3,0)</f>
        <v>44447</v>
      </c>
      <c r="C9" s="65">
        <f>VLOOKUP($A9,'Return Data'!$B$7:$R$2843,4,0)</f>
        <v>20.2775</v>
      </c>
      <c r="D9" s="65">
        <f>VLOOKUP($A9,'Return Data'!$B$7:$R$2843,9,0)</f>
        <v>14.332599999999999</v>
      </c>
      <c r="E9" s="66">
        <f t="shared" ref="E9:E34" si="0">RANK(D9,D$8:D$34,0)</f>
        <v>14</v>
      </c>
      <c r="F9" s="65">
        <f>VLOOKUP($A9,'Return Data'!$B$7:$R$2843,10,0)</f>
        <v>4.8300999999999998</v>
      </c>
      <c r="G9" s="66">
        <f t="shared" ref="G9:G34" si="1">RANK(F9,F$8:F$34,0)</f>
        <v>13</v>
      </c>
      <c r="H9" s="65">
        <f>VLOOKUP($A9,'Return Data'!$B$7:$R$2843,11,0)</f>
        <v>6.0216000000000003</v>
      </c>
      <c r="I9" s="66">
        <f t="shared" ref="I9:I34" si="2">RANK(H9,H$8:H$34,0)</f>
        <v>22</v>
      </c>
      <c r="J9" s="65">
        <f>VLOOKUP($A9,'Return Data'!$B$7:$R$2843,12,0)</f>
        <v>3.3111999999999999</v>
      </c>
      <c r="K9" s="66">
        <f t="shared" ref="K9:K34" si="3">RANK(J9,J$8:J$34,0)</f>
        <v>7</v>
      </c>
      <c r="L9" s="65">
        <f>VLOOKUP($A9,'Return Data'!$B$7:$R$2843,13,0)</f>
        <v>5.4603999999999999</v>
      </c>
      <c r="M9" s="66">
        <f t="shared" ref="M9:M34" si="4">RANK(L9,L$8:L$34,0)</f>
        <v>8</v>
      </c>
      <c r="N9" s="65">
        <f>VLOOKUP($A9,'Return Data'!$B$7:$R$2843,17,0)</f>
        <v>7.9987000000000004</v>
      </c>
      <c r="O9" s="66">
        <f t="shared" ref="O9:O34" si="5">RANK(N9,N$8:N$34,0)</f>
        <v>7</v>
      </c>
      <c r="P9" s="65">
        <f>VLOOKUP($A9,'Return Data'!$B$7:$R$2843,14,0)</f>
        <v>10.522500000000001</v>
      </c>
      <c r="Q9" s="66">
        <f t="shared" ref="Q9:Q34" si="6">RANK(P9,P$8:P$34,0)</f>
        <v>7</v>
      </c>
      <c r="R9" s="65">
        <f>VLOOKUP($A9,'Return Data'!$B$7:$R$2843,16,0)</f>
        <v>7.6147</v>
      </c>
      <c r="S9" s="67">
        <f t="shared" ref="S9:S34" si="7">RANK(R9,R$8:R$34,0)</f>
        <v>20</v>
      </c>
    </row>
    <row r="10" spans="1:19" x14ac:dyDescent="0.3">
      <c r="A10" s="82" t="s">
        <v>1347</v>
      </c>
      <c r="B10" s="64">
        <f>VLOOKUP($A10,'Return Data'!$B$7:$R$2843,3,0)</f>
        <v>44447</v>
      </c>
      <c r="C10" s="65">
        <f>VLOOKUP($A10,'Return Data'!$B$7:$R$2843,4,0)</f>
        <v>34.042099999999998</v>
      </c>
      <c r="D10" s="65">
        <f>VLOOKUP($A10,'Return Data'!$B$7:$R$2843,9,0)</f>
        <v>14.7401</v>
      </c>
      <c r="E10" s="66">
        <f t="shared" si="0"/>
        <v>11</v>
      </c>
      <c r="F10" s="65">
        <f>VLOOKUP($A10,'Return Data'!$B$7:$R$2843,10,0)</f>
        <v>5.1795</v>
      </c>
      <c r="G10" s="66">
        <f t="shared" si="1"/>
        <v>10</v>
      </c>
      <c r="H10" s="65">
        <f>VLOOKUP($A10,'Return Data'!$B$7:$R$2843,11,0)</f>
        <v>8.1769999999999996</v>
      </c>
      <c r="I10" s="66">
        <f t="shared" si="2"/>
        <v>9</v>
      </c>
      <c r="J10" s="65">
        <f>VLOOKUP($A10,'Return Data'!$B$7:$R$2843,12,0)</f>
        <v>2.6023999999999998</v>
      </c>
      <c r="K10" s="66">
        <f t="shared" si="3"/>
        <v>17</v>
      </c>
      <c r="L10" s="65">
        <f>VLOOKUP($A10,'Return Data'!$B$7:$R$2843,13,0)</f>
        <v>4.3925999999999998</v>
      </c>
      <c r="M10" s="66">
        <f t="shared" si="4"/>
        <v>15</v>
      </c>
      <c r="N10" s="65">
        <f>VLOOKUP($A10,'Return Data'!$B$7:$R$2843,17,0)</f>
        <v>6.0111999999999997</v>
      </c>
      <c r="O10" s="66">
        <f t="shared" si="5"/>
        <v>21</v>
      </c>
      <c r="P10" s="65">
        <f>VLOOKUP($A10,'Return Data'!$B$7:$R$2843,14,0)</f>
        <v>8.8734999999999999</v>
      </c>
      <c r="Q10" s="66">
        <f t="shared" si="6"/>
        <v>18</v>
      </c>
      <c r="R10" s="65">
        <f>VLOOKUP($A10,'Return Data'!$B$7:$R$2843,16,0)</f>
        <v>6.4897999999999998</v>
      </c>
      <c r="S10" s="67">
        <f t="shared" si="7"/>
        <v>26</v>
      </c>
    </row>
    <row r="11" spans="1:19" x14ac:dyDescent="0.3">
      <c r="A11" s="82" t="s">
        <v>2028</v>
      </c>
      <c r="B11" s="64">
        <f>VLOOKUP($A11,'Return Data'!$B$7:$R$2843,3,0)</f>
        <v>44447</v>
      </c>
      <c r="C11" s="65">
        <f>VLOOKUP($A11,'Return Data'!$B$7:$R$2843,4,0)</f>
        <v>61.0276</v>
      </c>
      <c r="D11" s="65">
        <f>VLOOKUP($A11,'Return Data'!$B$7:$R$2843,9,0)</f>
        <v>7.9497</v>
      </c>
      <c r="E11" s="66">
        <f t="shared" si="0"/>
        <v>26</v>
      </c>
      <c r="F11" s="65">
        <f>VLOOKUP($A11,'Return Data'!$B$7:$R$2843,10,0)</f>
        <v>3.2204999999999999</v>
      </c>
      <c r="G11" s="66">
        <f t="shared" si="1"/>
        <v>20</v>
      </c>
      <c r="H11" s="65">
        <f>VLOOKUP($A11,'Return Data'!$B$7:$R$2843,11,0)</f>
        <v>4.8521000000000001</v>
      </c>
      <c r="I11" s="66">
        <f t="shared" si="2"/>
        <v>26</v>
      </c>
      <c r="J11" s="65">
        <f>VLOOKUP($A11,'Return Data'!$B$7:$R$2843,12,0)</f>
        <v>1.885</v>
      </c>
      <c r="K11" s="66">
        <f t="shared" si="3"/>
        <v>24</v>
      </c>
      <c r="L11" s="65">
        <f>VLOOKUP($A11,'Return Data'!$B$7:$R$2843,13,0)</f>
        <v>3.8006000000000002</v>
      </c>
      <c r="M11" s="66">
        <f t="shared" si="4"/>
        <v>23</v>
      </c>
      <c r="N11" s="65">
        <f>VLOOKUP($A11,'Return Data'!$B$7:$R$2843,17,0)</f>
        <v>5.7590000000000003</v>
      </c>
      <c r="O11" s="66">
        <f t="shared" si="5"/>
        <v>22</v>
      </c>
      <c r="P11" s="65">
        <f>VLOOKUP($A11,'Return Data'!$B$7:$R$2843,14,0)</f>
        <v>8.3925000000000001</v>
      </c>
      <c r="Q11" s="66">
        <f t="shared" si="6"/>
        <v>23</v>
      </c>
      <c r="R11" s="65">
        <f>VLOOKUP($A11,'Return Data'!$B$7:$R$2843,16,0)</f>
        <v>8.6883999999999997</v>
      </c>
      <c r="S11" s="67">
        <f t="shared" si="7"/>
        <v>9</v>
      </c>
    </row>
    <row r="12" spans="1:19" x14ac:dyDescent="0.3">
      <c r="A12" s="82" t="s">
        <v>1350</v>
      </c>
      <c r="B12" s="64">
        <f>VLOOKUP($A12,'Return Data'!$B$7:$R$2843,3,0)</f>
        <v>44447</v>
      </c>
      <c r="C12" s="65">
        <f>VLOOKUP($A12,'Return Data'!$B$7:$R$2843,4,0)</f>
        <v>75.662999999999997</v>
      </c>
      <c r="D12" s="65">
        <f>VLOOKUP($A12,'Return Data'!$B$7:$R$2843,9,0)</f>
        <v>14.7285</v>
      </c>
      <c r="E12" s="66">
        <f t="shared" si="0"/>
        <v>12</v>
      </c>
      <c r="F12" s="65">
        <f>VLOOKUP($A12,'Return Data'!$B$7:$R$2843,10,0)</f>
        <v>5.3766999999999996</v>
      </c>
      <c r="G12" s="66">
        <f t="shared" si="1"/>
        <v>8</v>
      </c>
      <c r="H12" s="65">
        <f>VLOOKUP($A12,'Return Data'!$B$7:$R$2843,11,0)</f>
        <v>8.1036000000000001</v>
      </c>
      <c r="I12" s="66">
        <f t="shared" si="2"/>
        <v>10</v>
      </c>
      <c r="J12" s="65">
        <f>VLOOKUP($A12,'Return Data'!$B$7:$R$2843,12,0)</f>
        <v>3.5379</v>
      </c>
      <c r="K12" s="66">
        <f t="shared" si="3"/>
        <v>5</v>
      </c>
      <c r="L12" s="65">
        <f>VLOOKUP($A12,'Return Data'!$B$7:$R$2843,13,0)</f>
        <v>5.7550999999999997</v>
      </c>
      <c r="M12" s="66">
        <f t="shared" si="4"/>
        <v>6</v>
      </c>
      <c r="N12" s="65">
        <f>VLOOKUP($A12,'Return Data'!$B$7:$R$2843,17,0)</f>
        <v>8.3355999999999995</v>
      </c>
      <c r="O12" s="66">
        <f t="shared" si="5"/>
        <v>4</v>
      </c>
      <c r="P12" s="65">
        <f>VLOOKUP($A12,'Return Data'!$B$7:$R$2843,14,0)</f>
        <v>11.0844</v>
      </c>
      <c r="Q12" s="66">
        <f t="shared" si="6"/>
        <v>4</v>
      </c>
      <c r="R12" s="65">
        <f>VLOOKUP($A12,'Return Data'!$B$7:$R$2843,16,0)</f>
        <v>9.6550999999999991</v>
      </c>
      <c r="S12" s="67">
        <f t="shared" si="7"/>
        <v>3</v>
      </c>
    </row>
    <row r="13" spans="1:19" x14ac:dyDescent="0.3">
      <c r="A13" s="82" t="s">
        <v>1352</v>
      </c>
      <c r="B13" s="64">
        <f>VLOOKUP($A13,'Return Data'!$B$7:$R$2843,3,0)</f>
        <v>44447</v>
      </c>
      <c r="C13" s="65">
        <f>VLOOKUP($A13,'Return Data'!$B$7:$R$2843,4,0)</f>
        <v>19.718800000000002</v>
      </c>
      <c r="D13" s="65">
        <f>VLOOKUP($A13,'Return Data'!$B$7:$R$2843,9,0)</f>
        <v>21.617000000000001</v>
      </c>
      <c r="E13" s="66">
        <f t="shared" si="0"/>
        <v>2</v>
      </c>
      <c r="F13" s="65">
        <f>VLOOKUP($A13,'Return Data'!$B$7:$R$2843,10,0)</f>
        <v>6.6901000000000002</v>
      </c>
      <c r="G13" s="66">
        <f t="shared" si="1"/>
        <v>3</v>
      </c>
      <c r="H13" s="65">
        <f>VLOOKUP($A13,'Return Data'!$B$7:$R$2843,11,0)</f>
        <v>10.5985</v>
      </c>
      <c r="I13" s="66">
        <f t="shared" si="2"/>
        <v>1</v>
      </c>
      <c r="J13" s="65">
        <f>VLOOKUP($A13,'Return Data'!$B$7:$R$2843,12,0)</f>
        <v>5.4021999999999997</v>
      </c>
      <c r="K13" s="66">
        <f t="shared" si="3"/>
        <v>1</v>
      </c>
      <c r="L13" s="65">
        <f>VLOOKUP($A13,'Return Data'!$B$7:$R$2843,13,0)</f>
        <v>7.8963000000000001</v>
      </c>
      <c r="M13" s="66">
        <f t="shared" si="4"/>
        <v>1</v>
      </c>
      <c r="N13" s="65">
        <f>VLOOKUP($A13,'Return Data'!$B$7:$R$2843,17,0)</f>
        <v>8.5633999999999997</v>
      </c>
      <c r="O13" s="66">
        <f t="shared" si="5"/>
        <v>3</v>
      </c>
      <c r="P13" s="65">
        <f>VLOOKUP($A13,'Return Data'!$B$7:$R$2843,14,0)</f>
        <v>11.0464</v>
      </c>
      <c r="Q13" s="66">
        <f t="shared" si="6"/>
        <v>5</v>
      </c>
      <c r="R13" s="65">
        <f>VLOOKUP($A13,'Return Data'!$B$7:$R$2843,16,0)</f>
        <v>9.3805999999999994</v>
      </c>
      <c r="S13" s="67">
        <f t="shared" si="7"/>
        <v>5</v>
      </c>
    </row>
    <row r="14" spans="1:19" x14ac:dyDescent="0.3">
      <c r="A14" s="82" t="s">
        <v>1353</v>
      </c>
      <c r="B14" s="64">
        <f>VLOOKUP($A14,'Return Data'!$B$7:$R$2843,3,0)</f>
        <v>44447</v>
      </c>
      <c r="C14" s="65">
        <f>VLOOKUP($A14,'Return Data'!$B$7:$R$2843,4,0)</f>
        <v>48.377299999999998</v>
      </c>
      <c r="D14" s="65">
        <f>VLOOKUP($A14,'Return Data'!$B$7:$R$2843,9,0)</f>
        <v>15.6252</v>
      </c>
      <c r="E14" s="66">
        <f t="shared" si="0"/>
        <v>9</v>
      </c>
      <c r="F14" s="65">
        <f>VLOOKUP($A14,'Return Data'!$B$7:$R$2843,10,0)</f>
        <v>5.0909000000000004</v>
      </c>
      <c r="G14" s="66">
        <f t="shared" si="1"/>
        <v>11</v>
      </c>
      <c r="H14" s="65">
        <f>VLOOKUP($A14,'Return Data'!$B$7:$R$2843,11,0)</f>
        <v>7.7117000000000004</v>
      </c>
      <c r="I14" s="66">
        <f t="shared" si="2"/>
        <v>12</v>
      </c>
      <c r="J14" s="65">
        <f>VLOOKUP($A14,'Return Data'!$B$7:$R$2843,12,0)</f>
        <v>2.8384</v>
      </c>
      <c r="K14" s="66">
        <f t="shared" si="3"/>
        <v>13</v>
      </c>
      <c r="L14" s="65">
        <f>VLOOKUP($A14,'Return Data'!$B$7:$R$2843,13,0)</f>
        <v>3.6541999999999999</v>
      </c>
      <c r="M14" s="66">
        <f t="shared" si="4"/>
        <v>24</v>
      </c>
      <c r="N14" s="65">
        <f>VLOOKUP($A14,'Return Data'!$B$7:$R$2843,17,0)</f>
        <v>5.3684000000000003</v>
      </c>
      <c r="O14" s="66">
        <f t="shared" si="5"/>
        <v>24</v>
      </c>
      <c r="P14" s="65">
        <f>VLOOKUP($A14,'Return Data'!$B$7:$R$2843,14,0)</f>
        <v>8.4054000000000002</v>
      </c>
      <c r="Q14" s="66">
        <f t="shared" si="6"/>
        <v>22</v>
      </c>
      <c r="R14" s="65">
        <f>VLOOKUP($A14,'Return Data'!$B$7:$R$2843,16,0)</f>
        <v>8.3017000000000003</v>
      </c>
      <c r="S14" s="67">
        <f t="shared" si="7"/>
        <v>13</v>
      </c>
    </row>
    <row r="15" spans="1:19" x14ac:dyDescent="0.3">
      <c r="A15" s="82" t="s">
        <v>1355</v>
      </c>
      <c r="B15" s="64">
        <f>VLOOKUP($A15,'Return Data'!$B$7:$R$2843,3,0)</f>
        <v>44447</v>
      </c>
      <c r="C15" s="65">
        <f>VLOOKUP($A15,'Return Data'!$B$7:$R$2843,4,0)</f>
        <v>44.572499999999998</v>
      </c>
      <c r="D15" s="65">
        <f>VLOOKUP($A15,'Return Data'!$B$7:$R$2843,9,0)</f>
        <v>14.6919</v>
      </c>
      <c r="E15" s="66">
        <f t="shared" si="0"/>
        <v>13</v>
      </c>
      <c r="F15" s="65">
        <f>VLOOKUP($A15,'Return Data'!$B$7:$R$2843,10,0)</f>
        <v>5.2443</v>
      </c>
      <c r="G15" s="66">
        <f t="shared" si="1"/>
        <v>9</v>
      </c>
      <c r="H15" s="65">
        <f>VLOOKUP($A15,'Return Data'!$B$7:$R$2843,11,0)</f>
        <v>7.4884000000000004</v>
      </c>
      <c r="I15" s="66">
        <f t="shared" si="2"/>
        <v>13</v>
      </c>
      <c r="J15" s="65">
        <f>VLOOKUP($A15,'Return Data'!$B$7:$R$2843,12,0)</f>
        <v>2.8018999999999998</v>
      </c>
      <c r="K15" s="66">
        <f t="shared" si="3"/>
        <v>14</v>
      </c>
      <c r="L15" s="65">
        <f>VLOOKUP($A15,'Return Data'!$B$7:$R$2843,13,0)</f>
        <v>4.8056999999999999</v>
      </c>
      <c r="M15" s="66">
        <f t="shared" si="4"/>
        <v>12</v>
      </c>
      <c r="N15" s="65">
        <f>VLOOKUP($A15,'Return Data'!$B$7:$R$2843,17,0)</f>
        <v>6.6839000000000004</v>
      </c>
      <c r="O15" s="66">
        <f t="shared" si="5"/>
        <v>15</v>
      </c>
      <c r="P15" s="65">
        <f>VLOOKUP($A15,'Return Data'!$B$7:$R$2843,14,0)</f>
        <v>8.3500999999999994</v>
      </c>
      <c r="Q15" s="66">
        <f t="shared" si="6"/>
        <v>25</v>
      </c>
      <c r="R15" s="65">
        <f>VLOOKUP($A15,'Return Data'!$B$7:$R$2843,16,0)</f>
        <v>7.7042000000000002</v>
      </c>
      <c r="S15" s="67">
        <f t="shared" si="7"/>
        <v>19</v>
      </c>
    </row>
    <row r="16" spans="1:19" x14ac:dyDescent="0.3">
      <c r="A16" s="82" t="s">
        <v>1357</v>
      </c>
      <c r="B16" s="64">
        <f>VLOOKUP($A16,'Return Data'!$B$7:$R$2843,3,0)</f>
        <v>44447</v>
      </c>
      <c r="C16" s="65">
        <f>VLOOKUP($A16,'Return Data'!$B$7:$R$2843,4,0)</f>
        <v>80.331400000000002</v>
      </c>
      <c r="D16" s="65">
        <f>VLOOKUP($A16,'Return Data'!$B$7:$R$2843,9,0)</f>
        <v>22.301400000000001</v>
      </c>
      <c r="E16" s="66">
        <f t="shared" si="0"/>
        <v>1</v>
      </c>
      <c r="F16" s="65">
        <f>VLOOKUP($A16,'Return Data'!$B$7:$R$2843,10,0)</f>
        <v>7.5994000000000002</v>
      </c>
      <c r="G16" s="66">
        <f t="shared" si="1"/>
        <v>1</v>
      </c>
      <c r="H16" s="65">
        <f>VLOOKUP($A16,'Return Data'!$B$7:$R$2843,11,0)</f>
        <v>8.4047000000000001</v>
      </c>
      <c r="I16" s="66">
        <f t="shared" si="2"/>
        <v>6</v>
      </c>
      <c r="J16" s="65">
        <f>VLOOKUP($A16,'Return Data'!$B$7:$R$2843,12,0)</f>
        <v>4.7028999999999996</v>
      </c>
      <c r="K16" s="66">
        <f t="shared" si="3"/>
        <v>2</v>
      </c>
      <c r="L16" s="65">
        <f>VLOOKUP($A16,'Return Data'!$B$7:$R$2843,13,0)</f>
        <v>6.1264000000000003</v>
      </c>
      <c r="M16" s="66">
        <f t="shared" si="4"/>
        <v>2</v>
      </c>
      <c r="N16" s="65">
        <f>VLOOKUP($A16,'Return Data'!$B$7:$R$2843,17,0)</f>
        <v>8.7332000000000001</v>
      </c>
      <c r="O16" s="66">
        <f t="shared" si="5"/>
        <v>1</v>
      </c>
      <c r="P16" s="65">
        <f>VLOOKUP($A16,'Return Data'!$B$7:$R$2843,14,0)</f>
        <v>9.8759999999999994</v>
      </c>
      <c r="Q16" s="66">
        <f t="shared" si="6"/>
        <v>15</v>
      </c>
      <c r="R16" s="65">
        <f>VLOOKUP($A16,'Return Data'!$B$7:$R$2843,16,0)</f>
        <v>9.9001999999999999</v>
      </c>
      <c r="S16" s="67">
        <f t="shared" si="7"/>
        <v>2</v>
      </c>
    </row>
    <row r="17" spans="1:19" x14ac:dyDescent="0.3">
      <c r="A17" s="82" t="s">
        <v>1359</v>
      </c>
      <c r="B17" s="64">
        <f>VLOOKUP($A17,'Return Data'!$B$7:$R$2843,3,0)</f>
        <v>44447</v>
      </c>
      <c r="C17" s="65">
        <f>VLOOKUP($A17,'Return Data'!$B$7:$R$2843,4,0)</f>
        <v>17.458400000000001</v>
      </c>
      <c r="D17" s="65">
        <f>VLOOKUP($A17,'Return Data'!$B$7:$R$2843,9,0)</f>
        <v>10.4369</v>
      </c>
      <c r="E17" s="66">
        <f t="shared" si="0"/>
        <v>23</v>
      </c>
      <c r="F17" s="65">
        <f>VLOOKUP($A17,'Return Data'!$B$7:$R$2843,10,0)</f>
        <v>2.3521999999999998</v>
      </c>
      <c r="G17" s="66">
        <f t="shared" si="1"/>
        <v>22</v>
      </c>
      <c r="H17" s="65">
        <f>VLOOKUP($A17,'Return Data'!$B$7:$R$2843,11,0)</f>
        <v>7.1637000000000004</v>
      </c>
      <c r="I17" s="66">
        <f t="shared" si="2"/>
        <v>15</v>
      </c>
      <c r="J17" s="65">
        <f>VLOOKUP($A17,'Return Data'!$B$7:$R$2843,12,0)</f>
        <v>2.7132999999999998</v>
      </c>
      <c r="K17" s="66">
        <f t="shared" si="3"/>
        <v>15</v>
      </c>
      <c r="L17" s="65">
        <f>VLOOKUP($A17,'Return Data'!$B$7:$R$2843,13,0)</f>
        <v>4.0472000000000001</v>
      </c>
      <c r="M17" s="66">
        <f t="shared" si="4"/>
        <v>19</v>
      </c>
      <c r="N17" s="65">
        <f>VLOOKUP($A17,'Return Data'!$B$7:$R$2843,17,0)</f>
        <v>5.2727000000000004</v>
      </c>
      <c r="O17" s="66">
        <f t="shared" si="5"/>
        <v>26</v>
      </c>
      <c r="P17" s="65">
        <f>VLOOKUP($A17,'Return Data'!$B$7:$R$2843,14,0)</f>
        <v>7.8171999999999997</v>
      </c>
      <c r="Q17" s="66">
        <f t="shared" si="6"/>
        <v>27</v>
      </c>
      <c r="R17" s="65">
        <f>VLOOKUP($A17,'Return Data'!$B$7:$R$2843,16,0)</f>
        <v>6.5984999999999996</v>
      </c>
      <c r="S17" s="67">
        <f t="shared" si="7"/>
        <v>25</v>
      </c>
    </row>
    <row r="18" spans="1:19" x14ac:dyDescent="0.3">
      <c r="A18" s="82" t="s">
        <v>1362</v>
      </c>
      <c r="B18" s="64">
        <f>VLOOKUP($A18,'Return Data'!$B$7:$R$2843,3,0)</f>
        <v>44447</v>
      </c>
      <c r="C18" s="65">
        <f>VLOOKUP($A18,'Return Data'!$B$7:$R$2843,4,0)</f>
        <v>28.336600000000001</v>
      </c>
      <c r="D18" s="65">
        <f>VLOOKUP($A18,'Return Data'!$B$7:$R$2843,9,0)</f>
        <v>11.572100000000001</v>
      </c>
      <c r="E18" s="66">
        <f t="shared" si="0"/>
        <v>19</v>
      </c>
      <c r="F18" s="65">
        <f>VLOOKUP($A18,'Return Data'!$B$7:$R$2843,10,0)</f>
        <v>4.5845000000000002</v>
      </c>
      <c r="G18" s="66">
        <f t="shared" si="1"/>
        <v>16</v>
      </c>
      <c r="H18" s="65">
        <f>VLOOKUP($A18,'Return Data'!$B$7:$R$2843,11,0)</f>
        <v>8.3309999999999995</v>
      </c>
      <c r="I18" s="66">
        <f t="shared" si="2"/>
        <v>7</v>
      </c>
      <c r="J18" s="65">
        <f>VLOOKUP($A18,'Return Data'!$B$7:$R$2843,12,0)</f>
        <v>2.6539000000000001</v>
      </c>
      <c r="K18" s="66">
        <f t="shared" si="3"/>
        <v>16</v>
      </c>
      <c r="L18" s="65">
        <f>VLOOKUP($A18,'Return Data'!$B$7:$R$2843,13,0)</f>
        <v>5.2778999999999998</v>
      </c>
      <c r="M18" s="66">
        <f t="shared" si="4"/>
        <v>9</v>
      </c>
      <c r="N18" s="65">
        <f>VLOOKUP($A18,'Return Data'!$B$7:$R$2843,17,0)</f>
        <v>8.3018999999999998</v>
      </c>
      <c r="O18" s="66">
        <f t="shared" si="5"/>
        <v>5</v>
      </c>
      <c r="P18" s="65">
        <f>VLOOKUP($A18,'Return Data'!$B$7:$R$2843,14,0)</f>
        <v>11.507400000000001</v>
      </c>
      <c r="Q18" s="66">
        <f t="shared" si="6"/>
        <v>3</v>
      </c>
      <c r="R18" s="65">
        <f>VLOOKUP($A18,'Return Data'!$B$7:$R$2843,16,0)</f>
        <v>8.5036000000000005</v>
      </c>
      <c r="S18" s="67">
        <f t="shared" si="7"/>
        <v>12</v>
      </c>
    </row>
    <row r="19" spans="1:19" x14ac:dyDescent="0.3">
      <c r="A19" s="82" t="s">
        <v>1363</v>
      </c>
      <c r="B19" s="64">
        <f>VLOOKUP($A19,'Return Data'!$B$7:$R$2843,3,0)</f>
        <v>44447</v>
      </c>
      <c r="C19" s="65">
        <f>VLOOKUP($A19,'Return Data'!$B$7:$R$2843,4,0)</f>
        <v>2275.2559999999999</v>
      </c>
      <c r="D19" s="65">
        <f>VLOOKUP($A19,'Return Data'!$B$7:$R$2843,9,0)</f>
        <v>16.3705</v>
      </c>
      <c r="E19" s="66">
        <f t="shared" si="0"/>
        <v>6</v>
      </c>
      <c r="F19" s="65">
        <f>VLOOKUP($A19,'Return Data'!$B$7:$R$2843,10,0)</f>
        <v>2.9605000000000001</v>
      </c>
      <c r="G19" s="66">
        <f t="shared" si="1"/>
        <v>21</v>
      </c>
      <c r="H19" s="65">
        <f>VLOOKUP($A19,'Return Data'!$B$7:$R$2843,11,0)</f>
        <v>5.0357000000000003</v>
      </c>
      <c r="I19" s="66">
        <f t="shared" si="2"/>
        <v>25</v>
      </c>
      <c r="J19" s="65">
        <f>VLOOKUP($A19,'Return Data'!$B$7:$R$2843,12,0)</f>
        <v>1.0902000000000001</v>
      </c>
      <c r="K19" s="66">
        <f t="shared" si="3"/>
        <v>27</v>
      </c>
      <c r="L19" s="65">
        <f>VLOOKUP($A19,'Return Data'!$B$7:$R$2843,13,0)</f>
        <v>2.6572</v>
      </c>
      <c r="M19" s="66">
        <f t="shared" si="4"/>
        <v>27</v>
      </c>
      <c r="N19" s="65">
        <f>VLOOKUP($A19,'Return Data'!$B$7:$R$2843,17,0)</f>
        <v>4.2821999999999996</v>
      </c>
      <c r="O19" s="66">
        <f t="shared" si="5"/>
        <v>27</v>
      </c>
      <c r="P19" s="65">
        <f>VLOOKUP($A19,'Return Data'!$B$7:$R$2843,14,0)</f>
        <v>8.0327000000000002</v>
      </c>
      <c r="Q19" s="66">
        <f t="shared" si="6"/>
        <v>26</v>
      </c>
      <c r="R19" s="65">
        <f>VLOOKUP($A19,'Return Data'!$B$7:$R$2843,16,0)</f>
        <v>6.2363999999999997</v>
      </c>
      <c r="S19" s="67">
        <f t="shared" si="7"/>
        <v>27</v>
      </c>
    </row>
    <row r="20" spans="1:19" x14ac:dyDescent="0.3">
      <c r="A20" s="82" t="s">
        <v>1366</v>
      </c>
      <c r="B20" s="64">
        <f>VLOOKUP($A20,'Return Data'!$B$7:$R$2843,3,0)</f>
        <v>44447</v>
      </c>
      <c r="C20" s="65">
        <f>VLOOKUP($A20,'Return Data'!$B$7:$R$2843,4,0)</f>
        <v>78.0505</v>
      </c>
      <c r="D20" s="65">
        <f>VLOOKUP($A20,'Return Data'!$B$7:$R$2843,9,0)</f>
        <v>16.264600000000002</v>
      </c>
      <c r="E20" s="66">
        <f t="shared" si="0"/>
        <v>7</v>
      </c>
      <c r="F20" s="65">
        <f>VLOOKUP($A20,'Return Data'!$B$7:$R$2843,10,0)</f>
        <v>6.7656999999999998</v>
      </c>
      <c r="G20" s="66">
        <f t="shared" si="1"/>
        <v>2</v>
      </c>
      <c r="H20" s="65">
        <f>VLOOKUP($A20,'Return Data'!$B$7:$R$2843,11,0)</f>
        <v>8.2733000000000008</v>
      </c>
      <c r="I20" s="66">
        <f t="shared" si="2"/>
        <v>8</v>
      </c>
      <c r="J20" s="65">
        <f>VLOOKUP($A20,'Return Data'!$B$7:$R$2843,12,0)</f>
        <v>3.2454000000000001</v>
      </c>
      <c r="K20" s="66">
        <f t="shared" si="3"/>
        <v>9</v>
      </c>
      <c r="L20" s="65">
        <f>VLOOKUP($A20,'Return Data'!$B$7:$R$2843,13,0)</f>
        <v>5.7586000000000004</v>
      </c>
      <c r="M20" s="66">
        <f t="shared" si="4"/>
        <v>5</v>
      </c>
      <c r="N20" s="65">
        <f>VLOOKUP($A20,'Return Data'!$B$7:$R$2843,17,0)</f>
        <v>7.6864999999999997</v>
      </c>
      <c r="O20" s="66">
        <f t="shared" si="5"/>
        <v>9</v>
      </c>
      <c r="P20" s="65">
        <f>VLOOKUP($A20,'Return Data'!$B$7:$R$2843,14,0)</f>
        <v>10.0541</v>
      </c>
      <c r="Q20" s="66">
        <f t="shared" si="6"/>
        <v>12</v>
      </c>
      <c r="R20" s="65">
        <f>VLOOKUP($A20,'Return Data'!$B$7:$R$2843,16,0)</f>
        <v>9.4700000000000006</v>
      </c>
      <c r="S20" s="67">
        <f t="shared" si="7"/>
        <v>4</v>
      </c>
    </row>
    <row r="21" spans="1:19" x14ac:dyDescent="0.3">
      <c r="A21" s="82" t="s">
        <v>1368</v>
      </c>
      <c r="B21" s="64">
        <f>VLOOKUP($A21,'Return Data'!$B$7:$R$2843,3,0)</f>
        <v>44447</v>
      </c>
      <c r="C21" s="65">
        <f>VLOOKUP($A21,'Return Data'!$B$7:$R$2843,4,0)</f>
        <v>54.766500000000001</v>
      </c>
      <c r="D21" s="65">
        <f>VLOOKUP($A21,'Return Data'!$B$7:$R$2843,9,0)</f>
        <v>11.8452</v>
      </c>
      <c r="E21" s="66">
        <f t="shared" si="0"/>
        <v>18</v>
      </c>
      <c r="F21" s="65">
        <f>VLOOKUP($A21,'Return Data'!$B$7:$R$2843,10,0)</f>
        <v>4.2903000000000002</v>
      </c>
      <c r="G21" s="66">
        <f t="shared" si="1"/>
        <v>17</v>
      </c>
      <c r="H21" s="65">
        <f>VLOOKUP($A21,'Return Data'!$B$7:$R$2843,11,0)</f>
        <v>6.8192000000000004</v>
      </c>
      <c r="I21" s="66">
        <f t="shared" si="2"/>
        <v>18</v>
      </c>
      <c r="J21" s="65">
        <f>VLOOKUP($A21,'Return Data'!$B$7:$R$2843,12,0)</f>
        <v>1.3886000000000001</v>
      </c>
      <c r="K21" s="66">
        <f t="shared" si="3"/>
        <v>25</v>
      </c>
      <c r="L21" s="65">
        <f>VLOOKUP($A21,'Return Data'!$B$7:$R$2843,13,0)</f>
        <v>3.8864000000000001</v>
      </c>
      <c r="M21" s="66">
        <f t="shared" si="4"/>
        <v>22</v>
      </c>
      <c r="N21" s="65">
        <f>VLOOKUP($A21,'Return Data'!$B$7:$R$2843,17,0)</f>
        <v>6.2149999999999999</v>
      </c>
      <c r="O21" s="66">
        <f t="shared" si="5"/>
        <v>19</v>
      </c>
      <c r="P21" s="65">
        <f>VLOOKUP($A21,'Return Data'!$B$7:$R$2843,14,0)</f>
        <v>8.3660999999999994</v>
      </c>
      <c r="Q21" s="66">
        <f t="shared" si="6"/>
        <v>24</v>
      </c>
      <c r="R21" s="65">
        <f>VLOOKUP($A21,'Return Data'!$B$7:$R$2843,16,0)</f>
        <v>8.2462999999999997</v>
      </c>
      <c r="S21" s="67">
        <f t="shared" si="7"/>
        <v>14</v>
      </c>
    </row>
    <row r="22" spans="1:19" x14ac:dyDescent="0.3">
      <c r="A22" s="82" t="s">
        <v>1370</v>
      </c>
      <c r="B22" s="64">
        <f>VLOOKUP($A22,'Return Data'!$B$7:$R$2843,3,0)</f>
        <v>44447</v>
      </c>
      <c r="C22" s="65">
        <f>VLOOKUP($A22,'Return Data'!$B$7:$R$2843,4,0)</f>
        <v>48.9161</v>
      </c>
      <c r="D22" s="65">
        <f>VLOOKUP($A22,'Return Data'!$B$7:$R$2843,9,0)</f>
        <v>5.9264000000000001</v>
      </c>
      <c r="E22" s="66">
        <f t="shared" si="0"/>
        <v>27</v>
      </c>
      <c r="F22" s="65">
        <f>VLOOKUP($A22,'Return Data'!$B$7:$R$2843,10,0)</f>
        <v>2.1044999999999998</v>
      </c>
      <c r="G22" s="66">
        <f t="shared" si="1"/>
        <v>24</v>
      </c>
      <c r="H22" s="65">
        <f>VLOOKUP($A22,'Return Data'!$B$7:$R$2843,11,0)</f>
        <v>5.6086</v>
      </c>
      <c r="I22" s="66">
        <f t="shared" si="2"/>
        <v>23</v>
      </c>
      <c r="J22" s="65">
        <f>VLOOKUP($A22,'Return Data'!$B$7:$R$2843,12,0)</f>
        <v>2.4963000000000002</v>
      </c>
      <c r="K22" s="66">
        <f t="shared" si="3"/>
        <v>18</v>
      </c>
      <c r="L22" s="65">
        <f>VLOOKUP($A22,'Return Data'!$B$7:$R$2843,13,0)</f>
        <v>4.5312000000000001</v>
      </c>
      <c r="M22" s="66">
        <f t="shared" si="4"/>
        <v>14</v>
      </c>
      <c r="N22" s="65">
        <f>VLOOKUP($A22,'Return Data'!$B$7:$R$2843,17,0)</f>
        <v>6.74</v>
      </c>
      <c r="O22" s="66">
        <f t="shared" si="5"/>
        <v>14</v>
      </c>
      <c r="P22" s="65">
        <f>VLOOKUP($A22,'Return Data'!$B$7:$R$2843,14,0)</f>
        <v>9.6705000000000005</v>
      </c>
      <c r="Q22" s="66">
        <f t="shared" si="6"/>
        <v>16</v>
      </c>
      <c r="R22" s="65">
        <f>VLOOKUP($A22,'Return Data'!$B$7:$R$2843,16,0)</f>
        <v>7.5568999999999997</v>
      </c>
      <c r="S22" s="67">
        <f t="shared" si="7"/>
        <v>21</v>
      </c>
    </row>
    <row r="23" spans="1:19" x14ac:dyDescent="0.3">
      <c r="A23" s="82" t="s">
        <v>1371</v>
      </c>
      <c r="B23" s="64">
        <f>VLOOKUP($A23,'Return Data'!$B$7:$R$2843,3,0)</f>
        <v>44447</v>
      </c>
      <c r="C23" s="65">
        <f>VLOOKUP($A23,'Return Data'!$B$7:$R$2843,4,0)</f>
        <v>30.824100000000001</v>
      </c>
      <c r="D23" s="65">
        <f>VLOOKUP($A23,'Return Data'!$B$7:$R$2843,9,0)</f>
        <v>15.153700000000001</v>
      </c>
      <c r="E23" s="66">
        <f t="shared" si="0"/>
        <v>10</v>
      </c>
      <c r="F23" s="65">
        <f>VLOOKUP($A23,'Return Data'!$B$7:$R$2843,10,0)</f>
        <v>4.6580000000000004</v>
      </c>
      <c r="G23" s="66">
        <f t="shared" si="1"/>
        <v>15</v>
      </c>
      <c r="H23" s="65">
        <f>VLOOKUP($A23,'Return Data'!$B$7:$R$2843,11,0)</f>
        <v>7.7702999999999998</v>
      </c>
      <c r="I23" s="66">
        <f t="shared" si="2"/>
        <v>11</v>
      </c>
      <c r="J23" s="65">
        <f>VLOOKUP($A23,'Return Data'!$B$7:$R$2843,12,0)</f>
        <v>2.4693999999999998</v>
      </c>
      <c r="K23" s="66">
        <f t="shared" si="3"/>
        <v>19</v>
      </c>
      <c r="L23" s="65">
        <f>VLOOKUP($A23,'Return Data'!$B$7:$R$2843,13,0)</f>
        <v>4.2210000000000001</v>
      </c>
      <c r="M23" s="66">
        <f t="shared" si="4"/>
        <v>16</v>
      </c>
      <c r="N23" s="65">
        <f>VLOOKUP($A23,'Return Data'!$B$7:$R$2843,17,0)</f>
        <v>6.9051</v>
      </c>
      <c r="O23" s="66">
        <f t="shared" si="5"/>
        <v>12</v>
      </c>
      <c r="P23" s="65">
        <f>VLOOKUP($A23,'Return Data'!$B$7:$R$2843,14,0)</f>
        <v>10.257899999999999</v>
      </c>
      <c r="Q23" s="66">
        <f t="shared" si="6"/>
        <v>10</v>
      </c>
      <c r="R23" s="65">
        <f>VLOOKUP($A23,'Return Data'!$B$7:$R$2843,16,0)</f>
        <v>9.0056999999999992</v>
      </c>
      <c r="S23" s="67">
        <f t="shared" si="7"/>
        <v>6</v>
      </c>
    </row>
    <row r="24" spans="1:19" x14ac:dyDescent="0.3">
      <c r="A24" s="82" t="s">
        <v>1373</v>
      </c>
      <c r="B24" s="64">
        <f>VLOOKUP($A24,'Return Data'!$B$7:$R$2843,3,0)</f>
        <v>44447</v>
      </c>
      <c r="C24" s="65">
        <f>VLOOKUP($A24,'Return Data'!$B$7:$R$2843,4,0)</f>
        <v>24.456499999999998</v>
      </c>
      <c r="D24" s="65">
        <f>VLOOKUP($A24,'Return Data'!$B$7:$R$2843,9,0)</f>
        <v>10.744999999999999</v>
      </c>
      <c r="E24" s="66">
        <f t="shared" si="0"/>
        <v>21</v>
      </c>
      <c r="F24" s="65">
        <f>VLOOKUP($A24,'Return Data'!$B$7:$R$2843,10,0)</f>
        <v>3.7219000000000002</v>
      </c>
      <c r="G24" s="66">
        <f t="shared" si="1"/>
        <v>19</v>
      </c>
      <c r="H24" s="65">
        <f>VLOOKUP($A24,'Return Data'!$B$7:$R$2843,11,0)</f>
        <v>7.242</v>
      </c>
      <c r="I24" s="66">
        <f t="shared" si="2"/>
        <v>14</v>
      </c>
      <c r="J24" s="65">
        <f>VLOOKUP($A24,'Return Data'!$B$7:$R$2843,12,0)</f>
        <v>3.2930999999999999</v>
      </c>
      <c r="K24" s="66">
        <f t="shared" si="3"/>
        <v>8</v>
      </c>
      <c r="L24" s="65">
        <f>VLOOKUP($A24,'Return Data'!$B$7:$R$2843,13,0)</f>
        <v>4.6974999999999998</v>
      </c>
      <c r="M24" s="66">
        <f t="shared" si="4"/>
        <v>13</v>
      </c>
      <c r="N24" s="65">
        <f>VLOOKUP($A24,'Return Data'!$B$7:$R$2843,17,0)</f>
        <v>6.0910000000000002</v>
      </c>
      <c r="O24" s="66">
        <f t="shared" si="5"/>
        <v>20</v>
      </c>
      <c r="P24" s="65">
        <f>VLOOKUP($A24,'Return Data'!$B$7:$R$2843,14,0)</f>
        <v>8.7103999999999999</v>
      </c>
      <c r="Q24" s="66">
        <f t="shared" si="6"/>
        <v>20</v>
      </c>
      <c r="R24" s="65">
        <f>VLOOKUP($A24,'Return Data'!$B$7:$R$2843,16,0)</f>
        <v>7.1936</v>
      </c>
      <c r="S24" s="67">
        <f t="shared" si="7"/>
        <v>22</v>
      </c>
    </row>
    <row r="25" spans="1:19" x14ac:dyDescent="0.3">
      <c r="A25" s="82" t="s">
        <v>1376</v>
      </c>
      <c r="B25" s="64">
        <f>VLOOKUP($A25,'Return Data'!$B$7:$R$2843,3,0)</f>
        <v>44447</v>
      </c>
      <c r="C25" s="65">
        <f>VLOOKUP($A25,'Return Data'!$B$7:$R$2843,4,0)</f>
        <v>51.587699999999998</v>
      </c>
      <c r="D25" s="65">
        <f>VLOOKUP($A25,'Return Data'!$B$7:$R$2843,9,0)</f>
        <v>11.142200000000001</v>
      </c>
      <c r="E25" s="66">
        <f t="shared" si="0"/>
        <v>20</v>
      </c>
      <c r="F25" s="65">
        <f>VLOOKUP($A25,'Return Data'!$B$7:$R$2843,10,0)</f>
        <v>4.6867999999999999</v>
      </c>
      <c r="G25" s="66">
        <f t="shared" si="1"/>
        <v>14</v>
      </c>
      <c r="H25" s="65">
        <f>VLOOKUP($A25,'Return Data'!$B$7:$R$2843,11,0)</f>
        <v>6.6372999999999998</v>
      </c>
      <c r="I25" s="66">
        <f t="shared" si="2"/>
        <v>19</v>
      </c>
      <c r="J25" s="65">
        <f>VLOOKUP($A25,'Return Data'!$B$7:$R$2843,12,0)</f>
        <v>3.3858000000000001</v>
      </c>
      <c r="K25" s="66">
        <f t="shared" si="3"/>
        <v>6</v>
      </c>
      <c r="L25" s="65">
        <f>VLOOKUP($A25,'Return Data'!$B$7:$R$2843,13,0)</f>
        <v>5.1797000000000004</v>
      </c>
      <c r="M25" s="66">
        <f t="shared" si="4"/>
        <v>10</v>
      </c>
      <c r="N25" s="65">
        <f>VLOOKUP($A25,'Return Data'!$B$7:$R$2843,17,0)</f>
        <v>7.6608999999999998</v>
      </c>
      <c r="O25" s="66">
        <f t="shared" si="5"/>
        <v>10</v>
      </c>
      <c r="P25" s="65">
        <f>VLOOKUP($A25,'Return Data'!$B$7:$R$2843,14,0)</f>
        <v>10.493399999999999</v>
      </c>
      <c r="Q25" s="66">
        <f t="shared" si="6"/>
        <v>8</v>
      </c>
      <c r="R25" s="65">
        <f>VLOOKUP($A25,'Return Data'!$B$7:$R$2843,16,0)</f>
        <v>8.2390000000000008</v>
      </c>
      <c r="S25" s="67">
        <f t="shared" si="7"/>
        <v>15</v>
      </c>
    </row>
    <row r="26" spans="1:19" x14ac:dyDescent="0.3">
      <c r="A26" s="82" t="s">
        <v>1378</v>
      </c>
      <c r="B26" s="64">
        <f>VLOOKUP($A26,'Return Data'!$B$7:$R$2843,3,0)</f>
        <v>44447</v>
      </c>
      <c r="C26" s="65">
        <f>VLOOKUP($A26,'Return Data'!$B$7:$R$2843,4,0)</f>
        <v>62.7834</v>
      </c>
      <c r="D26" s="65">
        <f>VLOOKUP($A26,'Return Data'!$B$7:$R$2843,9,0)</f>
        <v>12.9162</v>
      </c>
      <c r="E26" s="66">
        <f t="shared" si="0"/>
        <v>17</v>
      </c>
      <c r="F26" s="65">
        <f>VLOOKUP($A26,'Return Data'!$B$7:$R$2843,10,0)</f>
        <v>4.0697999999999999</v>
      </c>
      <c r="G26" s="66">
        <f t="shared" si="1"/>
        <v>18</v>
      </c>
      <c r="H26" s="65">
        <f>VLOOKUP($A26,'Return Data'!$B$7:$R$2843,11,0)</f>
        <v>6.2103999999999999</v>
      </c>
      <c r="I26" s="66">
        <f t="shared" si="2"/>
        <v>21</v>
      </c>
      <c r="J26" s="65">
        <f>VLOOKUP($A26,'Return Data'!$B$7:$R$2843,12,0)</f>
        <v>1.135</v>
      </c>
      <c r="K26" s="66">
        <f t="shared" si="3"/>
        <v>26</v>
      </c>
      <c r="L26" s="65">
        <f>VLOOKUP($A26,'Return Data'!$B$7:$R$2843,13,0)</f>
        <v>2.8740000000000001</v>
      </c>
      <c r="M26" s="66">
        <f t="shared" si="4"/>
        <v>26</v>
      </c>
      <c r="N26" s="65">
        <f>VLOOKUP($A26,'Return Data'!$B$7:$R$2843,17,0)</f>
        <v>5.4424000000000001</v>
      </c>
      <c r="O26" s="66">
        <f t="shared" si="5"/>
        <v>23</v>
      </c>
      <c r="P26" s="65">
        <f>VLOOKUP($A26,'Return Data'!$B$7:$R$2843,14,0)</f>
        <v>8.6498000000000008</v>
      </c>
      <c r="Q26" s="66">
        <f t="shared" si="6"/>
        <v>21</v>
      </c>
      <c r="R26" s="65">
        <f>VLOOKUP($A26,'Return Data'!$B$7:$R$2843,16,0)</f>
        <v>8.6978000000000009</v>
      </c>
      <c r="S26" s="67">
        <f t="shared" si="7"/>
        <v>8</v>
      </c>
    </row>
    <row r="27" spans="1:19" x14ac:dyDescent="0.3">
      <c r="A27" s="82" t="s">
        <v>1380</v>
      </c>
      <c r="B27" s="64">
        <f>VLOOKUP($A27,'Return Data'!$B$7:$R$2843,3,0)</f>
        <v>44447</v>
      </c>
      <c r="C27" s="65">
        <f>VLOOKUP($A27,'Return Data'!$B$7:$R$2843,4,0)</f>
        <v>50.290500000000002</v>
      </c>
      <c r="D27" s="65">
        <f>VLOOKUP($A27,'Return Data'!$B$7:$R$2843,9,0)</f>
        <v>10.5868</v>
      </c>
      <c r="E27" s="66">
        <f t="shared" si="0"/>
        <v>22</v>
      </c>
      <c r="F27" s="65">
        <f>VLOOKUP($A27,'Return Data'!$B$7:$R$2843,10,0)</f>
        <v>4.9222999999999999</v>
      </c>
      <c r="G27" s="66">
        <f t="shared" si="1"/>
        <v>12</v>
      </c>
      <c r="H27" s="65">
        <f>VLOOKUP($A27,'Return Data'!$B$7:$R$2843,11,0)</f>
        <v>6.2370000000000001</v>
      </c>
      <c r="I27" s="66">
        <f t="shared" si="2"/>
        <v>20</v>
      </c>
      <c r="J27" s="65">
        <f>VLOOKUP($A27,'Return Data'!$B$7:$R$2843,12,0)</f>
        <v>2.97</v>
      </c>
      <c r="K27" s="66">
        <f t="shared" si="3"/>
        <v>12</v>
      </c>
      <c r="L27" s="65">
        <f>VLOOKUP($A27,'Return Data'!$B$7:$R$2843,13,0)</f>
        <v>4.1535000000000002</v>
      </c>
      <c r="M27" s="66">
        <f t="shared" si="4"/>
        <v>17</v>
      </c>
      <c r="N27" s="65">
        <f>VLOOKUP($A27,'Return Data'!$B$7:$R$2843,17,0)</f>
        <v>6.4581999999999997</v>
      </c>
      <c r="O27" s="66">
        <f t="shared" si="5"/>
        <v>17</v>
      </c>
      <c r="P27" s="65">
        <f>VLOOKUP($A27,'Return Data'!$B$7:$R$2843,14,0)</f>
        <v>9.2676999999999996</v>
      </c>
      <c r="Q27" s="66">
        <f t="shared" si="6"/>
        <v>17</v>
      </c>
      <c r="R27" s="65">
        <f>VLOOKUP($A27,'Return Data'!$B$7:$R$2843,16,0)</f>
        <v>8.5701000000000001</v>
      </c>
      <c r="S27" s="67">
        <f t="shared" si="7"/>
        <v>10</v>
      </c>
    </row>
    <row r="28" spans="1:19" x14ac:dyDescent="0.3">
      <c r="A28" s="82" t="s">
        <v>867</v>
      </c>
      <c r="B28" s="64">
        <f>VLOOKUP($A28,'Return Data'!$B$7:$R$2843,3,0)</f>
        <v>44447</v>
      </c>
      <c r="C28" s="65">
        <f>VLOOKUP($A28,'Return Data'!$B$7:$R$2843,4,0)</f>
        <v>17.714400000000001</v>
      </c>
      <c r="D28" s="65">
        <f>VLOOKUP($A28,'Return Data'!$B$7:$R$2843,9,0)</f>
        <v>8.5129999999999999</v>
      </c>
      <c r="E28" s="66">
        <f t="shared" si="0"/>
        <v>25</v>
      </c>
      <c r="F28" s="65">
        <f>VLOOKUP($A28,'Return Data'!$B$7:$R$2843,10,0)</f>
        <v>-2.2603</v>
      </c>
      <c r="G28" s="66">
        <f t="shared" si="1"/>
        <v>27</v>
      </c>
      <c r="H28" s="65">
        <f>VLOOKUP($A28,'Return Data'!$B$7:$R$2843,11,0)</f>
        <v>4.5757000000000003</v>
      </c>
      <c r="I28" s="66">
        <f t="shared" si="2"/>
        <v>27</v>
      </c>
      <c r="J28" s="65">
        <f>VLOOKUP($A28,'Return Data'!$B$7:$R$2843,12,0)</f>
        <v>1.9200999999999999</v>
      </c>
      <c r="K28" s="66">
        <f t="shared" si="3"/>
        <v>23</v>
      </c>
      <c r="L28" s="65">
        <f>VLOOKUP($A28,'Return Data'!$B$7:$R$2843,13,0)</f>
        <v>3.6233</v>
      </c>
      <c r="M28" s="66">
        <f t="shared" si="4"/>
        <v>25</v>
      </c>
      <c r="N28" s="65">
        <f>VLOOKUP($A28,'Return Data'!$B$7:$R$2843,17,0)</f>
        <v>6.8278999999999996</v>
      </c>
      <c r="O28" s="66">
        <f t="shared" si="5"/>
        <v>13</v>
      </c>
      <c r="P28" s="65">
        <f>VLOOKUP($A28,'Return Data'!$B$7:$R$2843,14,0)</f>
        <v>9.9534000000000002</v>
      </c>
      <c r="Q28" s="66">
        <f t="shared" si="6"/>
        <v>13</v>
      </c>
      <c r="R28" s="65">
        <f>VLOOKUP($A28,'Return Data'!$B$7:$R$2843,16,0)</f>
        <v>8.5671999999999997</v>
      </c>
      <c r="S28" s="67">
        <f t="shared" si="7"/>
        <v>11</v>
      </c>
    </row>
    <row r="29" spans="1:19" x14ac:dyDescent="0.3">
      <c r="A29" s="82" t="s">
        <v>868</v>
      </c>
      <c r="B29" s="64">
        <f>VLOOKUP($A29,'Return Data'!$B$7:$R$2843,3,0)</f>
        <v>44447</v>
      </c>
      <c r="C29" s="65">
        <f>VLOOKUP($A29,'Return Data'!$B$7:$R$2843,4,0)</f>
        <v>19.621500000000001</v>
      </c>
      <c r="D29" s="65">
        <f>VLOOKUP($A29,'Return Data'!$B$7:$R$2843,9,0)</f>
        <v>19.066099999999999</v>
      </c>
      <c r="E29" s="66">
        <f t="shared" si="0"/>
        <v>3</v>
      </c>
      <c r="F29" s="65">
        <f>VLOOKUP($A29,'Return Data'!$B$7:$R$2843,10,0)</f>
        <v>6.2267999999999999</v>
      </c>
      <c r="G29" s="66">
        <f t="shared" si="1"/>
        <v>6</v>
      </c>
      <c r="H29" s="65">
        <f>VLOOKUP($A29,'Return Data'!$B$7:$R$2843,11,0)</f>
        <v>9.7340999999999998</v>
      </c>
      <c r="I29" s="66">
        <f t="shared" si="2"/>
        <v>3</v>
      </c>
      <c r="J29" s="65">
        <f>VLOOKUP($A29,'Return Data'!$B$7:$R$2843,12,0)</f>
        <v>3.8237000000000001</v>
      </c>
      <c r="K29" s="66">
        <f t="shared" si="3"/>
        <v>4</v>
      </c>
      <c r="L29" s="65">
        <f>VLOOKUP($A29,'Return Data'!$B$7:$R$2843,13,0)</f>
        <v>6.0076999999999998</v>
      </c>
      <c r="M29" s="66">
        <f t="shared" si="4"/>
        <v>3</v>
      </c>
      <c r="N29" s="65">
        <f>VLOOKUP($A29,'Return Data'!$B$7:$R$2843,17,0)</f>
        <v>8.6830999999999996</v>
      </c>
      <c r="O29" s="66">
        <f t="shared" si="5"/>
        <v>2</v>
      </c>
      <c r="P29" s="65">
        <f>VLOOKUP($A29,'Return Data'!$B$7:$R$2843,14,0)</f>
        <v>12.0947</v>
      </c>
      <c r="Q29" s="66">
        <f t="shared" si="6"/>
        <v>2</v>
      </c>
      <c r="R29" s="65">
        <f>VLOOKUP($A29,'Return Data'!$B$7:$R$2843,16,0)</f>
        <v>10.116300000000001</v>
      </c>
      <c r="S29" s="67">
        <f t="shared" si="7"/>
        <v>1</v>
      </c>
    </row>
    <row r="30" spans="1:19" x14ac:dyDescent="0.3">
      <c r="A30" s="82" t="s">
        <v>871</v>
      </c>
      <c r="B30" s="64">
        <f>VLOOKUP($A30,'Return Data'!$B$7:$R$2843,3,0)</f>
        <v>44447</v>
      </c>
      <c r="C30" s="65">
        <f>VLOOKUP($A30,'Return Data'!$B$7:$R$2843,4,0)</f>
        <v>36.638800000000003</v>
      </c>
      <c r="D30" s="65">
        <f>VLOOKUP($A30,'Return Data'!$B$7:$R$2843,9,0)</f>
        <v>18.53</v>
      </c>
      <c r="E30" s="66">
        <f t="shared" si="0"/>
        <v>4</v>
      </c>
      <c r="F30" s="65">
        <f>VLOOKUP($A30,'Return Data'!$B$7:$R$2843,10,0)</f>
        <v>6.0251999999999999</v>
      </c>
      <c r="G30" s="66">
        <f t="shared" si="1"/>
        <v>7</v>
      </c>
      <c r="H30" s="65">
        <f>VLOOKUP($A30,'Return Data'!$B$7:$R$2843,11,0)</f>
        <v>9.3114000000000008</v>
      </c>
      <c r="I30" s="66">
        <f t="shared" si="2"/>
        <v>4</v>
      </c>
      <c r="J30" s="65">
        <f>VLOOKUP($A30,'Return Data'!$B$7:$R$2843,12,0)</f>
        <v>2.9716999999999998</v>
      </c>
      <c r="K30" s="66">
        <f t="shared" si="3"/>
        <v>11</v>
      </c>
      <c r="L30" s="65">
        <f>VLOOKUP($A30,'Return Data'!$B$7:$R$2843,13,0)</f>
        <v>5.5785</v>
      </c>
      <c r="M30" s="66">
        <f t="shared" si="4"/>
        <v>7</v>
      </c>
      <c r="N30" s="65">
        <f>VLOOKUP($A30,'Return Data'!$B$7:$R$2843,17,0)</f>
        <v>8.2163000000000004</v>
      </c>
      <c r="O30" s="66">
        <f t="shared" si="5"/>
        <v>6</v>
      </c>
      <c r="P30" s="65">
        <f>VLOOKUP($A30,'Return Data'!$B$7:$R$2843,14,0)</f>
        <v>12.659700000000001</v>
      </c>
      <c r="Q30" s="66">
        <f t="shared" si="6"/>
        <v>1</v>
      </c>
      <c r="R30" s="65">
        <f>VLOOKUP($A30,'Return Data'!$B$7:$R$2843,16,0)</f>
        <v>6.8803000000000001</v>
      </c>
      <c r="S30" s="67">
        <f t="shared" si="7"/>
        <v>23</v>
      </c>
    </row>
    <row r="31" spans="1:19" x14ac:dyDescent="0.3">
      <c r="A31" s="82" t="s">
        <v>872</v>
      </c>
      <c r="B31" s="64">
        <f>VLOOKUP($A31,'Return Data'!$B$7:$R$2843,3,0)</f>
        <v>44447</v>
      </c>
      <c r="C31" s="65">
        <f>VLOOKUP($A31,'Return Data'!$B$7:$R$2843,4,0)</f>
        <v>50.835799999999999</v>
      </c>
      <c r="D31" s="65">
        <f>VLOOKUP($A31,'Return Data'!$B$7:$R$2843,9,0)</f>
        <v>16.992999999999999</v>
      </c>
      <c r="E31" s="66">
        <f t="shared" si="0"/>
        <v>5</v>
      </c>
      <c r="F31" s="65">
        <f>VLOOKUP($A31,'Return Data'!$B$7:$R$2843,10,0)</f>
        <v>6.2716000000000003</v>
      </c>
      <c r="G31" s="66">
        <f t="shared" si="1"/>
        <v>5</v>
      </c>
      <c r="H31" s="65">
        <f>VLOOKUP($A31,'Return Data'!$B$7:$R$2843,11,0)</f>
        <v>9.2013999999999996</v>
      </c>
      <c r="I31" s="66">
        <f t="shared" si="2"/>
        <v>5</v>
      </c>
      <c r="J31" s="65">
        <f>VLOOKUP($A31,'Return Data'!$B$7:$R$2843,12,0)</f>
        <v>3.0745</v>
      </c>
      <c r="K31" s="66">
        <f t="shared" si="3"/>
        <v>10</v>
      </c>
      <c r="L31" s="65">
        <f>VLOOKUP($A31,'Return Data'!$B$7:$R$2843,13,0)</f>
        <v>5.1570999999999998</v>
      </c>
      <c r="M31" s="66">
        <f t="shared" si="4"/>
        <v>11</v>
      </c>
      <c r="N31" s="65">
        <f>VLOOKUP($A31,'Return Data'!$B$7:$R$2843,17,0)</f>
        <v>7.2752999999999997</v>
      </c>
      <c r="O31" s="66">
        <f t="shared" si="5"/>
        <v>11</v>
      </c>
      <c r="P31" s="65">
        <f>VLOOKUP($A31,'Return Data'!$B$7:$R$2843,14,0)</f>
        <v>10.7698</v>
      </c>
      <c r="Q31" s="66">
        <f t="shared" si="6"/>
        <v>6</v>
      </c>
      <c r="R31" s="65">
        <f>VLOOKUP($A31,'Return Data'!$B$7:$R$2843,16,0)</f>
        <v>8.1646000000000001</v>
      </c>
      <c r="S31" s="67">
        <f t="shared" si="7"/>
        <v>16</v>
      </c>
    </row>
    <row r="32" spans="1:19" x14ac:dyDescent="0.3">
      <c r="A32" s="82" t="s">
        <v>716</v>
      </c>
      <c r="B32" s="64">
        <f>VLOOKUP($A32,'Return Data'!$B$7:$R$2843,3,0)</f>
        <v>44447</v>
      </c>
      <c r="C32" s="65">
        <f>VLOOKUP($A32,'Return Data'!$B$7:$R$2843,4,0)</f>
        <v>22.341699999999999</v>
      </c>
      <c r="D32" s="65">
        <f>VLOOKUP($A32,'Return Data'!$B$7:$R$2843,9,0)</f>
        <v>13.2463</v>
      </c>
      <c r="E32" s="66">
        <f t="shared" si="0"/>
        <v>16</v>
      </c>
      <c r="F32" s="65">
        <f>VLOOKUP($A32,'Return Data'!$B$7:$R$2843,10,0)</f>
        <v>2.2789000000000001</v>
      </c>
      <c r="G32" s="66">
        <f t="shared" si="1"/>
        <v>23</v>
      </c>
      <c r="H32" s="65">
        <f>VLOOKUP($A32,'Return Data'!$B$7:$R$2843,11,0)</f>
        <v>7.0636000000000001</v>
      </c>
      <c r="I32" s="66">
        <f t="shared" si="2"/>
        <v>17</v>
      </c>
      <c r="J32" s="65">
        <f>VLOOKUP($A32,'Return Data'!$B$7:$R$2843,12,0)</f>
        <v>2.1638000000000002</v>
      </c>
      <c r="K32" s="66">
        <f t="shared" si="3"/>
        <v>21</v>
      </c>
      <c r="L32" s="65">
        <f>VLOOKUP($A32,'Return Data'!$B$7:$R$2843,13,0)</f>
        <v>3.9855</v>
      </c>
      <c r="M32" s="66">
        <f t="shared" si="4"/>
        <v>20</v>
      </c>
      <c r="N32" s="65">
        <f>VLOOKUP($A32,'Return Data'!$B$7:$R$2843,17,0)</f>
        <v>6.3491</v>
      </c>
      <c r="O32" s="66">
        <f t="shared" si="5"/>
        <v>18</v>
      </c>
      <c r="P32" s="65">
        <f>VLOOKUP($A32,'Return Data'!$B$7:$R$2843,14,0)</f>
        <v>9.9330999999999996</v>
      </c>
      <c r="Q32" s="66">
        <f t="shared" si="6"/>
        <v>14</v>
      </c>
      <c r="R32" s="65">
        <f>VLOOKUP($A32,'Return Data'!$B$7:$R$2843,16,0)</f>
        <v>7.9016999999999999</v>
      </c>
      <c r="S32" s="67">
        <f t="shared" si="7"/>
        <v>17</v>
      </c>
    </row>
    <row r="33" spans="1:19" x14ac:dyDescent="0.3">
      <c r="A33" s="82" t="s">
        <v>717</v>
      </c>
      <c r="B33" s="64">
        <f>VLOOKUP($A33,'Return Data'!$B$7:$R$2843,3,0)</f>
        <v>44447</v>
      </c>
      <c r="C33" s="65">
        <f>VLOOKUP($A33,'Return Data'!$B$7:$R$2843,4,0)</f>
        <v>22.714400000000001</v>
      </c>
      <c r="D33" s="65">
        <f>VLOOKUP($A33,'Return Data'!$B$7:$R$2843,9,0)</f>
        <v>13.7347</v>
      </c>
      <c r="E33" s="66">
        <f t="shared" si="0"/>
        <v>15</v>
      </c>
      <c r="F33" s="65">
        <f>VLOOKUP($A33,'Return Data'!$B$7:$R$2843,10,0)</f>
        <v>1.9959</v>
      </c>
      <c r="G33" s="66">
        <f t="shared" si="1"/>
        <v>25</v>
      </c>
      <c r="H33" s="65">
        <f>VLOOKUP($A33,'Return Data'!$B$7:$R$2843,11,0)</f>
        <v>7.0757000000000003</v>
      </c>
      <c r="I33" s="66">
        <f t="shared" si="2"/>
        <v>16</v>
      </c>
      <c r="J33" s="65">
        <f>VLOOKUP($A33,'Return Data'!$B$7:$R$2843,12,0)</f>
        <v>2.3824000000000001</v>
      </c>
      <c r="K33" s="66">
        <f t="shared" si="3"/>
        <v>20</v>
      </c>
      <c r="L33" s="65">
        <f>VLOOKUP($A33,'Return Data'!$B$7:$R$2843,13,0)</f>
        <v>4.1353</v>
      </c>
      <c r="M33" s="66">
        <f t="shared" si="4"/>
        <v>18</v>
      </c>
      <c r="N33" s="65">
        <f>VLOOKUP($A33,'Return Data'!$B$7:$R$2843,17,0)</f>
        <v>6.4775</v>
      </c>
      <c r="O33" s="66">
        <f t="shared" si="5"/>
        <v>16</v>
      </c>
      <c r="P33" s="65">
        <f>VLOOKUP($A33,'Return Data'!$B$7:$R$2843,14,0)</f>
        <v>10.2393</v>
      </c>
      <c r="Q33" s="66">
        <f t="shared" si="6"/>
        <v>11</v>
      </c>
      <c r="R33" s="65">
        <f>VLOOKUP($A33,'Return Data'!$B$7:$R$2843,16,0)</f>
        <v>7.7794999999999996</v>
      </c>
      <c r="S33" s="67">
        <f t="shared" si="7"/>
        <v>18</v>
      </c>
    </row>
    <row r="34" spans="1:19" x14ac:dyDescent="0.3">
      <c r="A34" s="82" t="s">
        <v>718</v>
      </c>
      <c r="B34" s="64">
        <f>VLOOKUP($A34,'Return Data'!$B$7:$R$2843,3,0)</f>
        <v>44447</v>
      </c>
      <c r="C34" s="65">
        <f>VLOOKUP($A34,'Return Data'!$B$7:$R$2843,4,0)</f>
        <v>205.2611</v>
      </c>
      <c r="D34" s="65">
        <f>VLOOKUP($A34,'Return Data'!$B$7:$R$2843,9,0)</f>
        <v>8.9867000000000008</v>
      </c>
      <c r="E34" s="66">
        <f t="shared" si="0"/>
        <v>24</v>
      </c>
      <c r="F34" s="65">
        <f>VLOOKUP($A34,'Return Data'!$B$7:$R$2843,10,0)</f>
        <v>-1.3824000000000001</v>
      </c>
      <c r="G34" s="66">
        <f t="shared" si="1"/>
        <v>26</v>
      </c>
      <c r="H34" s="65">
        <f>VLOOKUP($A34,'Return Data'!$B$7:$R$2843,11,0)</f>
        <v>5.2614999999999998</v>
      </c>
      <c r="I34" s="66">
        <f t="shared" si="2"/>
        <v>24</v>
      </c>
      <c r="J34" s="65">
        <f>VLOOKUP($A34,'Return Data'!$B$7:$R$2843,12,0)</f>
        <v>2.1463999999999999</v>
      </c>
      <c r="K34" s="66">
        <f t="shared" si="3"/>
        <v>22</v>
      </c>
      <c r="L34" s="65">
        <f>VLOOKUP($A34,'Return Data'!$B$7:$R$2843,13,0)</f>
        <v>3.9519000000000002</v>
      </c>
      <c r="M34" s="66">
        <f t="shared" si="4"/>
        <v>21</v>
      </c>
      <c r="N34" s="65">
        <f>VLOOKUP($A34,'Return Data'!$B$7:$R$2843,17,0)</f>
        <v>5.3181000000000003</v>
      </c>
      <c r="O34" s="66">
        <f t="shared" si="5"/>
        <v>25</v>
      </c>
      <c r="P34" s="65">
        <f>VLOOKUP($A34,'Return Data'!$B$7:$R$2843,14,0)</f>
        <v>8.7763000000000009</v>
      </c>
      <c r="Q34" s="66">
        <f t="shared" si="6"/>
        <v>19</v>
      </c>
      <c r="R34" s="65">
        <f>VLOOKUP($A34,'Return Data'!$B$7:$R$2843,16,0)</f>
        <v>6.7689000000000004</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13.856388888888887</v>
      </c>
      <c r="E36" s="88"/>
      <c r="F36" s="89">
        <f>AVERAGE(F8:F34)</f>
        <v>4.2273370370370378</v>
      </c>
      <c r="G36" s="88"/>
      <c r="H36" s="89">
        <f>AVERAGE(H8:H34)</f>
        <v>7.365411111111114</v>
      </c>
      <c r="I36" s="88"/>
      <c r="J36" s="89">
        <f>AVERAGE(J8:J34)</f>
        <v>2.8431296296296291</v>
      </c>
      <c r="K36" s="88"/>
      <c r="L36" s="89">
        <f>AVERAGE(L8:L34)</f>
        <v>4.7211592592592595</v>
      </c>
      <c r="M36" s="88"/>
      <c r="N36" s="89">
        <f>AVERAGE(N8:N34)</f>
        <v>6.8708925925925906</v>
      </c>
      <c r="O36" s="88"/>
      <c r="P36" s="89">
        <f>AVERAGE(P8:P34)</f>
        <v>9.787577777777777</v>
      </c>
      <c r="Q36" s="88"/>
      <c r="R36" s="89">
        <f>AVERAGE(R8:R34)</f>
        <v>8.1916703703703728</v>
      </c>
      <c r="S36" s="90"/>
    </row>
    <row r="37" spans="1:19" x14ac:dyDescent="0.3">
      <c r="A37" s="87" t="s">
        <v>28</v>
      </c>
      <c r="B37" s="88"/>
      <c r="C37" s="88"/>
      <c r="D37" s="89">
        <f>MIN(D8:D34)</f>
        <v>5.9264000000000001</v>
      </c>
      <c r="E37" s="88"/>
      <c r="F37" s="89">
        <f>MIN(F8:F34)</f>
        <v>-2.2603</v>
      </c>
      <c r="G37" s="88"/>
      <c r="H37" s="89">
        <f>MIN(H8:H34)</f>
        <v>4.5757000000000003</v>
      </c>
      <c r="I37" s="88"/>
      <c r="J37" s="89">
        <f>MIN(J8:J34)</f>
        <v>1.0902000000000001</v>
      </c>
      <c r="K37" s="88"/>
      <c r="L37" s="89">
        <f>MIN(L8:L34)</f>
        <v>2.6572</v>
      </c>
      <c r="M37" s="88"/>
      <c r="N37" s="89">
        <f>MIN(N8:N34)</f>
        <v>4.2821999999999996</v>
      </c>
      <c r="O37" s="88"/>
      <c r="P37" s="89">
        <f>MIN(P8:P34)</f>
        <v>7.8171999999999997</v>
      </c>
      <c r="Q37" s="88"/>
      <c r="R37" s="89">
        <f>MIN(R8:R34)</f>
        <v>6.2363999999999997</v>
      </c>
      <c r="S37" s="90"/>
    </row>
    <row r="38" spans="1:19" ht="15" thickBot="1" x14ac:dyDescent="0.35">
      <c r="A38" s="91" t="s">
        <v>29</v>
      </c>
      <c r="B38" s="92"/>
      <c r="C38" s="92"/>
      <c r="D38" s="93">
        <f>MAX(D8:D34)</f>
        <v>22.301400000000001</v>
      </c>
      <c r="E38" s="92"/>
      <c r="F38" s="93">
        <f>MAX(F8:F34)</f>
        <v>7.5994000000000002</v>
      </c>
      <c r="G38" s="92"/>
      <c r="H38" s="93">
        <f>MAX(H8:H34)</f>
        <v>10.5985</v>
      </c>
      <c r="I38" s="92"/>
      <c r="J38" s="93">
        <f>MAX(J8:J34)</f>
        <v>5.4021999999999997</v>
      </c>
      <c r="K38" s="92"/>
      <c r="L38" s="93">
        <f>MAX(L8:L34)</f>
        <v>7.8963000000000001</v>
      </c>
      <c r="M38" s="92"/>
      <c r="N38" s="93">
        <f>MAX(N8:N34)</f>
        <v>8.7332000000000001</v>
      </c>
      <c r="O38" s="92"/>
      <c r="P38" s="93">
        <f>MAX(P8:P34)</f>
        <v>12.659700000000001</v>
      </c>
      <c r="Q38" s="92"/>
      <c r="R38" s="93">
        <f>MAX(R8:R34)</f>
        <v>10.116300000000001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44447</v>
      </c>
      <c r="C8" s="65">
        <f>VLOOKUP($A8,'Return Data'!$B$7:$R$2843,4,0)</f>
        <v>298.57600000000002</v>
      </c>
      <c r="D8" s="65">
        <f>VLOOKUP($A8,'Return Data'!$B$7:$R$2843,9,0)</f>
        <v>8.6492000000000004</v>
      </c>
      <c r="E8" s="66">
        <f t="shared" ref="E8:E25" si="0">RANK(D8,D$8:D$25,0)</f>
        <v>10</v>
      </c>
      <c r="F8" s="65">
        <f>VLOOKUP($A8,'Return Data'!$B$7:$R$2843,10,0)</f>
        <v>5.8226000000000004</v>
      </c>
      <c r="G8" s="66">
        <f t="shared" ref="G8:G25" si="1">RANK(F8,F$8:F$25,0)</f>
        <v>5</v>
      </c>
      <c r="H8" s="65">
        <f>VLOOKUP($A8,'Return Data'!$B$7:$R$2843,11,0)</f>
        <v>7.4436</v>
      </c>
      <c r="I8" s="66">
        <f t="shared" ref="I8:I25" si="2">RANK(H8,H$8:H$25,0)</f>
        <v>4</v>
      </c>
      <c r="J8" s="65">
        <f>VLOOKUP($A8,'Return Data'!$B$7:$R$2843,12,0)</f>
        <v>4.4585999999999997</v>
      </c>
      <c r="K8" s="66">
        <f t="shared" ref="K8:K25" si="3">RANK(J8,J$8:J$25,0)</f>
        <v>8</v>
      </c>
      <c r="L8" s="65">
        <f>VLOOKUP($A8,'Return Data'!$B$7:$R$2843,13,0)</f>
        <v>6.0994000000000002</v>
      </c>
      <c r="M8" s="66">
        <f t="shared" ref="M8:M25" si="4">RANK(L8,L$8:L$25,0)</f>
        <v>7</v>
      </c>
      <c r="N8" s="65">
        <f>VLOOKUP($A8,'Return Data'!$B$7:$R$2843,17,0)</f>
        <v>8.2454000000000001</v>
      </c>
      <c r="O8" s="66">
        <f t="shared" ref="O8:O23" si="5">RANK(N8,N$8:N$25,0)</f>
        <v>6</v>
      </c>
      <c r="P8" s="65">
        <f>VLOOKUP($A8,'Return Data'!$B$7:$R$2843,14,0)</f>
        <v>9.2789999999999999</v>
      </c>
      <c r="Q8" s="66">
        <f t="shared" ref="Q8:Q23" si="6">RANK(P8,P$8:P$25,0)</f>
        <v>7</v>
      </c>
      <c r="R8" s="65">
        <f>VLOOKUP($A8,'Return Data'!$B$7:$R$2843,16,0)</f>
        <v>9.3363999999999994</v>
      </c>
      <c r="S8" s="67">
        <f t="shared" ref="S8:S25" si="7">RANK(R8,R$8:R$25,0)</f>
        <v>1</v>
      </c>
    </row>
    <row r="9" spans="1:19" x14ac:dyDescent="0.3">
      <c r="A9" s="82" t="s">
        <v>567</v>
      </c>
      <c r="B9" s="64">
        <f>VLOOKUP($A9,'Return Data'!$B$7:$R$2843,3,0)</f>
        <v>44447</v>
      </c>
      <c r="C9" s="65">
        <f>VLOOKUP($A9,'Return Data'!$B$7:$R$2843,4,0)</f>
        <v>2147.5178000000001</v>
      </c>
      <c r="D9" s="65">
        <f>VLOOKUP($A9,'Return Data'!$B$7:$R$2843,9,0)</f>
        <v>5.9427000000000003</v>
      </c>
      <c r="E9" s="66">
        <f t="shared" si="0"/>
        <v>16</v>
      </c>
      <c r="F9" s="65">
        <f>VLOOKUP($A9,'Return Data'!$B$7:$R$2843,10,0)</f>
        <v>4.9179000000000004</v>
      </c>
      <c r="G9" s="66">
        <f t="shared" si="1"/>
        <v>14</v>
      </c>
      <c r="H9" s="65">
        <f>VLOOKUP($A9,'Return Data'!$B$7:$R$2843,11,0)</f>
        <v>5.7725999999999997</v>
      </c>
      <c r="I9" s="66">
        <f t="shared" si="2"/>
        <v>15</v>
      </c>
      <c r="J9" s="65">
        <f>VLOOKUP($A9,'Return Data'!$B$7:$R$2843,12,0)</f>
        <v>4.0814000000000004</v>
      </c>
      <c r="K9" s="66">
        <f t="shared" si="3"/>
        <v>12</v>
      </c>
      <c r="L9" s="65">
        <f>VLOOKUP($A9,'Return Data'!$B$7:$R$2843,13,0)</f>
        <v>5.2218</v>
      </c>
      <c r="M9" s="66">
        <f t="shared" si="4"/>
        <v>14</v>
      </c>
      <c r="N9" s="65">
        <f>VLOOKUP($A9,'Return Data'!$B$7:$R$2843,17,0)</f>
        <v>7.5914000000000001</v>
      </c>
      <c r="O9" s="66">
        <f t="shared" si="5"/>
        <v>13</v>
      </c>
      <c r="P9" s="65">
        <f>VLOOKUP($A9,'Return Data'!$B$7:$R$2843,14,0)</f>
        <v>9.1672999999999991</v>
      </c>
      <c r="Q9" s="66">
        <f t="shared" si="6"/>
        <v>9</v>
      </c>
      <c r="R9" s="65">
        <f>VLOOKUP($A9,'Return Data'!$B$7:$R$2843,16,0)</f>
        <v>8.5484000000000009</v>
      </c>
      <c r="S9" s="67">
        <f t="shared" si="7"/>
        <v>11</v>
      </c>
    </row>
    <row r="10" spans="1:19" x14ac:dyDescent="0.3">
      <c r="A10" s="82" t="s">
        <v>569</v>
      </c>
      <c r="B10" s="64">
        <f>VLOOKUP($A10,'Return Data'!$B$7:$R$2843,3,0)</f>
        <v>44447</v>
      </c>
      <c r="C10" s="65">
        <f>VLOOKUP($A10,'Return Data'!$B$7:$R$2843,4,0)</f>
        <v>19.6661</v>
      </c>
      <c r="D10" s="65">
        <f>VLOOKUP($A10,'Return Data'!$B$7:$R$2843,9,0)</f>
        <v>7.4227999999999996</v>
      </c>
      <c r="E10" s="66">
        <f t="shared" si="0"/>
        <v>12</v>
      </c>
      <c r="F10" s="65">
        <f>VLOOKUP($A10,'Return Data'!$B$7:$R$2843,10,0)</f>
        <v>5.0815000000000001</v>
      </c>
      <c r="G10" s="66">
        <f t="shared" si="1"/>
        <v>13</v>
      </c>
      <c r="H10" s="65">
        <f>VLOOKUP($A10,'Return Data'!$B$7:$R$2843,11,0)</f>
        <v>6.3606999999999996</v>
      </c>
      <c r="I10" s="66">
        <f t="shared" si="2"/>
        <v>13</v>
      </c>
      <c r="J10" s="65">
        <f>VLOOKUP($A10,'Return Data'!$B$7:$R$2843,12,0)</f>
        <v>3.8936999999999999</v>
      </c>
      <c r="K10" s="66">
        <f t="shared" si="3"/>
        <v>14</v>
      </c>
      <c r="L10" s="65">
        <f>VLOOKUP($A10,'Return Data'!$B$7:$R$2843,13,0)</f>
        <v>5.6596000000000002</v>
      </c>
      <c r="M10" s="66">
        <f t="shared" si="4"/>
        <v>11</v>
      </c>
      <c r="N10" s="65">
        <f>VLOOKUP($A10,'Return Data'!$B$7:$R$2843,17,0)</f>
        <v>8.0599000000000007</v>
      </c>
      <c r="O10" s="66">
        <f t="shared" si="5"/>
        <v>8</v>
      </c>
      <c r="P10" s="65">
        <f>VLOOKUP($A10,'Return Data'!$B$7:$R$2843,14,0)</f>
        <v>9.0908999999999995</v>
      </c>
      <c r="Q10" s="66">
        <f t="shared" si="6"/>
        <v>10</v>
      </c>
      <c r="R10" s="65">
        <f>VLOOKUP($A10,'Return Data'!$B$7:$R$2843,16,0)</f>
        <v>8.8340999999999994</v>
      </c>
      <c r="S10" s="67">
        <f t="shared" si="7"/>
        <v>4</v>
      </c>
    </row>
    <row r="11" spans="1:19" x14ac:dyDescent="0.3">
      <c r="A11" s="82" t="s">
        <v>571</v>
      </c>
      <c r="B11" s="64">
        <f>VLOOKUP($A11,'Return Data'!$B$7:$R$2843,3,0)</f>
        <v>44447</v>
      </c>
      <c r="C11" s="65">
        <f>VLOOKUP($A11,'Return Data'!$B$7:$R$2843,4,0)</f>
        <v>20.1403</v>
      </c>
      <c r="D11" s="65">
        <f>VLOOKUP($A11,'Return Data'!$B$7:$R$2843,9,0)</f>
        <v>18.186399999999999</v>
      </c>
      <c r="E11" s="66">
        <f t="shared" si="0"/>
        <v>1</v>
      </c>
      <c r="F11" s="65">
        <f>VLOOKUP($A11,'Return Data'!$B$7:$R$2843,10,0)</f>
        <v>5.7069000000000001</v>
      </c>
      <c r="G11" s="66">
        <f t="shared" si="1"/>
        <v>6</v>
      </c>
      <c r="H11" s="65">
        <f>VLOOKUP($A11,'Return Data'!$B$7:$R$2843,11,0)</f>
        <v>11.350099999999999</v>
      </c>
      <c r="I11" s="66">
        <f t="shared" si="2"/>
        <v>1</v>
      </c>
      <c r="J11" s="65">
        <f>VLOOKUP($A11,'Return Data'!$B$7:$R$2843,12,0)</f>
        <v>5.1845999999999997</v>
      </c>
      <c r="K11" s="66">
        <f t="shared" si="3"/>
        <v>1</v>
      </c>
      <c r="L11" s="65">
        <f>VLOOKUP($A11,'Return Data'!$B$7:$R$2843,13,0)</f>
        <v>6.4160000000000004</v>
      </c>
      <c r="M11" s="66">
        <f t="shared" si="4"/>
        <v>2</v>
      </c>
      <c r="N11" s="65">
        <f>VLOOKUP($A11,'Return Data'!$B$7:$R$2843,17,0)</f>
        <v>9.4886999999999997</v>
      </c>
      <c r="O11" s="66">
        <f t="shared" si="5"/>
        <v>1</v>
      </c>
      <c r="P11" s="65">
        <f>VLOOKUP($A11,'Return Data'!$B$7:$R$2843,14,0)</f>
        <v>10.811199999999999</v>
      </c>
      <c r="Q11" s="66">
        <f t="shared" si="6"/>
        <v>1</v>
      </c>
      <c r="R11" s="65">
        <f>VLOOKUP($A11,'Return Data'!$B$7:$R$2843,16,0)</f>
        <v>9.1559000000000008</v>
      </c>
      <c r="S11" s="67">
        <f t="shared" si="7"/>
        <v>2</v>
      </c>
    </row>
    <row r="12" spans="1:19" x14ac:dyDescent="0.3">
      <c r="A12" s="82" t="s">
        <v>574</v>
      </c>
      <c r="B12" s="64">
        <f>VLOOKUP($A12,'Return Data'!$B$7:$R$2843,3,0)</f>
        <v>44447</v>
      </c>
      <c r="C12" s="65">
        <f>VLOOKUP($A12,'Return Data'!$B$7:$R$2843,4,0)</f>
        <v>18.5197</v>
      </c>
      <c r="D12" s="65">
        <f>VLOOKUP($A12,'Return Data'!$B$7:$R$2843,9,0)</f>
        <v>9.2017000000000007</v>
      </c>
      <c r="E12" s="66">
        <f t="shared" si="0"/>
        <v>8</v>
      </c>
      <c r="F12" s="65">
        <f>VLOOKUP($A12,'Return Data'!$B$7:$R$2843,10,0)</f>
        <v>5.1847000000000003</v>
      </c>
      <c r="G12" s="66">
        <f t="shared" si="1"/>
        <v>11</v>
      </c>
      <c r="H12" s="65">
        <f>VLOOKUP($A12,'Return Data'!$B$7:$R$2843,11,0)</f>
        <v>7.0030000000000001</v>
      </c>
      <c r="I12" s="66">
        <f t="shared" si="2"/>
        <v>8</v>
      </c>
      <c r="J12" s="65">
        <f>VLOOKUP($A12,'Return Data'!$B$7:$R$2843,12,0)</f>
        <v>4.4941000000000004</v>
      </c>
      <c r="K12" s="66">
        <f t="shared" si="3"/>
        <v>7</v>
      </c>
      <c r="L12" s="65">
        <f>VLOOKUP($A12,'Return Data'!$B$7:$R$2843,13,0)</f>
        <v>5.6909999999999998</v>
      </c>
      <c r="M12" s="66">
        <f t="shared" si="4"/>
        <v>10</v>
      </c>
      <c r="N12" s="65">
        <f>VLOOKUP($A12,'Return Data'!$B$7:$R$2843,17,0)</f>
        <v>7.6643999999999997</v>
      </c>
      <c r="O12" s="66">
        <f t="shared" si="5"/>
        <v>12</v>
      </c>
      <c r="P12" s="65">
        <f>VLOOKUP($A12,'Return Data'!$B$7:$R$2843,14,0)</f>
        <v>9.3824000000000005</v>
      </c>
      <c r="Q12" s="66">
        <f t="shared" si="6"/>
        <v>6</v>
      </c>
      <c r="R12" s="65">
        <f>VLOOKUP($A12,'Return Data'!$B$7:$R$2843,16,0)</f>
        <v>8.7111999999999998</v>
      </c>
      <c r="S12" s="67">
        <f t="shared" si="7"/>
        <v>8</v>
      </c>
    </row>
    <row r="13" spans="1:19" x14ac:dyDescent="0.3">
      <c r="A13" s="82" t="s">
        <v>575</v>
      </c>
      <c r="B13" s="64">
        <f>VLOOKUP($A13,'Return Data'!$B$7:$R$2843,3,0)</f>
        <v>44447</v>
      </c>
      <c r="C13" s="65">
        <f>VLOOKUP($A13,'Return Data'!$B$7:$R$2843,4,0)</f>
        <v>18.8004</v>
      </c>
      <c r="D13" s="65">
        <f>VLOOKUP($A13,'Return Data'!$B$7:$R$2843,9,0)</f>
        <v>9.4459999999999997</v>
      </c>
      <c r="E13" s="66">
        <f t="shared" si="0"/>
        <v>6</v>
      </c>
      <c r="F13" s="65">
        <f>VLOOKUP($A13,'Return Data'!$B$7:$R$2843,10,0)</f>
        <v>5.5419</v>
      </c>
      <c r="G13" s="66">
        <f t="shared" si="1"/>
        <v>7</v>
      </c>
      <c r="H13" s="65">
        <f>VLOOKUP($A13,'Return Data'!$B$7:$R$2843,11,0)</f>
        <v>7.0473999999999997</v>
      </c>
      <c r="I13" s="66">
        <f t="shared" si="2"/>
        <v>7</v>
      </c>
      <c r="J13" s="65">
        <f>VLOOKUP($A13,'Return Data'!$B$7:$R$2843,12,0)</f>
        <v>4.6931000000000003</v>
      </c>
      <c r="K13" s="66">
        <f t="shared" si="3"/>
        <v>4</v>
      </c>
      <c r="L13" s="65">
        <f>VLOOKUP($A13,'Return Data'!$B$7:$R$2843,13,0)</f>
        <v>6.2253999999999996</v>
      </c>
      <c r="M13" s="66">
        <f t="shared" si="4"/>
        <v>4</v>
      </c>
      <c r="N13" s="65">
        <f>VLOOKUP($A13,'Return Data'!$B$7:$R$2843,17,0)</f>
        <v>8.4306000000000001</v>
      </c>
      <c r="O13" s="66">
        <f t="shared" si="5"/>
        <v>3</v>
      </c>
      <c r="P13" s="65">
        <f>VLOOKUP($A13,'Return Data'!$B$7:$R$2843,14,0)</f>
        <v>9.4132999999999996</v>
      </c>
      <c r="Q13" s="66">
        <f t="shared" si="6"/>
        <v>5</v>
      </c>
      <c r="R13" s="65">
        <f>VLOOKUP($A13,'Return Data'!$B$7:$R$2843,16,0)</f>
        <v>8.8303999999999991</v>
      </c>
      <c r="S13" s="67">
        <f t="shared" si="7"/>
        <v>5</v>
      </c>
    </row>
    <row r="14" spans="1:19" x14ac:dyDescent="0.3">
      <c r="A14" s="82" t="s">
        <v>578</v>
      </c>
      <c r="B14" s="64">
        <f>VLOOKUP($A14,'Return Data'!$B$7:$R$2843,3,0)</f>
        <v>44447</v>
      </c>
      <c r="C14" s="65">
        <f>VLOOKUP($A14,'Return Data'!$B$7:$R$2843,4,0)</f>
        <v>26.4086</v>
      </c>
      <c r="D14" s="65">
        <f>VLOOKUP($A14,'Return Data'!$B$7:$R$2843,9,0)</f>
        <v>10.4811</v>
      </c>
      <c r="E14" s="66">
        <f t="shared" si="0"/>
        <v>5</v>
      </c>
      <c r="F14" s="65">
        <f>VLOOKUP($A14,'Return Data'!$B$7:$R$2843,10,0)</f>
        <v>6.1574</v>
      </c>
      <c r="G14" s="66">
        <f t="shared" si="1"/>
        <v>1</v>
      </c>
      <c r="H14" s="65">
        <f>VLOOKUP($A14,'Return Data'!$B$7:$R$2843,11,0)</f>
        <v>6.7416</v>
      </c>
      <c r="I14" s="66">
        <f t="shared" si="2"/>
        <v>10</v>
      </c>
      <c r="J14" s="65">
        <f>VLOOKUP($A14,'Return Data'!$B$7:$R$2843,12,0)</f>
        <v>5.0224000000000002</v>
      </c>
      <c r="K14" s="66">
        <f t="shared" si="3"/>
        <v>2</v>
      </c>
      <c r="L14" s="65">
        <f>VLOOKUP($A14,'Return Data'!$B$7:$R$2843,13,0)</f>
        <v>6.4188999999999998</v>
      </c>
      <c r="M14" s="66">
        <f t="shared" si="4"/>
        <v>1</v>
      </c>
      <c r="N14" s="65">
        <f>VLOOKUP($A14,'Return Data'!$B$7:$R$2843,17,0)</f>
        <v>7.9966999999999997</v>
      </c>
      <c r="O14" s="66">
        <f t="shared" si="5"/>
        <v>10</v>
      </c>
      <c r="P14" s="65">
        <f>VLOOKUP($A14,'Return Data'!$B$7:$R$2843,14,0)</f>
        <v>8.7148000000000003</v>
      </c>
      <c r="Q14" s="66">
        <f t="shared" si="6"/>
        <v>12</v>
      </c>
      <c r="R14" s="65">
        <f>VLOOKUP($A14,'Return Data'!$B$7:$R$2843,16,0)</f>
        <v>8.8214000000000006</v>
      </c>
      <c r="S14" s="67">
        <f t="shared" si="7"/>
        <v>6</v>
      </c>
    </row>
    <row r="15" spans="1:19" x14ac:dyDescent="0.3">
      <c r="A15" s="82" t="s">
        <v>579</v>
      </c>
      <c r="B15" s="64">
        <f>VLOOKUP($A15,'Return Data'!$B$7:$R$2843,3,0)</f>
        <v>44447</v>
      </c>
      <c r="C15" s="65">
        <f>VLOOKUP($A15,'Return Data'!$B$7:$R$2843,4,0)</f>
        <v>20.047000000000001</v>
      </c>
      <c r="D15" s="65">
        <f>VLOOKUP($A15,'Return Data'!$B$7:$R$2843,9,0)</f>
        <v>6.8506</v>
      </c>
      <c r="E15" s="66">
        <f t="shared" si="0"/>
        <v>14</v>
      </c>
      <c r="F15" s="65">
        <f>VLOOKUP($A15,'Return Data'!$B$7:$R$2843,10,0)</f>
        <v>5.3167999999999997</v>
      </c>
      <c r="G15" s="66">
        <f t="shared" si="1"/>
        <v>10</v>
      </c>
      <c r="H15" s="65">
        <f>VLOOKUP($A15,'Return Data'!$B$7:$R$2843,11,0)</f>
        <v>6.5281000000000002</v>
      </c>
      <c r="I15" s="66">
        <f t="shared" si="2"/>
        <v>12</v>
      </c>
      <c r="J15" s="65">
        <f>VLOOKUP($A15,'Return Data'!$B$7:$R$2843,12,0)</f>
        <v>4.2633999999999999</v>
      </c>
      <c r="K15" s="66">
        <f t="shared" si="3"/>
        <v>10</v>
      </c>
      <c r="L15" s="65">
        <f>VLOOKUP($A15,'Return Data'!$B$7:$R$2843,13,0)</f>
        <v>5.6356000000000002</v>
      </c>
      <c r="M15" s="66">
        <f t="shared" si="4"/>
        <v>12</v>
      </c>
      <c r="N15" s="65">
        <f>VLOOKUP($A15,'Return Data'!$B$7:$R$2843,17,0)</f>
        <v>8.3277999999999999</v>
      </c>
      <c r="O15" s="66">
        <f t="shared" si="5"/>
        <v>4</v>
      </c>
      <c r="P15" s="65">
        <f>VLOOKUP($A15,'Return Data'!$B$7:$R$2843,14,0)</f>
        <v>9.9781999999999993</v>
      </c>
      <c r="Q15" s="66">
        <f t="shared" si="6"/>
        <v>2</v>
      </c>
      <c r="R15" s="65">
        <f>VLOOKUP($A15,'Return Data'!$B$7:$R$2843,16,0)</f>
        <v>8.5135000000000005</v>
      </c>
      <c r="S15" s="67">
        <f t="shared" si="7"/>
        <v>12</v>
      </c>
    </row>
    <row r="16" spans="1:19" x14ac:dyDescent="0.3">
      <c r="A16" s="82" t="s">
        <v>584</v>
      </c>
      <c r="B16" s="64">
        <f>VLOOKUP($A16,'Return Data'!$B$7:$R$2843,3,0)</f>
        <v>44447</v>
      </c>
      <c r="C16" s="65">
        <f>VLOOKUP($A16,'Return Data'!$B$7:$R$2843,4,0)</f>
        <v>1952.4006999999999</v>
      </c>
      <c r="D16" s="65">
        <f>VLOOKUP($A16,'Return Data'!$B$7:$R$2843,9,0)</f>
        <v>14.164</v>
      </c>
      <c r="E16" s="66">
        <f t="shared" si="0"/>
        <v>2</v>
      </c>
      <c r="F16" s="65">
        <f>VLOOKUP($A16,'Return Data'!$B$7:$R$2843,10,0)</f>
        <v>4.0427999999999997</v>
      </c>
      <c r="G16" s="66">
        <f t="shared" si="1"/>
        <v>16</v>
      </c>
      <c r="H16" s="65">
        <f>VLOOKUP($A16,'Return Data'!$B$7:$R$2843,11,0)</f>
        <v>9.7616999999999994</v>
      </c>
      <c r="I16" s="66">
        <f t="shared" si="2"/>
        <v>2</v>
      </c>
      <c r="J16" s="65">
        <f>VLOOKUP($A16,'Return Data'!$B$7:$R$2843,12,0)</f>
        <v>4.0232999999999999</v>
      </c>
      <c r="K16" s="66">
        <f t="shared" si="3"/>
        <v>13</v>
      </c>
      <c r="L16" s="65">
        <f>VLOOKUP($A16,'Return Data'!$B$7:$R$2843,13,0)</f>
        <v>5.1128999999999998</v>
      </c>
      <c r="M16" s="66">
        <f t="shared" si="4"/>
        <v>15</v>
      </c>
      <c r="N16" s="65">
        <f>VLOOKUP($A16,'Return Data'!$B$7:$R$2843,17,0)</f>
        <v>7.3586999999999998</v>
      </c>
      <c r="O16" s="66">
        <f t="shared" si="5"/>
        <v>14</v>
      </c>
      <c r="P16" s="65">
        <f>VLOOKUP($A16,'Return Data'!$B$7:$R$2843,14,0)</f>
        <v>8.4730000000000008</v>
      </c>
      <c r="Q16" s="66">
        <f t="shared" si="6"/>
        <v>14</v>
      </c>
      <c r="R16" s="65">
        <f>VLOOKUP($A16,'Return Data'!$B$7:$R$2843,16,0)</f>
        <v>7.9569000000000001</v>
      </c>
      <c r="S16" s="67">
        <f t="shared" si="7"/>
        <v>16</v>
      </c>
    </row>
    <row r="17" spans="1:19" x14ac:dyDescent="0.3">
      <c r="A17" s="82" t="s">
        <v>586</v>
      </c>
      <c r="B17" s="64">
        <f>VLOOKUP($A17,'Return Data'!$B$7:$R$2843,3,0)</f>
        <v>44447</v>
      </c>
      <c r="C17" s="65">
        <f>VLOOKUP($A17,'Return Data'!$B$7:$R$2843,4,0)</f>
        <v>53.165100000000002</v>
      </c>
      <c r="D17" s="65">
        <f>VLOOKUP($A17,'Return Data'!$B$7:$R$2843,9,0)</f>
        <v>10.6472</v>
      </c>
      <c r="E17" s="66">
        <f t="shared" si="0"/>
        <v>4</v>
      </c>
      <c r="F17" s="65">
        <f>VLOOKUP($A17,'Return Data'!$B$7:$R$2843,10,0)</f>
        <v>6.1364999999999998</v>
      </c>
      <c r="G17" s="66">
        <f t="shared" si="1"/>
        <v>2</v>
      </c>
      <c r="H17" s="65">
        <f>VLOOKUP($A17,'Return Data'!$B$7:$R$2843,11,0)</f>
        <v>7.2830000000000004</v>
      </c>
      <c r="I17" s="66">
        <f t="shared" si="2"/>
        <v>6</v>
      </c>
      <c r="J17" s="65">
        <f>VLOOKUP($A17,'Return Data'!$B$7:$R$2843,12,0)</f>
        <v>4.6257999999999999</v>
      </c>
      <c r="K17" s="66">
        <f t="shared" si="3"/>
        <v>5</v>
      </c>
      <c r="L17" s="65">
        <f>VLOOKUP($A17,'Return Data'!$B$7:$R$2843,13,0)</f>
        <v>6.1307</v>
      </c>
      <c r="M17" s="66">
        <f t="shared" si="4"/>
        <v>6</v>
      </c>
      <c r="N17" s="65">
        <f>VLOOKUP($A17,'Return Data'!$B$7:$R$2843,17,0)</f>
        <v>8.2967999999999993</v>
      </c>
      <c r="O17" s="66">
        <f t="shared" si="5"/>
        <v>5</v>
      </c>
      <c r="P17" s="65">
        <f>VLOOKUP($A17,'Return Data'!$B$7:$R$2843,14,0)</f>
        <v>9.4880999999999993</v>
      </c>
      <c r="Q17" s="66">
        <f t="shared" si="6"/>
        <v>4</v>
      </c>
      <c r="R17" s="65">
        <f>VLOOKUP($A17,'Return Data'!$B$7:$R$2843,16,0)</f>
        <v>8.9060000000000006</v>
      </c>
      <c r="S17" s="67">
        <f t="shared" si="7"/>
        <v>3</v>
      </c>
    </row>
    <row r="18" spans="1:19" x14ac:dyDescent="0.3">
      <c r="A18" s="82" t="s">
        <v>587</v>
      </c>
      <c r="B18" s="64">
        <f>VLOOKUP($A18,'Return Data'!$B$7:$R$2843,3,0)</f>
        <v>44447</v>
      </c>
      <c r="C18" s="65">
        <f>VLOOKUP($A18,'Return Data'!$B$7:$R$2843,4,0)</f>
        <v>20.6647</v>
      </c>
      <c r="D18" s="65">
        <f>VLOOKUP($A18,'Return Data'!$B$7:$R$2843,9,0)</f>
        <v>6.8720999999999997</v>
      </c>
      <c r="E18" s="66">
        <f t="shared" si="0"/>
        <v>13</v>
      </c>
      <c r="F18" s="65">
        <f>VLOOKUP($A18,'Return Data'!$B$7:$R$2843,10,0)</f>
        <v>5.0946999999999996</v>
      </c>
      <c r="G18" s="66">
        <f t="shared" si="1"/>
        <v>12</v>
      </c>
      <c r="H18" s="65">
        <f>VLOOKUP($A18,'Return Data'!$B$7:$R$2843,11,0)</f>
        <v>6.6348000000000003</v>
      </c>
      <c r="I18" s="66">
        <f t="shared" si="2"/>
        <v>11</v>
      </c>
      <c r="J18" s="65">
        <f>VLOOKUP($A18,'Return Data'!$B$7:$R$2843,12,0)</f>
        <v>4.1216999999999997</v>
      </c>
      <c r="K18" s="66">
        <f t="shared" si="3"/>
        <v>11</v>
      </c>
      <c r="L18" s="65">
        <f>VLOOKUP($A18,'Return Data'!$B$7:$R$2843,13,0)</f>
        <v>5.7770000000000001</v>
      </c>
      <c r="M18" s="66">
        <f t="shared" si="4"/>
        <v>9</v>
      </c>
      <c r="N18" s="65">
        <f>VLOOKUP($A18,'Return Data'!$B$7:$R$2843,17,0)</f>
        <v>8.0611999999999995</v>
      </c>
      <c r="O18" s="66">
        <f t="shared" si="5"/>
        <v>7</v>
      </c>
      <c r="P18" s="65">
        <f>VLOOKUP($A18,'Return Data'!$B$7:$R$2843,14,0)</f>
        <v>8.6759000000000004</v>
      </c>
      <c r="Q18" s="66">
        <f t="shared" si="6"/>
        <v>13</v>
      </c>
      <c r="R18" s="65">
        <f>VLOOKUP($A18,'Return Data'!$B$7:$R$2843,16,0)</f>
        <v>8.3998000000000008</v>
      </c>
      <c r="S18" s="67">
        <f t="shared" si="7"/>
        <v>13</v>
      </c>
    </row>
    <row r="19" spans="1:19" x14ac:dyDescent="0.3">
      <c r="A19" s="82" t="s">
        <v>590</v>
      </c>
      <c r="B19" s="64">
        <f>VLOOKUP($A19,'Return Data'!$B$7:$R$2843,3,0)</f>
        <v>44447</v>
      </c>
      <c r="C19" s="65">
        <f>VLOOKUP($A19,'Return Data'!$B$7:$R$2843,4,0)</f>
        <v>29.5474</v>
      </c>
      <c r="D19" s="65">
        <f>VLOOKUP($A19,'Return Data'!$B$7:$R$2843,9,0)</f>
        <v>6.0749000000000004</v>
      </c>
      <c r="E19" s="66">
        <f t="shared" si="0"/>
        <v>15</v>
      </c>
      <c r="F19" s="65">
        <f>VLOOKUP($A19,'Return Data'!$B$7:$R$2843,10,0)</f>
        <v>4.3685</v>
      </c>
      <c r="G19" s="66">
        <f t="shared" si="1"/>
        <v>15</v>
      </c>
      <c r="H19" s="65">
        <f>VLOOKUP($A19,'Return Data'!$B$7:$R$2843,11,0)</f>
        <v>5.4119000000000002</v>
      </c>
      <c r="I19" s="66">
        <f t="shared" si="2"/>
        <v>16</v>
      </c>
      <c r="J19" s="65">
        <f>VLOOKUP($A19,'Return Data'!$B$7:$R$2843,12,0)</f>
        <v>3.4731999999999998</v>
      </c>
      <c r="K19" s="66">
        <f t="shared" si="3"/>
        <v>16</v>
      </c>
      <c r="L19" s="65">
        <f>VLOOKUP($A19,'Return Data'!$B$7:$R$2843,13,0)</f>
        <v>4.6897000000000002</v>
      </c>
      <c r="M19" s="66">
        <f t="shared" si="4"/>
        <v>16</v>
      </c>
      <c r="N19" s="65">
        <f>VLOOKUP($A19,'Return Data'!$B$7:$R$2843,17,0)</f>
        <v>6.7779999999999996</v>
      </c>
      <c r="O19" s="66">
        <f t="shared" si="5"/>
        <v>15</v>
      </c>
      <c r="P19" s="65">
        <f>VLOOKUP($A19,'Return Data'!$B$7:$R$2843,14,0)</f>
        <v>8.4502000000000006</v>
      </c>
      <c r="Q19" s="66">
        <f t="shared" si="6"/>
        <v>15</v>
      </c>
      <c r="R19" s="65">
        <f>VLOOKUP($A19,'Return Data'!$B$7:$R$2843,16,0)</f>
        <v>7.9768999999999997</v>
      </c>
      <c r="S19" s="67">
        <f t="shared" si="7"/>
        <v>15</v>
      </c>
    </row>
    <row r="20" spans="1:19" x14ac:dyDescent="0.3">
      <c r="A20" s="82" t="s">
        <v>592</v>
      </c>
      <c r="B20" s="64">
        <f>VLOOKUP($A20,'Return Data'!$B$7:$R$2843,3,0)</f>
        <v>44447</v>
      </c>
      <c r="C20" s="65">
        <f>VLOOKUP($A20,'Return Data'!$B$7:$R$2843,4,0)</f>
        <v>16.915900000000001</v>
      </c>
      <c r="D20" s="65">
        <f>VLOOKUP($A20,'Return Data'!$B$7:$R$2843,9,0)</f>
        <v>9.2902000000000005</v>
      </c>
      <c r="E20" s="66">
        <f t="shared" si="0"/>
        <v>7</v>
      </c>
      <c r="F20" s="65">
        <f>VLOOKUP($A20,'Return Data'!$B$7:$R$2843,10,0)</f>
        <v>6.0842999999999998</v>
      </c>
      <c r="G20" s="66">
        <f t="shared" si="1"/>
        <v>3</v>
      </c>
      <c r="H20" s="65">
        <f>VLOOKUP($A20,'Return Data'!$B$7:$R$2843,11,0)</f>
        <v>7.7522000000000002</v>
      </c>
      <c r="I20" s="66">
        <f t="shared" si="2"/>
        <v>3</v>
      </c>
      <c r="J20" s="65">
        <f>VLOOKUP($A20,'Return Data'!$B$7:$R$2843,12,0)</f>
        <v>4.7481999999999998</v>
      </c>
      <c r="K20" s="66">
        <f t="shared" si="3"/>
        <v>3</v>
      </c>
      <c r="L20" s="65">
        <f>VLOOKUP($A20,'Return Data'!$B$7:$R$2843,13,0)</f>
        <v>6.1955999999999998</v>
      </c>
      <c r="M20" s="66">
        <f t="shared" si="4"/>
        <v>5</v>
      </c>
      <c r="N20" s="65">
        <f>VLOOKUP($A20,'Return Data'!$B$7:$R$2843,17,0)</f>
        <v>8.5243000000000002</v>
      </c>
      <c r="O20" s="66">
        <f t="shared" si="5"/>
        <v>2</v>
      </c>
      <c r="P20" s="65">
        <f>VLOOKUP($A20,'Return Data'!$B$7:$R$2843,14,0)</f>
        <v>9.6795000000000009</v>
      </c>
      <c r="Q20" s="66">
        <f t="shared" si="6"/>
        <v>3</v>
      </c>
      <c r="R20" s="65">
        <f>VLOOKUP($A20,'Return Data'!$B$7:$R$2843,16,0)</f>
        <v>8.6684999999999999</v>
      </c>
      <c r="S20" s="67">
        <f t="shared" si="7"/>
        <v>10</v>
      </c>
    </row>
    <row r="21" spans="1:19" x14ac:dyDescent="0.3">
      <c r="A21" s="82" t="s">
        <v>594</v>
      </c>
      <c r="B21" s="64">
        <f>VLOOKUP($A21,'Return Data'!$B$7:$R$2843,3,0)</f>
        <v>44447</v>
      </c>
      <c r="C21" s="65">
        <f>VLOOKUP($A21,'Return Data'!$B$7:$R$2843,4,0)</f>
        <v>20.348299999999998</v>
      </c>
      <c r="D21" s="65">
        <f>VLOOKUP($A21,'Return Data'!$B$7:$R$2843,9,0)</f>
        <v>9.1304999999999996</v>
      </c>
      <c r="E21" s="66">
        <f t="shared" si="0"/>
        <v>9</v>
      </c>
      <c r="F21" s="65">
        <f>VLOOKUP($A21,'Return Data'!$B$7:$R$2843,10,0)</f>
        <v>5.5293999999999999</v>
      </c>
      <c r="G21" s="66">
        <f t="shared" si="1"/>
        <v>8</v>
      </c>
      <c r="H21" s="65">
        <f>VLOOKUP($A21,'Return Data'!$B$7:$R$2843,11,0)</f>
        <v>6.9219999999999997</v>
      </c>
      <c r="I21" s="66">
        <f t="shared" si="2"/>
        <v>9</v>
      </c>
      <c r="J21" s="65">
        <f>VLOOKUP($A21,'Return Data'!$B$7:$R$2843,12,0)</f>
        <v>4.5846</v>
      </c>
      <c r="K21" s="66">
        <f t="shared" si="3"/>
        <v>6</v>
      </c>
      <c r="L21" s="65">
        <f>VLOOKUP($A21,'Return Data'!$B$7:$R$2843,13,0)</f>
        <v>5.8704000000000001</v>
      </c>
      <c r="M21" s="66">
        <f t="shared" si="4"/>
        <v>8</v>
      </c>
      <c r="N21" s="65">
        <f>VLOOKUP($A21,'Return Data'!$B$7:$R$2843,17,0)</f>
        <v>8.0315999999999992</v>
      </c>
      <c r="O21" s="66">
        <f t="shared" si="5"/>
        <v>9</v>
      </c>
      <c r="P21" s="65">
        <f>VLOOKUP($A21,'Return Data'!$B$7:$R$2843,14,0)</f>
        <v>9.2248999999999999</v>
      </c>
      <c r="Q21" s="66">
        <f t="shared" si="6"/>
        <v>8</v>
      </c>
      <c r="R21" s="65">
        <f>VLOOKUP($A21,'Return Data'!$B$7:$R$2843,16,0)</f>
        <v>8.7067999999999994</v>
      </c>
      <c r="S21" s="67">
        <f t="shared" si="7"/>
        <v>9</v>
      </c>
    </row>
    <row r="22" spans="1:19" x14ac:dyDescent="0.3">
      <c r="A22" s="82" t="s">
        <v>595</v>
      </c>
      <c r="B22" s="64">
        <f>VLOOKUP($A22,'Return Data'!$B$7:$R$2843,3,0)</f>
        <v>44447</v>
      </c>
      <c r="C22" s="65">
        <f>VLOOKUP($A22,'Return Data'!$B$7:$R$2843,4,0)</f>
        <v>2624.6896999999999</v>
      </c>
      <c r="D22" s="65">
        <f>VLOOKUP($A22,'Return Data'!$B$7:$R$2843,9,0)</f>
        <v>7.7929000000000004</v>
      </c>
      <c r="E22" s="66">
        <f t="shared" si="0"/>
        <v>11</v>
      </c>
      <c r="F22" s="65">
        <f>VLOOKUP($A22,'Return Data'!$B$7:$R$2843,10,0)</f>
        <v>5.3178000000000001</v>
      </c>
      <c r="G22" s="66">
        <f t="shared" si="1"/>
        <v>9</v>
      </c>
      <c r="H22" s="65">
        <f>VLOOKUP($A22,'Return Data'!$B$7:$R$2843,11,0)</f>
        <v>6.1234999999999999</v>
      </c>
      <c r="I22" s="66">
        <f t="shared" si="2"/>
        <v>14</v>
      </c>
      <c r="J22" s="65">
        <f>VLOOKUP($A22,'Return Data'!$B$7:$R$2843,12,0)</f>
        <v>3.5815999999999999</v>
      </c>
      <c r="K22" s="66">
        <f t="shared" si="3"/>
        <v>15</v>
      </c>
      <c r="L22" s="65">
        <f>VLOOKUP($A22,'Return Data'!$B$7:$R$2843,13,0)</f>
        <v>5.6121999999999996</v>
      </c>
      <c r="M22" s="66">
        <f t="shared" si="4"/>
        <v>13</v>
      </c>
      <c r="N22" s="65">
        <f>VLOOKUP($A22,'Return Data'!$B$7:$R$2843,17,0)</f>
        <v>7.8010999999999999</v>
      </c>
      <c r="O22" s="66">
        <f t="shared" si="5"/>
        <v>11</v>
      </c>
      <c r="P22" s="65">
        <f>VLOOKUP($A22,'Return Data'!$B$7:$R$2843,14,0)</f>
        <v>8.8385999999999996</v>
      </c>
      <c r="Q22" s="66">
        <f t="shared" si="6"/>
        <v>11</v>
      </c>
      <c r="R22" s="65">
        <f>VLOOKUP($A22,'Return Data'!$B$7:$R$2843,16,0)</f>
        <v>8.7415000000000003</v>
      </c>
      <c r="S22" s="67">
        <f t="shared" si="7"/>
        <v>7</v>
      </c>
    </row>
    <row r="23" spans="1:19" x14ac:dyDescent="0.3">
      <c r="A23" s="82" t="s">
        <v>598</v>
      </c>
      <c r="B23" s="64">
        <f>VLOOKUP($A23,'Return Data'!$B$7:$R$2843,3,0)</f>
        <v>44447</v>
      </c>
      <c r="C23" s="65">
        <f>VLOOKUP($A23,'Return Data'!$B$7:$R$2843,4,0)</f>
        <v>34.715899999999998</v>
      </c>
      <c r="D23" s="65">
        <f>VLOOKUP($A23,'Return Data'!$B$7:$R$2843,9,0)</f>
        <v>3.9904999999999999</v>
      </c>
      <c r="E23" s="66">
        <f t="shared" si="0"/>
        <v>18</v>
      </c>
      <c r="F23" s="65">
        <f>VLOOKUP($A23,'Return Data'!$B$7:$R$2843,10,0)</f>
        <v>3.6467999999999998</v>
      </c>
      <c r="G23" s="66">
        <f t="shared" si="1"/>
        <v>18</v>
      </c>
      <c r="H23" s="65">
        <f>VLOOKUP($A23,'Return Data'!$B$7:$R$2843,11,0)</f>
        <v>3.7143999999999999</v>
      </c>
      <c r="I23" s="66">
        <f t="shared" si="2"/>
        <v>18</v>
      </c>
      <c r="J23" s="65">
        <f>VLOOKUP($A23,'Return Data'!$B$7:$R$2843,12,0)</f>
        <v>3.4577</v>
      </c>
      <c r="K23" s="66">
        <f t="shared" si="3"/>
        <v>17</v>
      </c>
      <c r="L23" s="65">
        <f>VLOOKUP($A23,'Return Data'!$B$7:$R$2843,13,0)</f>
        <v>3.9137</v>
      </c>
      <c r="M23" s="66">
        <f t="shared" si="4"/>
        <v>18</v>
      </c>
      <c r="N23" s="65">
        <f>VLOOKUP($A23,'Return Data'!$B$7:$R$2843,17,0)</f>
        <v>6.2751000000000001</v>
      </c>
      <c r="O23" s="66">
        <f t="shared" si="5"/>
        <v>16</v>
      </c>
      <c r="P23" s="65">
        <f>VLOOKUP($A23,'Return Data'!$B$7:$R$2843,14,0)</f>
        <v>7.8686999999999996</v>
      </c>
      <c r="Q23" s="66">
        <f t="shared" si="6"/>
        <v>16</v>
      </c>
      <c r="R23" s="65">
        <f>VLOOKUP($A23,'Return Data'!$B$7:$R$2843,16,0)</f>
        <v>7.7313000000000001</v>
      </c>
      <c r="S23" s="67">
        <f t="shared" si="7"/>
        <v>17</v>
      </c>
    </row>
    <row r="24" spans="1:19" x14ac:dyDescent="0.3">
      <c r="A24" s="82" t="s">
        <v>599</v>
      </c>
      <c r="B24" s="64">
        <f>VLOOKUP($A24,'Return Data'!$B$7:$R$2843,3,0)</f>
        <v>44447</v>
      </c>
      <c r="C24" s="65">
        <f>VLOOKUP($A24,'Return Data'!$B$7:$R$2843,4,0)</f>
        <v>11.6532</v>
      </c>
      <c r="D24" s="65">
        <f>VLOOKUP($A24,'Return Data'!$B$7:$R$2843,9,0)</f>
        <v>10.7723</v>
      </c>
      <c r="E24" s="66">
        <f t="shared" si="0"/>
        <v>3</v>
      </c>
      <c r="F24" s="65">
        <f>VLOOKUP($A24,'Return Data'!$B$7:$R$2843,10,0)</f>
        <v>6.0838999999999999</v>
      </c>
      <c r="G24" s="66">
        <f t="shared" si="1"/>
        <v>4</v>
      </c>
      <c r="H24" s="65">
        <f>VLOOKUP($A24,'Return Data'!$B$7:$R$2843,11,0)</f>
        <v>7.3528000000000002</v>
      </c>
      <c r="I24" s="66">
        <f t="shared" si="2"/>
        <v>5</v>
      </c>
      <c r="J24" s="65">
        <f>VLOOKUP($A24,'Return Data'!$B$7:$R$2843,12,0)</f>
        <v>4.3353999999999999</v>
      </c>
      <c r="K24" s="66">
        <f t="shared" si="3"/>
        <v>9</v>
      </c>
      <c r="L24" s="65">
        <f>VLOOKUP($A24,'Return Data'!$B$7:$R$2843,13,0)</f>
        <v>6.2880000000000003</v>
      </c>
      <c r="M24" s="66">
        <f t="shared" si="4"/>
        <v>3</v>
      </c>
      <c r="N24" s="65"/>
      <c r="O24" s="66"/>
      <c r="P24" s="65"/>
      <c r="Q24" s="66"/>
      <c r="R24" s="65">
        <f>VLOOKUP($A24,'Return Data'!$B$7:$R$2843,16,0)</f>
        <v>8.3168000000000006</v>
      </c>
      <c r="S24" s="67">
        <f t="shared" si="7"/>
        <v>14</v>
      </c>
    </row>
    <row r="25" spans="1:19" x14ac:dyDescent="0.3">
      <c r="A25" s="82" t="s">
        <v>601</v>
      </c>
      <c r="B25" s="64">
        <f>VLOOKUP($A25,'Return Data'!$B$7:$R$2843,3,0)</f>
        <v>44447</v>
      </c>
      <c r="C25" s="65">
        <f>VLOOKUP($A25,'Return Data'!$B$7:$R$2843,4,0)</f>
        <v>16.561599999999999</v>
      </c>
      <c r="D25" s="65">
        <f>VLOOKUP($A25,'Return Data'!$B$7:$R$2843,9,0)</f>
        <v>4.9710000000000001</v>
      </c>
      <c r="E25" s="66">
        <f t="shared" si="0"/>
        <v>17</v>
      </c>
      <c r="F25" s="65">
        <f>VLOOKUP($A25,'Return Data'!$B$7:$R$2843,10,0)</f>
        <v>3.7774999999999999</v>
      </c>
      <c r="G25" s="66">
        <f t="shared" si="1"/>
        <v>17</v>
      </c>
      <c r="H25" s="65">
        <f>VLOOKUP($A25,'Return Data'!$B$7:$R$2843,11,0)</f>
        <v>4.8468</v>
      </c>
      <c r="I25" s="66">
        <f t="shared" si="2"/>
        <v>17</v>
      </c>
      <c r="J25" s="65">
        <f>VLOOKUP($A25,'Return Data'!$B$7:$R$2843,12,0)</f>
        <v>3.0886999999999998</v>
      </c>
      <c r="K25" s="66">
        <f t="shared" si="3"/>
        <v>18</v>
      </c>
      <c r="L25" s="65">
        <f>VLOOKUP($A25,'Return Data'!$B$7:$R$2843,13,0)</f>
        <v>4.1177999999999999</v>
      </c>
      <c r="M25" s="66">
        <f t="shared" si="4"/>
        <v>17</v>
      </c>
      <c r="N25" s="65">
        <f>VLOOKUP($A25,'Return Data'!$B$7:$R$2843,17,0)</f>
        <v>5.7416</v>
      </c>
      <c r="O25" s="66">
        <f>RANK(N25,N$8:N$25,0)</f>
        <v>17</v>
      </c>
      <c r="P25" s="65">
        <f>VLOOKUP($A25,'Return Data'!$B$7:$R$2843,14,0)</f>
        <v>4.2812999999999999</v>
      </c>
      <c r="Q25" s="66">
        <f>RANK(P25,P$8:P$25,0)</f>
        <v>17</v>
      </c>
      <c r="R25" s="65">
        <f>VLOOKUP($A25,'Return Data'!$B$7:$R$2843,16,0)</f>
        <v>6.8635000000000002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8.8825611111111105</v>
      </c>
      <c r="E27" s="88"/>
      <c r="F27" s="89">
        <f>AVERAGE(F8:F25)</f>
        <v>5.2117722222222218</v>
      </c>
      <c r="G27" s="88"/>
      <c r="H27" s="89">
        <f>AVERAGE(H8:H25)</f>
        <v>6.8916777777777778</v>
      </c>
      <c r="I27" s="88"/>
      <c r="J27" s="89">
        <f>AVERAGE(J8:J25)</f>
        <v>4.2295277777777782</v>
      </c>
      <c r="K27" s="88"/>
      <c r="L27" s="89">
        <f>AVERAGE(L8:L25)</f>
        <v>5.6153166666666667</v>
      </c>
      <c r="M27" s="88"/>
      <c r="N27" s="89">
        <f>AVERAGE(N8:N25)</f>
        <v>7.8043117647058828</v>
      </c>
      <c r="O27" s="88"/>
      <c r="P27" s="89">
        <f>AVERAGE(P8:P25)</f>
        <v>8.8716058823529398</v>
      </c>
      <c r="Q27" s="88"/>
      <c r="R27" s="89">
        <f>AVERAGE(R8:R25)</f>
        <v>8.5010722222222217</v>
      </c>
      <c r="S27" s="90"/>
    </row>
    <row r="28" spans="1:19" x14ac:dyDescent="0.3">
      <c r="A28" s="87" t="s">
        <v>28</v>
      </c>
      <c r="B28" s="88"/>
      <c r="C28" s="88"/>
      <c r="D28" s="89">
        <f>MIN(D8:D25)</f>
        <v>3.9904999999999999</v>
      </c>
      <c r="E28" s="88"/>
      <c r="F28" s="89">
        <f>MIN(F8:F25)</f>
        <v>3.6467999999999998</v>
      </c>
      <c r="G28" s="88"/>
      <c r="H28" s="89">
        <f>MIN(H8:H25)</f>
        <v>3.7143999999999999</v>
      </c>
      <c r="I28" s="88"/>
      <c r="J28" s="89">
        <f>MIN(J8:J25)</f>
        <v>3.0886999999999998</v>
      </c>
      <c r="K28" s="88"/>
      <c r="L28" s="89">
        <f>MIN(L8:L25)</f>
        <v>3.9137</v>
      </c>
      <c r="M28" s="88"/>
      <c r="N28" s="89">
        <f>MIN(N8:N25)</f>
        <v>5.7416</v>
      </c>
      <c r="O28" s="88"/>
      <c r="P28" s="89">
        <f>MIN(P8:P25)</f>
        <v>4.2812999999999999</v>
      </c>
      <c r="Q28" s="88"/>
      <c r="R28" s="89">
        <f>MIN(R8:R25)</f>
        <v>6.8635000000000002</v>
      </c>
      <c r="S28" s="90"/>
    </row>
    <row r="29" spans="1:19" ht="15" thickBot="1" x14ac:dyDescent="0.35">
      <c r="A29" s="91" t="s">
        <v>29</v>
      </c>
      <c r="B29" s="92"/>
      <c r="C29" s="92"/>
      <c r="D29" s="93">
        <f>MAX(D8:D25)</f>
        <v>18.186399999999999</v>
      </c>
      <c r="E29" s="92"/>
      <c r="F29" s="93">
        <f>MAX(F8:F25)</f>
        <v>6.1574</v>
      </c>
      <c r="G29" s="92"/>
      <c r="H29" s="93">
        <f>MAX(H8:H25)</f>
        <v>11.350099999999999</v>
      </c>
      <c r="I29" s="92"/>
      <c r="J29" s="93">
        <f>MAX(J8:J25)</f>
        <v>5.1845999999999997</v>
      </c>
      <c r="K29" s="92"/>
      <c r="L29" s="93">
        <f>MAX(L8:L25)</f>
        <v>6.4188999999999998</v>
      </c>
      <c r="M29" s="92"/>
      <c r="N29" s="93">
        <f>MAX(N8:N25)</f>
        <v>9.4886999999999997</v>
      </c>
      <c r="O29" s="92"/>
      <c r="P29" s="93">
        <f>MAX(P8:P25)</f>
        <v>10.811199999999999</v>
      </c>
      <c r="Q29" s="92"/>
      <c r="R29" s="93">
        <f>MAX(R8:R25)</f>
        <v>9.3363999999999994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44447</v>
      </c>
      <c r="C8" s="65">
        <f>VLOOKUP($A8,'Return Data'!$B$7:$R$2843,4,0)</f>
        <v>291.45499999999998</v>
      </c>
      <c r="D8" s="65">
        <f>VLOOKUP($A8,'Return Data'!$B$7:$R$2843,9,0)</f>
        <v>8.3164999999999996</v>
      </c>
      <c r="E8" s="66">
        <f t="shared" ref="E8:E27" si="0">RANK(D8,D$8:D$27,0)</f>
        <v>11</v>
      </c>
      <c r="F8" s="65">
        <f>VLOOKUP($A8,'Return Data'!$B$7:$R$2843,10,0)</f>
        <v>5.4875999999999996</v>
      </c>
      <c r="G8" s="66">
        <f t="shared" ref="G8:G27" si="1">RANK(F8,F$8:F$27,0)</f>
        <v>6</v>
      </c>
      <c r="H8" s="65">
        <f>VLOOKUP($A8,'Return Data'!$B$7:$R$2843,11,0)</f>
        <v>7.0868000000000002</v>
      </c>
      <c r="I8" s="66">
        <f t="shared" ref="I8:I27" si="2">RANK(H8,H$8:H$27,0)</f>
        <v>5</v>
      </c>
      <c r="J8" s="65">
        <f>VLOOKUP($A8,'Return Data'!$B$7:$R$2843,12,0)</f>
        <v>4.1082000000000001</v>
      </c>
      <c r="K8" s="66">
        <f t="shared" ref="K8:K27" si="3">RANK(J8,J$8:J$27,0)</f>
        <v>9</v>
      </c>
      <c r="L8" s="65">
        <f>VLOOKUP($A8,'Return Data'!$B$7:$R$2843,13,0)</f>
        <v>5.7422000000000004</v>
      </c>
      <c r="M8" s="66">
        <f t="shared" ref="M8:M25" si="4">RANK(L8,L$8:L$27,0)</f>
        <v>7</v>
      </c>
      <c r="N8" s="65">
        <f>VLOOKUP($A8,'Return Data'!$B$7:$R$2843,17,0)</f>
        <v>7.8891999999999998</v>
      </c>
      <c r="O8" s="66">
        <f t="shared" ref="O8:O23" si="5">RANK(N8,N$8:N$27,0)</f>
        <v>6</v>
      </c>
      <c r="P8" s="65">
        <f>VLOOKUP($A8,'Return Data'!$B$7:$R$2843,14,0)</f>
        <v>8.9315999999999995</v>
      </c>
      <c r="Q8" s="66">
        <f t="shared" ref="Q8:Q23" si="6">RANK(P8,P$8:P$27,0)</f>
        <v>6</v>
      </c>
      <c r="R8" s="65">
        <f>VLOOKUP($A8,'Return Data'!$B$7:$R$2843,16,0)</f>
        <v>8.3338999999999999</v>
      </c>
      <c r="S8" s="67">
        <f t="shared" ref="S8:S27" si="7">RANK(R8,R$8:R$27,0)</f>
        <v>8</v>
      </c>
    </row>
    <row r="9" spans="1:19" x14ac:dyDescent="0.3">
      <c r="A9" s="82" t="s">
        <v>568</v>
      </c>
      <c r="B9" s="64">
        <f>VLOOKUP($A9,'Return Data'!$B$7:$R$2843,3,0)</f>
        <v>44447</v>
      </c>
      <c r="C9" s="65">
        <f>VLOOKUP($A9,'Return Data'!$B$7:$R$2843,4,0)</f>
        <v>2105.4281999999998</v>
      </c>
      <c r="D9" s="65">
        <f>VLOOKUP($A9,'Return Data'!$B$7:$R$2843,9,0)</f>
        <v>5.6512000000000002</v>
      </c>
      <c r="E9" s="66">
        <f t="shared" si="0"/>
        <v>17</v>
      </c>
      <c r="F9" s="65">
        <f>VLOOKUP($A9,'Return Data'!$B$7:$R$2843,10,0)</f>
        <v>4.6211000000000002</v>
      </c>
      <c r="G9" s="66">
        <f t="shared" si="1"/>
        <v>16</v>
      </c>
      <c r="H9" s="65">
        <f>VLOOKUP($A9,'Return Data'!$B$7:$R$2843,11,0)</f>
        <v>5.4623999999999997</v>
      </c>
      <c r="I9" s="66">
        <f t="shared" si="2"/>
        <v>17</v>
      </c>
      <c r="J9" s="65">
        <f>VLOOKUP($A9,'Return Data'!$B$7:$R$2843,12,0)</f>
        <v>3.7679999999999998</v>
      </c>
      <c r="K9" s="66">
        <f t="shared" si="3"/>
        <v>13</v>
      </c>
      <c r="L9" s="65">
        <f>VLOOKUP($A9,'Return Data'!$B$7:$R$2843,13,0)</f>
        <v>4.9005000000000001</v>
      </c>
      <c r="M9" s="66">
        <f t="shared" si="4"/>
        <v>16</v>
      </c>
      <c r="N9" s="65">
        <f>VLOOKUP($A9,'Return Data'!$B$7:$R$2843,17,0)</f>
        <v>7.2648000000000001</v>
      </c>
      <c r="O9" s="66">
        <f t="shared" si="5"/>
        <v>13</v>
      </c>
      <c r="P9" s="65">
        <f>VLOOKUP($A9,'Return Data'!$B$7:$R$2843,14,0)</f>
        <v>8.8473000000000006</v>
      </c>
      <c r="Q9" s="66">
        <f t="shared" si="6"/>
        <v>8</v>
      </c>
      <c r="R9" s="65">
        <f>VLOOKUP($A9,'Return Data'!$B$7:$R$2843,16,0)</f>
        <v>8.3744999999999994</v>
      </c>
      <c r="S9" s="67">
        <f t="shared" si="7"/>
        <v>7</v>
      </c>
    </row>
    <row r="10" spans="1:19" x14ac:dyDescent="0.3">
      <c r="A10" s="82" t="s">
        <v>570</v>
      </c>
      <c r="B10" s="64">
        <f>VLOOKUP($A10,'Return Data'!$B$7:$R$2843,3,0)</f>
        <v>44447</v>
      </c>
      <c r="C10" s="65">
        <f>VLOOKUP($A10,'Return Data'!$B$7:$R$2843,4,0)</f>
        <v>19.1829</v>
      </c>
      <c r="D10" s="65">
        <f>VLOOKUP($A10,'Return Data'!$B$7:$R$2843,9,0)</f>
        <v>7.1844999999999999</v>
      </c>
      <c r="E10" s="66">
        <f t="shared" si="0"/>
        <v>13</v>
      </c>
      <c r="F10" s="65">
        <f>VLOOKUP($A10,'Return Data'!$B$7:$R$2843,10,0)</f>
        <v>4.8463000000000003</v>
      </c>
      <c r="G10" s="66">
        <f t="shared" si="1"/>
        <v>11</v>
      </c>
      <c r="H10" s="65">
        <f>VLOOKUP($A10,'Return Data'!$B$7:$R$2843,11,0)</f>
        <v>6.1111000000000004</v>
      </c>
      <c r="I10" s="66">
        <f t="shared" si="2"/>
        <v>15</v>
      </c>
      <c r="J10" s="65">
        <f>VLOOKUP($A10,'Return Data'!$B$7:$R$2843,12,0)</f>
        <v>3.6265999999999998</v>
      </c>
      <c r="K10" s="66">
        <f t="shared" si="3"/>
        <v>15</v>
      </c>
      <c r="L10" s="65">
        <f>VLOOKUP($A10,'Return Data'!$B$7:$R$2843,13,0)</f>
        <v>5.3941999999999997</v>
      </c>
      <c r="M10" s="66">
        <f t="shared" si="4"/>
        <v>10</v>
      </c>
      <c r="N10" s="65">
        <f>VLOOKUP($A10,'Return Data'!$B$7:$R$2843,17,0)</f>
        <v>7.7747999999999999</v>
      </c>
      <c r="O10" s="66">
        <f t="shared" si="5"/>
        <v>7</v>
      </c>
      <c r="P10" s="65">
        <f>VLOOKUP($A10,'Return Data'!$B$7:$R$2843,14,0)</f>
        <v>8.7720000000000002</v>
      </c>
      <c r="Q10" s="66">
        <f t="shared" si="6"/>
        <v>9</v>
      </c>
      <c r="R10" s="65">
        <f>VLOOKUP($A10,'Return Data'!$B$7:$R$2843,16,0)</f>
        <v>8.4957999999999991</v>
      </c>
      <c r="S10" s="67">
        <f t="shared" si="7"/>
        <v>3</v>
      </c>
    </row>
    <row r="11" spans="1:19" x14ac:dyDescent="0.3">
      <c r="A11" s="82" t="s">
        <v>572</v>
      </c>
      <c r="B11" s="64">
        <f>VLOOKUP($A11,'Return Data'!$B$7:$R$2843,3,0)</f>
        <v>44447</v>
      </c>
      <c r="C11" s="65">
        <f>VLOOKUP($A11,'Return Data'!$B$7:$R$2843,4,0)</f>
        <v>19.672699999999999</v>
      </c>
      <c r="D11" s="65">
        <f>VLOOKUP($A11,'Return Data'!$B$7:$R$2843,9,0)</f>
        <v>17.870699999999999</v>
      </c>
      <c r="E11" s="66">
        <f t="shared" si="0"/>
        <v>1</v>
      </c>
      <c r="F11" s="65">
        <f>VLOOKUP($A11,'Return Data'!$B$7:$R$2843,10,0)</f>
        <v>5.3944000000000001</v>
      </c>
      <c r="G11" s="66">
        <f t="shared" si="1"/>
        <v>7</v>
      </c>
      <c r="H11" s="65">
        <f>VLOOKUP($A11,'Return Data'!$B$7:$R$2843,11,0)</f>
        <v>11.021599999999999</v>
      </c>
      <c r="I11" s="66">
        <f t="shared" si="2"/>
        <v>2</v>
      </c>
      <c r="J11" s="65">
        <f>VLOOKUP($A11,'Return Data'!$B$7:$R$2843,12,0)</f>
        <v>4.8536999999999999</v>
      </c>
      <c r="K11" s="66">
        <f t="shared" si="3"/>
        <v>2</v>
      </c>
      <c r="L11" s="65">
        <f>VLOOKUP($A11,'Return Data'!$B$7:$R$2843,13,0)</f>
        <v>6.0682999999999998</v>
      </c>
      <c r="M11" s="66">
        <f t="shared" si="4"/>
        <v>3</v>
      </c>
      <c r="N11" s="65">
        <f>VLOOKUP($A11,'Return Data'!$B$7:$R$2843,17,0)</f>
        <v>9.1166</v>
      </c>
      <c r="O11" s="66">
        <f t="shared" si="5"/>
        <v>1</v>
      </c>
      <c r="P11" s="65">
        <f>VLOOKUP($A11,'Return Data'!$B$7:$R$2843,14,0)</f>
        <v>10.477499999999999</v>
      </c>
      <c r="Q11" s="66">
        <f t="shared" si="6"/>
        <v>1</v>
      </c>
      <c r="R11" s="65">
        <f>VLOOKUP($A11,'Return Data'!$B$7:$R$2843,16,0)</f>
        <v>8.8354999999999997</v>
      </c>
      <c r="S11" s="67">
        <f t="shared" si="7"/>
        <v>2</v>
      </c>
    </row>
    <row r="12" spans="1:19" x14ac:dyDescent="0.3">
      <c r="A12" s="82" t="s">
        <v>573</v>
      </c>
      <c r="B12" s="64">
        <f>VLOOKUP($A12,'Return Data'!$B$7:$R$2843,3,0)</f>
        <v>44447</v>
      </c>
      <c r="C12" s="65">
        <f>VLOOKUP($A12,'Return Data'!$B$7:$R$2843,4,0)</f>
        <v>17.955500000000001</v>
      </c>
      <c r="D12" s="65">
        <f>VLOOKUP($A12,'Return Data'!$B$7:$R$2843,9,0)</f>
        <v>8.8607999999999993</v>
      </c>
      <c r="E12" s="66">
        <f t="shared" si="0"/>
        <v>8</v>
      </c>
      <c r="F12" s="65">
        <f>VLOOKUP($A12,'Return Data'!$B$7:$R$2843,10,0)</f>
        <v>4.8398000000000003</v>
      </c>
      <c r="G12" s="66">
        <f t="shared" si="1"/>
        <v>13</v>
      </c>
      <c r="H12" s="65">
        <f>VLOOKUP($A12,'Return Data'!$B$7:$R$2843,11,0)</f>
        <v>6.6618000000000004</v>
      </c>
      <c r="I12" s="66">
        <f t="shared" si="2"/>
        <v>9</v>
      </c>
      <c r="J12" s="65">
        <f>VLOOKUP($A12,'Return Data'!$B$7:$R$2843,12,0)</f>
        <v>4.1604999999999999</v>
      </c>
      <c r="K12" s="66">
        <f t="shared" si="3"/>
        <v>8</v>
      </c>
      <c r="L12" s="65">
        <f>VLOOKUP($A12,'Return Data'!$B$7:$R$2843,13,0)</f>
        <v>5.3529</v>
      </c>
      <c r="M12" s="66">
        <f t="shared" si="4"/>
        <v>13</v>
      </c>
      <c r="N12" s="65">
        <f>VLOOKUP($A12,'Return Data'!$B$7:$R$2843,17,0)</f>
        <v>7.3213999999999997</v>
      </c>
      <c r="O12" s="66">
        <f t="shared" si="5"/>
        <v>11</v>
      </c>
      <c r="P12" s="65">
        <f>VLOOKUP($A12,'Return Data'!$B$7:$R$2843,14,0)</f>
        <v>9.0206999999999997</v>
      </c>
      <c r="Q12" s="66">
        <f t="shared" si="6"/>
        <v>5</v>
      </c>
      <c r="R12" s="65">
        <f>VLOOKUP($A12,'Return Data'!$B$7:$R$2843,16,0)</f>
        <v>8.2562999999999995</v>
      </c>
      <c r="S12" s="67">
        <f t="shared" si="7"/>
        <v>11</v>
      </c>
    </row>
    <row r="13" spans="1:19" x14ac:dyDescent="0.3">
      <c r="A13" s="82" t="s">
        <v>576</v>
      </c>
      <c r="B13" s="64">
        <f>VLOOKUP($A13,'Return Data'!$B$7:$R$2843,3,0)</f>
        <v>44447</v>
      </c>
      <c r="C13" s="65">
        <f>VLOOKUP($A13,'Return Data'!$B$7:$R$2843,4,0)</f>
        <v>18.339200000000002</v>
      </c>
      <c r="D13" s="65">
        <f>VLOOKUP($A13,'Return Data'!$B$7:$R$2843,9,0)</f>
        <v>8.9863999999999997</v>
      </c>
      <c r="E13" s="66">
        <f t="shared" si="0"/>
        <v>7</v>
      </c>
      <c r="F13" s="65">
        <f>VLOOKUP($A13,'Return Data'!$B$7:$R$2843,10,0)</f>
        <v>5.0788000000000002</v>
      </c>
      <c r="G13" s="66">
        <f t="shared" si="1"/>
        <v>8</v>
      </c>
      <c r="H13" s="65">
        <f>VLOOKUP($A13,'Return Data'!$B$7:$R$2843,11,0)</f>
        <v>6.5777999999999999</v>
      </c>
      <c r="I13" s="66">
        <f t="shared" si="2"/>
        <v>10</v>
      </c>
      <c r="J13" s="65">
        <f>VLOOKUP($A13,'Return Data'!$B$7:$R$2843,12,0)</f>
        <v>4.2213000000000003</v>
      </c>
      <c r="K13" s="66">
        <f t="shared" si="3"/>
        <v>6</v>
      </c>
      <c r="L13" s="65">
        <f>VLOOKUP($A13,'Return Data'!$B$7:$R$2843,13,0)</f>
        <v>5.7435</v>
      </c>
      <c r="M13" s="66">
        <f t="shared" si="4"/>
        <v>6</v>
      </c>
      <c r="N13" s="65">
        <f>VLOOKUP($A13,'Return Data'!$B$7:$R$2843,17,0)</f>
        <v>7.9390000000000001</v>
      </c>
      <c r="O13" s="66">
        <f t="shared" si="5"/>
        <v>4</v>
      </c>
      <c r="P13" s="65">
        <f>VLOOKUP($A13,'Return Data'!$B$7:$R$2843,14,0)</f>
        <v>8.9186999999999994</v>
      </c>
      <c r="Q13" s="66">
        <f t="shared" si="6"/>
        <v>7</v>
      </c>
      <c r="R13" s="65">
        <f>VLOOKUP($A13,'Return Data'!$B$7:$R$2843,16,0)</f>
        <v>8.4687000000000001</v>
      </c>
      <c r="S13" s="67">
        <f t="shared" si="7"/>
        <v>4</v>
      </c>
    </row>
    <row r="14" spans="1:19" x14ac:dyDescent="0.3">
      <c r="A14" s="82" t="s">
        <v>577</v>
      </c>
      <c r="B14" s="64">
        <f>VLOOKUP($A14,'Return Data'!$B$7:$R$2843,3,0)</f>
        <v>44447</v>
      </c>
      <c r="C14" s="65">
        <f>VLOOKUP($A14,'Return Data'!$B$7:$R$2843,4,0)</f>
        <v>25.7028</v>
      </c>
      <c r="D14" s="65">
        <f>VLOOKUP($A14,'Return Data'!$B$7:$R$2843,9,0)</f>
        <v>10.026300000000001</v>
      </c>
      <c r="E14" s="66">
        <f t="shared" si="0"/>
        <v>6</v>
      </c>
      <c r="F14" s="65">
        <f>VLOOKUP($A14,'Return Data'!$B$7:$R$2843,10,0)</f>
        <v>5.6977000000000002</v>
      </c>
      <c r="G14" s="66">
        <f t="shared" si="1"/>
        <v>2</v>
      </c>
      <c r="H14" s="65">
        <f>VLOOKUP($A14,'Return Data'!$B$7:$R$2843,11,0)</f>
        <v>6.2747999999999999</v>
      </c>
      <c r="I14" s="66">
        <f t="shared" si="2"/>
        <v>12</v>
      </c>
      <c r="J14" s="65">
        <f>VLOOKUP($A14,'Return Data'!$B$7:$R$2843,12,0)</f>
        <v>4.5537999999999998</v>
      </c>
      <c r="K14" s="66">
        <f t="shared" si="3"/>
        <v>4</v>
      </c>
      <c r="L14" s="65">
        <f>VLOOKUP($A14,'Return Data'!$B$7:$R$2843,13,0)</f>
        <v>5.9375999999999998</v>
      </c>
      <c r="M14" s="66">
        <f t="shared" si="4"/>
        <v>4</v>
      </c>
      <c r="N14" s="65">
        <f>VLOOKUP($A14,'Return Data'!$B$7:$R$2843,17,0)</f>
        <v>7.51</v>
      </c>
      <c r="O14" s="66">
        <f t="shared" si="5"/>
        <v>10</v>
      </c>
      <c r="P14" s="65">
        <f>VLOOKUP($A14,'Return Data'!$B$7:$R$2843,14,0)</f>
        <v>8.2306000000000008</v>
      </c>
      <c r="Q14" s="66">
        <f t="shared" si="6"/>
        <v>13</v>
      </c>
      <c r="R14" s="65">
        <f>VLOOKUP($A14,'Return Data'!$B$7:$R$2843,16,0)</f>
        <v>8.4080999999999992</v>
      </c>
      <c r="S14" s="67">
        <f t="shared" si="7"/>
        <v>6</v>
      </c>
    </row>
    <row r="15" spans="1:19" x14ac:dyDescent="0.3">
      <c r="A15" s="82" t="s">
        <v>580</v>
      </c>
      <c r="B15" s="64">
        <f>VLOOKUP($A15,'Return Data'!$B$7:$R$2843,3,0)</f>
        <v>44447</v>
      </c>
      <c r="C15" s="65">
        <f>VLOOKUP($A15,'Return Data'!$B$7:$R$2843,4,0)</f>
        <v>19.705300000000001</v>
      </c>
      <c r="D15" s="65">
        <f>VLOOKUP($A15,'Return Data'!$B$7:$R$2843,9,0)</f>
        <v>6.5269000000000004</v>
      </c>
      <c r="E15" s="66">
        <f t="shared" si="0"/>
        <v>15</v>
      </c>
      <c r="F15" s="65">
        <f>VLOOKUP($A15,'Return Data'!$B$7:$R$2843,10,0)</f>
        <v>4.9885999999999999</v>
      </c>
      <c r="G15" s="66">
        <f t="shared" si="1"/>
        <v>10</v>
      </c>
      <c r="H15" s="65">
        <f>VLOOKUP($A15,'Return Data'!$B$7:$R$2843,11,0)</f>
        <v>6.1966000000000001</v>
      </c>
      <c r="I15" s="66">
        <f t="shared" si="2"/>
        <v>14</v>
      </c>
      <c r="J15" s="65">
        <f>VLOOKUP($A15,'Return Data'!$B$7:$R$2843,12,0)</f>
        <v>3.9293999999999998</v>
      </c>
      <c r="K15" s="66">
        <f t="shared" si="3"/>
        <v>11</v>
      </c>
      <c r="L15" s="65">
        <f>VLOOKUP($A15,'Return Data'!$B$7:$R$2843,13,0)</f>
        <v>5.2881</v>
      </c>
      <c r="M15" s="66">
        <f t="shared" si="4"/>
        <v>14</v>
      </c>
      <c r="N15" s="65">
        <f>VLOOKUP($A15,'Return Data'!$B$7:$R$2843,17,0)</f>
        <v>7.9634999999999998</v>
      </c>
      <c r="O15" s="66">
        <f t="shared" si="5"/>
        <v>3</v>
      </c>
      <c r="P15" s="65">
        <f>VLOOKUP($A15,'Return Data'!$B$7:$R$2843,14,0)</f>
        <v>9.6335999999999995</v>
      </c>
      <c r="Q15" s="66">
        <f t="shared" si="6"/>
        <v>2</v>
      </c>
      <c r="R15" s="65">
        <f>VLOOKUP($A15,'Return Data'!$B$7:$R$2843,16,0)</f>
        <v>8.2946000000000009</v>
      </c>
      <c r="S15" s="67">
        <f t="shared" si="7"/>
        <v>10</v>
      </c>
    </row>
    <row r="16" spans="1:19" x14ac:dyDescent="0.3">
      <c r="A16" s="82" t="s">
        <v>583</v>
      </c>
      <c r="B16" s="64">
        <f>VLOOKUP($A16,'Return Data'!$B$7:$R$2843,3,0)</f>
        <v>44447</v>
      </c>
      <c r="C16" s="65">
        <f>VLOOKUP($A16,'Return Data'!$B$7:$R$2843,4,0)</f>
        <v>1849.4543000000001</v>
      </c>
      <c r="D16" s="65">
        <f>VLOOKUP($A16,'Return Data'!$B$7:$R$2843,9,0)</f>
        <v>13.7387</v>
      </c>
      <c r="E16" s="66">
        <f t="shared" si="0"/>
        <v>3</v>
      </c>
      <c r="F16" s="65">
        <f>VLOOKUP($A16,'Return Data'!$B$7:$R$2843,10,0)</f>
        <v>3.6187999999999998</v>
      </c>
      <c r="G16" s="66">
        <f t="shared" si="1"/>
        <v>18</v>
      </c>
      <c r="H16" s="65">
        <f>VLOOKUP($A16,'Return Data'!$B$7:$R$2843,11,0)</f>
        <v>9.3232999999999997</v>
      </c>
      <c r="I16" s="66">
        <f t="shared" si="2"/>
        <v>3</v>
      </c>
      <c r="J16" s="65">
        <f>VLOOKUP($A16,'Return Data'!$B$7:$R$2843,12,0)</f>
        <v>3.5918999999999999</v>
      </c>
      <c r="K16" s="66">
        <f t="shared" si="3"/>
        <v>16</v>
      </c>
      <c r="L16" s="65">
        <f>VLOOKUP($A16,'Return Data'!$B$7:$R$2843,13,0)</f>
        <v>4.6729000000000003</v>
      </c>
      <c r="M16" s="66">
        <f t="shared" si="4"/>
        <v>17</v>
      </c>
      <c r="N16" s="65">
        <f>VLOOKUP($A16,'Return Data'!$B$7:$R$2843,17,0)</f>
        <v>6.8837999999999999</v>
      </c>
      <c r="O16" s="66">
        <f t="shared" si="5"/>
        <v>14</v>
      </c>
      <c r="P16" s="65">
        <f>VLOOKUP($A16,'Return Data'!$B$7:$R$2843,14,0)</f>
        <v>8.0088000000000008</v>
      </c>
      <c r="Q16" s="66">
        <f t="shared" si="6"/>
        <v>14</v>
      </c>
      <c r="R16" s="65">
        <f>VLOOKUP($A16,'Return Data'!$B$7:$R$2843,16,0)</f>
        <v>7.3247</v>
      </c>
      <c r="S16" s="67">
        <f t="shared" si="7"/>
        <v>18</v>
      </c>
    </row>
    <row r="17" spans="1:19" x14ac:dyDescent="0.3">
      <c r="A17" s="82" t="s">
        <v>585</v>
      </c>
      <c r="B17" s="64">
        <f>VLOOKUP($A17,'Return Data'!$B$7:$R$2843,3,0)</f>
        <v>44447</v>
      </c>
      <c r="C17" s="65">
        <f>VLOOKUP($A17,'Return Data'!$B$7:$R$2843,4,0)</f>
        <v>51.825800000000001</v>
      </c>
      <c r="D17" s="65">
        <f>VLOOKUP($A17,'Return Data'!$B$7:$R$2843,9,0)</f>
        <v>10.244199999999999</v>
      </c>
      <c r="E17" s="66">
        <f t="shared" si="0"/>
        <v>4</v>
      </c>
      <c r="F17" s="65">
        <f>VLOOKUP($A17,'Return Data'!$B$7:$R$2843,10,0)</f>
        <v>5.7287999999999997</v>
      </c>
      <c r="G17" s="66">
        <f t="shared" si="1"/>
        <v>1</v>
      </c>
      <c r="H17" s="65">
        <f>VLOOKUP($A17,'Return Data'!$B$7:$R$2843,11,0)</f>
        <v>6.8623000000000003</v>
      </c>
      <c r="I17" s="66">
        <f t="shared" si="2"/>
        <v>7</v>
      </c>
      <c r="J17" s="65">
        <f>VLOOKUP($A17,'Return Data'!$B$7:$R$2843,12,0)</f>
        <v>4.2000999999999999</v>
      </c>
      <c r="K17" s="66">
        <f t="shared" si="3"/>
        <v>7</v>
      </c>
      <c r="L17" s="65">
        <f>VLOOKUP($A17,'Return Data'!$B$7:$R$2843,13,0)</f>
        <v>5.694</v>
      </c>
      <c r="M17" s="66">
        <f t="shared" si="4"/>
        <v>8</v>
      </c>
      <c r="N17" s="65">
        <f>VLOOKUP($A17,'Return Data'!$B$7:$R$2843,17,0)</f>
        <v>7.8916000000000004</v>
      </c>
      <c r="O17" s="66">
        <f t="shared" si="5"/>
        <v>5</v>
      </c>
      <c r="P17" s="65">
        <f>VLOOKUP($A17,'Return Data'!$B$7:$R$2843,14,0)</f>
        <v>9.0970999999999993</v>
      </c>
      <c r="Q17" s="66">
        <f t="shared" si="6"/>
        <v>4</v>
      </c>
      <c r="R17" s="65">
        <f>VLOOKUP($A17,'Return Data'!$B$7:$R$2843,16,0)</f>
        <v>7.5138999999999996</v>
      </c>
      <c r="S17" s="67">
        <f t="shared" si="7"/>
        <v>16</v>
      </c>
    </row>
    <row r="18" spans="1:19" x14ac:dyDescent="0.3">
      <c r="A18" s="82" t="s">
        <v>588</v>
      </c>
      <c r="B18" s="64">
        <f>VLOOKUP($A18,'Return Data'!$B$7:$R$2843,3,0)</f>
        <v>44447</v>
      </c>
      <c r="C18" s="65">
        <f>VLOOKUP($A18,'Return Data'!$B$7:$R$2843,4,0)</f>
        <v>19.904299999999999</v>
      </c>
      <c r="D18" s="65">
        <f>VLOOKUP($A18,'Return Data'!$B$7:$R$2843,9,0)</f>
        <v>6.4893999999999998</v>
      </c>
      <c r="E18" s="66">
        <f t="shared" si="0"/>
        <v>16</v>
      </c>
      <c r="F18" s="65">
        <f>VLOOKUP($A18,'Return Data'!$B$7:$R$2843,10,0)</f>
        <v>4.7115</v>
      </c>
      <c r="G18" s="66">
        <f t="shared" si="1"/>
        <v>15</v>
      </c>
      <c r="H18" s="65">
        <f>VLOOKUP($A18,'Return Data'!$B$7:$R$2843,11,0)</f>
        <v>6.2397</v>
      </c>
      <c r="I18" s="66">
        <f t="shared" si="2"/>
        <v>13</v>
      </c>
      <c r="J18" s="65">
        <f>VLOOKUP($A18,'Return Data'!$B$7:$R$2843,12,0)</f>
        <v>3.7219000000000002</v>
      </c>
      <c r="K18" s="66">
        <f t="shared" si="3"/>
        <v>14</v>
      </c>
      <c r="L18" s="65">
        <f>VLOOKUP($A18,'Return Data'!$B$7:$R$2843,13,0)</f>
        <v>5.3644999999999996</v>
      </c>
      <c r="M18" s="66">
        <f t="shared" si="4"/>
        <v>12</v>
      </c>
      <c r="N18" s="65">
        <f>VLOOKUP($A18,'Return Data'!$B$7:$R$2843,17,0)</f>
        <v>7.6359000000000004</v>
      </c>
      <c r="O18" s="66">
        <f t="shared" si="5"/>
        <v>8</v>
      </c>
      <c r="P18" s="65">
        <f>VLOOKUP($A18,'Return Data'!$B$7:$R$2843,14,0)</f>
        <v>8.2462</v>
      </c>
      <c r="Q18" s="66">
        <f t="shared" si="6"/>
        <v>12</v>
      </c>
      <c r="R18" s="65">
        <f>VLOOKUP($A18,'Return Data'!$B$7:$R$2843,16,0)</f>
        <v>5.0477999999999996</v>
      </c>
      <c r="S18" s="67">
        <f t="shared" si="7"/>
        <v>20</v>
      </c>
    </row>
    <row r="19" spans="1:19" x14ac:dyDescent="0.3">
      <c r="A19" s="82" t="s">
        <v>589</v>
      </c>
      <c r="B19" s="64">
        <f>VLOOKUP($A19,'Return Data'!$B$7:$R$2843,3,0)</f>
        <v>44447</v>
      </c>
      <c r="C19" s="65">
        <f>VLOOKUP($A19,'Return Data'!$B$7:$R$2843,4,0)</f>
        <v>27.9498</v>
      </c>
      <c r="D19" s="65">
        <f>VLOOKUP($A19,'Return Data'!$B$7:$R$2843,9,0)</f>
        <v>5.5202</v>
      </c>
      <c r="E19" s="66">
        <f t="shared" si="0"/>
        <v>18</v>
      </c>
      <c r="F19" s="65">
        <f>VLOOKUP($A19,'Return Data'!$B$7:$R$2843,10,0)</f>
        <v>3.8121</v>
      </c>
      <c r="G19" s="66">
        <f t="shared" si="1"/>
        <v>17</v>
      </c>
      <c r="H19" s="65">
        <f>VLOOKUP($A19,'Return Data'!$B$7:$R$2843,11,0)</f>
        <v>4.8474000000000004</v>
      </c>
      <c r="I19" s="66">
        <f t="shared" si="2"/>
        <v>18</v>
      </c>
      <c r="J19" s="65">
        <f>VLOOKUP($A19,'Return Data'!$B$7:$R$2843,12,0)</f>
        <v>2.9095</v>
      </c>
      <c r="K19" s="66">
        <f t="shared" si="3"/>
        <v>20</v>
      </c>
      <c r="L19" s="65">
        <f>VLOOKUP($A19,'Return Data'!$B$7:$R$2843,13,0)</f>
        <v>4.1224999999999996</v>
      </c>
      <c r="M19" s="66">
        <f t="shared" si="4"/>
        <v>18</v>
      </c>
      <c r="N19" s="65">
        <f>VLOOKUP($A19,'Return Data'!$B$7:$R$2843,17,0)</f>
        <v>6.2020999999999997</v>
      </c>
      <c r="O19" s="66">
        <f t="shared" si="5"/>
        <v>15</v>
      </c>
      <c r="P19" s="65">
        <f>VLOOKUP($A19,'Return Data'!$B$7:$R$2843,14,0)</f>
        <v>7.8685999999999998</v>
      </c>
      <c r="Q19" s="66">
        <f t="shared" si="6"/>
        <v>15</v>
      </c>
      <c r="R19" s="65">
        <f>VLOOKUP($A19,'Return Data'!$B$7:$R$2843,16,0)</f>
        <v>7.4588999999999999</v>
      </c>
      <c r="S19" s="67">
        <f t="shared" si="7"/>
        <v>17</v>
      </c>
    </row>
    <row r="20" spans="1:19" x14ac:dyDescent="0.3">
      <c r="A20" s="82" t="s">
        <v>591</v>
      </c>
      <c r="B20" s="64">
        <f>VLOOKUP($A20,'Return Data'!$B$7:$R$2843,3,0)</f>
        <v>44447</v>
      </c>
      <c r="C20" s="65">
        <f>VLOOKUP($A20,'Return Data'!$B$7:$R$2843,4,0)</f>
        <v>16.566400000000002</v>
      </c>
      <c r="D20" s="65">
        <f>VLOOKUP($A20,'Return Data'!$B$7:$R$2843,9,0)</f>
        <v>8.8228000000000009</v>
      </c>
      <c r="E20" s="66">
        <f t="shared" si="0"/>
        <v>9</v>
      </c>
      <c r="F20" s="65">
        <f>VLOOKUP($A20,'Return Data'!$B$7:$R$2843,10,0)</f>
        <v>5.6151999999999997</v>
      </c>
      <c r="G20" s="66">
        <f t="shared" si="1"/>
        <v>3</v>
      </c>
      <c r="H20" s="65">
        <f>VLOOKUP($A20,'Return Data'!$B$7:$R$2843,11,0)</f>
        <v>7.2742000000000004</v>
      </c>
      <c r="I20" s="66">
        <f t="shared" si="2"/>
        <v>4</v>
      </c>
      <c r="J20" s="65">
        <f>VLOOKUP($A20,'Return Data'!$B$7:$R$2843,12,0)</f>
        <v>4.2619999999999996</v>
      </c>
      <c r="K20" s="66">
        <f t="shared" si="3"/>
        <v>5</v>
      </c>
      <c r="L20" s="65">
        <f>VLOOKUP($A20,'Return Data'!$B$7:$R$2843,13,0)</f>
        <v>5.6928000000000001</v>
      </c>
      <c r="M20" s="66">
        <f t="shared" si="4"/>
        <v>9</v>
      </c>
      <c r="N20" s="65">
        <f>VLOOKUP($A20,'Return Data'!$B$7:$R$2843,17,0)</f>
        <v>8.0137999999999998</v>
      </c>
      <c r="O20" s="66">
        <f t="shared" si="5"/>
        <v>2</v>
      </c>
      <c r="P20" s="65">
        <f>VLOOKUP($A20,'Return Data'!$B$7:$R$2843,14,0)</f>
        <v>9.1857000000000006</v>
      </c>
      <c r="Q20" s="66">
        <f t="shared" si="6"/>
        <v>3</v>
      </c>
      <c r="R20" s="65">
        <f>VLOOKUP($A20,'Return Data'!$B$7:$R$2843,16,0)</f>
        <v>8.3103999999999996</v>
      </c>
      <c r="S20" s="67">
        <f t="shared" si="7"/>
        <v>9</v>
      </c>
    </row>
    <row r="21" spans="1:19" x14ac:dyDescent="0.3">
      <c r="A21" s="82" t="s">
        <v>593</v>
      </c>
      <c r="B21" s="64">
        <f>VLOOKUP($A21,'Return Data'!$B$7:$R$2843,3,0)</f>
        <v>44447</v>
      </c>
      <c r="C21" s="65">
        <f>VLOOKUP($A21,'Return Data'!$B$7:$R$2843,4,0)</f>
        <v>19.536300000000001</v>
      </c>
      <c r="D21" s="65">
        <f>VLOOKUP($A21,'Return Data'!$B$7:$R$2843,9,0)</f>
        <v>8.6501000000000001</v>
      </c>
      <c r="E21" s="66">
        <f t="shared" si="0"/>
        <v>10</v>
      </c>
      <c r="F21" s="65">
        <f>VLOOKUP($A21,'Return Data'!$B$7:$R$2843,10,0)</f>
        <v>5.0468999999999999</v>
      </c>
      <c r="G21" s="66">
        <f t="shared" si="1"/>
        <v>9</v>
      </c>
      <c r="H21" s="65">
        <f>VLOOKUP($A21,'Return Data'!$B$7:$R$2843,11,0)</f>
        <v>6.4325000000000001</v>
      </c>
      <c r="I21" s="66">
        <f t="shared" si="2"/>
        <v>11</v>
      </c>
      <c r="J21" s="65">
        <f>VLOOKUP($A21,'Return Data'!$B$7:$R$2843,12,0)</f>
        <v>4.1005000000000003</v>
      </c>
      <c r="K21" s="66">
        <f t="shared" si="3"/>
        <v>10</v>
      </c>
      <c r="L21" s="65">
        <f>VLOOKUP($A21,'Return Data'!$B$7:$R$2843,13,0)</f>
        <v>5.3777999999999997</v>
      </c>
      <c r="M21" s="66">
        <f t="shared" si="4"/>
        <v>11</v>
      </c>
      <c r="N21" s="65">
        <f>VLOOKUP($A21,'Return Data'!$B$7:$R$2843,17,0)</f>
        <v>7.5210999999999997</v>
      </c>
      <c r="O21" s="66">
        <f t="shared" si="5"/>
        <v>9</v>
      </c>
      <c r="P21" s="65">
        <f>VLOOKUP($A21,'Return Data'!$B$7:$R$2843,14,0)</f>
        <v>8.7055000000000007</v>
      </c>
      <c r="Q21" s="66">
        <f t="shared" si="6"/>
        <v>10</v>
      </c>
      <c r="R21" s="65">
        <f>VLOOKUP($A21,'Return Data'!$B$7:$R$2843,16,0)</f>
        <v>8.1877999999999993</v>
      </c>
      <c r="S21" s="67">
        <f t="shared" si="7"/>
        <v>12</v>
      </c>
    </row>
    <row r="22" spans="1:19" x14ac:dyDescent="0.3">
      <c r="A22" s="82" t="s">
        <v>596</v>
      </c>
      <c r="B22" s="64">
        <f>VLOOKUP($A22,'Return Data'!$B$7:$R$2843,3,0)</f>
        <v>44447</v>
      </c>
      <c r="C22" s="65">
        <f>VLOOKUP($A22,'Return Data'!$B$7:$R$2843,4,0)</f>
        <v>2513.5574000000001</v>
      </c>
      <c r="D22" s="65">
        <f>VLOOKUP($A22,'Return Data'!$B$7:$R$2843,9,0)</f>
        <v>7.3197000000000001</v>
      </c>
      <c r="E22" s="66">
        <f t="shared" si="0"/>
        <v>12</v>
      </c>
      <c r="F22" s="65">
        <f>VLOOKUP($A22,'Return Data'!$B$7:$R$2843,10,0)</f>
        <v>4.8417000000000003</v>
      </c>
      <c r="G22" s="66">
        <f t="shared" si="1"/>
        <v>12</v>
      </c>
      <c r="H22" s="65">
        <f>VLOOKUP($A22,'Return Data'!$B$7:$R$2843,11,0)</f>
        <v>5.6394000000000002</v>
      </c>
      <c r="I22" s="66">
        <f t="shared" si="2"/>
        <v>16</v>
      </c>
      <c r="J22" s="65">
        <f>VLOOKUP($A22,'Return Data'!$B$7:$R$2843,12,0)</f>
        <v>3.1002999999999998</v>
      </c>
      <c r="K22" s="66">
        <f t="shared" si="3"/>
        <v>18</v>
      </c>
      <c r="L22" s="65">
        <f>VLOOKUP($A22,'Return Data'!$B$7:$R$2843,13,0)</f>
        <v>5.1173000000000002</v>
      </c>
      <c r="M22" s="66">
        <f t="shared" si="4"/>
        <v>15</v>
      </c>
      <c r="N22" s="65">
        <f>VLOOKUP($A22,'Return Data'!$B$7:$R$2843,17,0)</f>
        <v>7.2957999999999998</v>
      </c>
      <c r="O22" s="66">
        <f t="shared" si="5"/>
        <v>12</v>
      </c>
      <c r="P22" s="65">
        <f>VLOOKUP($A22,'Return Data'!$B$7:$R$2843,14,0)</f>
        <v>8.3234999999999992</v>
      </c>
      <c r="Q22" s="66">
        <f t="shared" si="6"/>
        <v>11</v>
      </c>
      <c r="R22" s="65">
        <f>VLOOKUP($A22,'Return Data'!$B$7:$R$2843,16,0)</f>
        <v>8.0368999999999993</v>
      </c>
      <c r="S22" s="67">
        <f t="shared" si="7"/>
        <v>13</v>
      </c>
    </row>
    <row r="23" spans="1:19" x14ac:dyDescent="0.3">
      <c r="A23" s="82" t="s">
        <v>597</v>
      </c>
      <c r="B23" s="64">
        <f>VLOOKUP($A23,'Return Data'!$B$7:$R$2843,3,0)</f>
        <v>44447</v>
      </c>
      <c r="C23" s="65">
        <f>VLOOKUP($A23,'Return Data'!$B$7:$R$2843,4,0)</f>
        <v>34.415500000000002</v>
      </c>
      <c r="D23" s="65">
        <f>VLOOKUP($A23,'Return Data'!$B$7:$R$2843,9,0)</f>
        <v>3.7989000000000002</v>
      </c>
      <c r="E23" s="66">
        <f t="shared" si="0"/>
        <v>20</v>
      </c>
      <c r="F23" s="65">
        <f>VLOOKUP($A23,'Return Data'!$B$7:$R$2843,10,0)</f>
        <v>3.4605999999999999</v>
      </c>
      <c r="G23" s="66">
        <f t="shared" si="1"/>
        <v>20</v>
      </c>
      <c r="H23" s="65">
        <f>VLOOKUP($A23,'Return Data'!$B$7:$R$2843,11,0)</f>
        <v>3.5489999999999999</v>
      </c>
      <c r="I23" s="66">
        <f t="shared" si="2"/>
        <v>20</v>
      </c>
      <c r="J23" s="65">
        <f>VLOOKUP($A23,'Return Data'!$B$7:$R$2843,12,0)</f>
        <v>3.2685</v>
      </c>
      <c r="K23" s="66">
        <f t="shared" si="3"/>
        <v>17</v>
      </c>
      <c r="L23" s="65">
        <f>VLOOKUP($A23,'Return Data'!$B$7:$R$2843,13,0)</f>
        <v>3.7361</v>
      </c>
      <c r="M23" s="66">
        <f t="shared" si="4"/>
        <v>20</v>
      </c>
      <c r="N23" s="65">
        <f>VLOOKUP($A23,'Return Data'!$B$7:$R$2843,17,0)</f>
        <v>6.1143000000000001</v>
      </c>
      <c r="O23" s="66">
        <f t="shared" si="5"/>
        <v>16</v>
      </c>
      <c r="P23" s="65">
        <f>VLOOKUP($A23,'Return Data'!$B$7:$R$2843,14,0)</f>
        <v>7.7129000000000003</v>
      </c>
      <c r="Q23" s="66">
        <f t="shared" si="6"/>
        <v>16</v>
      </c>
      <c r="R23" s="65">
        <f>VLOOKUP($A23,'Return Data'!$B$7:$R$2843,16,0)</f>
        <v>7.6807999999999996</v>
      </c>
      <c r="S23" s="67">
        <f t="shared" si="7"/>
        <v>15</v>
      </c>
    </row>
    <row r="24" spans="1:19" x14ac:dyDescent="0.3">
      <c r="A24" s="82" t="s">
        <v>600</v>
      </c>
      <c r="B24" s="64">
        <f>VLOOKUP($A24,'Return Data'!$B$7:$R$2843,3,0)</f>
        <v>44447</v>
      </c>
      <c r="C24" s="65">
        <f>VLOOKUP($A24,'Return Data'!$B$7:$R$2843,4,0)</f>
        <v>11.539099999999999</v>
      </c>
      <c r="D24" s="65">
        <f>VLOOKUP($A24,'Return Data'!$B$7:$R$2843,9,0)</f>
        <v>10.2156</v>
      </c>
      <c r="E24" s="66">
        <f t="shared" si="0"/>
        <v>5</v>
      </c>
      <c r="F24" s="65">
        <f>VLOOKUP($A24,'Return Data'!$B$7:$R$2843,10,0)</f>
        <v>5.5891000000000002</v>
      </c>
      <c r="G24" s="66">
        <f t="shared" si="1"/>
        <v>5</v>
      </c>
      <c r="H24" s="65">
        <f>VLOOKUP($A24,'Return Data'!$B$7:$R$2843,11,0)</f>
        <v>6.8581000000000003</v>
      </c>
      <c r="I24" s="66">
        <f t="shared" si="2"/>
        <v>8</v>
      </c>
      <c r="J24" s="65">
        <f>VLOOKUP($A24,'Return Data'!$B$7:$R$2843,12,0)</f>
        <v>3.8374000000000001</v>
      </c>
      <c r="K24" s="66">
        <f t="shared" si="3"/>
        <v>12</v>
      </c>
      <c r="L24" s="65">
        <f>VLOOKUP($A24,'Return Data'!$B$7:$R$2843,13,0)</f>
        <v>5.7671999999999999</v>
      </c>
      <c r="M24" s="66">
        <f t="shared" si="4"/>
        <v>5</v>
      </c>
      <c r="N24" s="65"/>
      <c r="O24" s="66"/>
      <c r="P24" s="65"/>
      <c r="Q24" s="66"/>
      <c r="R24" s="65">
        <f>VLOOKUP($A24,'Return Data'!$B$7:$R$2843,16,0)</f>
        <v>7.7617000000000003</v>
      </c>
      <c r="S24" s="67">
        <f t="shared" si="7"/>
        <v>14</v>
      </c>
    </row>
    <row r="25" spans="1:19" x14ac:dyDescent="0.3">
      <c r="A25" s="82" t="s">
        <v>602</v>
      </c>
      <c r="B25" s="64">
        <f>VLOOKUP($A25,'Return Data'!$B$7:$R$2843,3,0)</f>
        <v>44447</v>
      </c>
      <c r="C25" s="65">
        <f>VLOOKUP($A25,'Return Data'!$B$7:$R$2843,4,0)</f>
        <v>16.441600000000001</v>
      </c>
      <c r="D25" s="65">
        <f>VLOOKUP($A25,'Return Data'!$B$7:$R$2843,9,0)</f>
        <v>4.8581000000000003</v>
      </c>
      <c r="E25" s="66">
        <f t="shared" si="0"/>
        <v>19</v>
      </c>
      <c r="F25" s="65">
        <f>VLOOKUP($A25,'Return Data'!$B$7:$R$2843,10,0)</f>
        <v>3.5497000000000001</v>
      </c>
      <c r="G25" s="66">
        <f t="shared" si="1"/>
        <v>19</v>
      </c>
      <c r="H25" s="65">
        <f>VLOOKUP($A25,'Return Data'!$B$7:$R$2843,11,0)</f>
        <v>4.6944999999999997</v>
      </c>
      <c r="I25" s="66">
        <f t="shared" si="2"/>
        <v>19</v>
      </c>
      <c r="J25" s="65">
        <f>VLOOKUP($A25,'Return Data'!$B$7:$R$2843,12,0)</f>
        <v>2.9643000000000002</v>
      </c>
      <c r="K25" s="66">
        <f t="shared" si="3"/>
        <v>19</v>
      </c>
      <c r="L25" s="65">
        <f>VLOOKUP($A25,'Return Data'!$B$7:$R$2843,13,0)</f>
        <v>4.0119999999999996</v>
      </c>
      <c r="M25" s="66">
        <f t="shared" si="4"/>
        <v>19</v>
      </c>
      <c r="N25" s="65">
        <f>VLOOKUP($A25,'Return Data'!$B$7:$R$2843,17,0)</f>
        <v>5.6604999999999999</v>
      </c>
      <c r="O25" s="66">
        <f>RANK(N25,N$8:N$27,0)</f>
        <v>17</v>
      </c>
      <c r="P25" s="65">
        <f>VLOOKUP($A25,'Return Data'!$B$7:$R$2843,14,0)</f>
        <v>4.1921999999999997</v>
      </c>
      <c r="Q25" s="66">
        <f>RANK(P25,P$8:P$27,0)</f>
        <v>17</v>
      </c>
      <c r="R25" s="65">
        <f>VLOOKUP($A25,'Return Data'!$B$7:$R$2843,16,0)</f>
        <v>6.7613000000000003</v>
      </c>
      <c r="S25" s="67">
        <f t="shared" si="7"/>
        <v>19</v>
      </c>
    </row>
    <row r="26" spans="1:19" x14ac:dyDescent="0.3">
      <c r="A26" s="82" t="s">
        <v>714</v>
      </c>
      <c r="B26" s="64">
        <f>VLOOKUP($A26,'Return Data'!$B$7:$R$2843,3,0)</f>
        <v>44447</v>
      </c>
      <c r="C26" s="65">
        <f>VLOOKUP($A26,'Return Data'!$B$7:$R$2843,4,0)</f>
        <v>1148.2045000000001</v>
      </c>
      <c r="D26" s="65">
        <f>VLOOKUP($A26,'Return Data'!$B$7:$R$2843,9,0)</f>
        <v>6.6985999999999999</v>
      </c>
      <c r="E26" s="66">
        <f t="shared" si="0"/>
        <v>14</v>
      </c>
      <c r="F26" s="65">
        <f>VLOOKUP($A26,'Return Data'!$B$7:$R$2843,10,0)</f>
        <v>5.6003999999999996</v>
      </c>
      <c r="G26" s="66">
        <f t="shared" si="1"/>
        <v>4</v>
      </c>
      <c r="H26" s="65">
        <f>VLOOKUP($A26,'Return Data'!$B$7:$R$2843,11,0)</f>
        <v>7.0114999999999998</v>
      </c>
      <c r="I26" s="66">
        <f t="shared" si="2"/>
        <v>6</v>
      </c>
      <c r="J26" s="65">
        <f>VLOOKUP($A26,'Return Data'!$B$7:$R$2843,12,0)</f>
        <v>4.6985000000000001</v>
      </c>
      <c r="K26" s="66">
        <f t="shared" si="3"/>
        <v>3</v>
      </c>
      <c r="L26" s="65">
        <f>VLOOKUP($A26,'Return Data'!$B$7:$R$2843,13,0)</f>
        <v>6.2423000000000002</v>
      </c>
      <c r="M26" s="66">
        <f t="shared" ref="M26:M27" si="8">RANK(L26,L$8:L$27,0)</f>
        <v>2</v>
      </c>
      <c r="N26" s="65"/>
      <c r="O26" s="66"/>
      <c r="P26" s="65"/>
      <c r="Q26" s="66"/>
      <c r="R26" s="65">
        <f>VLOOKUP($A26,'Return Data'!$B$7:$R$2843,16,0)</f>
        <v>8.4641999999999999</v>
      </c>
      <c r="S26" s="67">
        <f t="shared" si="7"/>
        <v>5</v>
      </c>
    </row>
    <row r="27" spans="1:19" x14ac:dyDescent="0.3">
      <c r="A27" s="82" t="s">
        <v>715</v>
      </c>
      <c r="B27" s="64">
        <f>VLOOKUP($A27,'Return Data'!$B$7:$R$2843,3,0)</f>
        <v>44447</v>
      </c>
      <c r="C27" s="65">
        <f>VLOOKUP($A27,'Return Data'!$B$7:$R$2843,4,0)</f>
        <v>1172.3362</v>
      </c>
      <c r="D27" s="65">
        <f>VLOOKUP($A27,'Return Data'!$B$7:$R$2843,9,0)</f>
        <v>15.257899999999999</v>
      </c>
      <c r="E27" s="66">
        <f t="shared" si="0"/>
        <v>2</v>
      </c>
      <c r="F27" s="65">
        <f>VLOOKUP($A27,'Return Data'!$B$7:$R$2843,10,0)</f>
        <v>4.8063000000000002</v>
      </c>
      <c r="G27" s="66">
        <f t="shared" si="1"/>
        <v>14</v>
      </c>
      <c r="H27" s="65">
        <f>VLOOKUP($A27,'Return Data'!$B$7:$R$2843,11,0)</f>
        <v>11.395200000000001</v>
      </c>
      <c r="I27" s="66">
        <f t="shared" si="2"/>
        <v>1</v>
      </c>
      <c r="J27" s="65">
        <f>VLOOKUP($A27,'Return Data'!$B$7:$R$2843,12,0)</f>
        <v>5.1962000000000002</v>
      </c>
      <c r="K27" s="66">
        <f t="shared" si="3"/>
        <v>1</v>
      </c>
      <c r="L27" s="65">
        <f>VLOOKUP($A27,'Return Data'!$B$7:$R$2843,13,0)</f>
        <v>6.7580999999999998</v>
      </c>
      <c r="M27" s="66">
        <f t="shared" si="8"/>
        <v>1</v>
      </c>
      <c r="N27" s="65"/>
      <c r="O27" s="66"/>
      <c r="P27" s="65"/>
      <c r="Q27" s="66"/>
      <c r="R27" s="65">
        <f>VLOOKUP($A27,'Return Data'!$B$7:$R$2843,16,0)</f>
        <v>9.8045000000000009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8.7518750000000001</v>
      </c>
      <c r="E29" s="88"/>
      <c r="F29" s="89">
        <f>AVERAGE(F8:F27)</f>
        <v>4.8667699999999998</v>
      </c>
      <c r="G29" s="88"/>
      <c r="H29" s="89">
        <f>AVERAGE(H8:H27)</f>
        <v>6.7760000000000016</v>
      </c>
      <c r="I29" s="88"/>
      <c r="J29" s="89">
        <f>AVERAGE(J8:J27)</f>
        <v>3.9536299999999995</v>
      </c>
      <c r="K29" s="88"/>
      <c r="L29" s="89">
        <f>AVERAGE(L8:L27)</f>
        <v>5.34924</v>
      </c>
      <c r="M29" s="88"/>
      <c r="N29" s="89">
        <f>AVERAGE(N8:N27)</f>
        <v>7.4116588235294119</v>
      </c>
      <c r="O29" s="88"/>
      <c r="P29" s="89">
        <f>AVERAGE(P8:P27)</f>
        <v>8.4807352941176486</v>
      </c>
      <c r="Q29" s="88"/>
      <c r="R29" s="89">
        <f>AVERAGE(R8:R27)</f>
        <v>7.9910149999999991</v>
      </c>
      <c r="S29" s="90"/>
    </row>
    <row r="30" spans="1:19" x14ac:dyDescent="0.3">
      <c r="A30" s="87" t="s">
        <v>28</v>
      </c>
      <c r="B30" s="88"/>
      <c r="C30" s="88"/>
      <c r="D30" s="89">
        <f>MIN(D8:D27)</f>
        <v>3.7989000000000002</v>
      </c>
      <c r="E30" s="88"/>
      <c r="F30" s="89">
        <f>MIN(F8:F27)</f>
        <v>3.4605999999999999</v>
      </c>
      <c r="G30" s="88"/>
      <c r="H30" s="89">
        <f>MIN(H8:H27)</f>
        <v>3.5489999999999999</v>
      </c>
      <c r="I30" s="88"/>
      <c r="J30" s="89">
        <f>MIN(J8:J27)</f>
        <v>2.9095</v>
      </c>
      <c r="K30" s="88"/>
      <c r="L30" s="89">
        <f>MIN(L8:L27)</f>
        <v>3.7361</v>
      </c>
      <c r="M30" s="88"/>
      <c r="N30" s="89">
        <f>MIN(N8:N27)</f>
        <v>5.6604999999999999</v>
      </c>
      <c r="O30" s="88"/>
      <c r="P30" s="89">
        <f>MIN(P8:P27)</f>
        <v>4.1921999999999997</v>
      </c>
      <c r="Q30" s="88"/>
      <c r="R30" s="89">
        <f>MIN(R8:R27)</f>
        <v>5.0477999999999996</v>
      </c>
      <c r="S30" s="90"/>
    </row>
    <row r="31" spans="1:19" ht="15" thickBot="1" x14ac:dyDescent="0.35">
      <c r="A31" s="91" t="s">
        <v>29</v>
      </c>
      <c r="B31" s="92"/>
      <c r="C31" s="92"/>
      <c r="D31" s="93">
        <f>MAX(D8:D27)</f>
        <v>17.870699999999999</v>
      </c>
      <c r="E31" s="92"/>
      <c r="F31" s="93">
        <f>MAX(F8:F27)</f>
        <v>5.7287999999999997</v>
      </c>
      <c r="G31" s="92"/>
      <c r="H31" s="93">
        <f>MAX(H8:H27)</f>
        <v>11.395200000000001</v>
      </c>
      <c r="I31" s="92"/>
      <c r="J31" s="93">
        <f>MAX(J8:J27)</f>
        <v>5.1962000000000002</v>
      </c>
      <c r="K31" s="92"/>
      <c r="L31" s="93">
        <f>MAX(L8:L27)</f>
        <v>6.7580999999999998</v>
      </c>
      <c r="M31" s="92"/>
      <c r="N31" s="93">
        <f>MAX(N8:N27)</f>
        <v>9.1166</v>
      </c>
      <c r="O31" s="92"/>
      <c r="P31" s="93">
        <f>MAX(P8:P27)</f>
        <v>10.477499999999999</v>
      </c>
      <c r="Q31" s="92"/>
      <c r="R31" s="93">
        <f>MAX(R8:R27)</f>
        <v>9.8045000000000009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44447</v>
      </c>
      <c r="C8" s="65">
        <f>VLOOKUP($A8,'Return Data'!$B$7:$R$2843,4,0)</f>
        <v>4310.6854000000003</v>
      </c>
      <c r="D8" s="65">
        <f>VLOOKUP($A8,'Return Data'!$B$7:$R$2843,9,0)</f>
        <v>-11.823399999999999</v>
      </c>
      <c r="E8" s="66">
        <f>RANK(D8,D$8:D$18,0)</f>
        <v>4</v>
      </c>
      <c r="F8" s="65">
        <f>VLOOKUP($A8,'Return Data'!$B$7:$R$2843,10,0)</f>
        <v>-16.247699999999998</v>
      </c>
      <c r="G8" s="66">
        <f>RANK(F8,F$8:F$18,0)</f>
        <v>1</v>
      </c>
      <c r="H8" s="65">
        <f>VLOOKUP($A8,'Return Data'!$B$7:$R$2843,11,0)</f>
        <v>11.953900000000001</v>
      </c>
      <c r="I8" s="66">
        <f>RANK(H8,H$8:H$18,0)</f>
        <v>3</v>
      </c>
      <c r="J8" s="65">
        <f>VLOOKUP($A8,'Return Data'!$B$7:$R$2843,12,0)</f>
        <v>-7.3769</v>
      </c>
      <c r="K8" s="66">
        <f>RANK(J8,J$8:J$18,0)</f>
        <v>3</v>
      </c>
      <c r="L8" s="65">
        <f>VLOOKUP($A8,'Return Data'!$B$7:$R$2843,13,0)</f>
        <v>-8.4190000000000005</v>
      </c>
      <c r="M8" s="66">
        <f>RANK(L8,L$8:L$18,0)</f>
        <v>4</v>
      </c>
      <c r="N8" s="65">
        <f>VLOOKUP($A8,'Return Data'!$B$7:$R$2843,17,0)</f>
        <v>8.9580000000000002</v>
      </c>
      <c r="O8" s="66">
        <f>RANK(N8,N$8:N$18,0)</f>
        <v>1</v>
      </c>
      <c r="P8" s="65">
        <f>VLOOKUP($A8,'Return Data'!$B$7:$R$2843,14,0)</f>
        <v>14.7317</v>
      </c>
      <c r="Q8" s="66">
        <f>RANK(P8,P$8:P$18,0)</f>
        <v>2</v>
      </c>
      <c r="R8" s="65">
        <f>VLOOKUP($A8,'Return Data'!$B$7:$R$2843,16,0)</f>
        <v>6.593</v>
      </c>
      <c r="S8" s="67">
        <f>RANK(R8,R$8:R$18,0)</f>
        <v>10</v>
      </c>
    </row>
    <row r="9" spans="1:19" x14ac:dyDescent="0.3">
      <c r="A9" s="82" t="s">
        <v>878</v>
      </c>
      <c r="B9" s="64">
        <f>VLOOKUP($A9,'Return Data'!$B$7:$R$2843,3,0)</f>
        <v>44447</v>
      </c>
      <c r="C9" s="65">
        <f>VLOOKUP($A9,'Return Data'!$B$7:$R$2843,4,0)</f>
        <v>40.869399999999999</v>
      </c>
      <c r="D9" s="65">
        <f>VLOOKUP($A9,'Return Data'!$B$7:$R$2843,9,0)</f>
        <v>-11.841900000000001</v>
      </c>
      <c r="E9" s="66">
        <f t="shared" ref="E9:E18" si="0">RANK(D9,D$8:D$18,0)</f>
        <v>5</v>
      </c>
      <c r="F9" s="65">
        <f>VLOOKUP($A9,'Return Data'!$B$7:$R$2843,10,0)</f>
        <v>-16.278099999999998</v>
      </c>
      <c r="G9" s="66">
        <f t="shared" ref="G9:G18" si="1">RANK(F9,F$8:F$18,0)</f>
        <v>2</v>
      </c>
      <c r="H9" s="65">
        <f>VLOOKUP($A9,'Return Data'!$B$7:$R$2843,11,0)</f>
        <v>11.824400000000001</v>
      </c>
      <c r="I9" s="66">
        <f t="shared" ref="I9:I18" si="2">RANK(H9,H$8:H$18,0)</f>
        <v>8</v>
      </c>
      <c r="J9" s="65">
        <f>VLOOKUP($A9,'Return Data'!$B$7:$R$2843,12,0)</f>
        <v>-7.3331999999999997</v>
      </c>
      <c r="K9" s="66">
        <f t="shared" ref="K9:K18" si="3">RANK(J9,J$8:J$18,0)</f>
        <v>2</v>
      </c>
      <c r="L9" s="65">
        <f>VLOOKUP($A9,'Return Data'!$B$7:$R$2843,13,0)</f>
        <v>-8.3277999999999999</v>
      </c>
      <c r="M9" s="66">
        <f t="shared" ref="M9:M18" si="4">RANK(L9,L$8:L$18,0)</f>
        <v>1</v>
      </c>
      <c r="N9" s="65">
        <f>VLOOKUP($A9,'Return Data'!$B$7:$R$2843,17,0)</f>
        <v>8.7120999999999995</v>
      </c>
      <c r="O9" s="66">
        <f t="shared" ref="O9:O18" si="5">RANK(N9,N$8:N$18,0)</f>
        <v>5</v>
      </c>
      <c r="P9" s="65">
        <f>VLOOKUP($A9,'Return Data'!$B$7:$R$2843,14,0)</f>
        <v>14.6645</v>
      </c>
      <c r="Q9" s="66">
        <f t="shared" ref="Q9:Q18" si="6">RANK(P9,P$8:P$18,0)</f>
        <v>3</v>
      </c>
      <c r="R9" s="65">
        <f>VLOOKUP($A9,'Return Data'!$B$7:$R$2843,16,0)</f>
        <v>6.6863999999999999</v>
      </c>
      <c r="S9" s="67">
        <f t="shared" ref="S9:S18" si="7">RANK(R9,R$8:R$18,0)</f>
        <v>9</v>
      </c>
    </row>
    <row r="10" spans="1:19" x14ac:dyDescent="0.3">
      <c r="A10" s="82" t="s">
        <v>881</v>
      </c>
      <c r="B10" s="64">
        <f>VLOOKUP($A10,'Return Data'!$B$7:$R$2843,3,0)</f>
        <v>44447</v>
      </c>
      <c r="C10" s="65">
        <f>VLOOKUP($A10,'Return Data'!$B$7:$R$2843,4,0)</f>
        <v>41.991</v>
      </c>
      <c r="D10" s="65">
        <f>VLOOKUP($A10,'Return Data'!$B$7:$R$2843,9,0)</f>
        <v>-11.9002</v>
      </c>
      <c r="E10" s="66">
        <f t="shared" si="0"/>
        <v>9</v>
      </c>
      <c r="F10" s="65">
        <f>VLOOKUP($A10,'Return Data'!$B$7:$R$2843,10,0)</f>
        <v>-16.3416</v>
      </c>
      <c r="G10" s="66">
        <f t="shared" si="1"/>
        <v>7</v>
      </c>
      <c r="H10" s="65">
        <f>VLOOKUP($A10,'Return Data'!$B$7:$R$2843,11,0)</f>
        <v>11.844099999999999</v>
      </c>
      <c r="I10" s="66">
        <f t="shared" si="2"/>
        <v>7</v>
      </c>
      <c r="J10" s="65">
        <f>VLOOKUP($A10,'Return Data'!$B$7:$R$2843,12,0)</f>
        <v>-7.4882999999999997</v>
      </c>
      <c r="K10" s="66">
        <f t="shared" si="3"/>
        <v>7</v>
      </c>
      <c r="L10" s="65">
        <f>VLOOKUP($A10,'Return Data'!$B$7:$R$2843,13,0)</f>
        <v>-8.5325000000000006</v>
      </c>
      <c r="M10" s="66">
        <f t="shared" si="4"/>
        <v>8</v>
      </c>
      <c r="N10" s="65">
        <f>VLOOKUP($A10,'Return Data'!$B$7:$R$2843,17,0)</f>
        <v>8.5164000000000009</v>
      </c>
      <c r="O10" s="66">
        <f t="shared" si="5"/>
        <v>7</v>
      </c>
      <c r="P10" s="65">
        <f>VLOOKUP($A10,'Return Data'!$B$7:$R$2843,14,0)</f>
        <v>14.3749</v>
      </c>
      <c r="Q10" s="66">
        <f t="shared" si="6"/>
        <v>10</v>
      </c>
      <c r="R10" s="65">
        <f>VLOOKUP($A10,'Return Data'!$B$7:$R$2843,16,0)</f>
        <v>7.9436</v>
      </c>
      <c r="S10" s="67">
        <f t="shared" si="7"/>
        <v>7</v>
      </c>
    </row>
    <row r="11" spans="1:19" x14ac:dyDescent="0.3">
      <c r="A11" s="82" t="s">
        <v>883</v>
      </c>
      <c r="B11" s="64">
        <f>VLOOKUP($A11,'Return Data'!$B$7:$R$2843,3,0)</f>
        <v>44447</v>
      </c>
      <c r="C11" s="65">
        <f>VLOOKUP($A11,'Return Data'!$B$7:$R$2843,4,0)</f>
        <v>41.899700000000003</v>
      </c>
      <c r="D11" s="65">
        <f>VLOOKUP($A11,'Return Data'!$B$7:$R$2843,9,0)</f>
        <v>-11.8691</v>
      </c>
      <c r="E11" s="66">
        <f t="shared" si="0"/>
        <v>7</v>
      </c>
      <c r="F11" s="65">
        <f>VLOOKUP($A11,'Return Data'!$B$7:$R$2843,10,0)</f>
        <v>-16.293900000000001</v>
      </c>
      <c r="G11" s="66">
        <f t="shared" si="1"/>
        <v>3</v>
      </c>
      <c r="H11" s="65">
        <f>VLOOKUP($A11,'Return Data'!$B$7:$R$2843,11,0)</f>
        <v>11.8666</v>
      </c>
      <c r="I11" s="66">
        <f t="shared" si="2"/>
        <v>6</v>
      </c>
      <c r="J11" s="65">
        <f>VLOOKUP($A11,'Return Data'!$B$7:$R$2843,12,0)</f>
        <v>-7.5213999999999999</v>
      </c>
      <c r="K11" s="66">
        <f t="shared" si="3"/>
        <v>8</v>
      </c>
      <c r="L11" s="65">
        <f>VLOOKUP($A11,'Return Data'!$B$7:$R$2843,13,0)</f>
        <v>-8.5282999999999998</v>
      </c>
      <c r="M11" s="66">
        <f t="shared" si="4"/>
        <v>7</v>
      </c>
      <c r="N11" s="65">
        <f>VLOOKUP($A11,'Return Data'!$B$7:$R$2843,17,0)</f>
        <v>8.4505999999999997</v>
      </c>
      <c r="O11" s="66">
        <f t="shared" si="5"/>
        <v>10</v>
      </c>
      <c r="P11" s="65">
        <f>VLOOKUP($A11,'Return Data'!$B$7:$R$2843,14,0)</f>
        <v>14.399800000000001</v>
      </c>
      <c r="Q11" s="66">
        <f t="shared" si="6"/>
        <v>8</v>
      </c>
      <c r="R11" s="65">
        <f>VLOOKUP($A11,'Return Data'!$B$7:$R$2843,16,0)</f>
        <v>7.4584000000000001</v>
      </c>
      <c r="S11" s="67">
        <f t="shared" si="7"/>
        <v>8</v>
      </c>
    </row>
    <row r="12" spans="1:19" x14ac:dyDescent="0.3">
      <c r="A12" s="82" t="s">
        <v>885</v>
      </c>
      <c r="B12" s="64">
        <f>VLOOKUP($A12,'Return Data'!$B$7:$R$2843,3,0)</f>
        <v>44447</v>
      </c>
      <c r="C12" s="65">
        <f>VLOOKUP($A12,'Return Data'!$B$7:$R$2843,4,0)</f>
        <v>4351.4592000000002</v>
      </c>
      <c r="D12" s="65">
        <f>VLOOKUP($A12,'Return Data'!$B$7:$R$2843,9,0)</f>
        <v>-11.8088</v>
      </c>
      <c r="E12" s="66">
        <f t="shared" si="0"/>
        <v>3</v>
      </c>
      <c r="F12" s="65">
        <f>VLOOKUP($A12,'Return Data'!$B$7:$R$2843,10,0)</f>
        <v>-16.3003</v>
      </c>
      <c r="G12" s="66">
        <f t="shared" si="1"/>
        <v>4</v>
      </c>
      <c r="H12" s="65">
        <f>VLOOKUP($A12,'Return Data'!$B$7:$R$2843,11,0)</f>
        <v>12.3355</v>
      </c>
      <c r="I12" s="66">
        <f t="shared" si="2"/>
        <v>1</v>
      </c>
      <c r="J12" s="65">
        <f>VLOOKUP($A12,'Return Data'!$B$7:$R$2843,12,0)</f>
        <v>-7.2878999999999996</v>
      </c>
      <c r="K12" s="66">
        <f t="shared" si="3"/>
        <v>1</v>
      </c>
      <c r="L12" s="65">
        <f>VLOOKUP($A12,'Return Data'!$B$7:$R$2843,13,0)</f>
        <v>-8.3536000000000001</v>
      </c>
      <c r="M12" s="66">
        <f t="shared" si="4"/>
        <v>2</v>
      </c>
      <c r="N12" s="65">
        <f>VLOOKUP($A12,'Return Data'!$B$7:$R$2843,17,0)</f>
        <v>8.7042999999999999</v>
      </c>
      <c r="O12" s="66">
        <f t="shared" si="5"/>
        <v>6</v>
      </c>
      <c r="P12" s="65">
        <f>VLOOKUP($A12,'Return Data'!$B$7:$R$2843,14,0)</f>
        <v>14.585599999999999</v>
      </c>
      <c r="Q12" s="66">
        <f t="shared" si="6"/>
        <v>6</v>
      </c>
      <c r="R12" s="65">
        <f>VLOOKUP($A12,'Return Data'!$B$7:$R$2843,16,0)</f>
        <v>4.2051999999999996</v>
      </c>
      <c r="S12" s="67">
        <f t="shared" si="7"/>
        <v>11</v>
      </c>
    </row>
    <row r="13" spans="1:19" x14ac:dyDescent="0.3">
      <c r="A13" s="82" t="s">
        <v>887</v>
      </c>
      <c r="B13" s="64">
        <f>VLOOKUP($A13,'Return Data'!$B$7:$R$2843,3,0)</f>
        <v>44447</v>
      </c>
      <c r="C13" s="65">
        <f>VLOOKUP($A13,'Return Data'!$B$7:$R$2843,4,0)</f>
        <v>4253.1193999999996</v>
      </c>
      <c r="D13" s="65">
        <f>VLOOKUP($A13,'Return Data'!$B$7:$R$2843,9,0)</f>
        <v>-11.8933</v>
      </c>
      <c r="E13" s="66">
        <f t="shared" si="0"/>
        <v>8</v>
      </c>
      <c r="F13" s="65">
        <f>VLOOKUP($A13,'Return Data'!$B$7:$R$2843,10,0)</f>
        <v>-16.3841</v>
      </c>
      <c r="G13" s="66">
        <f t="shared" si="1"/>
        <v>8</v>
      </c>
      <c r="H13" s="65">
        <f>VLOOKUP($A13,'Return Data'!$B$7:$R$2843,11,0)</f>
        <v>12.088900000000001</v>
      </c>
      <c r="I13" s="66">
        <f t="shared" si="2"/>
        <v>2</v>
      </c>
      <c r="J13" s="65">
        <f>VLOOKUP($A13,'Return Data'!$B$7:$R$2843,12,0)</f>
        <v>-7.3830999999999998</v>
      </c>
      <c r="K13" s="66">
        <f t="shared" si="3"/>
        <v>4</v>
      </c>
      <c r="L13" s="65">
        <f>VLOOKUP($A13,'Return Data'!$B$7:$R$2843,13,0)</f>
        <v>-8.4167000000000005</v>
      </c>
      <c r="M13" s="66">
        <f t="shared" si="4"/>
        <v>3</v>
      </c>
      <c r="N13" s="65">
        <f>VLOOKUP($A13,'Return Data'!$B$7:$R$2843,17,0)</f>
        <v>8.9111999999999991</v>
      </c>
      <c r="O13" s="66">
        <f t="shared" si="5"/>
        <v>2</v>
      </c>
      <c r="P13" s="65">
        <f>VLOOKUP($A13,'Return Data'!$B$7:$R$2843,14,0)</f>
        <v>14.7722</v>
      </c>
      <c r="Q13" s="66">
        <f t="shared" si="6"/>
        <v>1</v>
      </c>
      <c r="R13" s="65">
        <f>VLOOKUP($A13,'Return Data'!$B$7:$R$2843,16,0)</f>
        <v>8.3930000000000007</v>
      </c>
      <c r="S13" s="67">
        <f t="shared" si="7"/>
        <v>6</v>
      </c>
    </row>
    <row r="14" spans="1:19" x14ac:dyDescent="0.3">
      <c r="A14" s="82" t="s">
        <v>889</v>
      </c>
      <c r="B14" s="64">
        <f>VLOOKUP($A14,'Return Data'!$B$7:$R$2843,3,0)</f>
        <v>44447</v>
      </c>
      <c r="C14" s="65">
        <f>VLOOKUP($A14,'Return Data'!$B$7:$R$2843,4,0)</f>
        <v>40.970199999999998</v>
      </c>
      <c r="D14" s="65">
        <f>VLOOKUP($A14,'Return Data'!$B$7:$R$2843,9,0)</f>
        <v>-11.8607</v>
      </c>
      <c r="E14" s="66">
        <f t="shared" si="0"/>
        <v>6</v>
      </c>
      <c r="F14" s="65">
        <f>VLOOKUP($A14,'Return Data'!$B$7:$R$2843,10,0)</f>
        <v>-16.309100000000001</v>
      </c>
      <c r="G14" s="66">
        <f t="shared" si="1"/>
        <v>5</v>
      </c>
      <c r="H14" s="65">
        <f>VLOOKUP($A14,'Return Data'!$B$7:$R$2843,11,0)</f>
        <v>11.901400000000001</v>
      </c>
      <c r="I14" s="66">
        <f t="shared" si="2"/>
        <v>5</v>
      </c>
      <c r="J14" s="65">
        <f>VLOOKUP($A14,'Return Data'!$B$7:$R$2843,12,0)</f>
        <v>-7.4390000000000001</v>
      </c>
      <c r="K14" s="66">
        <f t="shared" si="3"/>
        <v>5</v>
      </c>
      <c r="L14" s="65">
        <f>VLOOKUP($A14,'Return Data'!$B$7:$R$2843,13,0)</f>
        <v>-8.4908999999999999</v>
      </c>
      <c r="M14" s="66">
        <f t="shared" si="4"/>
        <v>5</v>
      </c>
      <c r="N14" s="65">
        <f>VLOOKUP($A14,'Return Data'!$B$7:$R$2843,17,0)</f>
        <v>8.7543000000000006</v>
      </c>
      <c r="O14" s="66">
        <f t="shared" si="5"/>
        <v>4</v>
      </c>
      <c r="P14" s="65">
        <f>VLOOKUP($A14,'Return Data'!$B$7:$R$2843,14,0)</f>
        <v>14.6365</v>
      </c>
      <c r="Q14" s="66">
        <f t="shared" si="6"/>
        <v>5</v>
      </c>
      <c r="R14" s="65">
        <f>VLOOKUP($A14,'Return Data'!$B$7:$R$2843,16,0)</f>
        <v>11.5009</v>
      </c>
      <c r="S14" s="67">
        <f t="shared" si="7"/>
        <v>1</v>
      </c>
    </row>
    <row r="15" spans="1:19" x14ac:dyDescent="0.3">
      <c r="A15" s="82" t="s">
        <v>891</v>
      </c>
      <c r="B15" s="64">
        <f>VLOOKUP($A15,'Return Data'!$B$7:$R$2843,3,0)</f>
        <v>44447</v>
      </c>
      <c r="C15" s="65">
        <f>VLOOKUP($A15,'Return Data'!$B$7:$R$2843,4,0)</f>
        <v>40.904600000000002</v>
      </c>
      <c r="D15" s="65">
        <f>VLOOKUP($A15,'Return Data'!$B$7:$R$2843,9,0)</f>
        <v>-11.704800000000001</v>
      </c>
      <c r="E15" s="66">
        <f t="shared" si="0"/>
        <v>1</v>
      </c>
      <c r="F15" s="65">
        <f>VLOOKUP($A15,'Return Data'!$B$7:$R$2843,10,0)</f>
        <v>-16.515999999999998</v>
      </c>
      <c r="G15" s="66">
        <f t="shared" si="1"/>
        <v>10</v>
      </c>
      <c r="H15" s="65">
        <f>VLOOKUP($A15,'Return Data'!$B$7:$R$2843,11,0)</f>
        <v>10.8409</v>
      </c>
      <c r="I15" s="66">
        <f t="shared" si="2"/>
        <v>11</v>
      </c>
      <c r="J15" s="65">
        <f>VLOOKUP($A15,'Return Data'!$B$7:$R$2843,12,0)</f>
        <v>-8.202</v>
      </c>
      <c r="K15" s="66">
        <f t="shared" si="3"/>
        <v>11</v>
      </c>
      <c r="L15" s="65">
        <f>VLOOKUP($A15,'Return Data'!$B$7:$R$2843,13,0)</f>
        <v>-8.8329000000000004</v>
      </c>
      <c r="M15" s="66">
        <f t="shared" si="4"/>
        <v>10</v>
      </c>
      <c r="N15" s="65">
        <f>VLOOKUP($A15,'Return Data'!$B$7:$R$2843,17,0)</f>
        <v>8.5124999999999993</v>
      </c>
      <c r="O15" s="66">
        <f t="shared" si="5"/>
        <v>8</v>
      </c>
      <c r="P15" s="65">
        <f>VLOOKUP($A15,'Return Data'!$B$7:$R$2843,14,0)</f>
        <v>14.410500000000001</v>
      </c>
      <c r="Q15" s="66">
        <f t="shared" si="6"/>
        <v>7</v>
      </c>
      <c r="R15" s="65">
        <f>VLOOKUP($A15,'Return Data'!$B$7:$R$2843,16,0)</f>
        <v>10.615500000000001</v>
      </c>
      <c r="S15" s="67">
        <f t="shared" si="7"/>
        <v>3</v>
      </c>
    </row>
    <row r="16" spans="1:19" x14ac:dyDescent="0.3">
      <c r="A16" s="82" t="s">
        <v>893</v>
      </c>
      <c r="B16" s="64">
        <f>VLOOKUP($A16,'Return Data'!$B$7:$R$2843,3,0)</f>
        <v>44447</v>
      </c>
      <c r="C16" s="65">
        <f>VLOOKUP($A16,'Return Data'!$B$7:$R$2843,4,0)</f>
        <v>2034.2756999999999</v>
      </c>
      <c r="D16" s="65">
        <f>VLOOKUP($A16,'Return Data'!$B$7:$R$2843,9,0)</f>
        <v>-11.7898</v>
      </c>
      <c r="E16" s="66">
        <f t="shared" si="0"/>
        <v>2</v>
      </c>
      <c r="F16" s="65">
        <f>VLOOKUP($A16,'Return Data'!$B$7:$R$2843,10,0)</f>
        <v>-16.476400000000002</v>
      </c>
      <c r="G16" s="66">
        <f t="shared" si="1"/>
        <v>9</v>
      </c>
      <c r="H16" s="65">
        <f>VLOOKUP($A16,'Return Data'!$B$7:$R$2843,11,0)</f>
        <v>11.7216</v>
      </c>
      <c r="I16" s="66">
        <f t="shared" si="2"/>
        <v>9</v>
      </c>
      <c r="J16" s="65">
        <f>VLOOKUP($A16,'Return Data'!$B$7:$R$2843,12,0)</f>
        <v>-7.6858000000000004</v>
      </c>
      <c r="K16" s="66">
        <f t="shared" si="3"/>
        <v>9</v>
      </c>
      <c r="L16" s="65">
        <f>VLOOKUP($A16,'Return Data'!$B$7:$R$2843,13,0)</f>
        <v>-8.7254000000000005</v>
      </c>
      <c r="M16" s="66">
        <f t="shared" si="4"/>
        <v>9</v>
      </c>
      <c r="N16" s="65">
        <f>VLOOKUP($A16,'Return Data'!$B$7:$R$2843,17,0)</f>
        <v>8.5007999999999999</v>
      </c>
      <c r="O16" s="66">
        <f t="shared" si="5"/>
        <v>9</v>
      </c>
      <c r="P16" s="65">
        <f>VLOOKUP($A16,'Return Data'!$B$7:$R$2843,14,0)</f>
        <v>14.394399999999999</v>
      </c>
      <c r="Q16" s="66">
        <f t="shared" si="6"/>
        <v>9</v>
      </c>
      <c r="R16" s="65">
        <f>VLOOKUP($A16,'Return Data'!$B$7:$R$2843,16,0)</f>
        <v>9.5233000000000008</v>
      </c>
      <c r="S16" s="67">
        <f t="shared" si="7"/>
        <v>4</v>
      </c>
    </row>
    <row r="17" spans="1:19" x14ac:dyDescent="0.3">
      <c r="A17" s="82" t="s">
        <v>896</v>
      </c>
      <c r="B17" s="64">
        <f>VLOOKUP($A17,'Return Data'!$B$7:$R$2843,3,0)</f>
        <v>44447</v>
      </c>
      <c r="C17" s="65">
        <f>VLOOKUP($A17,'Return Data'!$B$7:$R$2843,4,0)</f>
        <v>4204.8256000000001</v>
      </c>
      <c r="D17" s="65">
        <f>VLOOKUP($A17,'Return Data'!$B$7:$R$2843,9,0)</f>
        <v>-11.9033</v>
      </c>
      <c r="E17" s="66">
        <f t="shared" si="0"/>
        <v>10</v>
      </c>
      <c r="F17" s="65">
        <f>VLOOKUP($A17,'Return Data'!$B$7:$R$2843,10,0)</f>
        <v>-16.3095</v>
      </c>
      <c r="G17" s="66">
        <f t="shared" si="1"/>
        <v>6</v>
      </c>
      <c r="H17" s="65">
        <f>VLOOKUP($A17,'Return Data'!$B$7:$R$2843,11,0)</f>
        <v>11.951499999999999</v>
      </c>
      <c r="I17" s="66">
        <f t="shared" si="2"/>
        <v>4</v>
      </c>
      <c r="J17" s="65">
        <f>VLOOKUP($A17,'Return Data'!$B$7:$R$2843,12,0)</f>
        <v>-7.4438000000000004</v>
      </c>
      <c r="K17" s="66">
        <f t="shared" si="3"/>
        <v>6</v>
      </c>
      <c r="L17" s="65">
        <f>VLOOKUP($A17,'Return Data'!$B$7:$R$2843,13,0)</f>
        <v>-8.4928000000000008</v>
      </c>
      <c r="M17" s="66">
        <f t="shared" si="4"/>
        <v>6</v>
      </c>
      <c r="N17" s="65">
        <f>VLOOKUP($A17,'Return Data'!$B$7:$R$2843,17,0)</f>
        <v>8.8122000000000007</v>
      </c>
      <c r="O17" s="66">
        <f t="shared" si="5"/>
        <v>3</v>
      </c>
      <c r="P17" s="65">
        <f>VLOOKUP($A17,'Return Data'!$B$7:$R$2843,14,0)</f>
        <v>14.639699999999999</v>
      </c>
      <c r="Q17" s="66">
        <f t="shared" si="6"/>
        <v>4</v>
      </c>
      <c r="R17" s="65">
        <f>VLOOKUP($A17,'Return Data'!$B$7:$R$2843,16,0)</f>
        <v>8.9483999999999995</v>
      </c>
      <c r="S17" s="67">
        <f t="shared" si="7"/>
        <v>5</v>
      </c>
    </row>
    <row r="18" spans="1:19" x14ac:dyDescent="0.3">
      <c r="A18" s="82" t="s">
        <v>897</v>
      </c>
      <c r="B18" s="64">
        <f>VLOOKUP($A18,'Return Data'!$B$7:$R$2843,3,0)</f>
        <v>44447</v>
      </c>
      <c r="C18" s="65">
        <f>VLOOKUP($A18,'Return Data'!$B$7:$R$2843,4,0)</f>
        <v>41.0092</v>
      </c>
      <c r="D18" s="65">
        <f>VLOOKUP($A18,'Return Data'!$B$7:$R$2843,9,0)</f>
        <v>-12.6988</v>
      </c>
      <c r="E18" s="66">
        <f t="shared" si="0"/>
        <v>11</v>
      </c>
      <c r="F18" s="65">
        <f>VLOOKUP($A18,'Return Data'!$B$7:$R$2843,10,0)</f>
        <v>-17.2012</v>
      </c>
      <c r="G18" s="66">
        <f t="shared" si="1"/>
        <v>11</v>
      </c>
      <c r="H18" s="65">
        <f>VLOOKUP($A18,'Return Data'!$B$7:$R$2843,11,0)</f>
        <v>11.572100000000001</v>
      </c>
      <c r="I18" s="66">
        <f t="shared" si="2"/>
        <v>10</v>
      </c>
      <c r="J18" s="65">
        <f>VLOOKUP($A18,'Return Data'!$B$7:$R$2843,12,0)</f>
        <v>-8.1113999999999997</v>
      </c>
      <c r="K18" s="66">
        <f t="shared" si="3"/>
        <v>10</v>
      </c>
      <c r="L18" s="65">
        <f>VLOOKUP($A18,'Return Data'!$B$7:$R$2843,13,0)</f>
        <v>-9.1600999999999999</v>
      </c>
      <c r="M18" s="66">
        <f t="shared" si="4"/>
        <v>11</v>
      </c>
      <c r="N18" s="65">
        <f>VLOOKUP($A18,'Return Data'!$B$7:$R$2843,17,0)</f>
        <v>8.2248000000000001</v>
      </c>
      <c r="O18" s="66">
        <f t="shared" si="5"/>
        <v>11</v>
      </c>
      <c r="P18" s="65">
        <f>VLOOKUP($A18,'Return Data'!$B$7:$R$2843,14,0)</f>
        <v>14.275499999999999</v>
      </c>
      <c r="Q18" s="66">
        <f t="shared" si="6"/>
        <v>11</v>
      </c>
      <c r="R18" s="65">
        <f>VLOOKUP($A18,'Return Data'!$B$7:$R$2843,16,0)</f>
        <v>10.711600000000001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-11.917645454545454</v>
      </c>
      <c r="E20" s="88"/>
      <c r="F20" s="89">
        <f>AVERAGE(F8:F18)</f>
        <v>-16.423445454545455</v>
      </c>
      <c r="G20" s="88"/>
      <c r="H20" s="89">
        <f>AVERAGE(H8:H18)</f>
        <v>11.809172727272726</v>
      </c>
      <c r="I20" s="88"/>
      <c r="J20" s="89">
        <f>AVERAGE(J8:J18)</f>
        <v>-7.5702545454545458</v>
      </c>
      <c r="K20" s="88"/>
      <c r="L20" s="89">
        <f>AVERAGE(L8:L18)</f>
        <v>-8.5709090909090904</v>
      </c>
      <c r="M20" s="88"/>
      <c r="N20" s="89">
        <f>AVERAGE(N8:N18)</f>
        <v>8.6415636363636352</v>
      </c>
      <c r="O20" s="88"/>
      <c r="P20" s="89">
        <f>AVERAGE(P8:P18)</f>
        <v>14.535027272727273</v>
      </c>
      <c r="Q20" s="88"/>
      <c r="R20" s="89">
        <f>AVERAGE(R8:R18)</f>
        <v>8.4163000000000014</v>
      </c>
      <c r="S20" s="90"/>
    </row>
    <row r="21" spans="1:19" x14ac:dyDescent="0.3">
      <c r="A21" s="87" t="s">
        <v>28</v>
      </c>
      <c r="B21" s="88"/>
      <c r="C21" s="88"/>
      <c r="D21" s="89">
        <f>MIN(D8:D18)</f>
        <v>-12.6988</v>
      </c>
      <c r="E21" s="88"/>
      <c r="F21" s="89">
        <f>MIN(F8:F18)</f>
        <v>-17.2012</v>
      </c>
      <c r="G21" s="88"/>
      <c r="H21" s="89">
        <f>MIN(H8:H18)</f>
        <v>10.8409</v>
      </c>
      <c r="I21" s="88"/>
      <c r="J21" s="89">
        <f>MIN(J8:J18)</f>
        <v>-8.202</v>
      </c>
      <c r="K21" s="88"/>
      <c r="L21" s="89">
        <f>MIN(L8:L18)</f>
        <v>-9.1600999999999999</v>
      </c>
      <c r="M21" s="88"/>
      <c r="N21" s="89">
        <f>MIN(N8:N18)</f>
        <v>8.2248000000000001</v>
      </c>
      <c r="O21" s="88"/>
      <c r="P21" s="89">
        <f>MIN(P8:P18)</f>
        <v>14.275499999999999</v>
      </c>
      <c r="Q21" s="88"/>
      <c r="R21" s="89">
        <f>MIN(R8:R18)</f>
        <v>4.2051999999999996</v>
      </c>
      <c r="S21" s="90"/>
    </row>
    <row r="22" spans="1:19" ht="15" thickBot="1" x14ac:dyDescent="0.35">
      <c r="A22" s="91" t="s">
        <v>29</v>
      </c>
      <c r="B22" s="92"/>
      <c r="C22" s="92"/>
      <c r="D22" s="93">
        <f>MAX(D8:D18)</f>
        <v>-11.704800000000001</v>
      </c>
      <c r="E22" s="92"/>
      <c r="F22" s="93">
        <f>MAX(F8:F18)</f>
        <v>-16.247699999999998</v>
      </c>
      <c r="G22" s="92"/>
      <c r="H22" s="93">
        <f>MAX(H8:H18)</f>
        <v>12.3355</v>
      </c>
      <c r="I22" s="92"/>
      <c r="J22" s="93">
        <f>MAX(J8:J18)</f>
        <v>-7.2878999999999996</v>
      </c>
      <c r="K22" s="92"/>
      <c r="L22" s="93">
        <f>MAX(L8:L18)</f>
        <v>-8.3277999999999999</v>
      </c>
      <c r="M22" s="92"/>
      <c r="N22" s="93">
        <f>MAX(N8:N18)</f>
        <v>8.9580000000000002</v>
      </c>
      <c r="O22" s="92"/>
      <c r="P22" s="93">
        <f>MAX(P8:P18)</f>
        <v>14.7722</v>
      </c>
      <c r="Q22" s="92"/>
      <c r="R22" s="93">
        <f>MAX(R8:R18)</f>
        <v>11.5009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44447</v>
      </c>
      <c r="C8" s="65">
        <f>VLOOKUP($A8,'Return Data'!$B$7:$R$2843,4,0)</f>
        <v>14.488200000000001</v>
      </c>
      <c r="D8" s="65">
        <f>VLOOKUP($A8,'Return Data'!$B$7:$R$2843,9,0)</f>
        <v>-15.082800000000001</v>
      </c>
      <c r="E8" s="66">
        <f>RANK(D8,D$8:D$18,0)</f>
        <v>11</v>
      </c>
      <c r="F8" s="65">
        <f>VLOOKUP($A8,'Return Data'!$B$7:$R$2843,10,0)</f>
        <v>-15.802</v>
      </c>
      <c r="G8" s="66">
        <f>RANK(F8,F$8:F$18,0)</f>
        <v>10</v>
      </c>
      <c r="H8" s="65">
        <f>VLOOKUP($A8,'Return Data'!$B$7:$R$2843,11,0)</f>
        <v>9.7553999999999998</v>
      </c>
      <c r="I8" s="66">
        <f>RANK(H8,H$8:H$18,0)</f>
        <v>9</v>
      </c>
      <c r="J8" s="65">
        <f>VLOOKUP($A8,'Return Data'!$B$7:$R$2843,12,0)</f>
        <v>-8.2102000000000004</v>
      </c>
      <c r="K8" s="66">
        <f>RANK(J8,J$8:J$18,0)</f>
        <v>9</v>
      </c>
      <c r="L8" s="65">
        <f>VLOOKUP($A8,'Return Data'!$B$7:$R$2843,13,0)</f>
        <v>-8.4941999999999993</v>
      </c>
      <c r="M8" s="66">
        <f>RANK(L8,L$8:L$18,0)</f>
        <v>4</v>
      </c>
      <c r="N8" s="65">
        <f>VLOOKUP($A8,'Return Data'!$B$7:$R$2843,17,0)</f>
        <v>9.8133999999999997</v>
      </c>
      <c r="O8" s="66">
        <f>RANK(N8,N$8:N$18,0)</f>
        <v>6</v>
      </c>
      <c r="P8" s="65">
        <f>VLOOKUP($A8,'Return Data'!$B$7:$R$2843,14,0)</f>
        <v>13.9496</v>
      </c>
      <c r="Q8" s="66">
        <f>RANK(P8,P$8:P$18,0)</f>
        <v>9</v>
      </c>
      <c r="R8" s="65">
        <f>VLOOKUP($A8,'Return Data'!$B$7:$R$2843,16,0)</f>
        <v>3.9897999999999998</v>
      </c>
      <c r="S8" s="67">
        <f>RANK(R8,R$8:R$18,0)</f>
        <v>7</v>
      </c>
    </row>
    <row r="9" spans="1:19" x14ac:dyDescent="0.3">
      <c r="A9" s="82" t="s">
        <v>879</v>
      </c>
      <c r="B9" s="64">
        <f>VLOOKUP($A9,'Return Data'!$B$7:$R$2843,3,0)</f>
        <v>44447</v>
      </c>
      <c r="C9" s="65">
        <f>VLOOKUP($A9,'Return Data'!$B$7:$R$2843,4,0)</f>
        <v>14.498100000000001</v>
      </c>
      <c r="D9" s="65">
        <f>VLOOKUP($A9,'Return Data'!$B$7:$R$2843,9,0)</f>
        <v>-12.1403</v>
      </c>
      <c r="E9" s="66">
        <f t="shared" ref="E9:E18" si="0">RANK(D9,D$8:D$18,0)</f>
        <v>7</v>
      </c>
      <c r="F9" s="65">
        <f>VLOOKUP($A9,'Return Data'!$B$7:$R$2843,10,0)</f>
        <v>-14.284599999999999</v>
      </c>
      <c r="G9" s="66">
        <f t="shared" ref="G9:G18" si="1">RANK(F9,F$8:F$18,0)</f>
        <v>2</v>
      </c>
      <c r="H9" s="65">
        <f>VLOOKUP($A9,'Return Data'!$B$7:$R$2843,11,0)</f>
        <v>9.7769999999999992</v>
      </c>
      <c r="I9" s="66">
        <f t="shared" ref="I9:I18" si="2">RANK(H9,H$8:H$18,0)</f>
        <v>8</v>
      </c>
      <c r="J9" s="65">
        <f>VLOOKUP($A9,'Return Data'!$B$7:$R$2843,12,0)</f>
        <v>-6.8596000000000004</v>
      </c>
      <c r="K9" s="66">
        <f t="shared" ref="K9:K18" si="3">RANK(J9,J$8:J$18,0)</f>
        <v>1</v>
      </c>
      <c r="L9" s="65">
        <f>VLOOKUP($A9,'Return Data'!$B$7:$R$2843,13,0)</f>
        <v>-8.0763999999999996</v>
      </c>
      <c r="M9" s="66">
        <f t="shared" ref="M9:M18" si="4">RANK(L9,L$8:L$18,0)</f>
        <v>1</v>
      </c>
      <c r="N9" s="65">
        <f>VLOOKUP($A9,'Return Data'!$B$7:$R$2843,17,0)</f>
        <v>10.238799999999999</v>
      </c>
      <c r="O9" s="66">
        <f t="shared" ref="O9:O18" si="5">RANK(N9,N$8:N$18,0)</f>
        <v>1</v>
      </c>
      <c r="P9" s="65">
        <f>VLOOKUP($A9,'Return Data'!$B$7:$R$2843,14,0)</f>
        <v>14.6647</v>
      </c>
      <c r="Q9" s="66">
        <f t="shared" ref="Q9:Q18" si="6">RANK(P9,P$8:P$18,0)</f>
        <v>3</v>
      </c>
      <c r="R9" s="65">
        <f>VLOOKUP($A9,'Return Data'!$B$7:$R$2843,16,0)</f>
        <v>3.8258000000000001</v>
      </c>
      <c r="S9" s="67">
        <f t="shared" ref="S9:S18" si="7">RANK(R9,R$8:R$18,0)</f>
        <v>8</v>
      </c>
    </row>
    <row r="10" spans="1:19" x14ac:dyDescent="0.3">
      <c r="A10" s="82" t="s">
        <v>880</v>
      </c>
      <c r="B10" s="64">
        <f>VLOOKUP($A10,'Return Data'!$B$7:$R$2843,3,0)</f>
        <v>44446</v>
      </c>
      <c r="C10" s="65">
        <f>VLOOKUP($A10,'Return Data'!$B$7:$R$2843,4,0)</f>
        <v>17.462399999999999</v>
      </c>
      <c r="D10" s="65">
        <f>VLOOKUP($A10,'Return Data'!$B$7:$R$2843,9,0)</f>
        <v>-13.6751</v>
      </c>
      <c r="E10" s="66">
        <f t="shared" si="0"/>
        <v>8</v>
      </c>
      <c r="F10" s="65">
        <f>VLOOKUP($A10,'Return Data'!$B$7:$R$2843,10,0)</f>
        <v>-45.139899999999997</v>
      </c>
      <c r="G10" s="66">
        <f t="shared" si="1"/>
        <v>11</v>
      </c>
      <c r="H10" s="65">
        <f>VLOOKUP($A10,'Return Data'!$B$7:$R$2843,11,0)</f>
        <v>10.2782</v>
      </c>
      <c r="I10" s="66">
        <f t="shared" si="2"/>
        <v>5</v>
      </c>
      <c r="J10" s="65">
        <f>VLOOKUP($A10,'Return Data'!$B$7:$R$2843,12,0)</f>
        <v>-12.5853</v>
      </c>
      <c r="K10" s="66">
        <f t="shared" si="3"/>
        <v>11</v>
      </c>
      <c r="L10" s="65">
        <f>VLOOKUP($A10,'Return Data'!$B$7:$R$2843,13,0)</f>
        <v>-18.171299999999999</v>
      </c>
      <c r="M10" s="66">
        <f t="shared" si="4"/>
        <v>11</v>
      </c>
      <c r="N10" s="65">
        <f>VLOOKUP($A10,'Return Data'!$B$7:$R$2843,17,0)</f>
        <v>8.1767000000000003</v>
      </c>
      <c r="O10" s="66">
        <f t="shared" si="5"/>
        <v>10</v>
      </c>
      <c r="P10" s="65">
        <f>VLOOKUP($A10,'Return Data'!$B$7:$R$2843,14,0)</f>
        <v>20.989100000000001</v>
      </c>
      <c r="Q10" s="66">
        <f t="shared" si="6"/>
        <v>1</v>
      </c>
      <c r="R10" s="65">
        <f>VLOOKUP($A10,'Return Data'!$B$7:$R$2843,16,0)</f>
        <v>4.0647000000000002</v>
      </c>
      <c r="S10" s="67">
        <f t="shared" si="7"/>
        <v>6</v>
      </c>
    </row>
    <row r="11" spans="1:19" x14ac:dyDescent="0.3">
      <c r="A11" s="82" t="s">
        <v>882</v>
      </c>
      <c r="B11" s="64">
        <f>VLOOKUP($A11,'Return Data'!$B$7:$R$2843,3,0)</f>
        <v>44447</v>
      </c>
      <c r="C11" s="65">
        <f>VLOOKUP($A11,'Return Data'!$B$7:$R$2843,4,0)</f>
        <v>14.9116</v>
      </c>
      <c r="D11" s="65">
        <f>VLOOKUP($A11,'Return Data'!$B$7:$R$2843,9,0)</f>
        <v>-12.133900000000001</v>
      </c>
      <c r="E11" s="66">
        <f t="shared" si="0"/>
        <v>6</v>
      </c>
      <c r="F11" s="65">
        <f>VLOOKUP($A11,'Return Data'!$B$7:$R$2843,10,0)</f>
        <v>-14.454000000000001</v>
      </c>
      <c r="G11" s="66">
        <f t="shared" si="1"/>
        <v>4</v>
      </c>
      <c r="H11" s="65">
        <f>VLOOKUP($A11,'Return Data'!$B$7:$R$2843,11,0)</f>
        <v>9.9981000000000009</v>
      </c>
      <c r="I11" s="66">
        <f t="shared" si="2"/>
        <v>7</v>
      </c>
      <c r="J11" s="65">
        <f>VLOOKUP($A11,'Return Data'!$B$7:$R$2843,12,0)</f>
        <v>-7.9958</v>
      </c>
      <c r="K11" s="66">
        <f t="shared" si="3"/>
        <v>6</v>
      </c>
      <c r="L11" s="65">
        <f>VLOOKUP($A11,'Return Data'!$B$7:$R$2843,13,0)</f>
        <v>-8.7903000000000002</v>
      </c>
      <c r="M11" s="66">
        <f t="shared" si="4"/>
        <v>8</v>
      </c>
      <c r="N11" s="65">
        <f>VLOOKUP($A11,'Return Data'!$B$7:$R$2843,17,0)</f>
        <v>9.9718999999999998</v>
      </c>
      <c r="O11" s="66">
        <f t="shared" si="5"/>
        <v>5</v>
      </c>
      <c r="P11" s="65">
        <f>VLOOKUP($A11,'Return Data'!$B$7:$R$2843,14,0)</f>
        <v>14.2142</v>
      </c>
      <c r="Q11" s="66">
        <f t="shared" si="6"/>
        <v>7</v>
      </c>
      <c r="R11" s="65">
        <f>VLOOKUP($A11,'Return Data'!$B$7:$R$2843,16,0)</f>
        <v>4.1353999999999997</v>
      </c>
      <c r="S11" s="67">
        <f t="shared" si="7"/>
        <v>5</v>
      </c>
    </row>
    <row r="12" spans="1:19" x14ac:dyDescent="0.3">
      <c r="A12" s="82" t="s">
        <v>884</v>
      </c>
      <c r="B12" s="64">
        <f>VLOOKUP($A12,'Return Data'!$B$7:$R$2843,3,0)</f>
        <v>44447</v>
      </c>
      <c r="C12" s="65">
        <f>VLOOKUP($A12,'Return Data'!$B$7:$R$2843,4,0)</f>
        <v>15.4003</v>
      </c>
      <c r="D12" s="65">
        <f>VLOOKUP($A12,'Return Data'!$B$7:$R$2843,9,0)</f>
        <v>-14.9354</v>
      </c>
      <c r="E12" s="66">
        <f t="shared" si="0"/>
        <v>10</v>
      </c>
      <c r="F12" s="65">
        <f>VLOOKUP($A12,'Return Data'!$B$7:$R$2843,10,0)</f>
        <v>-14.958600000000001</v>
      </c>
      <c r="G12" s="66">
        <f t="shared" si="1"/>
        <v>8</v>
      </c>
      <c r="H12" s="65">
        <f>VLOOKUP($A12,'Return Data'!$B$7:$R$2843,11,0)</f>
        <v>10.0258</v>
      </c>
      <c r="I12" s="66">
        <f t="shared" si="2"/>
        <v>6</v>
      </c>
      <c r="J12" s="65">
        <f>VLOOKUP($A12,'Return Data'!$B$7:$R$2843,12,0)</f>
        <v>-8.0470000000000006</v>
      </c>
      <c r="K12" s="66">
        <f t="shared" si="3"/>
        <v>8</v>
      </c>
      <c r="L12" s="65">
        <f>VLOOKUP($A12,'Return Data'!$B$7:$R$2843,13,0)</f>
        <v>-8.7789999999999999</v>
      </c>
      <c r="M12" s="66">
        <f t="shared" si="4"/>
        <v>7</v>
      </c>
      <c r="N12" s="65">
        <f>VLOOKUP($A12,'Return Data'!$B$7:$R$2843,17,0)</f>
        <v>9.7988</v>
      </c>
      <c r="O12" s="66">
        <f t="shared" si="5"/>
        <v>7</v>
      </c>
      <c r="P12" s="65">
        <f>VLOOKUP($A12,'Return Data'!$B$7:$R$2843,14,0)</f>
        <v>13.891400000000001</v>
      </c>
      <c r="Q12" s="66">
        <f t="shared" si="6"/>
        <v>10</v>
      </c>
      <c r="R12" s="65">
        <f>VLOOKUP($A12,'Return Data'!$B$7:$R$2843,16,0)</f>
        <v>4.45</v>
      </c>
      <c r="S12" s="67">
        <f t="shared" si="7"/>
        <v>4</v>
      </c>
    </row>
    <row r="13" spans="1:19" x14ac:dyDescent="0.3">
      <c r="A13" s="82" t="s">
        <v>886</v>
      </c>
      <c r="B13" s="64">
        <f>VLOOKUP($A13,'Return Data'!$B$7:$R$2843,3,0)</f>
        <v>44447</v>
      </c>
      <c r="C13" s="65">
        <f>VLOOKUP($A13,'Return Data'!$B$7:$R$2843,4,0)</f>
        <v>12.928900000000001</v>
      </c>
      <c r="D13" s="65">
        <f>VLOOKUP($A13,'Return Data'!$B$7:$R$2843,9,0)</f>
        <v>-4.7956000000000003</v>
      </c>
      <c r="E13" s="66">
        <f t="shared" si="0"/>
        <v>1</v>
      </c>
      <c r="F13" s="65">
        <f>VLOOKUP($A13,'Return Data'!$B$7:$R$2843,10,0)</f>
        <v>-14.7491</v>
      </c>
      <c r="G13" s="66">
        <f t="shared" si="1"/>
        <v>6</v>
      </c>
      <c r="H13" s="65">
        <f>VLOOKUP($A13,'Return Data'!$B$7:$R$2843,11,0)</f>
        <v>8.3493999999999993</v>
      </c>
      <c r="I13" s="66">
        <f t="shared" si="2"/>
        <v>11</v>
      </c>
      <c r="J13" s="65">
        <f>VLOOKUP($A13,'Return Data'!$B$7:$R$2843,12,0)</f>
        <v>-7.1463000000000001</v>
      </c>
      <c r="K13" s="66">
        <f t="shared" si="3"/>
        <v>2</v>
      </c>
      <c r="L13" s="65">
        <f>VLOOKUP($A13,'Return Data'!$B$7:$R$2843,13,0)</f>
        <v>-8.7470999999999997</v>
      </c>
      <c r="M13" s="66">
        <f t="shared" si="4"/>
        <v>6</v>
      </c>
      <c r="N13" s="65">
        <f>VLOOKUP($A13,'Return Data'!$B$7:$R$2843,17,0)</f>
        <v>8.0861999999999998</v>
      </c>
      <c r="O13" s="66">
        <f t="shared" si="5"/>
        <v>11</v>
      </c>
      <c r="P13" s="65">
        <f>VLOOKUP($A13,'Return Data'!$B$7:$R$2843,14,0)</f>
        <v>13.625299999999999</v>
      </c>
      <c r="Q13" s="66">
        <f t="shared" si="6"/>
        <v>11</v>
      </c>
      <c r="R13" s="65">
        <f>VLOOKUP($A13,'Return Data'!$B$7:$R$2843,16,0)</f>
        <v>2.8714</v>
      </c>
      <c r="S13" s="67">
        <f t="shared" si="7"/>
        <v>11</v>
      </c>
    </row>
    <row r="14" spans="1:19" x14ac:dyDescent="0.3">
      <c r="A14" s="82" t="s">
        <v>888</v>
      </c>
      <c r="B14" s="64">
        <f>VLOOKUP($A14,'Return Data'!$B$7:$R$2843,3,0)</f>
        <v>44447</v>
      </c>
      <c r="C14" s="65">
        <f>VLOOKUP($A14,'Return Data'!$B$7:$R$2843,4,0)</f>
        <v>14.1242</v>
      </c>
      <c r="D14" s="65">
        <f>VLOOKUP($A14,'Return Data'!$B$7:$R$2843,9,0)</f>
        <v>-10.433299999999999</v>
      </c>
      <c r="E14" s="66">
        <f t="shared" si="0"/>
        <v>3</v>
      </c>
      <c r="F14" s="65">
        <f>VLOOKUP($A14,'Return Data'!$B$7:$R$2843,10,0)</f>
        <v>-15.4703</v>
      </c>
      <c r="G14" s="66">
        <f t="shared" si="1"/>
        <v>9</v>
      </c>
      <c r="H14" s="65">
        <f>VLOOKUP($A14,'Return Data'!$B$7:$R$2843,11,0)</f>
        <v>8.7454999999999998</v>
      </c>
      <c r="I14" s="66">
        <f t="shared" si="2"/>
        <v>10</v>
      </c>
      <c r="J14" s="65">
        <f>VLOOKUP($A14,'Return Data'!$B$7:$R$2843,12,0)</f>
        <v>-8.9869000000000003</v>
      </c>
      <c r="K14" s="66">
        <f t="shared" si="3"/>
        <v>10</v>
      </c>
      <c r="L14" s="65">
        <f>VLOOKUP($A14,'Return Data'!$B$7:$R$2843,13,0)</f>
        <v>-8.4313000000000002</v>
      </c>
      <c r="M14" s="66">
        <f t="shared" si="4"/>
        <v>3</v>
      </c>
      <c r="N14" s="65">
        <f>VLOOKUP($A14,'Return Data'!$B$7:$R$2843,17,0)</f>
        <v>9.6189999999999998</v>
      </c>
      <c r="O14" s="66">
        <f t="shared" si="5"/>
        <v>8</v>
      </c>
      <c r="P14" s="65">
        <f>VLOOKUP($A14,'Return Data'!$B$7:$R$2843,14,0)</f>
        <v>14.004300000000001</v>
      </c>
      <c r="Q14" s="66">
        <f t="shared" si="6"/>
        <v>8</v>
      </c>
      <c r="R14" s="65">
        <f>VLOOKUP($A14,'Return Data'!$B$7:$R$2843,16,0)</f>
        <v>3.5985999999999998</v>
      </c>
      <c r="S14" s="67">
        <f t="shared" si="7"/>
        <v>10</v>
      </c>
    </row>
    <row r="15" spans="1:19" x14ac:dyDescent="0.3">
      <c r="A15" s="82" t="s">
        <v>890</v>
      </c>
      <c r="B15" s="64">
        <f>VLOOKUP($A15,'Return Data'!$B$7:$R$2843,3,0)</f>
        <v>44447</v>
      </c>
      <c r="C15" s="65">
        <f>VLOOKUP($A15,'Return Data'!$B$7:$R$2843,4,0)</f>
        <v>19.424499999999998</v>
      </c>
      <c r="D15" s="65">
        <f>VLOOKUP($A15,'Return Data'!$B$7:$R$2843,9,0)</f>
        <v>-10.038</v>
      </c>
      <c r="E15" s="66">
        <f t="shared" si="0"/>
        <v>2</v>
      </c>
      <c r="F15" s="65">
        <f>VLOOKUP($A15,'Return Data'!$B$7:$R$2843,10,0)</f>
        <v>-12.7811</v>
      </c>
      <c r="G15" s="66">
        <f t="shared" si="1"/>
        <v>1</v>
      </c>
      <c r="H15" s="65">
        <f>VLOOKUP($A15,'Return Data'!$B$7:$R$2843,11,0)</f>
        <v>10.773400000000001</v>
      </c>
      <c r="I15" s="66">
        <f t="shared" si="2"/>
        <v>1</v>
      </c>
      <c r="J15" s="65">
        <f>VLOOKUP($A15,'Return Data'!$B$7:$R$2843,12,0)</f>
        <v>-7.3277000000000001</v>
      </c>
      <c r="K15" s="66">
        <f t="shared" si="3"/>
        <v>3</v>
      </c>
      <c r="L15" s="65">
        <f>VLOOKUP($A15,'Return Data'!$B$7:$R$2843,13,0)</f>
        <v>-8.3581000000000003</v>
      </c>
      <c r="M15" s="66">
        <f t="shared" si="4"/>
        <v>2</v>
      </c>
      <c r="N15" s="65">
        <f>VLOOKUP($A15,'Return Data'!$B$7:$R$2843,17,0)</f>
        <v>9.6044999999999998</v>
      </c>
      <c r="O15" s="66">
        <f t="shared" si="5"/>
        <v>9</v>
      </c>
      <c r="P15" s="65">
        <f>VLOOKUP($A15,'Return Data'!$B$7:$R$2843,14,0)</f>
        <v>14.978899999999999</v>
      </c>
      <c r="Q15" s="66">
        <f t="shared" si="6"/>
        <v>2</v>
      </c>
      <c r="R15" s="65">
        <f>VLOOKUP($A15,'Return Data'!$B$7:$R$2843,16,0)</f>
        <v>6.5495999999999999</v>
      </c>
      <c r="S15" s="67">
        <f t="shared" si="7"/>
        <v>1</v>
      </c>
    </row>
    <row r="16" spans="1:19" x14ac:dyDescent="0.3">
      <c r="A16" s="82" t="s">
        <v>892</v>
      </c>
      <c r="B16" s="64">
        <f>VLOOKUP($A16,'Return Data'!$B$7:$R$2843,3,0)</f>
        <v>44447</v>
      </c>
      <c r="C16" s="65">
        <f>VLOOKUP($A16,'Return Data'!$B$7:$R$2843,4,0)</f>
        <v>19.1465</v>
      </c>
      <c r="D16" s="65">
        <f>VLOOKUP($A16,'Return Data'!$B$7:$R$2843,9,0)</f>
        <v>-11.6435</v>
      </c>
      <c r="E16" s="66">
        <f t="shared" si="0"/>
        <v>5</v>
      </c>
      <c r="F16" s="65">
        <f>VLOOKUP($A16,'Return Data'!$B$7:$R$2843,10,0)</f>
        <v>-14.6517</v>
      </c>
      <c r="G16" s="66">
        <f t="shared" si="1"/>
        <v>5</v>
      </c>
      <c r="H16" s="65">
        <f>VLOOKUP($A16,'Return Data'!$B$7:$R$2843,11,0)</f>
        <v>10.751799999999999</v>
      </c>
      <c r="I16" s="66">
        <f t="shared" si="2"/>
        <v>2</v>
      </c>
      <c r="J16" s="65">
        <f>VLOOKUP($A16,'Return Data'!$B$7:$R$2843,12,0)</f>
        <v>-7.9034000000000004</v>
      </c>
      <c r="K16" s="66">
        <f t="shared" si="3"/>
        <v>4</v>
      </c>
      <c r="L16" s="65">
        <f>VLOOKUP($A16,'Return Data'!$B$7:$R$2843,13,0)</f>
        <v>-9.1204999999999998</v>
      </c>
      <c r="M16" s="66">
        <f t="shared" si="4"/>
        <v>10</v>
      </c>
      <c r="N16" s="65">
        <f>VLOOKUP($A16,'Return Data'!$B$7:$R$2843,17,0)</f>
        <v>10.039</v>
      </c>
      <c r="O16" s="66">
        <f t="shared" si="5"/>
        <v>3</v>
      </c>
      <c r="P16" s="65">
        <f>VLOOKUP($A16,'Return Data'!$B$7:$R$2843,14,0)</f>
        <v>14.234999999999999</v>
      </c>
      <c r="Q16" s="66">
        <f t="shared" si="6"/>
        <v>6</v>
      </c>
      <c r="R16" s="65">
        <f>VLOOKUP($A16,'Return Data'!$B$7:$R$2843,16,0)</f>
        <v>6.3719999999999999</v>
      </c>
      <c r="S16" s="67">
        <f t="shared" si="7"/>
        <v>2</v>
      </c>
    </row>
    <row r="17" spans="1:19" x14ac:dyDescent="0.3">
      <c r="A17" s="82" t="s">
        <v>894</v>
      </c>
      <c r="B17" s="64">
        <f>VLOOKUP($A17,'Return Data'!$B$7:$R$2843,3,0)</f>
        <v>44447</v>
      </c>
      <c r="C17" s="65">
        <f>VLOOKUP($A17,'Return Data'!$B$7:$R$2843,4,0)</f>
        <v>18.854399999999998</v>
      </c>
      <c r="D17" s="65">
        <f>VLOOKUP($A17,'Return Data'!$B$7:$R$2843,9,0)</f>
        <v>-11.4429</v>
      </c>
      <c r="E17" s="66">
        <f t="shared" si="0"/>
        <v>4</v>
      </c>
      <c r="F17" s="65">
        <f>VLOOKUP($A17,'Return Data'!$B$7:$R$2843,10,0)</f>
        <v>-14.9442</v>
      </c>
      <c r="G17" s="66">
        <f t="shared" si="1"/>
        <v>7</v>
      </c>
      <c r="H17" s="65">
        <f>VLOOKUP($A17,'Return Data'!$B$7:$R$2843,11,0)</f>
        <v>10.4543</v>
      </c>
      <c r="I17" s="66">
        <f t="shared" si="2"/>
        <v>3</v>
      </c>
      <c r="J17" s="65">
        <f>VLOOKUP($A17,'Return Data'!$B$7:$R$2843,12,0)</f>
        <v>-7.9854000000000003</v>
      </c>
      <c r="K17" s="66">
        <f t="shared" si="3"/>
        <v>5</v>
      </c>
      <c r="L17" s="65">
        <f>VLOOKUP($A17,'Return Data'!$B$7:$R$2843,13,0)</f>
        <v>-9.0086999999999993</v>
      </c>
      <c r="M17" s="66">
        <f t="shared" si="4"/>
        <v>9</v>
      </c>
      <c r="N17" s="65">
        <f>VLOOKUP($A17,'Return Data'!$B$7:$R$2843,17,0)</f>
        <v>10.066000000000001</v>
      </c>
      <c r="O17" s="66">
        <f t="shared" si="5"/>
        <v>2</v>
      </c>
      <c r="P17" s="65">
        <f>VLOOKUP($A17,'Return Data'!$B$7:$R$2843,14,0)</f>
        <v>14.388400000000001</v>
      </c>
      <c r="Q17" s="66">
        <f t="shared" si="6"/>
        <v>5</v>
      </c>
      <c r="R17" s="65">
        <f>VLOOKUP($A17,'Return Data'!$B$7:$R$2843,16,0)</f>
        <v>6.3407999999999998</v>
      </c>
      <c r="S17" s="67">
        <f t="shared" si="7"/>
        <v>3</v>
      </c>
    </row>
    <row r="18" spans="1:19" x14ac:dyDescent="0.3">
      <c r="A18" s="82" t="s">
        <v>895</v>
      </c>
      <c r="B18" s="64">
        <f>VLOOKUP($A18,'Return Data'!$B$7:$R$2843,3,0)</f>
        <v>44447</v>
      </c>
      <c r="C18" s="65">
        <f>VLOOKUP($A18,'Return Data'!$B$7:$R$2843,4,0)</f>
        <v>14.516500000000001</v>
      </c>
      <c r="D18" s="65">
        <f>VLOOKUP($A18,'Return Data'!$B$7:$R$2843,9,0)</f>
        <v>-13.955500000000001</v>
      </c>
      <c r="E18" s="66">
        <f t="shared" si="0"/>
        <v>9</v>
      </c>
      <c r="F18" s="65">
        <f>VLOOKUP($A18,'Return Data'!$B$7:$R$2843,10,0)</f>
        <v>-14.328099999999999</v>
      </c>
      <c r="G18" s="66">
        <f t="shared" si="1"/>
        <v>3</v>
      </c>
      <c r="H18" s="65">
        <f>VLOOKUP($A18,'Return Data'!$B$7:$R$2843,11,0)</f>
        <v>10.4129</v>
      </c>
      <c r="I18" s="66">
        <f t="shared" si="2"/>
        <v>4</v>
      </c>
      <c r="J18" s="65">
        <f>VLOOKUP($A18,'Return Data'!$B$7:$R$2843,12,0)</f>
        <v>-8.0244</v>
      </c>
      <c r="K18" s="66">
        <f t="shared" si="3"/>
        <v>7</v>
      </c>
      <c r="L18" s="65">
        <f>VLOOKUP($A18,'Return Data'!$B$7:$R$2843,13,0)</f>
        <v>-8.6064000000000007</v>
      </c>
      <c r="M18" s="66">
        <f t="shared" si="4"/>
        <v>5</v>
      </c>
      <c r="N18" s="65">
        <f>VLOOKUP($A18,'Return Data'!$B$7:$R$2843,17,0)</f>
        <v>10.0389</v>
      </c>
      <c r="O18" s="66">
        <f t="shared" si="5"/>
        <v>4</v>
      </c>
      <c r="P18" s="65">
        <f>VLOOKUP($A18,'Return Data'!$B$7:$R$2843,14,0)</f>
        <v>14.505699999999999</v>
      </c>
      <c r="Q18" s="66">
        <f t="shared" si="6"/>
        <v>4</v>
      </c>
      <c r="R18" s="65">
        <f>VLOOKUP($A18,'Return Data'!$B$7:$R$2843,16,0)</f>
        <v>3.7984</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-11.843299999999999</v>
      </c>
      <c r="E20" s="88"/>
      <c r="F20" s="89">
        <f>AVERAGE(F8:F18)</f>
        <v>-17.414872727272726</v>
      </c>
      <c r="G20" s="88"/>
      <c r="H20" s="89">
        <f>AVERAGE(H8:H18)</f>
        <v>9.9383454545454573</v>
      </c>
      <c r="I20" s="88"/>
      <c r="J20" s="89">
        <f>AVERAGE(J8:J18)</f>
        <v>-8.279272727272728</v>
      </c>
      <c r="K20" s="88"/>
      <c r="L20" s="89">
        <f>AVERAGE(L8:L18)</f>
        <v>-9.5075727272727288</v>
      </c>
      <c r="M20" s="88"/>
      <c r="N20" s="89">
        <f>AVERAGE(N8:N18)</f>
        <v>9.5866545454545466</v>
      </c>
      <c r="O20" s="88"/>
      <c r="P20" s="89">
        <f>AVERAGE(P8:P18)</f>
        <v>14.858781818181818</v>
      </c>
      <c r="Q20" s="88"/>
      <c r="R20" s="89">
        <f>AVERAGE(R8:R18)</f>
        <v>4.545136363636364</v>
      </c>
      <c r="S20" s="90"/>
    </row>
    <row r="21" spans="1:19" x14ac:dyDescent="0.3">
      <c r="A21" s="87" t="s">
        <v>28</v>
      </c>
      <c r="B21" s="88"/>
      <c r="C21" s="88"/>
      <c r="D21" s="89">
        <f>MIN(D8:D18)</f>
        <v>-15.082800000000001</v>
      </c>
      <c r="E21" s="88"/>
      <c r="F21" s="89">
        <f>MIN(F8:F18)</f>
        <v>-45.139899999999997</v>
      </c>
      <c r="G21" s="88"/>
      <c r="H21" s="89">
        <f>MIN(H8:H18)</f>
        <v>8.3493999999999993</v>
      </c>
      <c r="I21" s="88"/>
      <c r="J21" s="89">
        <f>MIN(J8:J18)</f>
        <v>-12.5853</v>
      </c>
      <c r="K21" s="88"/>
      <c r="L21" s="89">
        <f>MIN(L8:L18)</f>
        <v>-18.171299999999999</v>
      </c>
      <c r="M21" s="88"/>
      <c r="N21" s="89">
        <f>MIN(N8:N18)</f>
        <v>8.0861999999999998</v>
      </c>
      <c r="O21" s="88"/>
      <c r="P21" s="89">
        <f>MIN(P8:P18)</f>
        <v>13.625299999999999</v>
      </c>
      <c r="Q21" s="88"/>
      <c r="R21" s="89">
        <f>MIN(R8:R18)</f>
        <v>2.8714</v>
      </c>
      <c r="S21" s="90"/>
    </row>
    <row r="22" spans="1:19" ht="15" thickBot="1" x14ac:dyDescent="0.35">
      <c r="A22" s="91" t="s">
        <v>29</v>
      </c>
      <c r="B22" s="92"/>
      <c r="C22" s="92"/>
      <c r="D22" s="93">
        <f>MAX(D8:D18)</f>
        <v>-4.7956000000000003</v>
      </c>
      <c r="E22" s="92"/>
      <c r="F22" s="93">
        <f>MAX(F8:F18)</f>
        <v>-12.7811</v>
      </c>
      <c r="G22" s="92"/>
      <c r="H22" s="93">
        <f>MAX(H8:H18)</f>
        <v>10.773400000000001</v>
      </c>
      <c r="I22" s="92"/>
      <c r="J22" s="93">
        <f>MAX(J8:J18)</f>
        <v>-6.8596000000000004</v>
      </c>
      <c r="K22" s="92"/>
      <c r="L22" s="93">
        <f>MAX(L8:L18)</f>
        <v>-8.0763999999999996</v>
      </c>
      <c r="M22" s="92"/>
      <c r="N22" s="93">
        <f>MAX(N8:N18)</f>
        <v>10.238799999999999</v>
      </c>
      <c r="O22" s="92"/>
      <c r="P22" s="93">
        <f>MAX(P8:P18)</f>
        <v>20.989100000000001</v>
      </c>
      <c r="Q22" s="92"/>
      <c r="R22" s="93">
        <f>MAX(R8:R18)</f>
        <v>6.5495999999999999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44447</v>
      </c>
      <c r="C8" s="65">
        <f>VLOOKUP($A8,'Return Data'!$B$7:$R$2843,4,0)</f>
        <v>16.7742</v>
      </c>
      <c r="D8" s="65">
        <f>VLOOKUP($A8,'Return Data'!$B$7:$R$2843,9,0)</f>
        <v>8.8934999999999995</v>
      </c>
      <c r="E8" s="66">
        <f t="shared" ref="E8:E27" si="0">RANK(D8,D$8:D$27,0)</f>
        <v>14</v>
      </c>
      <c r="F8" s="65">
        <f>VLOOKUP($A8,'Return Data'!$B$7:$R$2843,10,0)</f>
        <v>6.6468999999999996</v>
      </c>
      <c r="G8" s="66">
        <f t="shared" ref="G8:G27" si="1">RANK(F8,F$8:F$27,0)</f>
        <v>12</v>
      </c>
      <c r="H8" s="65">
        <f>VLOOKUP($A8,'Return Data'!$B$7:$R$2843,11,0)</f>
        <v>8.3518000000000008</v>
      </c>
      <c r="I8" s="66">
        <f t="shared" ref="I8:I27" si="2">RANK(H8,H$8:H$27,0)</f>
        <v>11</v>
      </c>
      <c r="J8" s="65">
        <f>VLOOKUP($A8,'Return Data'!$B$7:$R$2843,12,0)</f>
        <v>8.4593000000000007</v>
      </c>
      <c r="K8" s="66">
        <f t="shared" ref="K8:K27" si="3">RANK(J8,J$8:J$27,0)</f>
        <v>7</v>
      </c>
      <c r="L8" s="65">
        <f>VLOOKUP($A8,'Return Data'!$B$7:$R$2843,13,0)</f>
        <v>9.5450999999999997</v>
      </c>
      <c r="M8" s="66">
        <f t="shared" ref="M8:M27" si="4">RANK(L8,L$8:L$27,0)</f>
        <v>7</v>
      </c>
      <c r="N8" s="65">
        <f>VLOOKUP($A8,'Return Data'!$B$7:$R$2843,17,0)</f>
        <v>6.9170999999999996</v>
      </c>
      <c r="O8" s="66">
        <f>RANK(N8,N$8:N$27,0)</f>
        <v>9</v>
      </c>
      <c r="P8" s="65">
        <f>VLOOKUP($A8,'Return Data'!$B$7:$R$2843,14,0)</f>
        <v>7.0644999999999998</v>
      </c>
      <c r="Q8" s="66">
        <f>RANK(P8,P$8:P$27,0)</f>
        <v>7</v>
      </c>
      <c r="R8" s="65">
        <f>VLOOKUP($A8,'Return Data'!$B$7:$R$2843,16,0)</f>
        <v>8.4056999999999995</v>
      </c>
      <c r="S8" s="67">
        <f t="shared" ref="S8:S27" si="5">RANK(R8,R$8:R$27,0)</f>
        <v>8</v>
      </c>
    </row>
    <row r="9" spans="1:19" x14ac:dyDescent="0.3">
      <c r="A9" s="82" t="s">
        <v>654</v>
      </c>
      <c r="B9" s="64">
        <f>VLOOKUP($A9,'Return Data'!$B$7:$R$2843,3,0)</f>
        <v>44447</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-14.1797</v>
      </c>
      <c r="S9" s="67">
        <f t="shared" si="5"/>
        <v>19</v>
      </c>
    </row>
    <row r="10" spans="1:19" x14ac:dyDescent="0.3">
      <c r="A10" s="82" t="s">
        <v>656</v>
      </c>
      <c r="B10" s="64">
        <f>VLOOKUP($A10,'Return Data'!$B$7:$R$2843,3,0)</f>
        <v>44447</v>
      </c>
      <c r="C10" s="65">
        <f>VLOOKUP($A10,'Return Data'!$B$7:$R$2843,4,0)</f>
        <v>18.252400000000002</v>
      </c>
      <c r="D10" s="65">
        <f>VLOOKUP($A10,'Return Data'!$B$7:$R$2843,9,0)</f>
        <v>9.8678000000000008</v>
      </c>
      <c r="E10" s="66">
        <f t="shared" si="0"/>
        <v>12</v>
      </c>
      <c r="F10" s="65">
        <f>VLOOKUP($A10,'Return Data'!$B$7:$R$2843,10,0)</f>
        <v>7.3524000000000003</v>
      </c>
      <c r="G10" s="66">
        <f t="shared" si="1"/>
        <v>10</v>
      </c>
      <c r="H10" s="65">
        <f>VLOOKUP($A10,'Return Data'!$B$7:$R$2843,11,0)</f>
        <v>8.8876000000000008</v>
      </c>
      <c r="I10" s="66">
        <f t="shared" si="2"/>
        <v>10</v>
      </c>
      <c r="J10" s="65">
        <f>VLOOKUP($A10,'Return Data'!$B$7:$R$2843,12,0)</f>
        <v>7.9972000000000003</v>
      </c>
      <c r="K10" s="66">
        <f t="shared" si="3"/>
        <v>8</v>
      </c>
      <c r="L10" s="65">
        <f>VLOOKUP($A10,'Return Data'!$B$7:$R$2843,13,0)</f>
        <v>8.9175000000000004</v>
      </c>
      <c r="M10" s="66">
        <f t="shared" si="4"/>
        <v>10</v>
      </c>
      <c r="N10" s="65">
        <f>VLOOKUP($A10,'Return Data'!$B$7:$R$2843,17,0)</f>
        <v>8.9141999999999992</v>
      </c>
      <c r="O10" s="66">
        <f t="shared" ref="O10:O22" si="6">RANK(N10,N$8:N$27,0)</f>
        <v>3</v>
      </c>
      <c r="P10" s="65">
        <f>VLOOKUP($A10,'Return Data'!$B$7:$R$2843,14,0)</f>
        <v>7.7979000000000003</v>
      </c>
      <c r="Q10" s="66">
        <f t="shared" ref="Q10:Q22" si="7">RANK(P10,P$8:P$27,0)</f>
        <v>6</v>
      </c>
      <c r="R10" s="65">
        <f>VLOOKUP($A10,'Return Data'!$B$7:$R$2843,16,0)</f>
        <v>8.7719000000000005</v>
      </c>
      <c r="S10" s="67">
        <f t="shared" si="5"/>
        <v>5</v>
      </c>
    </row>
    <row r="11" spans="1:19" x14ac:dyDescent="0.3">
      <c r="A11" s="82" t="s">
        <v>660</v>
      </c>
      <c r="B11" s="64">
        <f>VLOOKUP($A11,'Return Data'!$B$7:$R$2843,3,0)</f>
        <v>44447</v>
      </c>
      <c r="C11" s="65">
        <f>VLOOKUP($A11,'Return Data'!$B$7:$R$2843,4,0)</f>
        <v>17.1309</v>
      </c>
      <c r="D11" s="65">
        <f>VLOOKUP($A11,'Return Data'!$B$7:$R$2843,9,0)</f>
        <v>17.451899999999998</v>
      </c>
      <c r="E11" s="66">
        <f t="shared" si="0"/>
        <v>2</v>
      </c>
      <c r="F11" s="65">
        <f>VLOOKUP($A11,'Return Data'!$B$7:$R$2843,10,0)</f>
        <v>8.7049000000000003</v>
      </c>
      <c r="G11" s="66">
        <f t="shared" si="1"/>
        <v>5</v>
      </c>
      <c r="H11" s="65">
        <f>VLOOKUP($A11,'Return Data'!$B$7:$R$2843,11,0)</f>
        <v>15.984999999999999</v>
      </c>
      <c r="I11" s="66">
        <f t="shared" si="2"/>
        <v>2</v>
      </c>
      <c r="J11" s="65">
        <f>VLOOKUP($A11,'Return Data'!$B$7:$R$2843,12,0)</f>
        <v>14.1419</v>
      </c>
      <c r="K11" s="66">
        <f t="shared" si="3"/>
        <v>2</v>
      </c>
      <c r="L11" s="65">
        <f>VLOOKUP($A11,'Return Data'!$B$7:$R$2843,13,0)</f>
        <v>14.075200000000001</v>
      </c>
      <c r="M11" s="66">
        <f t="shared" si="4"/>
        <v>3</v>
      </c>
      <c r="N11" s="65">
        <f>VLOOKUP($A11,'Return Data'!$B$7:$R$2843,17,0)</f>
        <v>7.0561999999999996</v>
      </c>
      <c r="O11" s="66">
        <f t="shared" si="6"/>
        <v>8</v>
      </c>
      <c r="P11" s="65">
        <f>VLOOKUP($A11,'Return Data'!$B$7:$R$2843,14,0)</f>
        <v>6.1492000000000004</v>
      </c>
      <c r="Q11" s="66">
        <f t="shared" si="7"/>
        <v>8</v>
      </c>
      <c r="R11" s="65">
        <f>VLOOKUP($A11,'Return Data'!$B$7:$R$2843,16,0)</f>
        <v>8.4577000000000009</v>
      </c>
      <c r="S11" s="67">
        <f t="shared" si="5"/>
        <v>7</v>
      </c>
    </row>
    <row r="12" spans="1:19" x14ac:dyDescent="0.3">
      <c r="A12" s="82" t="s">
        <v>662</v>
      </c>
      <c r="B12" s="64">
        <f>VLOOKUP($A12,'Return Data'!$B$7:$R$2843,3,0)</f>
        <v>44447</v>
      </c>
      <c r="C12" s="65">
        <f>VLOOKUP($A12,'Return Data'!$B$7:$R$2843,4,0)</f>
        <v>4.3651</v>
      </c>
      <c r="D12" s="65">
        <f>VLOOKUP($A12,'Return Data'!$B$7:$R$2843,9,0)</f>
        <v>6.6532</v>
      </c>
      <c r="E12" s="66">
        <f t="shared" si="0"/>
        <v>17</v>
      </c>
      <c r="F12" s="65">
        <f>VLOOKUP($A12,'Return Data'!$B$7:$R$2843,10,0)</f>
        <v>6.8136000000000001</v>
      </c>
      <c r="G12" s="66">
        <f t="shared" si="1"/>
        <v>11</v>
      </c>
      <c r="H12" s="65">
        <f>VLOOKUP($A12,'Return Data'!$B$7:$R$2843,11,0)</f>
        <v>15.941599999999999</v>
      </c>
      <c r="I12" s="66">
        <f t="shared" si="2"/>
        <v>3</v>
      </c>
      <c r="J12" s="65">
        <f>VLOOKUP($A12,'Return Data'!$B$7:$R$2843,12,0)</f>
        <v>12.0463</v>
      </c>
      <c r="K12" s="66">
        <f t="shared" si="3"/>
        <v>4</v>
      </c>
      <c r="L12" s="65">
        <f>VLOOKUP($A12,'Return Data'!$B$7:$R$2843,13,0)</f>
        <v>10.994999999999999</v>
      </c>
      <c r="M12" s="66">
        <f t="shared" si="4"/>
        <v>4</v>
      </c>
      <c r="N12" s="65">
        <f>VLOOKUP($A12,'Return Data'!$B$7:$R$2843,17,0)</f>
        <v>-22.034600000000001</v>
      </c>
      <c r="O12" s="66">
        <f t="shared" si="6"/>
        <v>17</v>
      </c>
      <c r="P12" s="65">
        <f>VLOOKUP($A12,'Return Data'!$B$7:$R$2843,14,0)</f>
        <v>-31.824200000000001</v>
      </c>
      <c r="Q12" s="66">
        <f t="shared" si="7"/>
        <v>17</v>
      </c>
      <c r="R12" s="65">
        <f>VLOOKUP($A12,'Return Data'!$B$7:$R$2843,16,0)</f>
        <v>-11.914400000000001</v>
      </c>
      <c r="S12" s="67">
        <f t="shared" si="5"/>
        <v>18</v>
      </c>
    </row>
    <row r="13" spans="1:19" x14ac:dyDescent="0.3">
      <c r="A13" s="82" t="s">
        <v>664</v>
      </c>
      <c r="B13" s="64">
        <f>VLOOKUP($A13,'Return Data'!$B$7:$R$2843,3,0)</f>
        <v>44447</v>
      </c>
      <c r="C13" s="65">
        <f>VLOOKUP($A13,'Return Data'!$B$7:$R$2843,4,0)</f>
        <v>32.5047</v>
      </c>
      <c r="D13" s="65">
        <f>VLOOKUP($A13,'Return Data'!$B$7:$R$2843,9,0)</f>
        <v>2.5785</v>
      </c>
      <c r="E13" s="66">
        <f t="shared" si="0"/>
        <v>19</v>
      </c>
      <c r="F13" s="65">
        <f>VLOOKUP($A13,'Return Data'!$B$7:$R$2843,10,0)</f>
        <v>3.0354000000000001</v>
      </c>
      <c r="G13" s="66">
        <f t="shared" si="1"/>
        <v>19</v>
      </c>
      <c r="H13" s="65">
        <f>VLOOKUP($A13,'Return Data'!$B$7:$R$2843,11,0)</f>
        <v>4.3621999999999996</v>
      </c>
      <c r="I13" s="66">
        <f t="shared" si="2"/>
        <v>19</v>
      </c>
      <c r="J13" s="65">
        <f>VLOOKUP($A13,'Return Data'!$B$7:$R$2843,12,0)</f>
        <v>4.3548999999999998</v>
      </c>
      <c r="K13" s="66">
        <f t="shared" si="3"/>
        <v>16</v>
      </c>
      <c r="L13" s="65">
        <f>VLOOKUP($A13,'Return Data'!$B$7:$R$2843,13,0)</f>
        <v>6.1037999999999997</v>
      </c>
      <c r="M13" s="66">
        <f t="shared" si="4"/>
        <v>16</v>
      </c>
      <c r="N13" s="65">
        <f>VLOOKUP($A13,'Return Data'!$B$7:$R$2843,17,0)</f>
        <v>5.9553000000000003</v>
      </c>
      <c r="O13" s="66">
        <f t="shared" si="6"/>
        <v>10</v>
      </c>
      <c r="P13" s="65">
        <f>VLOOKUP($A13,'Return Data'!$B$7:$R$2843,14,0)</f>
        <v>2.9449000000000001</v>
      </c>
      <c r="Q13" s="66">
        <f t="shared" si="7"/>
        <v>14</v>
      </c>
      <c r="R13" s="65">
        <f>VLOOKUP($A13,'Return Data'!$B$7:$R$2843,16,0)</f>
        <v>6.9008000000000003</v>
      </c>
      <c r="S13" s="67">
        <f t="shared" si="5"/>
        <v>13</v>
      </c>
    </row>
    <row r="14" spans="1:19" x14ac:dyDescent="0.3">
      <c r="A14" s="82" t="s">
        <v>667</v>
      </c>
      <c r="B14" s="64">
        <f>VLOOKUP($A14,'Return Data'!$B$7:$R$2843,3,0)</f>
        <v>44447</v>
      </c>
      <c r="C14" s="65">
        <f>VLOOKUP($A14,'Return Data'!$B$7:$R$2843,4,0)</f>
        <v>23.0016</v>
      </c>
      <c r="D14" s="65">
        <f>VLOOKUP($A14,'Return Data'!$B$7:$R$2843,9,0)</f>
        <v>30.685099999999998</v>
      </c>
      <c r="E14" s="66">
        <f t="shared" si="0"/>
        <v>1</v>
      </c>
      <c r="F14" s="65">
        <f>VLOOKUP($A14,'Return Data'!$B$7:$R$2843,10,0)</f>
        <v>5.9382000000000001</v>
      </c>
      <c r="G14" s="66">
        <f t="shared" si="1"/>
        <v>15</v>
      </c>
      <c r="H14" s="65">
        <f>VLOOKUP($A14,'Return Data'!$B$7:$R$2843,11,0)</f>
        <v>11.9237</v>
      </c>
      <c r="I14" s="66">
        <f t="shared" si="2"/>
        <v>4</v>
      </c>
      <c r="J14" s="65">
        <f>VLOOKUP($A14,'Return Data'!$B$7:$R$2843,12,0)</f>
        <v>13.938599999999999</v>
      </c>
      <c r="K14" s="66">
        <f t="shared" si="3"/>
        <v>3</v>
      </c>
      <c r="L14" s="65">
        <f>VLOOKUP($A14,'Return Data'!$B$7:$R$2843,13,0)</f>
        <v>16.704899999999999</v>
      </c>
      <c r="M14" s="66">
        <f t="shared" si="4"/>
        <v>1</v>
      </c>
      <c r="N14" s="65">
        <f>VLOOKUP($A14,'Return Data'!$B$7:$R$2843,17,0)</f>
        <v>4.9382999999999999</v>
      </c>
      <c r="O14" s="66">
        <f t="shared" si="6"/>
        <v>12</v>
      </c>
      <c r="P14" s="65">
        <f>VLOOKUP($A14,'Return Data'!$B$7:$R$2843,14,0)</f>
        <v>5.8838999999999997</v>
      </c>
      <c r="Q14" s="66">
        <f t="shared" si="7"/>
        <v>9</v>
      </c>
      <c r="R14" s="65">
        <f>VLOOKUP($A14,'Return Data'!$B$7:$R$2843,16,0)</f>
        <v>8.4984999999999999</v>
      </c>
      <c r="S14" s="67">
        <f t="shared" si="5"/>
        <v>6</v>
      </c>
    </row>
    <row r="15" spans="1:19" x14ac:dyDescent="0.3">
      <c r="A15" s="82" t="s">
        <v>675</v>
      </c>
      <c r="B15" s="64">
        <f>VLOOKUP($A15,'Return Data'!$B$7:$R$2843,3,0)</f>
        <v>44447</v>
      </c>
      <c r="C15" s="65">
        <f>VLOOKUP($A15,'Return Data'!$B$7:$R$2843,4,0)</f>
        <v>20.069700000000001</v>
      </c>
      <c r="D15" s="65">
        <f>VLOOKUP($A15,'Return Data'!$B$7:$R$2843,9,0)</f>
        <v>11.6113</v>
      </c>
      <c r="E15" s="66">
        <f t="shared" si="0"/>
        <v>5</v>
      </c>
      <c r="F15" s="65">
        <f>VLOOKUP($A15,'Return Data'!$B$7:$R$2843,10,0)</f>
        <v>8.7523999999999997</v>
      </c>
      <c r="G15" s="66">
        <f t="shared" si="1"/>
        <v>4</v>
      </c>
      <c r="H15" s="65">
        <f>VLOOKUP($A15,'Return Data'!$B$7:$R$2843,11,0)</f>
        <v>10.5623</v>
      </c>
      <c r="I15" s="66">
        <f t="shared" si="2"/>
        <v>7</v>
      </c>
      <c r="J15" s="65">
        <f>VLOOKUP($A15,'Return Data'!$B$7:$R$2843,12,0)</f>
        <v>8.8064</v>
      </c>
      <c r="K15" s="66">
        <f t="shared" si="3"/>
        <v>6</v>
      </c>
      <c r="L15" s="65">
        <f>VLOOKUP($A15,'Return Data'!$B$7:$R$2843,13,0)</f>
        <v>10.7667</v>
      </c>
      <c r="M15" s="66">
        <f t="shared" si="4"/>
        <v>5</v>
      </c>
      <c r="N15" s="65">
        <f>VLOOKUP($A15,'Return Data'!$B$7:$R$2843,17,0)</f>
        <v>10.1608</v>
      </c>
      <c r="O15" s="66">
        <f t="shared" si="6"/>
        <v>1</v>
      </c>
      <c r="P15" s="65">
        <f>VLOOKUP($A15,'Return Data'!$B$7:$R$2843,14,0)</f>
        <v>9.8064</v>
      </c>
      <c r="Q15" s="66">
        <f t="shared" si="7"/>
        <v>1</v>
      </c>
      <c r="R15" s="65">
        <f>VLOOKUP($A15,'Return Data'!$B$7:$R$2843,16,0)</f>
        <v>9.7838999999999992</v>
      </c>
      <c r="S15" s="67">
        <f t="shared" si="5"/>
        <v>1</v>
      </c>
    </row>
    <row r="16" spans="1:19" x14ac:dyDescent="0.3">
      <c r="A16" s="82" t="s">
        <v>677</v>
      </c>
      <c r="B16" s="64">
        <f>VLOOKUP($A16,'Return Data'!$B$7:$R$2843,3,0)</f>
        <v>44447</v>
      </c>
      <c r="C16" s="65">
        <f>VLOOKUP($A16,'Return Data'!$B$7:$R$2843,4,0)</f>
        <v>26.331099999999999</v>
      </c>
      <c r="D16" s="65">
        <f>VLOOKUP($A16,'Return Data'!$B$7:$R$2843,9,0)</f>
        <v>10.4566</v>
      </c>
      <c r="E16" s="66">
        <f t="shared" si="0"/>
        <v>10</v>
      </c>
      <c r="F16" s="65">
        <f>VLOOKUP($A16,'Return Data'!$B$7:$R$2843,10,0)</f>
        <v>7.5339</v>
      </c>
      <c r="G16" s="66">
        <f t="shared" si="1"/>
        <v>7</v>
      </c>
      <c r="H16" s="65">
        <f>VLOOKUP($A16,'Return Data'!$B$7:$R$2843,11,0)</f>
        <v>9.3158999999999992</v>
      </c>
      <c r="I16" s="66">
        <f t="shared" si="2"/>
        <v>8</v>
      </c>
      <c r="J16" s="65">
        <f>VLOOKUP($A16,'Return Data'!$B$7:$R$2843,12,0)</f>
        <v>7.6817000000000002</v>
      </c>
      <c r="K16" s="66">
        <f t="shared" si="3"/>
        <v>9</v>
      </c>
      <c r="L16" s="65">
        <f>VLOOKUP($A16,'Return Data'!$B$7:$R$2843,13,0)</f>
        <v>9.0007999999999999</v>
      </c>
      <c r="M16" s="66">
        <f t="shared" si="4"/>
        <v>9</v>
      </c>
      <c r="N16" s="65">
        <f>VLOOKUP($A16,'Return Data'!$B$7:$R$2843,17,0)</f>
        <v>9.7439999999999998</v>
      </c>
      <c r="O16" s="66">
        <f t="shared" si="6"/>
        <v>2</v>
      </c>
      <c r="P16" s="65">
        <f>VLOOKUP($A16,'Return Data'!$B$7:$R$2843,14,0)</f>
        <v>9.5648</v>
      </c>
      <c r="Q16" s="66">
        <f t="shared" si="7"/>
        <v>2</v>
      </c>
      <c r="R16" s="65">
        <f>VLOOKUP($A16,'Return Data'!$B$7:$R$2843,16,0)</f>
        <v>9.4734999999999996</v>
      </c>
      <c r="S16" s="67">
        <f t="shared" si="5"/>
        <v>2</v>
      </c>
    </row>
    <row r="17" spans="1:19" x14ac:dyDescent="0.3">
      <c r="A17" s="82" t="s">
        <v>679</v>
      </c>
      <c r="B17" s="64">
        <f>VLOOKUP($A17,'Return Data'!$B$7:$R$2843,3,0)</f>
        <v>44447</v>
      </c>
      <c r="C17" s="65">
        <f>VLOOKUP($A17,'Return Data'!$B$7:$R$2843,4,0)</f>
        <v>14.522399999999999</v>
      </c>
      <c r="D17" s="65">
        <f>VLOOKUP($A17,'Return Data'!$B$7:$R$2843,9,0)</f>
        <v>17.029199999999999</v>
      </c>
      <c r="E17" s="66">
        <f t="shared" si="0"/>
        <v>3</v>
      </c>
      <c r="F17" s="65">
        <f>VLOOKUP($A17,'Return Data'!$B$7:$R$2843,10,0)</f>
        <v>8.4055999999999997</v>
      </c>
      <c r="G17" s="66">
        <f t="shared" si="1"/>
        <v>6</v>
      </c>
      <c r="H17" s="65">
        <f>VLOOKUP($A17,'Return Data'!$B$7:$R$2843,11,0)</f>
        <v>7.7229000000000001</v>
      </c>
      <c r="I17" s="66">
        <f t="shared" si="2"/>
        <v>13</v>
      </c>
      <c r="J17" s="65">
        <f>VLOOKUP($A17,'Return Data'!$B$7:$R$2843,12,0)</f>
        <v>7.2001999999999997</v>
      </c>
      <c r="K17" s="66">
        <f t="shared" si="3"/>
        <v>11</v>
      </c>
      <c r="L17" s="65">
        <f>VLOOKUP($A17,'Return Data'!$B$7:$R$2843,13,0)</f>
        <v>9.1204000000000001</v>
      </c>
      <c r="M17" s="66">
        <f t="shared" si="4"/>
        <v>8</v>
      </c>
      <c r="N17" s="65">
        <f>VLOOKUP($A17,'Return Data'!$B$7:$R$2843,17,0)</f>
        <v>-0.27829999999999999</v>
      </c>
      <c r="O17" s="66">
        <f t="shared" si="6"/>
        <v>15</v>
      </c>
      <c r="P17" s="65">
        <f>VLOOKUP($A17,'Return Data'!$B$7:$R$2843,14,0)</f>
        <v>-0.253</v>
      </c>
      <c r="Q17" s="66">
        <f t="shared" si="7"/>
        <v>15</v>
      </c>
      <c r="R17" s="65">
        <f>VLOOKUP($A17,'Return Data'!$B$7:$R$2843,16,0)</f>
        <v>5.0843999999999996</v>
      </c>
      <c r="S17" s="67">
        <f t="shared" si="5"/>
        <v>15</v>
      </c>
    </row>
    <row r="18" spans="1:19" x14ac:dyDescent="0.3">
      <c r="A18" s="82" t="s">
        <v>680</v>
      </c>
      <c r="B18" s="64">
        <f>VLOOKUP($A18,'Return Data'!$B$7:$R$2843,3,0)</f>
        <v>44447</v>
      </c>
      <c r="C18" s="65">
        <f>VLOOKUP($A18,'Return Data'!$B$7:$R$2843,4,0)</f>
        <v>14.0116</v>
      </c>
      <c r="D18" s="65">
        <f>VLOOKUP($A18,'Return Data'!$B$7:$R$2843,9,0)</f>
        <v>10.7765</v>
      </c>
      <c r="E18" s="66">
        <f t="shared" si="0"/>
        <v>8</v>
      </c>
      <c r="F18" s="65">
        <f>VLOOKUP($A18,'Return Data'!$B$7:$R$2843,10,0)</f>
        <v>6.2381000000000002</v>
      </c>
      <c r="G18" s="66">
        <f t="shared" si="1"/>
        <v>14</v>
      </c>
      <c r="H18" s="65">
        <f>VLOOKUP($A18,'Return Data'!$B$7:$R$2843,11,0)</f>
        <v>7.69</v>
      </c>
      <c r="I18" s="66">
        <f t="shared" si="2"/>
        <v>14</v>
      </c>
      <c r="J18" s="65">
        <f>VLOOKUP($A18,'Return Data'!$B$7:$R$2843,12,0)</f>
        <v>5.8982999999999999</v>
      </c>
      <c r="K18" s="66">
        <f t="shared" si="3"/>
        <v>13</v>
      </c>
      <c r="L18" s="65">
        <f>VLOOKUP($A18,'Return Data'!$B$7:$R$2843,13,0)</f>
        <v>7.1576000000000004</v>
      </c>
      <c r="M18" s="66">
        <f t="shared" si="4"/>
        <v>15</v>
      </c>
      <c r="N18" s="65">
        <f>VLOOKUP($A18,'Return Data'!$B$7:$R$2843,17,0)</f>
        <v>7.5022000000000002</v>
      </c>
      <c r="O18" s="66">
        <f t="shared" si="6"/>
        <v>6</v>
      </c>
      <c r="P18" s="65">
        <f>VLOOKUP($A18,'Return Data'!$B$7:$R$2843,14,0)</f>
        <v>8.2819000000000003</v>
      </c>
      <c r="Q18" s="66">
        <f t="shared" si="7"/>
        <v>4</v>
      </c>
      <c r="R18" s="65">
        <f>VLOOKUP($A18,'Return Data'!$B$7:$R$2843,16,0)</f>
        <v>7.7469000000000001</v>
      </c>
      <c r="S18" s="67">
        <f t="shared" si="5"/>
        <v>9</v>
      </c>
    </row>
    <row r="19" spans="1:19" x14ac:dyDescent="0.3">
      <c r="A19" s="82" t="s">
        <v>683</v>
      </c>
      <c r="B19" s="64">
        <f>VLOOKUP($A19,'Return Data'!$B$7:$R$2843,3,0)</f>
        <v>44447</v>
      </c>
      <c r="C19" s="65">
        <f>VLOOKUP($A19,'Return Data'!$B$7:$R$2843,4,0)</f>
        <v>1569.5911000000001</v>
      </c>
      <c r="D19" s="65">
        <f>VLOOKUP($A19,'Return Data'!$B$7:$R$2843,9,0)</f>
        <v>8.5117999999999991</v>
      </c>
      <c r="E19" s="66">
        <f t="shared" si="0"/>
        <v>16</v>
      </c>
      <c r="F19" s="65">
        <f>VLOOKUP($A19,'Return Data'!$B$7:$R$2843,10,0)</f>
        <v>5.4859</v>
      </c>
      <c r="G19" s="66">
        <f t="shared" si="1"/>
        <v>17</v>
      </c>
      <c r="H19" s="65">
        <f>VLOOKUP($A19,'Return Data'!$B$7:$R$2843,11,0)</f>
        <v>6.9692999999999996</v>
      </c>
      <c r="I19" s="66">
        <f t="shared" si="2"/>
        <v>17</v>
      </c>
      <c r="J19" s="65">
        <f>VLOOKUP($A19,'Return Data'!$B$7:$R$2843,12,0)</f>
        <v>4.2812000000000001</v>
      </c>
      <c r="K19" s="66">
        <f t="shared" si="3"/>
        <v>17</v>
      </c>
      <c r="L19" s="65">
        <f>VLOOKUP($A19,'Return Data'!$B$7:$R$2843,13,0)</f>
        <v>5.1166</v>
      </c>
      <c r="M19" s="66">
        <f t="shared" si="4"/>
        <v>17</v>
      </c>
      <c r="N19" s="65">
        <f>VLOOKUP($A19,'Return Data'!$B$7:$R$2843,17,0)</f>
        <v>7.2732999999999999</v>
      </c>
      <c r="O19" s="66">
        <f t="shared" si="6"/>
        <v>7</v>
      </c>
      <c r="P19" s="65">
        <f>VLOOKUP($A19,'Return Data'!$B$7:$R$2843,14,0)</f>
        <v>2.9502999999999999</v>
      </c>
      <c r="Q19" s="66">
        <f t="shared" si="7"/>
        <v>13</v>
      </c>
      <c r="R19" s="65">
        <f>VLOOKUP($A19,'Return Data'!$B$7:$R$2843,16,0)</f>
        <v>6.6360000000000001</v>
      </c>
      <c r="S19" s="67">
        <f t="shared" si="5"/>
        <v>14</v>
      </c>
    </row>
    <row r="20" spans="1:19" x14ac:dyDescent="0.3">
      <c r="A20" s="82" t="s">
        <v>685</v>
      </c>
      <c r="B20" s="64">
        <f>VLOOKUP($A20,'Return Data'!$B$7:$R$2843,3,0)</f>
        <v>44447</v>
      </c>
      <c r="C20" s="65">
        <f>VLOOKUP($A20,'Return Data'!$B$7:$R$2843,4,0)</f>
        <v>26.179300000000001</v>
      </c>
      <c r="D20" s="65">
        <f>VLOOKUP($A20,'Return Data'!$B$7:$R$2843,9,0)</f>
        <v>10.367100000000001</v>
      </c>
      <c r="E20" s="66">
        <f t="shared" si="0"/>
        <v>11</v>
      </c>
      <c r="F20" s="65">
        <f>VLOOKUP($A20,'Return Data'!$B$7:$R$2843,10,0)</f>
        <v>7.5076000000000001</v>
      </c>
      <c r="G20" s="66">
        <f t="shared" si="1"/>
        <v>8</v>
      </c>
      <c r="H20" s="65">
        <f>VLOOKUP($A20,'Return Data'!$B$7:$R$2843,11,0)</f>
        <v>9.0165000000000006</v>
      </c>
      <c r="I20" s="66">
        <f t="shared" si="2"/>
        <v>9</v>
      </c>
      <c r="J20" s="65">
        <f>VLOOKUP($A20,'Return Data'!$B$7:$R$2843,12,0)</f>
        <v>7.4791999999999996</v>
      </c>
      <c r="K20" s="66">
        <f t="shared" si="3"/>
        <v>10</v>
      </c>
      <c r="L20" s="65">
        <f>VLOOKUP($A20,'Return Data'!$B$7:$R$2843,13,0)</f>
        <v>7.7919</v>
      </c>
      <c r="M20" s="66">
        <f t="shared" si="4"/>
        <v>12</v>
      </c>
      <c r="N20" s="65">
        <f>VLOOKUP($A20,'Return Data'!$B$7:$R$2843,17,0)</f>
        <v>7.9019000000000004</v>
      </c>
      <c r="O20" s="66">
        <f t="shared" si="6"/>
        <v>5</v>
      </c>
      <c r="P20" s="65">
        <f>VLOOKUP($A20,'Return Data'!$B$7:$R$2843,14,0)</f>
        <v>8.4166000000000007</v>
      </c>
      <c r="Q20" s="66">
        <f t="shared" si="7"/>
        <v>3</v>
      </c>
      <c r="R20" s="65">
        <f>VLOOKUP($A20,'Return Data'!$B$7:$R$2843,16,0)</f>
        <v>9.1130999999999993</v>
      </c>
      <c r="S20" s="67">
        <f t="shared" si="5"/>
        <v>4</v>
      </c>
    </row>
    <row r="21" spans="1:19" x14ac:dyDescent="0.3">
      <c r="A21" s="82" t="s">
        <v>687</v>
      </c>
      <c r="B21" s="64">
        <f>VLOOKUP($A21,'Return Data'!$B$7:$R$2843,3,0)</f>
        <v>44447</v>
      </c>
      <c r="C21" s="65">
        <f>VLOOKUP($A21,'Return Data'!$B$7:$R$2843,4,0)</f>
        <v>24.0489</v>
      </c>
      <c r="D21" s="65">
        <f>VLOOKUP($A21,'Return Data'!$B$7:$R$2843,9,0)</f>
        <v>9.1353000000000009</v>
      </c>
      <c r="E21" s="66">
        <f t="shared" si="0"/>
        <v>13</v>
      </c>
      <c r="F21" s="65">
        <f>VLOOKUP($A21,'Return Data'!$B$7:$R$2843,10,0)</f>
        <v>5.9085999999999999</v>
      </c>
      <c r="G21" s="66">
        <f t="shared" si="1"/>
        <v>16</v>
      </c>
      <c r="H21" s="65">
        <f>VLOOKUP($A21,'Return Data'!$B$7:$R$2843,11,0)</f>
        <v>7.1467999999999998</v>
      </c>
      <c r="I21" s="66">
        <f t="shared" si="2"/>
        <v>15</v>
      </c>
      <c r="J21" s="65">
        <f>VLOOKUP($A21,'Return Data'!$B$7:$R$2843,12,0)</f>
        <v>5.3863000000000003</v>
      </c>
      <c r="K21" s="66">
        <f t="shared" si="3"/>
        <v>15</v>
      </c>
      <c r="L21" s="65">
        <f>VLOOKUP($A21,'Return Data'!$B$7:$R$2843,13,0)</f>
        <v>7.1902999999999997</v>
      </c>
      <c r="M21" s="66">
        <f t="shared" si="4"/>
        <v>14</v>
      </c>
      <c r="N21" s="65">
        <f>VLOOKUP($A21,'Return Data'!$B$7:$R$2843,17,0)</f>
        <v>5.0833000000000004</v>
      </c>
      <c r="O21" s="66">
        <f t="shared" si="6"/>
        <v>11</v>
      </c>
      <c r="P21" s="65">
        <f>VLOOKUP($A21,'Return Data'!$B$7:$R$2843,14,0)</f>
        <v>4.9927999999999999</v>
      </c>
      <c r="Q21" s="66">
        <f t="shared" si="7"/>
        <v>10</v>
      </c>
      <c r="R21" s="65">
        <f>VLOOKUP($A21,'Return Data'!$B$7:$R$2843,16,0)</f>
        <v>7.4634999999999998</v>
      </c>
      <c r="S21" s="67">
        <f t="shared" si="5"/>
        <v>10</v>
      </c>
    </row>
    <row r="22" spans="1:19" x14ac:dyDescent="0.3">
      <c r="A22" s="82" t="s">
        <v>689</v>
      </c>
      <c r="B22" s="64">
        <f>VLOOKUP($A22,'Return Data'!$B$7:$R$2843,3,0)</f>
        <v>44447</v>
      </c>
      <c r="C22" s="65">
        <f>VLOOKUP($A22,'Return Data'!$B$7:$R$2843,4,0)</f>
        <v>28.939599999999999</v>
      </c>
      <c r="D22" s="65">
        <f>VLOOKUP($A22,'Return Data'!$B$7:$R$2843,9,0)</f>
        <v>11.898300000000001</v>
      </c>
      <c r="E22" s="66">
        <f t="shared" si="0"/>
        <v>4</v>
      </c>
      <c r="F22" s="65">
        <f>VLOOKUP($A22,'Return Data'!$B$7:$R$2843,10,0)</f>
        <v>33.209299999999999</v>
      </c>
      <c r="G22" s="66">
        <f t="shared" si="1"/>
        <v>1</v>
      </c>
      <c r="H22" s="65">
        <f>VLOOKUP($A22,'Return Data'!$B$7:$R$2843,11,0)</f>
        <v>21.175699999999999</v>
      </c>
      <c r="I22" s="66">
        <f t="shared" si="2"/>
        <v>1</v>
      </c>
      <c r="J22" s="65">
        <f>VLOOKUP($A22,'Return Data'!$B$7:$R$2843,12,0)</f>
        <v>16.990600000000001</v>
      </c>
      <c r="K22" s="66">
        <f t="shared" si="3"/>
        <v>1</v>
      </c>
      <c r="L22" s="65">
        <f>VLOOKUP($A22,'Return Data'!$B$7:$R$2843,13,0)</f>
        <v>16.403300000000002</v>
      </c>
      <c r="M22" s="66">
        <f t="shared" si="4"/>
        <v>2</v>
      </c>
      <c r="N22" s="65">
        <f>VLOOKUP($A22,'Return Data'!$B$7:$R$2843,17,0)</f>
        <v>3.4845000000000002</v>
      </c>
      <c r="O22" s="66">
        <f t="shared" si="6"/>
        <v>13</v>
      </c>
      <c r="P22" s="65">
        <f>VLOOKUP($A22,'Return Data'!$B$7:$R$2843,14,0)</f>
        <v>3.738</v>
      </c>
      <c r="Q22" s="66">
        <f t="shared" si="7"/>
        <v>11</v>
      </c>
      <c r="R22" s="65">
        <f>VLOOKUP($A22,'Return Data'!$B$7:$R$2843,16,0)</f>
        <v>7.4473000000000003</v>
      </c>
      <c r="S22" s="67">
        <f t="shared" si="5"/>
        <v>11</v>
      </c>
    </row>
    <row r="23" spans="1:19" x14ac:dyDescent="0.3">
      <c r="A23" s="82" t="s">
        <v>691</v>
      </c>
      <c r="B23" s="64">
        <f>VLOOKUP($A23,'Return Data'!$B$7:$R$2843,3,0)</f>
        <v>44447</v>
      </c>
      <c r="C23" s="65">
        <f>VLOOKUP($A23,'Return Data'!$B$7:$R$2843,4,0)</f>
        <v>0.13</v>
      </c>
      <c r="D23" s="65">
        <f>VLOOKUP($A23,'Return Data'!$B$7:$R$2843,9,0)</f>
        <v>11.1723</v>
      </c>
      <c r="E23" s="66">
        <f t="shared" si="0"/>
        <v>6</v>
      </c>
      <c r="F23" s="65">
        <f>VLOOKUP($A23,'Return Data'!$B$7:$R$2843,10,0)</f>
        <v>11.2995</v>
      </c>
      <c r="G23" s="66">
        <f t="shared" si="1"/>
        <v>2</v>
      </c>
      <c r="H23" s="65">
        <f>VLOOKUP($A23,'Return Data'!$B$7:$R$2843,11,0)</f>
        <v>11.459899999999999</v>
      </c>
      <c r="I23" s="66">
        <f t="shared" si="2"/>
        <v>5</v>
      </c>
      <c r="J23" s="65">
        <f>VLOOKUP($A23,'Return Data'!$B$7:$R$2843,12,0)</f>
        <v>-24.5016</v>
      </c>
      <c r="K23" s="66">
        <f t="shared" si="3"/>
        <v>20</v>
      </c>
      <c r="L23" s="65">
        <f>VLOOKUP($A23,'Return Data'!$B$7:$R$2843,13,0)</f>
        <v>-20.147400000000001</v>
      </c>
      <c r="M23" s="66">
        <f t="shared" si="4"/>
        <v>20</v>
      </c>
      <c r="N23" s="65"/>
      <c r="O23" s="66"/>
      <c r="P23" s="65"/>
      <c r="Q23" s="66"/>
      <c r="R23" s="65">
        <f>VLOOKUP($A23,'Return Data'!$B$7:$R$2843,16,0)</f>
        <v>-10.5586</v>
      </c>
      <c r="S23" s="67">
        <f t="shared" si="5"/>
        <v>17</v>
      </c>
    </row>
    <row r="24" spans="1:19" x14ac:dyDescent="0.3">
      <c r="A24" s="82" t="s">
        <v>694</v>
      </c>
      <c r="B24" s="64">
        <f>VLOOKUP($A24,'Return Data'!$B$7:$R$2843,3,0)</f>
        <v>44447</v>
      </c>
      <c r="C24" s="65">
        <f>VLOOKUP($A24,'Return Data'!$B$7:$R$2843,4,0)</f>
        <v>16.140499999999999</v>
      </c>
      <c r="D24" s="65">
        <f>VLOOKUP($A24,'Return Data'!$B$7:$R$2843,9,0)</f>
        <v>5.4471999999999996</v>
      </c>
      <c r="E24" s="66">
        <f t="shared" si="0"/>
        <v>18</v>
      </c>
      <c r="F24" s="65">
        <f>VLOOKUP($A24,'Return Data'!$B$7:$R$2843,10,0)</f>
        <v>4.2533000000000003</v>
      </c>
      <c r="G24" s="66">
        <f t="shared" si="1"/>
        <v>18</v>
      </c>
      <c r="H24" s="65">
        <f>VLOOKUP($A24,'Return Data'!$B$7:$R$2843,11,0)</f>
        <v>6.7138999999999998</v>
      </c>
      <c r="I24" s="66">
        <f t="shared" si="2"/>
        <v>18</v>
      </c>
      <c r="J24" s="65">
        <f>VLOOKUP($A24,'Return Data'!$B$7:$R$2843,12,0)</f>
        <v>8.8162000000000003</v>
      </c>
      <c r="K24" s="66">
        <f t="shared" si="3"/>
        <v>5</v>
      </c>
      <c r="L24" s="65">
        <f>VLOOKUP($A24,'Return Data'!$B$7:$R$2843,13,0)</f>
        <v>9.9969000000000001</v>
      </c>
      <c r="M24" s="66">
        <f t="shared" si="4"/>
        <v>6</v>
      </c>
      <c r="N24" s="65">
        <f>VLOOKUP($A24,'Return Data'!$B$7:$R$2843,17,0)</f>
        <v>3.3220999999999998</v>
      </c>
      <c r="O24" s="66">
        <f>RANK(N24,N$8:N$27,0)</f>
        <v>14</v>
      </c>
      <c r="P24" s="65">
        <f>VLOOKUP($A24,'Return Data'!$B$7:$R$2843,14,0)</f>
        <v>3.5629</v>
      </c>
      <c r="Q24" s="66">
        <f>RANK(P24,P$8:P$27,0)</f>
        <v>12</v>
      </c>
      <c r="R24" s="65">
        <f>VLOOKUP($A24,'Return Data'!$B$7:$R$2843,16,0)</f>
        <v>7.1334</v>
      </c>
      <c r="S24" s="67">
        <f t="shared" si="5"/>
        <v>12</v>
      </c>
    </row>
    <row r="25" spans="1:19" x14ac:dyDescent="0.3">
      <c r="A25" s="82" t="s">
        <v>700</v>
      </c>
      <c r="B25" s="64">
        <f>VLOOKUP($A25,'Return Data'!$B$7:$R$2843,3,0)</f>
        <v>44447</v>
      </c>
      <c r="C25" s="65">
        <f>VLOOKUP($A25,'Return Data'!$B$7:$R$2843,4,0)</f>
        <v>37.320700000000002</v>
      </c>
      <c r="D25" s="65">
        <f>VLOOKUP($A25,'Return Data'!$B$7:$R$2843,9,0)</f>
        <v>10.4801</v>
      </c>
      <c r="E25" s="66">
        <f t="shared" si="0"/>
        <v>9</v>
      </c>
      <c r="F25" s="65">
        <f>VLOOKUP($A25,'Return Data'!$B$7:$R$2843,10,0)</f>
        <v>7.5052000000000003</v>
      </c>
      <c r="G25" s="66">
        <f t="shared" si="1"/>
        <v>9</v>
      </c>
      <c r="H25" s="65">
        <f>VLOOKUP($A25,'Return Data'!$B$7:$R$2843,11,0)</f>
        <v>8.2265999999999995</v>
      </c>
      <c r="I25" s="66">
        <f t="shared" si="2"/>
        <v>12</v>
      </c>
      <c r="J25" s="65">
        <f>VLOOKUP($A25,'Return Data'!$B$7:$R$2843,12,0)</f>
        <v>6.3897000000000004</v>
      </c>
      <c r="K25" s="66">
        <f t="shared" si="3"/>
        <v>12</v>
      </c>
      <c r="L25" s="65">
        <f>VLOOKUP($A25,'Return Data'!$B$7:$R$2843,13,0)</f>
        <v>8.2177000000000007</v>
      </c>
      <c r="M25" s="66">
        <f t="shared" si="4"/>
        <v>11</v>
      </c>
      <c r="N25" s="65">
        <f>VLOOKUP($A25,'Return Data'!$B$7:$R$2843,17,0)</f>
        <v>8.4847000000000001</v>
      </c>
      <c r="O25" s="66">
        <f>RANK(N25,N$8:N$27,0)</f>
        <v>4</v>
      </c>
      <c r="P25" s="65">
        <f>VLOOKUP($A25,'Return Data'!$B$7:$R$2843,14,0)</f>
        <v>8.2570999999999994</v>
      </c>
      <c r="Q25" s="66">
        <f>RANK(P25,P$8:P$27,0)</f>
        <v>5</v>
      </c>
      <c r="R25" s="65">
        <f>VLOOKUP($A25,'Return Data'!$B$7:$R$2843,16,0)</f>
        <v>9.1737000000000002</v>
      </c>
      <c r="S25" s="67">
        <f t="shared" si="5"/>
        <v>3</v>
      </c>
    </row>
    <row r="26" spans="1:19" x14ac:dyDescent="0.3">
      <c r="A26" s="82" t="s">
        <v>708</v>
      </c>
      <c r="B26" s="64">
        <f>VLOOKUP($A26,'Return Data'!$B$7:$R$2843,3,0)</f>
        <v>44447</v>
      </c>
      <c r="C26" s="65">
        <f>VLOOKUP($A26,'Return Data'!$B$7:$R$2843,4,0)</f>
        <v>0.65429999999999999</v>
      </c>
      <c r="D26" s="65">
        <f>VLOOKUP($A26,'Return Data'!$B$7:$R$2843,9,0)</f>
        <v>10.925700000000001</v>
      </c>
      <c r="E26" s="66">
        <f t="shared" si="0"/>
        <v>7</v>
      </c>
      <c r="F26" s="65">
        <f>VLOOKUP($A26,'Return Data'!$B$7:$R$2843,10,0)</f>
        <v>11.030900000000001</v>
      </c>
      <c r="G26" s="66">
        <f t="shared" si="1"/>
        <v>3</v>
      </c>
      <c r="H26" s="65">
        <f>VLOOKUP($A26,'Return Data'!$B$7:$R$2843,11,0)</f>
        <v>11.346399999999999</v>
      </c>
      <c r="I26" s="66">
        <f t="shared" si="2"/>
        <v>6</v>
      </c>
      <c r="J26" s="65">
        <f>VLOOKUP($A26,'Return Data'!$B$7:$R$2843,12,0)</f>
        <v>-23.754899999999999</v>
      </c>
      <c r="K26" s="66">
        <f t="shared" si="3"/>
        <v>19</v>
      </c>
      <c r="L26" s="65">
        <f>VLOOKUP($A26,'Return Data'!$B$7:$R$2843,13,0)</f>
        <v>-16.083100000000002</v>
      </c>
      <c r="M26" s="66">
        <f t="shared" si="4"/>
        <v>19</v>
      </c>
      <c r="N26" s="65"/>
      <c r="O26" s="66"/>
      <c r="P26" s="65"/>
      <c r="Q26" s="66"/>
      <c r="R26" s="65">
        <f>VLOOKUP($A26,'Return Data'!$B$7:$R$2843,16,0)</f>
        <v>-41.7044</v>
      </c>
      <c r="S26" s="67">
        <f t="shared" si="5"/>
        <v>20</v>
      </c>
    </row>
    <row r="27" spans="1:19" x14ac:dyDescent="0.3">
      <c r="A27" s="82" t="s">
        <v>710</v>
      </c>
      <c r="B27" s="64">
        <f>VLOOKUP($A27,'Return Data'!$B$7:$R$2843,3,0)</f>
        <v>44447</v>
      </c>
      <c r="C27" s="65">
        <f>VLOOKUP($A27,'Return Data'!$B$7:$R$2843,4,0)</f>
        <v>12.8505</v>
      </c>
      <c r="D27" s="65">
        <f>VLOOKUP($A27,'Return Data'!$B$7:$R$2843,9,0)</f>
        <v>8.7621000000000002</v>
      </c>
      <c r="E27" s="66">
        <f t="shared" si="0"/>
        <v>15</v>
      </c>
      <c r="F27" s="65">
        <f>VLOOKUP($A27,'Return Data'!$B$7:$R$2843,10,0)</f>
        <v>6.5209000000000001</v>
      </c>
      <c r="G27" s="66">
        <f t="shared" si="1"/>
        <v>13</v>
      </c>
      <c r="H27" s="65">
        <f>VLOOKUP($A27,'Return Data'!$B$7:$R$2843,11,0)</f>
        <v>7.0279999999999996</v>
      </c>
      <c r="I27" s="66">
        <f t="shared" si="2"/>
        <v>16</v>
      </c>
      <c r="J27" s="65">
        <f>VLOOKUP($A27,'Return Data'!$B$7:$R$2843,12,0)</f>
        <v>5.8433000000000002</v>
      </c>
      <c r="K27" s="66">
        <f t="shared" si="3"/>
        <v>14</v>
      </c>
      <c r="L27" s="65">
        <f>VLOOKUP($A27,'Return Data'!$B$7:$R$2843,13,0)</f>
        <v>7.3388999999999998</v>
      </c>
      <c r="M27" s="66">
        <f t="shared" si="4"/>
        <v>13</v>
      </c>
      <c r="N27" s="65">
        <f>VLOOKUP($A27,'Return Data'!$B$7:$R$2843,17,0)</f>
        <v>-14.8269</v>
      </c>
      <c r="O27" s="66">
        <f>RANK(N27,N$8:N$27,0)</f>
        <v>16</v>
      </c>
      <c r="P27" s="65">
        <f>VLOOKUP($A27,'Return Data'!$B$7:$R$2843,14,0)</f>
        <v>-9.3347999999999995</v>
      </c>
      <c r="Q27" s="66">
        <f>RANK(P27,P$8:P$27,0)</f>
        <v>16</v>
      </c>
      <c r="R27" s="65">
        <f>VLOOKUP($A27,'Return Data'!$B$7:$R$2843,16,0)</f>
        <v>2.7835999999999999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10.635175</v>
      </c>
      <c r="E29" s="88"/>
      <c r="F29" s="89">
        <f>AVERAGE(F8:F27)</f>
        <v>8.1071300000000015</v>
      </c>
      <c r="G29" s="88"/>
      <c r="H29" s="89">
        <f>AVERAGE(H8:H27)</f>
        <v>9.4913049999999988</v>
      </c>
      <c r="I29" s="88"/>
      <c r="J29" s="89">
        <f>AVERAGE(J8:J27)</f>
        <v>4.8727400000000021</v>
      </c>
      <c r="K29" s="88"/>
      <c r="L29" s="89">
        <f>AVERAGE(L8:L27)</f>
        <v>6.4106049999999994</v>
      </c>
      <c r="M29" s="88"/>
      <c r="N29" s="89">
        <f>AVERAGE(N8:N27)</f>
        <v>3.5057705882352939</v>
      </c>
      <c r="O29" s="88"/>
      <c r="P29" s="89">
        <f>AVERAGE(P8:P27)</f>
        <v>2.8234823529411766</v>
      </c>
      <c r="Q29" s="88"/>
      <c r="R29" s="89">
        <f>AVERAGE(R8:R27)</f>
        <v>2.2258399999999994</v>
      </c>
      <c r="S29" s="90"/>
    </row>
    <row r="30" spans="1:19" x14ac:dyDescent="0.3">
      <c r="A30" s="87" t="s">
        <v>28</v>
      </c>
      <c r="B30" s="88"/>
      <c r="C30" s="88"/>
      <c r="D30" s="89">
        <f>MIN(D8:D27)</f>
        <v>0</v>
      </c>
      <c r="E30" s="88"/>
      <c r="F30" s="89">
        <f>MIN(F8:F27)</f>
        <v>0</v>
      </c>
      <c r="G30" s="88"/>
      <c r="H30" s="89">
        <f>MIN(H8:H27)</f>
        <v>0</v>
      </c>
      <c r="I30" s="88"/>
      <c r="J30" s="89">
        <f>MIN(J8:J27)</f>
        <v>-24.5016</v>
      </c>
      <c r="K30" s="88"/>
      <c r="L30" s="89">
        <f>MIN(L8:L27)</f>
        <v>-20.147400000000001</v>
      </c>
      <c r="M30" s="88"/>
      <c r="N30" s="89">
        <f>MIN(N8:N27)</f>
        <v>-22.034600000000001</v>
      </c>
      <c r="O30" s="88"/>
      <c r="P30" s="89">
        <f>MIN(P8:P27)</f>
        <v>-31.824200000000001</v>
      </c>
      <c r="Q30" s="88"/>
      <c r="R30" s="89">
        <f>MIN(R8:R27)</f>
        <v>-41.7044</v>
      </c>
      <c r="S30" s="90"/>
    </row>
    <row r="31" spans="1:19" ht="15" thickBot="1" x14ac:dyDescent="0.35">
      <c r="A31" s="91" t="s">
        <v>29</v>
      </c>
      <c r="B31" s="92"/>
      <c r="C31" s="92"/>
      <c r="D31" s="93">
        <f>MAX(D8:D27)</f>
        <v>30.685099999999998</v>
      </c>
      <c r="E31" s="92"/>
      <c r="F31" s="93">
        <f>MAX(F8:F27)</f>
        <v>33.209299999999999</v>
      </c>
      <c r="G31" s="92"/>
      <c r="H31" s="93">
        <f>MAX(H8:H27)</f>
        <v>21.175699999999999</v>
      </c>
      <c r="I31" s="92"/>
      <c r="J31" s="93">
        <f>MAX(J8:J27)</f>
        <v>16.990600000000001</v>
      </c>
      <c r="K31" s="92"/>
      <c r="L31" s="93">
        <f>MAX(L8:L27)</f>
        <v>16.704899999999999</v>
      </c>
      <c r="M31" s="92"/>
      <c r="N31" s="93">
        <f>MAX(N8:N27)</f>
        <v>10.1608</v>
      </c>
      <c r="O31" s="92"/>
      <c r="P31" s="93">
        <f>MAX(P8:P27)</f>
        <v>9.8064</v>
      </c>
      <c r="Q31" s="92"/>
      <c r="R31" s="93">
        <f>MAX(R8:R27)</f>
        <v>9.7838999999999992</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44447</v>
      </c>
      <c r="C8" s="65">
        <f>VLOOKUP($A8,'Return Data'!$B$7:$R$2843,4,0)</f>
        <v>15.8263</v>
      </c>
      <c r="D8" s="65">
        <f>VLOOKUP($A8,'Return Data'!$B$7:$R$2843,9,0)</f>
        <v>8.1384000000000007</v>
      </c>
      <c r="E8" s="66">
        <f t="shared" ref="E8:E27" si="0">RANK(D8,D$8:D$27,0)</f>
        <v>15</v>
      </c>
      <c r="F8" s="65">
        <f>VLOOKUP($A8,'Return Data'!$B$7:$R$2843,10,0)</f>
        <v>5.8842999999999996</v>
      </c>
      <c r="G8" s="66">
        <f t="shared" ref="G8:G27" si="1">RANK(F8,F$8:F$27,0)</f>
        <v>13</v>
      </c>
      <c r="H8" s="65">
        <f>VLOOKUP($A8,'Return Data'!$B$7:$R$2843,11,0)</f>
        <v>7.4383999999999997</v>
      </c>
      <c r="I8" s="66">
        <f t="shared" ref="I8:I27" si="2">RANK(H8,H$8:H$27,0)</f>
        <v>12</v>
      </c>
      <c r="J8" s="65">
        <f>VLOOKUP($A8,'Return Data'!$B$7:$R$2843,12,0)</f>
        <v>7.5662000000000003</v>
      </c>
      <c r="K8" s="66">
        <f t="shared" ref="K8:K27" si="3">RANK(J8,J$8:J$27,0)</f>
        <v>7</v>
      </c>
      <c r="L8" s="65">
        <f>VLOOKUP($A8,'Return Data'!$B$7:$R$2843,13,0)</f>
        <v>8.6516000000000002</v>
      </c>
      <c r="M8" s="66">
        <f t="shared" ref="M8:M27" si="4">RANK(L8,L$8:L$27,0)</f>
        <v>7</v>
      </c>
      <c r="N8" s="65">
        <f>VLOOKUP($A8,'Return Data'!$B$7:$R$2843,17,0)</f>
        <v>6.0457999999999998</v>
      </c>
      <c r="O8" s="66">
        <f>RANK(N8,N$8:N$27,0)</f>
        <v>8</v>
      </c>
      <c r="P8" s="65">
        <f>VLOOKUP($A8,'Return Data'!$B$7:$R$2843,14,0)</f>
        <v>6.1406000000000001</v>
      </c>
      <c r="Q8" s="66">
        <f>RANK(P8,P$8:P$27,0)</f>
        <v>7</v>
      </c>
      <c r="R8" s="65">
        <f>VLOOKUP($A8,'Return Data'!$B$7:$R$2843,16,0)</f>
        <v>7.4246999999999996</v>
      </c>
      <c r="S8" s="67">
        <f t="shared" ref="S8:S27" si="5">RANK(R8,R$8:R$27,0)</f>
        <v>7</v>
      </c>
    </row>
    <row r="9" spans="1:19" x14ac:dyDescent="0.3">
      <c r="A9" s="82" t="s">
        <v>655</v>
      </c>
      <c r="B9" s="64">
        <f>VLOOKUP($A9,'Return Data'!$B$7:$R$2843,3,0)</f>
        <v>44447</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-14.1769</v>
      </c>
      <c r="S9" s="67">
        <f t="shared" si="5"/>
        <v>19</v>
      </c>
    </row>
    <row r="10" spans="1:19" x14ac:dyDescent="0.3">
      <c r="A10" s="82" t="s">
        <v>657</v>
      </c>
      <c r="B10" s="64">
        <f>VLOOKUP($A10,'Return Data'!$B$7:$R$2843,3,0)</f>
        <v>44447</v>
      </c>
      <c r="C10" s="65">
        <f>VLOOKUP($A10,'Return Data'!$B$7:$R$2843,4,0)</f>
        <v>16.828800000000001</v>
      </c>
      <c r="D10" s="65">
        <f>VLOOKUP($A10,'Return Data'!$B$7:$R$2843,9,0)</f>
        <v>8.9779</v>
      </c>
      <c r="E10" s="66">
        <f t="shared" si="0"/>
        <v>12</v>
      </c>
      <c r="F10" s="65">
        <f>VLOOKUP($A10,'Return Data'!$B$7:$R$2843,10,0)</f>
        <v>6.4032999999999998</v>
      </c>
      <c r="G10" s="66">
        <f t="shared" si="1"/>
        <v>11</v>
      </c>
      <c r="H10" s="65">
        <f>VLOOKUP($A10,'Return Data'!$B$7:$R$2843,11,0)</f>
        <v>7.8498999999999999</v>
      </c>
      <c r="I10" s="66">
        <f t="shared" si="2"/>
        <v>10</v>
      </c>
      <c r="J10" s="65">
        <f>VLOOKUP($A10,'Return Data'!$B$7:$R$2843,12,0)</f>
        <v>6.9108999999999998</v>
      </c>
      <c r="K10" s="66">
        <f t="shared" si="3"/>
        <v>9</v>
      </c>
      <c r="L10" s="65">
        <f>VLOOKUP($A10,'Return Data'!$B$7:$R$2843,13,0)</f>
        <v>7.7835999999999999</v>
      </c>
      <c r="M10" s="66">
        <f t="shared" si="4"/>
        <v>10</v>
      </c>
      <c r="N10" s="65">
        <f>VLOOKUP($A10,'Return Data'!$B$7:$R$2843,17,0)</f>
        <v>7.7622999999999998</v>
      </c>
      <c r="O10" s="66">
        <f t="shared" ref="O10:O22" si="6">RANK(N10,N$8:N$27,0)</f>
        <v>4</v>
      </c>
      <c r="P10" s="65">
        <f>VLOOKUP($A10,'Return Data'!$B$7:$R$2843,14,0)</f>
        <v>6.6086</v>
      </c>
      <c r="Q10" s="66">
        <f t="shared" ref="Q10:Q22" si="7">RANK(P10,P$8:P$27,0)</f>
        <v>6</v>
      </c>
      <c r="R10" s="65">
        <f>VLOOKUP($A10,'Return Data'!$B$7:$R$2843,16,0)</f>
        <v>7.5446</v>
      </c>
      <c r="S10" s="67">
        <f t="shared" si="5"/>
        <v>6</v>
      </c>
    </row>
    <row r="11" spans="1:19" x14ac:dyDescent="0.3">
      <c r="A11" s="82" t="s">
        <v>658</v>
      </c>
      <c r="B11" s="64">
        <f>VLOOKUP($A11,'Return Data'!$B$7:$R$2843,3,0)</f>
        <v>44447</v>
      </c>
      <c r="C11" s="65">
        <f>VLOOKUP($A11,'Return Data'!$B$7:$R$2843,4,0)</f>
        <v>16.0412</v>
      </c>
      <c r="D11" s="65">
        <f>VLOOKUP($A11,'Return Data'!$B$7:$R$2843,9,0)</f>
        <v>16.785399999999999</v>
      </c>
      <c r="E11" s="66">
        <f t="shared" si="0"/>
        <v>2</v>
      </c>
      <c r="F11" s="65">
        <f>VLOOKUP($A11,'Return Data'!$B$7:$R$2843,10,0)</f>
        <v>8.0678000000000001</v>
      </c>
      <c r="G11" s="66">
        <f t="shared" si="1"/>
        <v>5</v>
      </c>
      <c r="H11" s="65">
        <f>VLOOKUP($A11,'Return Data'!$B$7:$R$2843,11,0)</f>
        <v>15.2707</v>
      </c>
      <c r="I11" s="66">
        <f t="shared" si="2"/>
        <v>3</v>
      </c>
      <c r="J11" s="65">
        <f>VLOOKUP($A11,'Return Data'!$B$7:$R$2843,12,0)</f>
        <v>13.390599999999999</v>
      </c>
      <c r="K11" s="66">
        <f t="shared" si="3"/>
        <v>3</v>
      </c>
      <c r="L11" s="65">
        <f>VLOOKUP($A11,'Return Data'!$B$7:$R$2843,13,0)</f>
        <v>13.290900000000001</v>
      </c>
      <c r="M11" s="66">
        <f t="shared" si="4"/>
        <v>3</v>
      </c>
      <c r="N11" s="65">
        <f>VLOOKUP($A11,'Return Data'!$B$7:$R$2843,17,0)</f>
        <v>6.2630999999999997</v>
      </c>
      <c r="O11" s="66">
        <f t="shared" si="6"/>
        <v>7</v>
      </c>
      <c r="P11" s="65">
        <f>VLOOKUP($A11,'Return Data'!$B$7:$R$2843,14,0)</f>
        <v>5.3082000000000003</v>
      </c>
      <c r="Q11" s="66">
        <f t="shared" si="7"/>
        <v>8</v>
      </c>
      <c r="R11" s="65">
        <f>VLOOKUP($A11,'Return Data'!$B$7:$R$2843,16,0)</f>
        <v>7.3878000000000004</v>
      </c>
      <c r="S11" s="67">
        <f t="shared" si="5"/>
        <v>8</v>
      </c>
    </row>
    <row r="12" spans="1:19" x14ac:dyDescent="0.3">
      <c r="A12" s="82" t="s">
        <v>663</v>
      </c>
      <c r="B12" s="64">
        <f>VLOOKUP($A12,'Return Data'!$B$7:$R$2843,3,0)</f>
        <v>44447</v>
      </c>
      <c r="C12" s="65">
        <f>VLOOKUP($A12,'Return Data'!$B$7:$R$2843,4,0)</f>
        <v>4.3106</v>
      </c>
      <c r="D12" s="65">
        <f>VLOOKUP($A12,'Return Data'!$B$7:$R$2843,9,0)</f>
        <v>6.3742999999999999</v>
      </c>
      <c r="E12" s="66">
        <f t="shared" si="0"/>
        <v>17</v>
      </c>
      <c r="F12" s="65">
        <f>VLOOKUP($A12,'Return Data'!$B$7:$R$2843,10,0)</f>
        <v>6.53</v>
      </c>
      <c r="G12" s="66">
        <f t="shared" si="1"/>
        <v>9</v>
      </c>
      <c r="H12" s="65">
        <f>VLOOKUP($A12,'Return Data'!$B$7:$R$2843,11,0)</f>
        <v>15.6388</v>
      </c>
      <c r="I12" s="66">
        <f t="shared" si="2"/>
        <v>2</v>
      </c>
      <c r="J12" s="65">
        <f>VLOOKUP($A12,'Return Data'!$B$7:$R$2843,12,0)</f>
        <v>11.742699999999999</v>
      </c>
      <c r="K12" s="66">
        <f t="shared" si="3"/>
        <v>4</v>
      </c>
      <c r="L12" s="65">
        <f>VLOOKUP($A12,'Return Data'!$B$7:$R$2843,13,0)</f>
        <v>10.6843</v>
      </c>
      <c r="M12" s="66">
        <f t="shared" si="4"/>
        <v>4</v>
      </c>
      <c r="N12" s="65">
        <f>VLOOKUP($A12,'Return Data'!$B$7:$R$2843,17,0)</f>
        <v>-22.253599999999999</v>
      </c>
      <c r="O12" s="66">
        <f t="shared" si="6"/>
        <v>17</v>
      </c>
      <c r="P12" s="65">
        <f>VLOOKUP($A12,'Return Data'!$B$7:$R$2843,14,0)</f>
        <v>-32.005699999999997</v>
      </c>
      <c r="Q12" s="66">
        <f t="shared" si="7"/>
        <v>17</v>
      </c>
      <c r="R12" s="65">
        <f>VLOOKUP($A12,'Return Data'!$B$7:$R$2843,16,0)</f>
        <v>-12.083600000000001</v>
      </c>
      <c r="S12" s="67">
        <f t="shared" si="5"/>
        <v>18</v>
      </c>
    </row>
    <row r="13" spans="1:19" x14ac:dyDescent="0.3">
      <c r="A13" s="82" t="s">
        <v>665</v>
      </c>
      <c r="B13" s="64">
        <f>VLOOKUP($A13,'Return Data'!$B$7:$R$2843,3,0)</f>
        <v>44447</v>
      </c>
      <c r="C13" s="65">
        <f>VLOOKUP($A13,'Return Data'!$B$7:$R$2843,4,0)</f>
        <v>30.7056</v>
      </c>
      <c r="D13" s="65">
        <f>VLOOKUP($A13,'Return Data'!$B$7:$R$2843,9,0)</f>
        <v>1.7462</v>
      </c>
      <c r="E13" s="66">
        <f t="shared" si="0"/>
        <v>19</v>
      </c>
      <c r="F13" s="65">
        <f>VLOOKUP($A13,'Return Data'!$B$7:$R$2843,10,0)</f>
        <v>2.2008999999999999</v>
      </c>
      <c r="G13" s="66">
        <f t="shared" si="1"/>
        <v>19</v>
      </c>
      <c r="H13" s="65">
        <f>VLOOKUP($A13,'Return Data'!$B$7:$R$2843,11,0)</f>
        <v>3.5417000000000001</v>
      </c>
      <c r="I13" s="66">
        <f t="shared" si="2"/>
        <v>19</v>
      </c>
      <c r="J13" s="65">
        <f>VLOOKUP($A13,'Return Data'!$B$7:$R$2843,12,0)</f>
        <v>3.5314999999999999</v>
      </c>
      <c r="K13" s="66">
        <f t="shared" si="3"/>
        <v>16</v>
      </c>
      <c r="L13" s="65">
        <f>VLOOKUP($A13,'Return Data'!$B$7:$R$2843,13,0)</f>
        <v>5.26</v>
      </c>
      <c r="M13" s="66">
        <f t="shared" si="4"/>
        <v>16</v>
      </c>
      <c r="N13" s="65">
        <f>VLOOKUP($A13,'Return Data'!$B$7:$R$2843,17,0)</f>
        <v>5.1281999999999996</v>
      </c>
      <c r="O13" s="66">
        <f t="shared" si="6"/>
        <v>10</v>
      </c>
      <c r="P13" s="65">
        <f>VLOOKUP($A13,'Return Data'!$B$7:$R$2843,14,0)</f>
        <v>2.1147</v>
      </c>
      <c r="Q13" s="66">
        <f t="shared" si="7"/>
        <v>13</v>
      </c>
      <c r="R13" s="65">
        <f>VLOOKUP($A13,'Return Data'!$B$7:$R$2843,16,0)</f>
        <v>6.3090000000000002</v>
      </c>
      <c r="S13" s="67">
        <f t="shared" si="5"/>
        <v>11</v>
      </c>
    </row>
    <row r="14" spans="1:19" x14ac:dyDescent="0.3">
      <c r="A14" s="82" t="s">
        <v>666</v>
      </c>
      <c r="B14" s="64">
        <f>VLOOKUP($A14,'Return Data'!$B$7:$R$2843,3,0)</f>
        <v>44447</v>
      </c>
      <c r="C14" s="65">
        <f>VLOOKUP($A14,'Return Data'!$B$7:$R$2843,4,0)</f>
        <v>21.593399999999999</v>
      </c>
      <c r="D14" s="65">
        <f>VLOOKUP($A14,'Return Data'!$B$7:$R$2843,9,0)</f>
        <v>30.685700000000001</v>
      </c>
      <c r="E14" s="66">
        <f t="shared" si="0"/>
        <v>1</v>
      </c>
      <c r="F14" s="65">
        <f>VLOOKUP($A14,'Return Data'!$B$7:$R$2843,10,0)</f>
        <v>5.9356999999999998</v>
      </c>
      <c r="G14" s="66">
        <f t="shared" si="1"/>
        <v>12</v>
      </c>
      <c r="H14" s="65">
        <f>VLOOKUP($A14,'Return Data'!$B$7:$R$2843,11,0)</f>
        <v>11.892200000000001</v>
      </c>
      <c r="I14" s="66">
        <f t="shared" si="2"/>
        <v>4</v>
      </c>
      <c r="J14" s="65">
        <f>VLOOKUP($A14,'Return Data'!$B$7:$R$2843,12,0)</f>
        <v>13.706300000000001</v>
      </c>
      <c r="K14" s="66">
        <f t="shared" si="3"/>
        <v>2</v>
      </c>
      <c r="L14" s="65">
        <f>VLOOKUP($A14,'Return Data'!$B$7:$R$2843,13,0)</f>
        <v>16.352499999999999</v>
      </c>
      <c r="M14" s="66">
        <f t="shared" si="4"/>
        <v>1</v>
      </c>
      <c r="N14" s="65">
        <f>VLOOKUP($A14,'Return Data'!$B$7:$R$2843,17,0)</f>
        <v>4.4478</v>
      </c>
      <c r="O14" s="66">
        <f t="shared" si="6"/>
        <v>11</v>
      </c>
      <c r="P14" s="65">
        <f>VLOOKUP($A14,'Return Data'!$B$7:$R$2843,14,0)</f>
        <v>5.2998000000000003</v>
      </c>
      <c r="Q14" s="66">
        <f t="shared" si="7"/>
        <v>9</v>
      </c>
      <c r="R14" s="65">
        <f>VLOOKUP($A14,'Return Data'!$B$7:$R$2843,16,0)</f>
        <v>8.2052999999999994</v>
      </c>
      <c r="S14" s="67">
        <f t="shared" si="5"/>
        <v>3</v>
      </c>
    </row>
    <row r="15" spans="1:19" x14ac:dyDescent="0.3">
      <c r="A15" s="82" t="s">
        <v>674</v>
      </c>
      <c r="B15" s="64">
        <f>VLOOKUP($A15,'Return Data'!$B$7:$R$2843,3,0)</f>
        <v>44447</v>
      </c>
      <c r="C15" s="65">
        <f>VLOOKUP($A15,'Return Data'!$B$7:$R$2843,4,0)</f>
        <v>19.014600000000002</v>
      </c>
      <c r="D15" s="65">
        <f>VLOOKUP($A15,'Return Data'!$B$7:$R$2843,9,0)</f>
        <v>11.062799999999999</v>
      </c>
      <c r="E15" s="66">
        <f t="shared" si="0"/>
        <v>5</v>
      </c>
      <c r="F15" s="65">
        <f>VLOOKUP($A15,'Return Data'!$B$7:$R$2843,10,0)</f>
        <v>8.1946999999999992</v>
      </c>
      <c r="G15" s="66">
        <f t="shared" si="1"/>
        <v>4</v>
      </c>
      <c r="H15" s="65">
        <f>VLOOKUP($A15,'Return Data'!$B$7:$R$2843,11,0)</f>
        <v>9.9915000000000003</v>
      </c>
      <c r="I15" s="66">
        <f t="shared" si="2"/>
        <v>7</v>
      </c>
      <c r="J15" s="65">
        <f>VLOOKUP($A15,'Return Data'!$B$7:$R$2843,12,0)</f>
        <v>8.2466000000000008</v>
      </c>
      <c r="K15" s="66">
        <f t="shared" si="3"/>
        <v>5</v>
      </c>
      <c r="L15" s="65">
        <f>VLOOKUP($A15,'Return Data'!$B$7:$R$2843,13,0)</f>
        <v>10.192500000000001</v>
      </c>
      <c r="M15" s="66">
        <f t="shared" si="4"/>
        <v>5</v>
      </c>
      <c r="N15" s="65">
        <f>VLOOKUP($A15,'Return Data'!$B$7:$R$2843,17,0)</f>
        <v>9.6371000000000002</v>
      </c>
      <c r="O15" s="66">
        <f t="shared" si="6"/>
        <v>1</v>
      </c>
      <c r="P15" s="65">
        <f>VLOOKUP($A15,'Return Data'!$B$7:$R$2843,14,0)</f>
        <v>9.2752999999999997</v>
      </c>
      <c r="Q15" s="66">
        <f t="shared" si="7"/>
        <v>1</v>
      </c>
      <c r="R15" s="65">
        <f>VLOOKUP($A15,'Return Data'!$B$7:$R$2843,16,0)</f>
        <v>8.9923999999999999</v>
      </c>
      <c r="S15" s="67">
        <f t="shared" si="5"/>
        <v>1</v>
      </c>
    </row>
    <row r="16" spans="1:19" x14ac:dyDescent="0.3">
      <c r="A16" s="82" t="s">
        <v>676</v>
      </c>
      <c r="B16" s="64">
        <f>VLOOKUP($A16,'Return Data'!$B$7:$R$2843,3,0)</f>
        <v>44447</v>
      </c>
      <c r="C16" s="65">
        <f>VLOOKUP($A16,'Return Data'!$B$7:$R$2843,4,0)</f>
        <v>24.502199999999998</v>
      </c>
      <c r="D16" s="65">
        <f>VLOOKUP($A16,'Return Data'!$B$7:$R$2843,9,0)</f>
        <v>9.7958999999999996</v>
      </c>
      <c r="E16" s="66">
        <f t="shared" si="0"/>
        <v>10</v>
      </c>
      <c r="F16" s="65">
        <f>VLOOKUP($A16,'Return Data'!$B$7:$R$2843,10,0)</f>
        <v>6.8505000000000003</v>
      </c>
      <c r="G16" s="66">
        <f t="shared" si="1"/>
        <v>8</v>
      </c>
      <c r="H16" s="65">
        <f>VLOOKUP($A16,'Return Data'!$B$7:$R$2843,11,0)</f>
        <v>8.6193000000000008</v>
      </c>
      <c r="I16" s="66">
        <f t="shared" si="2"/>
        <v>8</v>
      </c>
      <c r="J16" s="65">
        <f>VLOOKUP($A16,'Return Data'!$B$7:$R$2843,12,0)</f>
        <v>6.9634999999999998</v>
      </c>
      <c r="K16" s="66">
        <f t="shared" si="3"/>
        <v>8</v>
      </c>
      <c r="L16" s="65">
        <f>VLOOKUP($A16,'Return Data'!$B$7:$R$2843,13,0)</f>
        <v>8.2544000000000004</v>
      </c>
      <c r="M16" s="66">
        <f t="shared" si="4"/>
        <v>9</v>
      </c>
      <c r="N16" s="65">
        <f>VLOOKUP($A16,'Return Data'!$B$7:$R$2843,17,0)</f>
        <v>9.0571999999999999</v>
      </c>
      <c r="O16" s="66">
        <f t="shared" si="6"/>
        <v>2</v>
      </c>
      <c r="P16" s="65">
        <f>VLOOKUP($A16,'Return Data'!$B$7:$R$2843,14,0)</f>
        <v>8.8298000000000005</v>
      </c>
      <c r="Q16" s="66">
        <f t="shared" si="7"/>
        <v>2</v>
      </c>
      <c r="R16" s="65">
        <f>VLOOKUP($A16,'Return Data'!$B$7:$R$2843,16,0)</f>
        <v>8.6748999999999992</v>
      </c>
      <c r="S16" s="67">
        <f t="shared" si="5"/>
        <v>2</v>
      </c>
    </row>
    <row r="17" spans="1:19" x14ac:dyDescent="0.3">
      <c r="A17" s="82" t="s">
        <v>678</v>
      </c>
      <c r="B17" s="64">
        <f>VLOOKUP($A17,'Return Data'!$B$7:$R$2843,3,0)</f>
        <v>44447</v>
      </c>
      <c r="C17" s="65">
        <f>VLOOKUP($A17,'Return Data'!$B$7:$R$2843,4,0)</f>
        <v>13.6271</v>
      </c>
      <c r="D17" s="65">
        <f>VLOOKUP($A17,'Return Data'!$B$7:$R$2843,9,0)</f>
        <v>16.282800000000002</v>
      </c>
      <c r="E17" s="66">
        <f t="shared" si="0"/>
        <v>3</v>
      </c>
      <c r="F17" s="65">
        <f>VLOOKUP($A17,'Return Data'!$B$7:$R$2843,10,0)</f>
        <v>7.6593999999999998</v>
      </c>
      <c r="G17" s="66">
        <f t="shared" si="1"/>
        <v>6</v>
      </c>
      <c r="H17" s="65">
        <f>VLOOKUP($A17,'Return Data'!$B$7:$R$2843,11,0)</f>
        <v>6.9645000000000001</v>
      </c>
      <c r="I17" s="66">
        <f t="shared" si="2"/>
        <v>13</v>
      </c>
      <c r="J17" s="65">
        <f>VLOOKUP($A17,'Return Data'!$B$7:$R$2843,12,0)</f>
        <v>6.4398999999999997</v>
      </c>
      <c r="K17" s="66">
        <f t="shared" si="3"/>
        <v>10</v>
      </c>
      <c r="L17" s="65">
        <f>VLOOKUP($A17,'Return Data'!$B$7:$R$2843,13,0)</f>
        <v>8.3493999999999993</v>
      </c>
      <c r="M17" s="66">
        <f t="shared" si="4"/>
        <v>8</v>
      </c>
      <c r="N17" s="65">
        <f>VLOOKUP($A17,'Return Data'!$B$7:$R$2843,17,0)</f>
        <v>-0.93530000000000002</v>
      </c>
      <c r="O17" s="66">
        <f t="shared" si="6"/>
        <v>15</v>
      </c>
      <c r="P17" s="65">
        <f>VLOOKUP($A17,'Return Data'!$B$7:$R$2843,14,0)</f>
        <v>-0.94269999999999998</v>
      </c>
      <c r="Q17" s="66">
        <f t="shared" si="7"/>
        <v>15</v>
      </c>
      <c r="R17" s="65">
        <f>VLOOKUP($A17,'Return Data'!$B$7:$R$2843,16,0)</f>
        <v>4.1993</v>
      </c>
      <c r="S17" s="67">
        <f t="shared" si="5"/>
        <v>15</v>
      </c>
    </row>
    <row r="18" spans="1:19" x14ac:dyDescent="0.3">
      <c r="A18" s="82" t="s">
        <v>681</v>
      </c>
      <c r="B18" s="64">
        <f>VLOOKUP($A18,'Return Data'!$B$7:$R$2843,3,0)</f>
        <v>44447</v>
      </c>
      <c r="C18" s="65">
        <f>VLOOKUP($A18,'Return Data'!$B$7:$R$2843,4,0)</f>
        <v>13.3941</v>
      </c>
      <c r="D18" s="65">
        <f>VLOOKUP($A18,'Return Data'!$B$7:$R$2843,9,0)</f>
        <v>9.8308</v>
      </c>
      <c r="E18" s="66">
        <f t="shared" si="0"/>
        <v>9</v>
      </c>
      <c r="F18" s="65">
        <f>VLOOKUP($A18,'Return Data'!$B$7:$R$2843,10,0)</f>
        <v>5.2796000000000003</v>
      </c>
      <c r="G18" s="66">
        <f t="shared" si="1"/>
        <v>15</v>
      </c>
      <c r="H18" s="65">
        <f>VLOOKUP($A18,'Return Data'!$B$7:$R$2843,11,0)</f>
        <v>6.6951000000000001</v>
      </c>
      <c r="I18" s="66">
        <f t="shared" si="2"/>
        <v>14</v>
      </c>
      <c r="J18" s="65">
        <f>VLOOKUP($A18,'Return Data'!$B$7:$R$2843,12,0)</f>
        <v>4.8593999999999999</v>
      </c>
      <c r="K18" s="66">
        <f t="shared" si="3"/>
        <v>14</v>
      </c>
      <c r="L18" s="65">
        <f>VLOOKUP($A18,'Return Data'!$B$7:$R$2843,13,0)</f>
        <v>6.0994000000000002</v>
      </c>
      <c r="M18" s="66">
        <f t="shared" si="4"/>
        <v>15</v>
      </c>
      <c r="N18" s="65">
        <f>VLOOKUP($A18,'Return Data'!$B$7:$R$2843,17,0)</f>
        <v>6.5027999999999997</v>
      </c>
      <c r="O18" s="66">
        <f t="shared" si="6"/>
        <v>6</v>
      </c>
      <c r="P18" s="65">
        <f>VLOOKUP($A18,'Return Data'!$B$7:$R$2843,14,0)</f>
        <v>7.2830000000000004</v>
      </c>
      <c r="Q18" s="66">
        <f t="shared" si="7"/>
        <v>5</v>
      </c>
      <c r="R18" s="65">
        <f>VLOOKUP($A18,'Return Data'!$B$7:$R$2843,16,0)</f>
        <v>6.6779999999999999</v>
      </c>
      <c r="S18" s="67">
        <f t="shared" si="5"/>
        <v>10</v>
      </c>
    </row>
    <row r="19" spans="1:19" x14ac:dyDescent="0.3">
      <c r="A19" s="82" t="s">
        <v>682</v>
      </c>
      <c r="B19" s="64">
        <f>VLOOKUP($A19,'Return Data'!$B$7:$R$2843,3,0)</f>
        <v>44447</v>
      </c>
      <c r="C19" s="65">
        <f>VLOOKUP($A19,'Return Data'!$B$7:$R$2843,4,0)</f>
        <v>1474.6654000000001</v>
      </c>
      <c r="D19" s="65">
        <f>VLOOKUP($A19,'Return Data'!$B$7:$R$2843,9,0)</f>
        <v>7.3232999999999997</v>
      </c>
      <c r="E19" s="66">
        <f t="shared" si="0"/>
        <v>16</v>
      </c>
      <c r="F19" s="65">
        <f>VLOOKUP($A19,'Return Data'!$B$7:$R$2843,10,0)</f>
        <v>4.2914000000000003</v>
      </c>
      <c r="G19" s="66">
        <f t="shared" si="1"/>
        <v>17</v>
      </c>
      <c r="H19" s="65">
        <f>VLOOKUP($A19,'Return Data'!$B$7:$R$2843,11,0)</f>
        <v>5.7647000000000004</v>
      </c>
      <c r="I19" s="66">
        <f t="shared" si="2"/>
        <v>17</v>
      </c>
      <c r="J19" s="65">
        <f>VLOOKUP($A19,'Return Data'!$B$7:$R$2843,12,0)</f>
        <v>3.0908000000000002</v>
      </c>
      <c r="K19" s="66">
        <f t="shared" si="3"/>
        <v>17</v>
      </c>
      <c r="L19" s="65">
        <f>VLOOKUP($A19,'Return Data'!$B$7:$R$2843,13,0)</f>
        <v>3.9106999999999998</v>
      </c>
      <c r="M19" s="66">
        <f t="shared" si="4"/>
        <v>17</v>
      </c>
      <c r="N19" s="65">
        <f>VLOOKUP($A19,'Return Data'!$B$7:$R$2843,17,0)</f>
        <v>6.0209000000000001</v>
      </c>
      <c r="O19" s="66">
        <f t="shared" si="6"/>
        <v>9</v>
      </c>
      <c r="P19" s="65">
        <f>VLOOKUP($A19,'Return Data'!$B$7:$R$2843,14,0)</f>
        <v>1.8494999999999999</v>
      </c>
      <c r="Q19" s="66">
        <f t="shared" si="7"/>
        <v>14</v>
      </c>
      <c r="R19" s="65">
        <f>VLOOKUP($A19,'Return Data'!$B$7:$R$2843,16,0)</f>
        <v>5.6920999999999999</v>
      </c>
      <c r="S19" s="67">
        <f t="shared" si="5"/>
        <v>14</v>
      </c>
    </row>
    <row r="20" spans="1:19" x14ac:dyDescent="0.3">
      <c r="A20" s="82" t="s">
        <v>684</v>
      </c>
      <c r="B20" s="64">
        <f>VLOOKUP($A20,'Return Data'!$B$7:$R$2843,3,0)</f>
        <v>44447</v>
      </c>
      <c r="C20" s="65">
        <f>VLOOKUP($A20,'Return Data'!$B$7:$R$2843,4,0)</f>
        <v>24.136399999999998</v>
      </c>
      <c r="D20" s="65">
        <f>VLOOKUP($A20,'Return Data'!$B$7:$R$2843,9,0)</f>
        <v>9.3720999999999997</v>
      </c>
      <c r="E20" s="66">
        <f t="shared" si="0"/>
        <v>11</v>
      </c>
      <c r="F20" s="65">
        <f>VLOOKUP($A20,'Return Data'!$B$7:$R$2843,10,0)</f>
        <v>6.5039999999999996</v>
      </c>
      <c r="G20" s="66">
        <f t="shared" si="1"/>
        <v>10</v>
      </c>
      <c r="H20" s="65">
        <f>VLOOKUP($A20,'Return Data'!$B$7:$R$2843,11,0)</f>
        <v>7.9648000000000003</v>
      </c>
      <c r="I20" s="66">
        <f t="shared" si="2"/>
        <v>9</v>
      </c>
      <c r="J20" s="65">
        <f>VLOOKUP($A20,'Return Data'!$B$7:$R$2843,12,0)</f>
        <v>6.3978999999999999</v>
      </c>
      <c r="K20" s="66">
        <f t="shared" si="3"/>
        <v>11</v>
      </c>
      <c r="L20" s="65">
        <f>VLOOKUP($A20,'Return Data'!$B$7:$R$2843,13,0)</f>
        <v>6.6760000000000002</v>
      </c>
      <c r="M20" s="66">
        <f t="shared" si="4"/>
        <v>12</v>
      </c>
      <c r="N20" s="65">
        <f>VLOOKUP($A20,'Return Data'!$B$7:$R$2843,17,0)</f>
        <v>6.8276000000000003</v>
      </c>
      <c r="O20" s="66">
        <f t="shared" si="6"/>
        <v>5</v>
      </c>
      <c r="P20" s="65">
        <f>VLOOKUP($A20,'Return Data'!$B$7:$R$2843,14,0)</f>
        <v>7.3602999999999996</v>
      </c>
      <c r="Q20" s="66">
        <f t="shared" si="7"/>
        <v>4</v>
      </c>
      <c r="R20" s="65">
        <f>VLOOKUP($A20,'Return Data'!$B$7:$R$2843,16,0)</f>
        <v>8.0822000000000003</v>
      </c>
      <c r="S20" s="67">
        <f t="shared" si="5"/>
        <v>4</v>
      </c>
    </row>
    <row r="21" spans="1:19" x14ac:dyDescent="0.3">
      <c r="A21" s="82" t="s">
        <v>686</v>
      </c>
      <c r="B21" s="64">
        <f>VLOOKUP($A21,'Return Data'!$B$7:$R$2843,3,0)</f>
        <v>44447</v>
      </c>
      <c r="C21" s="65">
        <f>VLOOKUP($A21,'Return Data'!$B$7:$R$2843,4,0)</f>
        <v>22.872599999999998</v>
      </c>
      <c r="D21" s="65">
        <f>VLOOKUP($A21,'Return Data'!$B$7:$R$2843,9,0)</f>
        <v>8.3314000000000004</v>
      </c>
      <c r="E21" s="66">
        <f t="shared" si="0"/>
        <v>13</v>
      </c>
      <c r="F21" s="65">
        <f>VLOOKUP($A21,'Return Data'!$B$7:$R$2843,10,0)</f>
        <v>5.0983999999999998</v>
      </c>
      <c r="G21" s="66">
        <f t="shared" si="1"/>
        <v>16</v>
      </c>
      <c r="H21" s="65">
        <f>VLOOKUP($A21,'Return Data'!$B$7:$R$2843,11,0)</f>
        <v>6.3208000000000002</v>
      </c>
      <c r="I21" s="66">
        <f t="shared" si="2"/>
        <v>15</v>
      </c>
      <c r="J21" s="65">
        <f>VLOOKUP($A21,'Return Data'!$B$7:$R$2843,12,0)</f>
        <v>4.5597000000000003</v>
      </c>
      <c r="K21" s="66">
        <f t="shared" si="3"/>
        <v>15</v>
      </c>
      <c r="L21" s="65">
        <f>VLOOKUP($A21,'Return Data'!$B$7:$R$2843,13,0)</f>
        <v>6.1127000000000002</v>
      </c>
      <c r="M21" s="66">
        <f t="shared" si="4"/>
        <v>14</v>
      </c>
      <c r="N21" s="65">
        <f>VLOOKUP($A21,'Return Data'!$B$7:$R$2843,17,0)</f>
        <v>4.1603000000000003</v>
      </c>
      <c r="O21" s="66">
        <f t="shared" si="6"/>
        <v>12</v>
      </c>
      <c r="P21" s="65">
        <f>VLOOKUP($A21,'Return Data'!$B$7:$R$2843,14,0)</f>
        <v>4.1551999999999998</v>
      </c>
      <c r="Q21" s="66">
        <f t="shared" si="7"/>
        <v>10</v>
      </c>
      <c r="R21" s="65">
        <f>VLOOKUP($A21,'Return Data'!$B$7:$R$2843,16,0)</f>
        <v>7.1837</v>
      </c>
      <c r="S21" s="67">
        <f t="shared" si="5"/>
        <v>9</v>
      </c>
    </row>
    <row r="22" spans="1:19" x14ac:dyDescent="0.3">
      <c r="A22" s="82" t="s">
        <v>688</v>
      </c>
      <c r="B22" s="64">
        <f>VLOOKUP($A22,'Return Data'!$B$7:$R$2843,3,0)</f>
        <v>44447</v>
      </c>
      <c r="C22" s="65">
        <f>VLOOKUP($A22,'Return Data'!$B$7:$R$2843,4,0)</f>
        <v>27.020600000000002</v>
      </c>
      <c r="D22" s="65">
        <f>VLOOKUP($A22,'Return Data'!$B$7:$R$2843,9,0)</f>
        <v>11.2681</v>
      </c>
      <c r="E22" s="66">
        <f t="shared" si="0"/>
        <v>4</v>
      </c>
      <c r="F22" s="65">
        <f>VLOOKUP($A22,'Return Data'!$B$7:$R$2843,10,0)</f>
        <v>32.536499999999997</v>
      </c>
      <c r="G22" s="66">
        <f t="shared" si="1"/>
        <v>1</v>
      </c>
      <c r="H22" s="65">
        <f>VLOOKUP($A22,'Return Data'!$B$7:$R$2843,11,0)</f>
        <v>20.489899999999999</v>
      </c>
      <c r="I22" s="66">
        <f t="shared" si="2"/>
        <v>1</v>
      </c>
      <c r="J22" s="65">
        <f>VLOOKUP($A22,'Return Data'!$B$7:$R$2843,12,0)</f>
        <v>16.2942</v>
      </c>
      <c r="K22" s="66">
        <f t="shared" si="3"/>
        <v>1</v>
      </c>
      <c r="L22" s="65">
        <f>VLOOKUP($A22,'Return Data'!$B$7:$R$2843,13,0)</f>
        <v>15.686199999999999</v>
      </c>
      <c r="M22" s="66">
        <f t="shared" si="4"/>
        <v>2</v>
      </c>
      <c r="N22" s="65">
        <f>VLOOKUP($A22,'Return Data'!$B$7:$R$2843,17,0)</f>
        <v>2.8369</v>
      </c>
      <c r="O22" s="66">
        <f t="shared" si="6"/>
        <v>13</v>
      </c>
      <c r="P22" s="65">
        <f>VLOOKUP($A22,'Return Data'!$B$7:$R$2843,14,0)</f>
        <v>3.0648</v>
      </c>
      <c r="Q22" s="66">
        <f t="shared" si="7"/>
        <v>11</v>
      </c>
      <c r="R22" s="65">
        <f>VLOOKUP($A22,'Return Data'!$B$7:$R$2843,16,0)</f>
        <v>6.2864000000000004</v>
      </c>
      <c r="S22" s="67">
        <f t="shared" si="5"/>
        <v>12</v>
      </c>
    </row>
    <row r="23" spans="1:19" x14ac:dyDescent="0.3">
      <c r="A23" s="82" t="s">
        <v>690</v>
      </c>
      <c r="B23" s="64">
        <f>VLOOKUP($A23,'Return Data'!$B$7:$R$2843,3,0)</f>
        <v>44447</v>
      </c>
      <c r="C23" s="65">
        <f>VLOOKUP($A23,'Return Data'!$B$7:$R$2843,4,0)</f>
        <v>0.1225</v>
      </c>
      <c r="D23" s="65">
        <f>VLOOKUP($A23,'Return Data'!$B$7:$R$2843,9,0)</f>
        <v>10.9421</v>
      </c>
      <c r="E23" s="66">
        <f t="shared" si="0"/>
        <v>6</v>
      </c>
      <c r="F23" s="65">
        <f>VLOOKUP($A23,'Return Data'!$B$7:$R$2843,10,0)</f>
        <v>10.983499999999999</v>
      </c>
      <c r="G23" s="66">
        <f t="shared" si="1"/>
        <v>3</v>
      </c>
      <c r="H23" s="65">
        <f>VLOOKUP($A23,'Return Data'!$B$7:$R$2843,11,0)</f>
        <v>11.2963</v>
      </c>
      <c r="I23" s="66">
        <f t="shared" si="2"/>
        <v>6</v>
      </c>
      <c r="J23" s="65">
        <f>VLOOKUP($A23,'Return Data'!$B$7:$R$2843,12,0)</f>
        <v>-24.567</v>
      </c>
      <c r="K23" s="66">
        <f t="shared" si="3"/>
        <v>20</v>
      </c>
      <c r="L23" s="65">
        <f>VLOOKUP($A23,'Return Data'!$B$7:$R$2843,13,0)</f>
        <v>-20.195399999999999</v>
      </c>
      <c r="M23" s="66">
        <f t="shared" si="4"/>
        <v>20</v>
      </c>
      <c r="N23" s="65"/>
      <c r="O23" s="66"/>
      <c r="P23" s="65"/>
      <c r="Q23" s="66"/>
      <c r="R23" s="65">
        <f>VLOOKUP($A23,'Return Data'!$B$7:$R$2843,16,0)</f>
        <v>-10.607799999999999</v>
      </c>
      <c r="S23" s="67">
        <f t="shared" si="5"/>
        <v>17</v>
      </c>
    </row>
    <row r="24" spans="1:19" x14ac:dyDescent="0.3">
      <c r="A24" s="82" t="s">
        <v>695</v>
      </c>
      <c r="B24" s="64">
        <f>VLOOKUP($A24,'Return Data'!$B$7:$R$2843,3,0)</f>
        <v>44447</v>
      </c>
      <c r="C24" s="65">
        <f>VLOOKUP($A24,'Return Data'!$B$7:$R$2843,4,0)</f>
        <v>15.009600000000001</v>
      </c>
      <c r="D24" s="65">
        <f>VLOOKUP($A24,'Return Data'!$B$7:$R$2843,9,0)</f>
        <v>4.4688999999999997</v>
      </c>
      <c r="E24" s="66">
        <f t="shared" si="0"/>
        <v>18</v>
      </c>
      <c r="F24" s="65">
        <f>VLOOKUP($A24,'Return Data'!$B$7:$R$2843,10,0)</f>
        <v>3.2082000000000002</v>
      </c>
      <c r="G24" s="66">
        <f t="shared" si="1"/>
        <v>18</v>
      </c>
      <c r="H24" s="65">
        <f>VLOOKUP($A24,'Return Data'!$B$7:$R$2843,11,0)</f>
        <v>5.5805999999999996</v>
      </c>
      <c r="I24" s="66">
        <f t="shared" si="2"/>
        <v>18</v>
      </c>
      <c r="J24" s="65">
        <f>VLOOKUP($A24,'Return Data'!$B$7:$R$2843,12,0)</f>
        <v>7.6296999999999997</v>
      </c>
      <c r="K24" s="66">
        <f t="shared" si="3"/>
        <v>6</v>
      </c>
      <c r="L24" s="65">
        <f>VLOOKUP($A24,'Return Data'!$B$7:$R$2843,13,0)</f>
        <v>8.7881</v>
      </c>
      <c r="M24" s="66">
        <f t="shared" si="4"/>
        <v>6</v>
      </c>
      <c r="N24" s="65">
        <f>VLOOKUP($A24,'Return Data'!$B$7:$R$2843,17,0)</f>
        <v>2.1743999999999999</v>
      </c>
      <c r="O24" s="66">
        <f>RANK(N24,N$8:N$27,0)</f>
        <v>14</v>
      </c>
      <c r="P24" s="65">
        <f>VLOOKUP($A24,'Return Data'!$B$7:$R$2843,14,0)</f>
        <v>2.4626000000000001</v>
      </c>
      <c r="Q24" s="66">
        <f>RANK(P24,P$8:P$27,0)</f>
        <v>12</v>
      </c>
      <c r="R24" s="65">
        <f>VLOOKUP($A24,'Return Data'!$B$7:$R$2843,16,0)</f>
        <v>6.0191999999999997</v>
      </c>
      <c r="S24" s="67">
        <f t="shared" si="5"/>
        <v>13</v>
      </c>
    </row>
    <row r="25" spans="1:19" x14ac:dyDescent="0.3">
      <c r="A25" s="82" t="s">
        <v>701</v>
      </c>
      <c r="B25" s="64">
        <f>VLOOKUP($A25,'Return Data'!$B$7:$R$2843,3,0)</f>
        <v>44447</v>
      </c>
      <c r="C25" s="65">
        <f>VLOOKUP($A25,'Return Data'!$B$7:$R$2843,4,0)</f>
        <v>35.412799999999997</v>
      </c>
      <c r="D25" s="65">
        <f>VLOOKUP($A25,'Return Data'!$B$7:$R$2843,9,0)</f>
        <v>9.8440999999999992</v>
      </c>
      <c r="E25" s="66">
        <f t="shared" si="0"/>
        <v>8</v>
      </c>
      <c r="F25" s="65">
        <f>VLOOKUP($A25,'Return Data'!$B$7:$R$2843,10,0)</f>
        <v>6.8644999999999996</v>
      </c>
      <c r="G25" s="66">
        <f t="shared" si="1"/>
        <v>7</v>
      </c>
      <c r="H25" s="65">
        <f>VLOOKUP($A25,'Return Data'!$B$7:$R$2843,11,0)</f>
        <v>7.5728999999999997</v>
      </c>
      <c r="I25" s="66">
        <f t="shared" si="2"/>
        <v>11</v>
      </c>
      <c r="J25" s="65">
        <f>VLOOKUP($A25,'Return Data'!$B$7:$R$2843,12,0)</f>
        <v>5.7241</v>
      </c>
      <c r="K25" s="66">
        <f t="shared" si="3"/>
        <v>12</v>
      </c>
      <c r="L25" s="65">
        <f>VLOOKUP($A25,'Return Data'!$B$7:$R$2843,13,0)</f>
        <v>7.5327999999999999</v>
      </c>
      <c r="M25" s="66">
        <f t="shared" si="4"/>
        <v>11</v>
      </c>
      <c r="N25" s="65">
        <f>VLOOKUP($A25,'Return Data'!$B$7:$R$2843,17,0)</f>
        <v>7.8103999999999996</v>
      </c>
      <c r="O25" s="66">
        <f>RANK(N25,N$8:N$27,0)</f>
        <v>3</v>
      </c>
      <c r="P25" s="65">
        <f>VLOOKUP($A25,'Return Data'!$B$7:$R$2843,14,0)</f>
        <v>7.5736999999999997</v>
      </c>
      <c r="Q25" s="66">
        <f>RANK(P25,P$8:P$27,0)</f>
        <v>3</v>
      </c>
      <c r="R25" s="65">
        <f>VLOOKUP($A25,'Return Data'!$B$7:$R$2843,16,0)</f>
        <v>7.6451000000000002</v>
      </c>
      <c r="S25" s="67">
        <f t="shared" si="5"/>
        <v>5</v>
      </c>
    </row>
    <row r="26" spans="1:19" x14ac:dyDescent="0.3">
      <c r="A26" s="82" t="s">
        <v>709</v>
      </c>
      <c r="B26" s="64">
        <f>VLOOKUP($A26,'Return Data'!$B$7:$R$2843,3,0)</f>
        <v>44447</v>
      </c>
      <c r="C26" s="65">
        <f>VLOOKUP($A26,'Return Data'!$B$7:$R$2843,4,0)</f>
        <v>0.59619999999999995</v>
      </c>
      <c r="D26" s="65">
        <f>VLOOKUP($A26,'Return Data'!$B$7:$R$2843,9,0)</f>
        <v>10.8658</v>
      </c>
      <c r="E26" s="66">
        <f t="shared" si="0"/>
        <v>7</v>
      </c>
      <c r="F26" s="65">
        <f>VLOOKUP($A26,'Return Data'!$B$7:$R$2843,10,0)</f>
        <v>11.081300000000001</v>
      </c>
      <c r="G26" s="66">
        <f t="shared" si="1"/>
        <v>2</v>
      </c>
      <c r="H26" s="65">
        <f>VLOOKUP($A26,'Return Data'!$B$7:$R$2843,11,0)</f>
        <v>11.362500000000001</v>
      </c>
      <c r="I26" s="66">
        <f t="shared" si="2"/>
        <v>5</v>
      </c>
      <c r="J26" s="65">
        <f>VLOOKUP($A26,'Return Data'!$B$7:$R$2843,12,0)</f>
        <v>-24.042200000000001</v>
      </c>
      <c r="K26" s="66">
        <f t="shared" si="3"/>
        <v>19</v>
      </c>
      <c r="L26" s="65">
        <f>VLOOKUP($A26,'Return Data'!$B$7:$R$2843,13,0)</f>
        <v>-16.299299999999999</v>
      </c>
      <c r="M26" s="66">
        <f t="shared" si="4"/>
        <v>19</v>
      </c>
      <c r="N26" s="65"/>
      <c r="O26" s="66"/>
      <c r="P26" s="65"/>
      <c r="Q26" s="66"/>
      <c r="R26" s="65">
        <f>VLOOKUP($A26,'Return Data'!$B$7:$R$2843,16,0)</f>
        <v>-42.110500000000002</v>
      </c>
      <c r="S26" s="67">
        <f t="shared" si="5"/>
        <v>20</v>
      </c>
    </row>
    <row r="27" spans="1:19" x14ac:dyDescent="0.3">
      <c r="A27" s="82" t="s">
        <v>711</v>
      </c>
      <c r="B27" s="64">
        <f>VLOOKUP($A27,'Return Data'!$B$7:$R$2843,3,0)</f>
        <v>44447</v>
      </c>
      <c r="C27" s="65">
        <f>VLOOKUP($A27,'Return Data'!$B$7:$R$2843,4,0)</f>
        <v>11.6898</v>
      </c>
      <c r="D27" s="65">
        <f>VLOOKUP($A27,'Return Data'!$B$7:$R$2843,9,0)</f>
        <v>8.1782000000000004</v>
      </c>
      <c r="E27" s="66">
        <f t="shared" si="0"/>
        <v>14</v>
      </c>
      <c r="F27" s="65">
        <f>VLOOKUP($A27,'Return Data'!$B$7:$R$2843,10,0)</f>
        <v>5.8093000000000004</v>
      </c>
      <c r="G27" s="66">
        <f t="shared" si="1"/>
        <v>14</v>
      </c>
      <c r="H27" s="65">
        <f>VLOOKUP($A27,'Return Data'!$B$7:$R$2843,11,0)</f>
        <v>6.2453000000000003</v>
      </c>
      <c r="I27" s="66">
        <f t="shared" si="2"/>
        <v>16</v>
      </c>
      <c r="J27" s="65">
        <f>VLOOKUP($A27,'Return Data'!$B$7:$R$2843,12,0)</f>
        <v>5.0307000000000004</v>
      </c>
      <c r="K27" s="66">
        <f t="shared" si="3"/>
        <v>13</v>
      </c>
      <c r="L27" s="65">
        <f>VLOOKUP($A27,'Return Data'!$B$7:$R$2843,13,0)</f>
        <v>6.4819000000000004</v>
      </c>
      <c r="M27" s="66">
        <f t="shared" si="4"/>
        <v>13</v>
      </c>
      <c r="N27" s="65">
        <f>VLOOKUP($A27,'Return Data'!$B$7:$R$2843,17,0)</f>
        <v>-15.523199999999999</v>
      </c>
      <c r="O27" s="66">
        <f>RANK(N27,N$8:N$27,0)</f>
        <v>16</v>
      </c>
      <c r="P27" s="65">
        <f>VLOOKUP($A27,'Return Data'!$B$7:$R$2843,14,0)</f>
        <v>-10.134399999999999</v>
      </c>
      <c r="Q27" s="66">
        <f>RANK(P27,P$8:P$27,0)</f>
        <v>16</v>
      </c>
      <c r="R27" s="65">
        <f>VLOOKUP($A27,'Return Data'!$B$7:$R$2843,16,0)</f>
        <v>1.7884</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10.01371</v>
      </c>
      <c r="E29" s="88"/>
      <c r="F29" s="89">
        <f>AVERAGE(F8:F27)</f>
        <v>7.4691649999999994</v>
      </c>
      <c r="G29" s="88"/>
      <c r="H29" s="89">
        <f>AVERAGE(H8:H27)</f>
        <v>8.8249950000000013</v>
      </c>
      <c r="I29" s="88"/>
      <c r="J29" s="89">
        <f>AVERAGE(J8:J27)</f>
        <v>4.1737749999999991</v>
      </c>
      <c r="K29" s="88"/>
      <c r="L29" s="89">
        <f>AVERAGE(L8:L27)</f>
        <v>5.6806150000000013</v>
      </c>
      <c r="M29" s="88"/>
      <c r="N29" s="89">
        <f>AVERAGE(N8:N27)</f>
        <v>2.7036882352941176</v>
      </c>
      <c r="O29" s="88"/>
      <c r="P29" s="89">
        <f>AVERAGE(P8:P27)</f>
        <v>2.0143117647058828</v>
      </c>
      <c r="Q29" s="88"/>
      <c r="R29" s="89">
        <f>AVERAGE(R8:R27)</f>
        <v>1.456715</v>
      </c>
      <c r="S29" s="90"/>
    </row>
    <row r="30" spans="1:19" x14ac:dyDescent="0.3">
      <c r="A30" s="87" t="s">
        <v>28</v>
      </c>
      <c r="B30" s="88"/>
      <c r="C30" s="88"/>
      <c r="D30" s="89">
        <f>MIN(D8:D27)</f>
        <v>0</v>
      </c>
      <c r="E30" s="88"/>
      <c r="F30" s="89">
        <f>MIN(F8:F27)</f>
        <v>0</v>
      </c>
      <c r="G30" s="88"/>
      <c r="H30" s="89">
        <f>MIN(H8:H27)</f>
        <v>0</v>
      </c>
      <c r="I30" s="88"/>
      <c r="J30" s="89">
        <f>MIN(J8:J27)</f>
        <v>-24.567</v>
      </c>
      <c r="K30" s="88"/>
      <c r="L30" s="89">
        <f>MIN(L8:L27)</f>
        <v>-20.195399999999999</v>
      </c>
      <c r="M30" s="88"/>
      <c r="N30" s="89">
        <f>MIN(N8:N27)</f>
        <v>-22.253599999999999</v>
      </c>
      <c r="O30" s="88"/>
      <c r="P30" s="89">
        <f>MIN(P8:P27)</f>
        <v>-32.005699999999997</v>
      </c>
      <c r="Q30" s="88"/>
      <c r="R30" s="89">
        <f>MIN(R8:R27)</f>
        <v>-42.110500000000002</v>
      </c>
      <c r="S30" s="90"/>
    </row>
    <row r="31" spans="1:19" ht="15" thickBot="1" x14ac:dyDescent="0.35">
      <c r="A31" s="91" t="s">
        <v>29</v>
      </c>
      <c r="B31" s="92"/>
      <c r="C31" s="92"/>
      <c r="D31" s="93">
        <f>MAX(D8:D27)</f>
        <v>30.685700000000001</v>
      </c>
      <c r="E31" s="92"/>
      <c r="F31" s="93">
        <f>MAX(F8:F27)</f>
        <v>32.536499999999997</v>
      </c>
      <c r="G31" s="92"/>
      <c r="H31" s="93">
        <f>MAX(H8:H27)</f>
        <v>20.489899999999999</v>
      </c>
      <c r="I31" s="92"/>
      <c r="J31" s="93">
        <f>MAX(J8:J27)</f>
        <v>16.2942</v>
      </c>
      <c r="K31" s="92"/>
      <c r="L31" s="93">
        <f>MAX(L8:L27)</f>
        <v>16.352499999999999</v>
      </c>
      <c r="M31" s="92"/>
      <c r="N31" s="93">
        <f>MAX(N8:N27)</f>
        <v>9.6371000000000002</v>
      </c>
      <c r="O31" s="92"/>
      <c r="P31" s="93">
        <f>MAX(P8:P27)</f>
        <v>9.2752999999999997</v>
      </c>
      <c r="Q31" s="92"/>
      <c r="R31" s="93">
        <f>MAX(R8:R27)</f>
        <v>8.9923999999999999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44447</v>
      </c>
      <c r="C8" s="65">
        <f>VLOOKUP($A8,'Return Data'!$B$7:$R$2843,4,0)</f>
        <v>89.402600000000007</v>
      </c>
      <c r="D8" s="65">
        <f>VLOOKUP($A8,'Return Data'!$B$7:$R$2843,9,0)</f>
        <v>8.5952999999999999</v>
      </c>
      <c r="E8" s="66">
        <f t="shared" ref="E8:E26" si="0">RANK(D8,D$8:D$26,0)</f>
        <v>9</v>
      </c>
      <c r="F8" s="65">
        <f>VLOOKUP($A8,'Return Data'!$B$7:$R$2843,10,0)</f>
        <v>5.8864999999999998</v>
      </c>
      <c r="G8" s="66">
        <f t="shared" ref="G8:G26" si="1">RANK(F8,F$8:F$26,0)</f>
        <v>7</v>
      </c>
      <c r="H8" s="65">
        <f>VLOOKUP($A8,'Return Data'!$B$7:$R$2843,11,0)</f>
        <v>7.6913</v>
      </c>
      <c r="I8" s="66">
        <f t="shared" ref="I8:I26" si="2">RANK(H8,H$8:H$26,0)</f>
        <v>4</v>
      </c>
      <c r="J8" s="65">
        <f>VLOOKUP($A8,'Return Data'!$B$7:$R$2843,12,0)</f>
        <v>4.9775999999999998</v>
      </c>
      <c r="K8" s="66">
        <f t="shared" ref="K8:K26" si="3">RANK(J8,J$8:J$26,0)</f>
        <v>3</v>
      </c>
      <c r="L8" s="65">
        <f>VLOOKUP($A8,'Return Data'!$B$7:$R$2843,13,0)</f>
        <v>6.5187999999999997</v>
      </c>
      <c r="M8" s="66">
        <f t="shared" ref="M8:M26" si="4">RANK(L8,L$8:L$26,0)</f>
        <v>5</v>
      </c>
      <c r="N8" s="65">
        <f>VLOOKUP($A8,'Return Data'!$B$7:$R$2843,17,0)</f>
        <v>8.8125</v>
      </c>
      <c r="O8" s="66">
        <f t="shared" ref="O8:O23" si="5">RANK(N8,N$8:N$26,0)</f>
        <v>2</v>
      </c>
      <c r="P8" s="65">
        <f>VLOOKUP($A8,'Return Data'!$B$7:$R$2843,14,0)</f>
        <v>9.4735999999999994</v>
      </c>
      <c r="Q8" s="66">
        <f>RANK(P8,P$8:P$26,0)</f>
        <v>4</v>
      </c>
      <c r="R8" s="65">
        <f>VLOOKUP($A8,'Return Data'!$B$7:$R$2843,16,0)</f>
        <v>8.9282000000000004</v>
      </c>
      <c r="S8" s="67">
        <f t="shared" ref="S8:S26" si="6">RANK(R8,R$8:R$26,0)</f>
        <v>5</v>
      </c>
    </row>
    <row r="9" spans="1:19" x14ac:dyDescent="0.3">
      <c r="A9" s="82" t="s">
        <v>613</v>
      </c>
      <c r="B9" s="64">
        <f>VLOOKUP($A9,'Return Data'!$B$7:$R$2843,3,0)</f>
        <v>44447</v>
      </c>
      <c r="C9" s="65">
        <f>VLOOKUP($A9,'Return Data'!$B$7:$R$2843,4,0)</f>
        <v>13.9549</v>
      </c>
      <c r="D9" s="65">
        <f>VLOOKUP($A9,'Return Data'!$B$7:$R$2843,9,0)</f>
        <v>8.5061</v>
      </c>
      <c r="E9" s="66">
        <f t="shared" si="0"/>
        <v>11</v>
      </c>
      <c r="F9" s="65">
        <f>VLOOKUP($A9,'Return Data'!$B$7:$R$2843,10,0)</f>
        <v>5.3711000000000002</v>
      </c>
      <c r="G9" s="66">
        <f t="shared" si="1"/>
        <v>12</v>
      </c>
      <c r="H9" s="65">
        <f>VLOOKUP($A9,'Return Data'!$B$7:$R$2843,11,0)</f>
        <v>6.8423999999999996</v>
      </c>
      <c r="I9" s="66">
        <f t="shared" si="2"/>
        <v>13</v>
      </c>
      <c r="J9" s="65">
        <f>VLOOKUP($A9,'Return Data'!$B$7:$R$2843,12,0)</f>
        <v>4.8876999999999997</v>
      </c>
      <c r="K9" s="66">
        <f t="shared" si="3"/>
        <v>7</v>
      </c>
      <c r="L9" s="65">
        <f>VLOOKUP($A9,'Return Data'!$B$7:$R$2843,13,0)</f>
        <v>6.3992000000000004</v>
      </c>
      <c r="M9" s="66">
        <f t="shared" si="4"/>
        <v>7</v>
      </c>
      <c r="N9" s="65">
        <f>VLOOKUP($A9,'Return Data'!$B$7:$R$2843,17,0)</f>
        <v>9.0951000000000004</v>
      </c>
      <c r="O9" s="66">
        <f t="shared" si="5"/>
        <v>1</v>
      </c>
      <c r="P9" s="65">
        <f>VLOOKUP($A9,'Return Data'!$B$7:$R$2843,14,0)</f>
        <v>8.5881000000000007</v>
      </c>
      <c r="Q9" s="66">
        <f>RANK(P9,P$8:P$26,0)</f>
        <v>12</v>
      </c>
      <c r="R9" s="65">
        <f>VLOOKUP($A9,'Return Data'!$B$7:$R$2843,16,0)</f>
        <v>8.3425999999999991</v>
      </c>
      <c r="S9" s="67">
        <f t="shared" si="6"/>
        <v>13</v>
      </c>
    </row>
    <row r="10" spans="1:19" x14ac:dyDescent="0.3">
      <c r="A10" s="82" t="s">
        <v>616</v>
      </c>
      <c r="B10" s="64">
        <f>VLOOKUP($A10,'Return Data'!$B$7:$R$2843,3,0)</f>
        <v>44447</v>
      </c>
      <c r="C10" s="65">
        <f>VLOOKUP($A10,'Return Data'!$B$7:$R$2843,4,0)</f>
        <v>23.195799999999998</v>
      </c>
      <c r="D10" s="65">
        <f>VLOOKUP($A10,'Return Data'!$B$7:$R$2843,9,0)</f>
        <v>6.7114000000000003</v>
      </c>
      <c r="E10" s="66">
        <f t="shared" si="0"/>
        <v>16</v>
      </c>
      <c r="F10" s="65">
        <f>VLOOKUP($A10,'Return Data'!$B$7:$R$2843,10,0)</f>
        <v>5.3266</v>
      </c>
      <c r="G10" s="66">
        <f t="shared" si="1"/>
        <v>13</v>
      </c>
      <c r="H10" s="65">
        <f>VLOOKUP($A10,'Return Data'!$B$7:$R$2843,11,0)</f>
        <v>6.0926999999999998</v>
      </c>
      <c r="I10" s="66">
        <f t="shared" si="2"/>
        <v>17</v>
      </c>
      <c r="J10" s="65">
        <f>VLOOKUP($A10,'Return Data'!$B$7:$R$2843,12,0)</f>
        <v>3.3033999999999999</v>
      </c>
      <c r="K10" s="66">
        <f t="shared" si="3"/>
        <v>18</v>
      </c>
      <c r="L10" s="65">
        <f>VLOOKUP($A10,'Return Data'!$B$7:$R$2843,13,0)</f>
        <v>5.0781999999999998</v>
      </c>
      <c r="M10" s="66">
        <f t="shared" si="4"/>
        <v>17</v>
      </c>
      <c r="N10" s="65">
        <f>VLOOKUP($A10,'Return Data'!$B$7:$R$2843,17,0)</f>
        <v>7.7328000000000001</v>
      </c>
      <c r="O10" s="66">
        <f t="shared" si="5"/>
        <v>16</v>
      </c>
      <c r="P10" s="65">
        <f>VLOOKUP($A10,'Return Data'!$B$7:$R$2843,14,0)</f>
        <v>5.5533000000000001</v>
      </c>
      <c r="Q10" s="66">
        <f>RANK(P10,P$8:P$26,0)</f>
        <v>15</v>
      </c>
      <c r="R10" s="65">
        <f>VLOOKUP($A10,'Return Data'!$B$7:$R$2843,16,0)</f>
        <v>7.4523999999999999</v>
      </c>
      <c r="S10" s="67">
        <f t="shared" si="6"/>
        <v>17</v>
      </c>
    </row>
    <row r="11" spans="1:19" x14ac:dyDescent="0.3">
      <c r="A11" s="82" t="s">
        <v>617</v>
      </c>
      <c r="B11" s="64">
        <f>VLOOKUP($A11,'Return Data'!$B$7:$R$2843,3,0)</f>
        <v>44447</v>
      </c>
      <c r="C11" s="65">
        <f>VLOOKUP($A11,'Return Data'!$B$7:$R$2843,4,0)</f>
        <v>18.5671</v>
      </c>
      <c r="D11" s="65">
        <f>VLOOKUP($A11,'Return Data'!$B$7:$R$2843,9,0)</f>
        <v>7.6478000000000002</v>
      </c>
      <c r="E11" s="66">
        <f t="shared" si="0"/>
        <v>15</v>
      </c>
      <c r="F11" s="65">
        <f>VLOOKUP($A11,'Return Data'!$B$7:$R$2843,10,0)</f>
        <v>5.2152000000000003</v>
      </c>
      <c r="G11" s="66">
        <f t="shared" si="1"/>
        <v>16</v>
      </c>
      <c r="H11" s="65">
        <f>VLOOKUP($A11,'Return Data'!$B$7:$R$2843,11,0)</f>
        <v>6.8106</v>
      </c>
      <c r="I11" s="66">
        <f t="shared" si="2"/>
        <v>14</v>
      </c>
      <c r="J11" s="65">
        <f>VLOOKUP($A11,'Return Data'!$B$7:$R$2843,12,0)</f>
        <v>4.1443000000000003</v>
      </c>
      <c r="K11" s="66">
        <f t="shared" si="3"/>
        <v>14</v>
      </c>
      <c r="L11" s="65">
        <f>VLOOKUP($A11,'Return Data'!$B$7:$R$2843,13,0)</f>
        <v>5.5411000000000001</v>
      </c>
      <c r="M11" s="66">
        <f t="shared" si="4"/>
        <v>15</v>
      </c>
      <c r="N11" s="65">
        <f>VLOOKUP($A11,'Return Data'!$B$7:$R$2843,17,0)</f>
        <v>7.5693000000000001</v>
      </c>
      <c r="O11" s="66">
        <f t="shared" si="5"/>
        <v>17</v>
      </c>
      <c r="P11" s="65">
        <f>VLOOKUP($A11,'Return Data'!$B$7:$R$2843,14,0)</f>
        <v>8.7569999999999997</v>
      </c>
      <c r="Q11" s="66">
        <f>RANK(P11,P$8:P$26,0)</f>
        <v>9</v>
      </c>
      <c r="R11" s="65">
        <f>VLOOKUP($A11,'Return Data'!$B$7:$R$2843,16,0)</f>
        <v>8.4955999999999996</v>
      </c>
      <c r="S11" s="67">
        <f t="shared" si="6"/>
        <v>9</v>
      </c>
    </row>
    <row r="12" spans="1:19" x14ac:dyDescent="0.3">
      <c r="A12" s="82" t="s">
        <v>619</v>
      </c>
      <c r="B12" s="64">
        <f>VLOOKUP($A12,'Return Data'!$B$7:$R$2843,3,0)</f>
        <v>44447</v>
      </c>
      <c r="C12" s="65">
        <f>VLOOKUP($A12,'Return Data'!$B$7:$R$2843,4,0)</f>
        <v>13.0402</v>
      </c>
      <c r="D12" s="65">
        <f>VLOOKUP($A12,'Return Data'!$B$7:$R$2843,9,0)</f>
        <v>4.7704000000000004</v>
      </c>
      <c r="E12" s="66">
        <f t="shared" si="0"/>
        <v>18</v>
      </c>
      <c r="F12" s="65">
        <f>VLOOKUP($A12,'Return Data'!$B$7:$R$2843,10,0)</f>
        <v>4.2465999999999999</v>
      </c>
      <c r="G12" s="66">
        <f t="shared" si="1"/>
        <v>18</v>
      </c>
      <c r="H12" s="65">
        <f>VLOOKUP($A12,'Return Data'!$B$7:$R$2843,11,0)</f>
        <v>4.6249000000000002</v>
      </c>
      <c r="I12" s="66">
        <f t="shared" si="2"/>
        <v>18</v>
      </c>
      <c r="J12" s="65">
        <f>VLOOKUP($A12,'Return Data'!$B$7:$R$2843,12,0)</f>
        <v>3.7690000000000001</v>
      </c>
      <c r="K12" s="66">
        <f t="shared" si="3"/>
        <v>16</v>
      </c>
      <c r="L12" s="65">
        <f>VLOOKUP($A12,'Return Data'!$B$7:$R$2843,13,0)</f>
        <v>4.7111000000000001</v>
      </c>
      <c r="M12" s="66">
        <f t="shared" si="4"/>
        <v>18</v>
      </c>
      <c r="N12" s="65">
        <f>VLOOKUP($A12,'Return Data'!$B$7:$R$2843,17,0)</f>
        <v>7.3933999999999997</v>
      </c>
      <c r="O12" s="66">
        <f t="shared" si="5"/>
        <v>18</v>
      </c>
      <c r="P12" s="65"/>
      <c r="Q12" s="66"/>
      <c r="R12" s="65">
        <f>VLOOKUP($A12,'Return Data'!$B$7:$R$2843,16,0)</f>
        <v>9.2605000000000004</v>
      </c>
      <c r="S12" s="67">
        <f t="shared" si="6"/>
        <v>2</v>
      </c>
    </row>
    <row r="13" spans="1:19" x14ac:dyDescent="0.3">
      <c r="A13" s="82" t="s">
        <v>624</v>
      </c>
      <c r="B13" s="64">
        <f>VLOOKUP($A13,'Return Data'!$B$7:$R$2843,3,0)</f>
        <v>44447</v>
      </c>
      <c r="C13" s="65">
        <f>VLOOKUP($A13,'Return Data'!$B$7:$R$2843,4,0)</f>
        <v>83.920500000000004</v>
      </c>
      <c r="D13" s="65">
        <f>VLOOKUP($A13,'Return Data'!$B$7:$R$2843,9,0)</f>
        <v>8.5480999999999998</v>
      </c>
      <c r="E13" s="66">
        <f t="shared" si="0"/>
        <v>10</v>
      </c>
      <c r="F13" s="65">
        <f>VLOOKUP($A13,'Return Data'!$B$7:$R$2843,10,0)</f>
        <v>5.6055999999999999</v>
      </c>
      <c r="G13" s="66">
        <f t="shared" si="1"/>
        <v>11</v>
      </c>
      <c r="H13" s="65">
        <f>VLOOKUP($A13,'Return Data'!$B$7:$R$2843,11,0)</f>
        <v>7.0267999999999997</v>
      </c>
      <c r="I13" s="66">
        <f t="shared" si="2"/>
        <v>9</v>
      </c>
      <c r="J13" s="65">
        <f>VLOOKUP($A13,'Return Data'!$B$7:$R$2843,12,0)</f>
        <v>4.9000000000000004</v>
      </c>
      <c r="K13" s="66">
        <f t="shared" si="3"/>
        <v>5</v>
      </c>
      <c r="L13" s="65">
        <f>VLOOKUP($A13,'Return Data'!$B$7:$R$2843,13,0)</f>
        <v>6.9055</v>
      </c>
      <c r="M13" s="66">
        <f t="shared" si="4"/>
        <v>2</v>
      </c>
      <c r="N13" s="65">
        <f>VLOOKUP($A13,'Return Data'!$B$7:$R$2843,17,0)</f>
        <v>7.7370999999999999</v>
      </c>
      <c r="O13" s="66">
        <f t="shared" si="5"/>
        <v>15</v>
      </c>
      <c r="P13" s="65">
        <f>VLOOKUP($A13,'Return Data'!$B$7:$R$2843,14,0)</f>
        <v>8.8946000000000005</v>
      </c>
      <c r="Q13" s="66">
        <f t="shared" ref="Q13:Q21" si="7">RANK(P13,P$8:P$26,0)</f>
        <v>8</v>
      </c>
      <c r="R13" s="65">
        <f>VLOOKUP($A13,'Return Data'!$B$7:$R$2843,16,0)</f>
        <v>9.2454999999999998</v>
      </c>
      <c r="S13" s="67">
        <f t="shared" si="6"/>
        <v>3</v>
      </c>
    </row>
    <row r="14" spans="1:19" x14ac:dyDescent="0.3">
      <c r="A14" s="82" t="s">
        <v>627</v>
      </c>
      <c r="B14" s="64">
        <f>VLOOKUP($A14,'Return Data'!$B$7:$R$2843,3,0)</f>
        <v>44447</v>
      </c>
      <c r="C14" s="65">
        <f>VLOOKUP($A14,'Return Data'!$B$7:$R$2843,4,0)</f>
        <v>25.988900000000001</v>
      </c>
      <c r="D14" s="65">
        <f>VLOOKUP($A14,'Return Data'!$B$7:$R$2843,9,0)</f>
        <v>10.5609</v>
      </c>
      <c r="E14" s="66">
        <f t="shared" si="0"/>
        <v>2</v>
      </c>
      <c r="F14" s="65">
        <f>VLOOKUP($A14,'Return Data'!$B$7:$R$2843,10,0)</f>
        <v>6.1166999999999998</v>
      </c>
      <c r="G14" s="66">
        <f t="shared" si="1"/>
        <v>3</v>
      </c>
      <c r="H14" s="65">
        <f>VLOOKUP($A14,'Return Data'!$B$7:$R$2843,11,0)</f>
        <v>8.0373999999999999</v>
      </c>
      <c r="I14" s="66">
        <f t="shared" si="2"/>
        <v>3</v>
      </c>
      <c r="J14" s="65">
        <f>VLOOKUP($A14,'Return Data'!$B$7:$R$2843,12,0)</f>
        <v>4.9405000000000001</v>
      </c>
      <c r="K14" s="66">
        <f t="shared" si="3"/>
        <v>4</v>
      </c>
      <c r="L14" s="65">
        <f>VLOOKUP($A14,'Return Data'!$B$7:$R$2843,13,0)</f>
        <v>6.4984000000000002</v>
      </c>
      <c r="M14" s="66">
        <f t="shared" si="4"/>
        <v>6</v>
      </c>
      <c r="N14" s="65">
        <f>VLOOKUP($A14,'Return Data'!$B$7:$R$2843,17,0)</f>
        <v>8.5873000000000008</v>
      </c>
      <c r="O14" s="66">
        <f t="shared" si="5"/>
        <v>6</v>
      </c>
      <c r="P14" s="65">
        <f>VLOOKUP($A14,'Return Data'!$B$7:$R$2843,14,0)</f>
        <v>9.5957000000000008</v>
      </c>
      <c r="Q14" s="66">
        <f t="shared" si="7"/>
        <v>3</v>
      </c>
      <c r="R14" s="65">
        <f>VLOOKUP($A14,'Return Data'!$B$7:$R$2843,16,0)</f>
        <v>8.8369999999999997</v>
      </c>
      <c r="S14" s="67">
        <f t="shared" si="6"/>
        <v>6</v>
      </c>
    </row>
    <row r="15" spans="1:19" x14ac:dyDescent="0.3">
      <c r="A15" s="82" t="s">
        <v>629</v>
      </c>
      <c r="B15" s="64">
        <f>VLOOKUP($A15,'Return Data'!$B$7:$R$2843,3,0)</f>
        <v>44447</v>
      </c>
      <c r="C15" s="65">
        <f>VLOOKUP($A15,'Return Data'!$B$7:$R$2843,4,0)</f>
        <v>24.1526</v>
      </c>
      <c r="D15" s="65">
        <f>VLOOKUP($A15,'Return Data'!$B$7:$R$2843,9,0)</f>
        <v>10.4147</v>
      </c>
      <c r="E15" s="66">
        <f t="shared" si="0"/>
        <v>3</v>
      </c>
      <c r="F15" s="65">
        <f>VLOOKUP($A15,'Return Data'!$B$7:$R$2843,10,0)</f>
        <v>6.0182000000000002</v>
      </c>
      <c r="G15" s="66">
        <f t="shared" si="1"/>
        <v>5</v>
      </c>
      <c r="H15" s="65">
        <f>VLOOKUP($A15,'Return Data'!$B$7:$R$2843,11,0)</f>
        <v>6.7693000000000003</v>
      </c>
      <c r="I15" s="66">
        <f t="shared" si="2"/>
        <v>15</v>
      </c>
      <c r="J15" s="65">
        <f>VLOOKUP($A15,'Return Data'!$B$7:$R$2843,12,0)</f>
        <v>4.8935000000000004</v>
      </c>
      <c r="K15" s="66">
        <f t="shared" si="3"/>
        <v>6</v>
      </c>
      <c r="L15" s="65">
        <f>VLOOKUP($A15,'Return Data'!$B$7:$R$2843,13,0)</f>
        <v>6.1471</v>
      </c>
      <c r="M15" s="66">
        <f t="shared" si="4"/>
        <v>8</v>
      </c>
      <c r="N15" s="65">
        <f>VLOOKUP($A15,'Return Data'!$B$7:$R$2843,17,0)</f>
        <v>8.3619000000000003</v>
      </c>
      <c r="O15" s="66">
        <f t="shared" si="5"/>
        <v>8</v>
      </c>
      <c r="P15" s="65">
        <f>VLOOKUP($A15,'Return Data'!$B$7:$R$2843,14,0)</f>
        <v>8.9926999999999992</v>
      </c>
      <c r="Q15" s="66">
        <f t="shared" si="7"/>
        <v>6</v>
      </c>
      <c r="R15" s="65">
        <f>VLOOKUP($A15,'Return Data'!$B$7:$R$2843,16,0)</f>
        <v>8.8032000000000004</v>
      </c>
      <c r="S15" s="67">
        <f t="shared" si="6"/>
        <v>7</v>
      </c>
    </row>
    <row r="16" spans="1:19" x14ac:dyDescent="0.3">
      <c r="A16" s="82" t="s">
        <v>630</v>
      </c>
      <c r="B16" s="64">
        <f>VLOOKUP($A16,'Return Data'!$B$7:$R$2843,3,0)</f>
        <v>44447</v>
      </c>
      <c r="C16" s="65">
        <f>VLOOKUP($A16,'Return Data'!$B$7:$R$2843,4,0)</f>
        <v>15.7745</v>
      </c>
      <c r="D16" s="65">
        <f>VLOOKUP($A16,'Return Data'!$B$7:$R$2843,9,0)</f>
        <v>10.0685</v>
      </c>
      <c r="E16" s="66">
        <f t="shared" si="0"/>
        <v>4</v>
      </c>
      <c r="F16" s="65">
        <f>VLOOKUP($A16,'Return Data'!$B$7:$R$2843,10,0)</f>
        <v>6.0646000000000004</v>
      </c>
      <c r="G16" s="66">
        <f t="shared" si="1"/>
        <v>4</v>
      </c>
      <c r="H16" s="65">
        <f>VLOOKUP($A16,'Return Data'!$B$7:$R$2843,11,0)</f>
        <v>8.1661000000000001</v>
      </c>
      <c r="I16" s="66">
        <f t="shared" si="2"/>
        <v>2</v>
      </c>
      <c r="J16" s="65">
        <f>VLOOKUP($A16,'Return Data'!$B$7:$R$2843,12,0)</f>
        <v>4.7516999999999996</v>
      </c>
      <c r="K16" s="66">
        <f t="shared" si="3"/>
        <v>8</v>
      </c>
      <c r="L16" s="65">
        <f>VLOOKUP($A16,'Return Data'!$B$7:$R$2843,13,0)</f>
        <v>6.524</v>
      </c>
      <c r="M16" s="66">
        <f t="shared" si="4"/>
        <v>4</v>
      </c>
      <c r="N16" s="65">
        <f>VLOOKUP($A16,'Return Data'!$B$7:$R$2843,17,0)</f>
        <v>8.6219000000000001</v>
      </c>
      <c r="O16" s="66">
        <f t="shared" si="5"/>
        <v>5</v>
      </c>
      <c r="P16" s="65">
        <f>VLOOKUP($A16,'Return Data'!$B$7:$R$2843,14,0)</f>
        <v>8.9570000000000007</v>
      </c>
      <c r="Q16" s="66">
        <f t="shared" si="7"/>
        <v>7</v>
      </c>
      <c r="R16" s="65">
        <f>VLOOKUP($A16,'Return Data'!$B$7:$R$2843,16,0)</f>
        <v>8.3858999999999995</v>
      </c>
      <c r="S16" s="67">
        <f t="shared" si="6"/>
        <v>11</v>
      </c>
    </row>
    <row r="17" spans="1:19" x14ac:dyDescent="0.3">
      <c r="A17" s="82" t="s">
        <v>633</v>
      </c>
      <c r="B17" s="64">
        <f>VLOOKUP($A17,'Return Data'!$B$7:$R$2843,3,0)</f>
        <v>44447</v>
      </c>
      <c r="C17" s="65">
        <f>VLOOKUP($A17,'Return Data'!$B$7:$R$2843,4,0)</f>
        <v>2689.4182000000001</v>
      </c>
      <c r="D17" s="65">
        <f>VLOOKUP($A17,'Return Data'!$B$7:$R$2843,9,0)</f>
        <v>8.8564000000000007</v>
      </c>
      <c r="E17" s="66">
        <f t="shared" si="0"/>
        <v>6</v>
      </c>
      <c r="F17" s="65">
        <f>VLOOKUP($A17,'Return Data'!$B$7:$R$2843,10,0)</f>
        <v>5.6585000000000001</v>
      </c>
      <c r="G17" s="66">
        <f t="shared" si="1"/>
        <v>10</v>
      </c>
      <c r="H17" s="65">
        <f>VLOOKUP($A17,'Return Data'!$B$7:$R$2843,11,0)</f>
        <v>7.0129000000000001</v>
      </c>
      <c r="I17" s="66">
        <f t="shared" si="2"/>
        <v>10</v>
      </c>
      <c r="J17" s="65">
        <f>VLOOKUP($A17,'Return Data'!$B$7:$R$2843,12,0)</f>
        <v>4.4436999999999998</v>
      </c>
      <c r="K17" s="66">
        <f t="shared" si="3"/>
        <v>12</v>
      </c>
      <c r="L17" s="65">
        <f>VLOOKUP($A17,'Return Data'!$B$7:$R$2843,13,0)</f>
        <v>5.7058</v>
      </c>
      <c r="M17" s="66">
        <f t="shared" si="4"/>
        <v>13</v>
      </c>
      <c r="N17" s="65">
        <f>VLOOKUP($A17,'Return Data'!$B$7:$R$2843,17,0)</f>
        <v>8.0492000000000008</v>
      </c>
      <c r="O17" s="66">
        <f t="shared" si="5"/>
        <v>10</v>
      </c>
      <c r="P17" s="65">
        <f>VLOOKUP($A17,'Return Data'!$B$7:$R$2843,14,0)</f>
        <v>9.3240999999999996</v>
      </c>
      <c r="Q17" s="66">
        <f t="shared" si="7"/>
        <v>5</v>
      </c>
      <c r="R17" s="65">
        <f>VLOOKUP($A17,'Return Data'!$B$7:$R$2843,16,0)</f>
        <v>8.0024999999999995</v>
      </c>
      <c r="S17" s="67">
        <f t="shared" si="6"/>
        <v>16</v>
      </c>
    </row>
    <row r="18" spans="1:19" x14ac:dyDescent="0.3">
      <c r="A18" s="82" t="s">
        <v>635</v>
      </c>
      <c r="B18" s="64">
        <f>VLOOKUP($A18,'Return Data'!$B$7:$R$2843,3,0)</f>
        <v>44447</v>
      </c>
      <c r="C18" s="65">
        <f>VLOOKUP($A18,'Return Data'!$B$7:$R$2843,4,0)</f>
        <v>3072.0243</v>
      </c>
      <c r="D18" s="65">
        <f>VLOOKUP($A18,'Return Data'!$B$7:$R$2843,9,0)</f>
        <v>9.1837999999999997</v>
      </c>
      <c r="E18" s="66">
        <f t="shared" si="0"/>
        <v>5</v>
      </c>
      <c r="F18" s="65">
        <f>VLOOKUP($A18,'Return Data'!$B$7:$R$2843,10,0)</f>
        <v>6.2583000000000002</v>
      </c>
      <c r="G18" s="66">
        <f t="shared" si="1"/>
        <v>2</v>
      </c>
      <c r="H18" s="65">
        <f>VLOOKUP($A18,'Return Data'!$B$7:$R$2843,11,0)</f>
        <v>7.2074999999999996</v>
      </c>
      <c r="I18" s="66">
        <f t="shared" si="2"/>
        <v>7</v>
      </c>
      <c r="J18" s="65">
        <f>VLOOKUP($A18,'Return Data'!$B$7:$R$2843,12,0)</f>
        <v>4.5856000000000003</v>
      </c>
      <c r="K18" s="66">
        <f t="shared" si="3"/>
        <v>9</v>
      </c>
      <c r="L18" s="65">
        <f>VLOOKUP($A18,'Return Data'!$B$7:$R$2843,13,0)</f>
        <v>6.0004999999999997</v>
      </c>
      <c r="M18" s="66">
        <f t="shared" si="4"/>
        <v>9</v>
      </c>
      <c r="N18" s="65">
        <f>VLOOKUP($A18,'Return Data'!$B$7:$R$2843,17,0)</f>
        <v>7.7698999999999998</v>
      </c>
      <c r="O18" s="66">
        <f t="shared" si="5"/>
        <v>14</v>
      </c>
      <c r="P18" s="65">
        <f>VLOOKUP($A18,'Return Data'!$B$7:$R$2843,14,0)</f>
        <v>8.5982000000000003</v>
      </c>
      <c r="Q18" s="66">
        <f t="shared" si="7"/>
        <v>11</v>
      </c>
      <c r="R18" s="65">
        <f>VLOOKUP($A18,'Return Data'!$B$7:$R$2843,16,0)</f>
        <v>8.6790000000000003</v>
      </c>
      <c r="S18" s="67">
        <f t="shared" si="6"/>
        <v>8</v>
      </c>
    </row>
    <row r="19" spans="1:19" x14ac:dyDescent="0.3">
      <c r="A19" s="82" t="s">
        <v>636</v>
      </c>
      <c r="B19" s="64">
        <f>VLOOKUP($A19,'Return Data'!$B$7:$R$2843,3,0)</f>
        <v>44447</v>
      </c>
      <c r="C19" s="65">
        <f>VLOOKUP($A19,'Return Data'!$B$7:$R$2843,4,0)</f>
        <v>61.716099999999997</v>
      </c>
      <c r="D19" s="65">
        <f>VLOOKUP($A19,'Return Data'!$B$7:$R$2843,9,0)</f>
        <v>17.397200000000002</v>
      </c>
      <c r="E19" s="66">
        <f t="shared" si="0"/>
        <v>1</v>
      </c>
      <c r="F19" s="65">
        <f>VLOOKUP($A19,'Return Data'!$B$7:$R$2843,10,0)</f>
        <v>5.9387999999999996</v>
      </c>
      <c r="G19" s="66">
        <f t="shared" si="1"/>
        <v>6</v>
      </c>
      <c r="H19" s="65">
        <f>VLOOKUP($A19,'Return Data'!$B$7:$R$2843,11,0)</f>
        <v>10.174799999999999</v>
      </c>
      <c r="I19" s="66">
        <f t="shared" si="2"/>
        <v>1</v>
      </c>
      <c r="J19" s="65">
        <f>VLOOKUP($A19,'Return Data'!$B$7:$R$2843,12,0)</f>
        <v>4.4465000000000003</v>
      </c>
      <c r="K19" s="66">
        <f t="shared" si="3"/>
        <v>11</v>
      </c>
      <c r="L19" s="65">
        <f>VLOOKUP($A19,'Return Data'!$B$7:$R$2843,13,0)</f>
        <v>5.8529999999999998</v>
      </c>
      <c r="M19" s="66">
        <f t="shared" si="4"/>
        <v>12</v>
      </c>
      <c r="N19" s="65">
        <f>VLOOKUP($A19,'Return Data'!$B$7:$R$2843,17,0)</f>
        <v>8.8110999999999997</v>
      </c>
      <c r="O19" s="66">
        <f t="shared" si="5"/>
        <v>3</v>
      </c>
      <c r="P19" s="65">
        <f>VLOOKUP($A19,'Return Data'!$B$7:$R$2843,14,0)</f>
        <v>10.9556</v>
      </c>
      <c r="Q19" s="66">
        <f t="shared" si="7"/>
        <v>1</v>
      </c>
      <c r="R19" s="65">
        <f>VLOOKUP($A19,'Return Data'!$B$7:$R$2843,16,0)</f>
        <v>8.3775999999999993</v>
      </c>
      <c r="S19" s="67">
        <f t="shared" si="6"/>
        <v>12</v>
      </c>
    </row>
    <row r="20" spans="1:19" x14ac:dyDescent="0.3">
      <c r="A20" s="117" t="s">
        <v>1772</v>
      </c>
      <c r="B20" s="64">
        <f>VLOOKUP($A20,'Return Data'!$B$7:$R$2843,3,0)</f>
        <v>44447</v>
      </c>
      <c r="C20" s="65">
        <f>VLOOKUP($A20,'Return Data'!$B$7:$R$2843,4,0)</f>
        <v>48.425400000000003</v>
      </c>
      <c r="D20" s="65">
        <f>VLOOKUP($A20,'Return Data'!$B$7:$R$2843,9,0)</f>
        <v>8.6599000000000004</v>
      </c>
      <c r="E20" s="66">
        <f t="shared" si="0"/>
        <v>8</v>
      </c>
      <c r="F20" s="65">
        <f>VLOOKUP($A20,'Return Data'!$B$7:$R$2843,10,0)</f>
        <v>6.8914999999999997</v>
      </c>
      <c r="G20" s="66">
        <f t="shared" si="1"/>
        <v>1</v>
      </c>
      <c r="H20" s="65">
        <f>VLOOKUP($A20,'Return Data'!$B$7:$R$2843,11,0)</f>
        <v>7.6153000000000004</v>
      </c>
      <c r="I20" s="66">
        <f t="shared" si="2"/>
        <v>5</v>
      </c>
      <c r="J20" s="65">
        <f>VLOOKUP($A20,'Return Data'!$B$7:$R$2843,12,0)</f>
        <v>5.7614999999999998</v>
      </c>
      <c r="K20" s="66">
        <f t="shared" si="3"/>
        <v>1</v>
      </c>
      <c r="L20" s="65">
        <f>VLOOKUP($A20,'Return Data'!$B$7:$R$2843,13,0)</f>
        <v>7.0439999999999996</v>
      </c>
      <c r="M20" s="66">
        <f t="shared" si="4"/>
        <v>1</v>
      </c>
      <c r="N20" s="65">
        <f>VLOOKUP($A20,'Return Data'!$B$7:$R$2843,17,0)</f>
        <v>7.9490999999999996</v>
      </c>
      <c r="O20" s="66">
        <f t="shared" si="5"/>
        <v>12</v>
      </c>
      <c r="P20" s="65">
        <f>VLOOKUP($A20,'Return Data'!$B$7:$R$2843,14,0)</f>
        <v>8.2550000000000008</v>
      </c>
      <c r="Q20" s="66">
        <f t="shared" si="7"/>
        <v>13</v>
      </c>
      <c r="R20" s="65">
        <f>VLOOKUP($A20,'Return Data'!$B$7:$R$2843,16,0)</f>
        <v>8.4786999999999999</v>
      </c>
      <c r="S20" s="67">
        <f t="shared" si="6"/>
        <v>10</v>
      </c>
    </row>
    <row r="21" spans="1:19" x14ac:dyDescent="0.3">
      <c r="A21" s="82" t="s">
        <v>639</v>
      </c>
      <c r="B21" s="64">
        <f>VLOOKUP($A21,'Return Data'!$B$7:$R$2843,3,0)</f>
        <v>44447</v>
      </c>
      <c r="C21" s="65">
        <f>VLOOKUP($A21,'Return Data'!$B$7:$R$2843,4,0)</f>
        <v>37.647300000000001</v>
      </c>
      <c r="D21" s="65">
        <f>VLOOKUP($A21,'Return Data'!$B$7:$R$2843,9,0)</f>
        <v>8.3834</v>
      </c>
      <c r="E21" s="66">
        <f t="shared" si="0"/>
        <v>13</v>
      </c>
      <c r="F21" s="65">
        <f>VLOOKUP($A21,'Return Data'!$B$7:$R$2843,10,0)</f>
        <v>5.8407999999999998</v>
      </c>
      <c r="G21" s="66">
        <f t="shared" si="1"/>
        <v>8</v>
      </c>
      <c r="H21" s="65">
        <f>VLOOKUP($A21,'Return Data'!$B$7:$R$2843,11,0)</f>
        <v>7.5282999999999998</v>
      </c>
      <c r="I21" s="66">
        <f t="shared" si="2"/>
        <v>6</v>
      </c>
      <c r="J21" s="65">
        <f>VLOOKUP($A21,'Return Data'!$B$7:$R$2843,12,0)</f>
        <v>5.35</v>
      </c>
      <c r="K21" s="66">
        <f t="shared" si="3"/>
        <v>2</v>
      </c>
      <c r="L21" s="65">
        <f>VLOOKUP($A21,'Return Data'!$B$7:$R$2843,13,0)</f>
        <v>6.6463000000000001</v>
      </c>
      <c r="M21" s="66">
        <f t="shared" si="4"/>
        <v>3</v>
      </c>
      <c r="N21" s="65">
        <f>VLOOKUP($A21,'Return Data'!$B$7:$R$2843,17,0)</f>
        <v>8.2414000000000005</v>
      </c>
      <c r="O21" s="66">
        <f t="shared" si="5"/>
        <v>9</v>
      </c>
      <c r="P21" s="65">
        <f>VLOOKUP($A21,'Return Data'!$B$7:$R$2843,14,0)</f>
        <v>8.7141999999999999</v>
      </c>
      <c r="Q21" s="66">
        <f t="shared" si="7"/>
        <v>10</v>
      </c>
      <c r="R21" s="65">
        <f>VLOOKUP($A21,'Return Data'!$B$7:$R$2843,16,0)</f>
        <v>8.1073000000000004</v>
      </c>
      <c r="S21" s="67">
        <f t="shared" si="6"/>
        <v>15</v>
      </c>
    </row>
    <row r="22" spans="1:19" x14ac:dyDescent="0.3">
      <c r="A22" s="82" t="s">
        <v>640</v>
      </c>
      <c r="B22" s="64">
        <f>VLOOKUP($A22,'Return Data'!$B$7:$R$2843,3,0)</f>
        <v>44447</v>
      </c>
      <c r="C22" s="65">
        <f>VLOOKUP($A22,'Return Data'!$B$7:$R$2843,4,0)</f>
        <v>12.547800000000001</v>
      </c>
      <c r="D22" s="65">
        <f>VLOOKUP($A22,'Return Data'!$B$7:$R$2843,9,0)</f>
        <v>8.0264000000000006</v>
      </c>
      <c r="E22" s="66">
        <f t="shared" si="0"/>
        <v>14</v>
      </c>
      <c r="F22" s="65">
        <f>VLOOKUP($A22,'Return Data'!$B$7:$R$2843,10,0)</f>
        <v>5.3028000000000004</v>
      </c>
      <c r="G22" s="66">
        <f t="shared" si="1"/>
        <v>15</v>
      </c>
      <c r="H22" s="65">
        <f>VLOOKUP($A22,'Return Data'!$B$7:$R$2843,11,0)</f>
        <v>6.5673000000000004</v>
      </c>
      <c r="I22" s="66">
        <f t="shared" si="2"/>
        <v>16</v>
      </c>
      <c r="J22" s="65">
        <f>VLOOKUP($A22,'Return Data'!$B$7:$R$2843,12,0)</f>
        <v>3.8020999999999998</v>
      </c>
      <c r="K22" s="66">
        <f t="shared" si="3"/>
        <v>15</v>
      </c>
      <c r="L22" s="65">
        <f>VLOOKUP($A22,'Return Data'!$B$7:$R$2843,13,0)</f>
        <v>5.6007999999999996</v>
      </c>
      <c r="M22" s="66">
        <f t="shared" si="4"/>
        <v>14</v>
      </c>
      <c r="N22" s="65">
        <f>VLOOKUP($A22,'Return Data'!$B$7:$R$2843,17,0)</f>
        <v>7.9745999999999997</v>
      </c>
      <c r="O22" s="66">
        <f t="shared" si="5"/>
        <v>11</v>
      </c>
      <c r="P22" s="65"/>
      <c r="Q22" s="66"/>
      <c r="R22" s="65">
        <f>VLOOKUP($A22,'Return Data'!$B$7:$R$2843,16,0)</f>
        <v>9.1114999999999995</v>
      </c>
      <c r="S22" s="67">
        <f t="shared" si="6"/>
        <v>4</v>
      </c>
    </row>
    <row r="23" spans="1:19" x14ac:dyDescent="0.3">
      <c r="A23" s="82" t="s">
        <v>643</v>
      </c>
      <c r="B23" s="64">
        <f>VLOOKUP($A23,'Return Data'!$B$7:$R$2843,3,0)</f>
        <v>44447</v>
      </c>
      <c r="C23" s="65">
        <f>VLOOKUP($A23,'Return Data'!$B$7:$R$2843,4,0)</f>
        <v>32.9086</v>
      </c>
      <c r="D23" s="65">
        <f>VLOOKUP($A23,'Return Data'!$B$7:$R$2843,9,0)</f>
        <v>6.6440999999999999</v>
      </c>
      <c r="E23" s="66">
        <f t="shared" si="0"/>
        <v>17</v>
      </c>
      <c r="F23" s="65">
        <f>VLOOKUP($A23,'Return Data'!$B$7:$R$2843,10,0)</f>
        <v>5.3207000000000004</v>
      </c>
      <c r="G23" s="66">
        <f t="shared" si="1"/>
        <v>14</v>
      </c>
      <c r="H23" s="65">
        <f>VLOOKUP($A23,'Return Data'!$B$7:$R$2843,11,0)</f>
        <v>6.9322999999999997</v>
      </c>
      <c r="I23" s="66">
        <f t="shared" si="2"/>
        <v>12</v>
      </c>
      <c r="J23" s="65">
        <f>VLOOKUP($A23,'Return Data'!$B$7:$R$2843,12,0)</f>
        <v>4.5031999999999996</v>
      </c>
      <c r="K23" s="66">
        <f t="shared" si="3"/>
        <v>10</v>
      </c>
      <c r="L23" s="65">
        <f>VLOOKUP($A23,'Return Data'!$B$7:$R$2843,13,0)</f>
        <v>5.8827999999999996</v>
      </c>
      <c r="M23" s="66">
        <f t="shared" si="4"/>
        <v>11</v>
      </c>
      <c r="N23" s="65">
        <f>VLOOKUP($A23,'Return Data'!$B$7:$R$2843,17,0)</f>
        <v>8.4425000000000008</v>
      </c>
      <c r="O23" s="66">
        <f t="shared" si="5"/>
        <v>7</v>
      </c>
      <c r="P23" s="65">
        <f>VLOOKUP($A23,'Return Data'!$B$7:$R$2843,14,0)</f>
        <v>9.8622999999999994</v>
      </c>
      <c r="Q23" s="66">
        <f>RANK(P23,P$8:P$26,0)</f>
        <v>2</v>
      </c>
      <c r="R23" s="65">
        <f>VLOOKUP($A23,'Return Data'!$B$7:$R$2843,16,0)</f>
        <v>8.2463999999999995</v>
      </c>
      <c r="S23" s="67">
        <f t="shared" si="6"/>
        <v>14</v>
      </c>
    </row>
    <row r="24" spans="1:19" x14ac:dyDescent="0.3">
      <c r="A24" s="82" t="s">
        <v>644</v>
      </c>
      <c r="B24" s="64">
        <f>VLOOKUP($A24,'Return Data'!$B$7:$R$2843,3,0)</f>
        <v>44447</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-9.8745999999999992</v>
      </c>
      <c r="S24" s="67">
        <f t="shared" si="6"/>
        <v>19</v>
      </c>
    </row>
    <row r="25" spans="1:19" x14ac:dyDescent="0.3">
      <c r="A25" s="82" t="s">
        <v>646</v>
      </c>
      <c r="B25" s="64">
        <f>VLOOKUP($A25,'Return Data'!$B$7:$R$2843,3,0)</f>
        <v>44447</v>
      </c>
      <c r="C25" s="65">
        <f>VLOOKUP($A25,'Return Data'!$B$7:$R$2843,4,0)</f>
        <v>12.4567</v>
      </c>
      <c r="D25" s="65">
        <f>VLOOKUP($A25,'Return Data'!$B$7:$R$2843,9,0)</f>
        <v>8.7256</v>
      </c>
      <c r="E25" s="66">
        <f t="shared" si="0"/>
        <v>7</v>
      </c>
      <c r="F25" s="65">
        <f>VLOOKUP($A25,'Return Data'!$B$7:$R$2843,10,0)</f>
        <v>4.9695</v>
      </c>
      <c r="G25" s="66">
        <f t="shared" si="1"/>
        <v>17</v>
      </c>
      <c r="H25" s="65">
        <f>VLOOKUP($A25,'Return Data'!$B$7:$R$2843,11,0)</f>
        <v>7.0583</v>
      </c>
      <c r="I25" s="66">
        <f t="shared" si="2"/>
        <v>8</v>
      </c>
      <c r="J25" s="65">
        <f>VLOOKUP($A25,'Return Data'!$B$7:$R$2843,12,0)</f>
        <v>3.5280999999999998</v>
      </c>
      <c r="K25" s="66">
        <f t="shared" si="3"/>
        <v>17</v>
      </c>
      <c r="L25" s="65">
        <f>VLOOKUP($A25,'Return Data'!$B$7:$R$2843,13,0)</f>
        <v>5.4</v>
      </c>
      <c r="M25" s="66">
        <f t="shared" si="4"/>
        <v>16</v>
      </c>
      <c r="N25" s="65">
        <f>VLOOKUP($A25,'Return Data'!$B$7:$R$2843,17,0)</f>
        <v>7.8605</v>
      </c>
      <c r="O25" s="66">
        <f>RANK(N25,N$8:N$26,0)</f>
        <v>13</v>
      </c>
      <c r="P25" s="65">
        <f>VLOOKUP($A25,'Return Data'!$B$7:$R$2843,14,0)</f>
        <v>6.8898999999999999</v>
      </c>
      <c r="Q25" s="66">
        <f t="shared" ref="Q25" si="8">RANK(P25,P$8:P$26,0)</f>
        <v>14</v>
      </c>
      <c r="R25" s="65">
        <f>VLOOKUP($A25,'Return Data'!$B$7:$R$2843,16,0)</f>
        <v>6.8981000000000003</v>
      </c>
      <c r="S25" s="67">
        <f t="shared" si="6"/>
        <v>18</v>
      </c>
    </row>
    <row r="26" spans="1:19" x14ac:dyDescent="0.3">
      <c r="A26" s="82" t="s">
        <v>648</v>
      </c>
      <c r="B26" s="64">
        <f>VLOOKUP($A26,'Return Data'!$B$7:$R$2843,3,0)</f>
        <v>44447</v>
      </c>
      <c r="C26" s="65">
        <f>VLOOKUP($A26,'Return Data'!$B$7:$R$2843,4,0)</f>
        <v>13.1709</v>
      </c>
      <c r="D26" s="65">
        <f>VLOOKUP($A26,'Return Data'!$B$7:$R$2843,9,0)</f>
        <v>8.4535</v>
      </c>
      <c r="E26" s="66">
        <f t="shared" si="0"/>
        <v>12</v>
      </c>
      <c r="F26" s="65">
        <f>VLOOKUP($A26,'Return Data'!$B$7:$R$2843,10,0)</f>
        <v>5.7853000000000003</v>
      </c>
      <c r="G26" s="66">
        <f t="shared" si="1"/>
        <v>9</v>
      </c>
      <c r="H26" s="65">
        <f>VLOOKUP($A26,'Return Data'!$B$7:$R$2843,11,0)</f>
        <v>6.9962999999999997</v>
      </c>
      <c r="I26" s="66">
        <f t="shared" si="2"/>
        <v>11</v>
      </c>
      <c r="J26" s="65">
        <f>VLOOKUP($A26,'Return Data'!$B$7:$R$2843,12,0)</f>
        <v>4.3285</v>
      </c>
      <c r="K26" s="66">
        <f t="shared" si="3"/>
        <v>13</v>
      </c>
      <c r="L26" s="65">
        <f>VLOOKUP($A26,'Return Data'!$B$7:$R$2843,13,0)</f>
        <v>5.8983999999999996</v>
      </c>
      <c r="M26" s="66">
        <f t="shared" si="4"/>
        <v>10</v>
      </c>
      <c r="N26" s="65">
        <f>VLOOKUP($A26,'Return Data'!$B$7:$R$2843,17,0)</f>
        <v>8.6811000000000007</v>
      </c>
      <c r="O26" s="66">
        <f>RANK(N26,N$8:N$26,0)</f>
        <v>4</v>
      </c>
      <c r="P26" s="65"/>
      <c r="Q26" s="66"/>
      <c r="R26" s="65">
        <f>VLOOKUP($A26,'Return Data'!$B$7:$R$2843,16,0)</f>
        <v>9.3300999999999998</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8.4291315789473682</v>
      </c>
      <c r="E28" s="88"/>
      <c r="F28" s="89">
        <f>AVERAGE(F8:F26)</f>
        <v>5.358805263157894</v>
      </c>
      <c r="G28" s="88"/>
      <c r="H28" s="89">
        <f>AVERAGE(H8:H26)</f>
        <v>6.7976052631578954</v>
      </c>
      <c r="I28" s="88"/>
      <c r="J28" s="89">
        <f>AVERAGE(J8:J26)</f>
        <v>4.2798368421052624</v>
      </c>
      <c r="K28" s="88"/>
      <c r="L28" s="89">
        <f>AVERAGE(L8:L26)</f>
        <v>5.7028947368421052</v>
      </c>
      <c r="M28" s="88"/>
      <c r="N28" s="89">
        <f>AVERAGE(N8:N26)</f>
        <v>8.2050388888888879</v>
      </c>
      <c r="O28" s="88"/>
      <c r="P28" s="89">
        <f>AVERAGE(P8:P26)</f>
        <v>8.7607533333333336</v>
      </c>
      <c r="Q28" s="88"/>
      <c r="R28" s="89">
        <f>AVERAGE(R8:R26)</f>
        <v>7.5319736842105254</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7.3933999999999997</v>
      </c>
      <c r="O29" s="88"/>
      <c r="P29" s="89">
        <f>MIN(P8:P26)</f>
        <v>5.5533000000000001</v>
      </c>
      <c r="Q29" s="88"/>
      <c r="R29" s="89">
        <f>MIN(R8:R26)</f>
        <v>-9.8745999999999992</v>
      </c>
      <c r="S29" s="90"/>
    </row>
    <row r="30" spans="1:19" ht="15" thickBot="1" x14ac:dyDescent="0.35">
      <c r="A30" s="91" t="s">
        <v>29</v>
      </c>
      <c r="B30" s="92"/>
      <c r="C30" s="92"/>
      <c r="D30" s="93">
        <f>MAX(D8:D26)</f>
        <v>17.397200000000002</v>
      </c>
      <c r="E30" s="92"/>
      <c r="F30" s="93">
        <f>MAX(F8:F26)</f>
        <v>6.8914999999999997</v>
      </c>
      <c r="G30" s="92"/>
      <c r="H30" s="93">
        <f>MAX(H8:H26)</f>
        <v>10.174799999999999</v>
      </c>
      <c r="I30" s="92"/>
      <c r="J30" s="93">
        <f>MAX(J8:J26)</f>
        <v>5.7614999999999998</v>
      </c>
      <c r="K30" s="92"/>
      <c r="L30" s="93">
        <f>MAX(L8:L26)</f>
        <v>7.0439999999999996</v>
      </c>
      <c r="M30" s="92"/>
      <c r="N30" s="93">
        <f>MAX(N8:N26)</f>
        <v>9.0951000000000004</v>
      </c>
      <c r="O30" s="92"/>
      <c r="P30" s="93">
        <f>MAX(P8:P26)</f>
        <v>10.9556</v>
      </c>
      <c r="Q30" s="92"/>
      <c r="R30" s="93">
        <f>MAX(R8:R26)</f>
        <v>9.3300999999999998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44447</v>
      </c>
      <c r="C8" s="65">
        <f>VLOOKUP($A8,'Return Data'!$B$7:$R$2843,4,0)</f>
        <v>88.486000000000004</v>
      </c>
      <c r="D8" s="65">
        <f>VLOOKUP($A8,'Return Data'!$B$7:$R$2843,9,0)</f>
        <v>8.4350000000000005</v>
      </c>
      <c r="E8" s="66">
        <f t="shared" ref="E8:E26" si="0">RANK(D8,D$8:D$26,0)</f>
        <v>7</v>
      </c>
      <c r="F8" s="65">
        <f>VLOOKUP($A8,'Return Data'!$B$7:$R$2843,10,0)</f>
        <v>5.7241</v>
      </c>
      <c r="G8" s="66">
        <f t="shared" ref="G8:G26" si="1">RANK(F8,F$8:F$26,0)</f>
        <v>5</v>
      </c>
      <c r="H8" s="65">
        <f>VLOOKUP($A8,'Return Data'!$B$7:$R$2843,11,0)</f>
        <v>7.5243000000000002</v>
      </c>
      <c r="I8" s="66">
        <f t="shared" ref="I8:I26" si="2">RANK(H8,H$8:H$26,0)</f>
        <v>4</v>
      </c>
      <c r="J8" s="65">
        <f>VLOOKUP($A8,'Return Data'!$B$7:$R$2843,12,0)</f>
        <v>4.8136999999999999</v>
      </c>
      <c r="K8" s="66">
        <f t="shared" ref="K8:K26" si="3">RANK(J8,J$8:J$26,0)</f>
        <v>2</v>
      </c>
      <c r="L8" s="65">
        <f>VLOOKUP($A8,'Return Data'!$B$7:$R$2843,13,0)</f>
        <v>6.3526999999999996</v>
      </c>
      <c r="M8" s="66">
        <f t="shared" ref="M8:M26" si="4">RANK(L8,L$8:L$26,0)</f>
        <v>2</v>
      </c>
      <c r="N8" s="65">
        <f>VLOOKUP($A8,'Return Data'!$B$7:$R$2843,17,0)</f>
        <v>8.6494</v>
      </c>
      <c r="O8" s="66">
        <f t="shared" ref="O8:O23" si="5">RANK(N8,N$8:N$26,0)</f>
        <v>1</v>
      </c>
      <c r="P8" s="65">
        <f>VLOOKUP($A8,'Return Data'!$B$7:$R$2843,14,0)</f>
        <v>9.3217999999999996</v>
      </c>
      <c r="Q8" s="66">
        <f>RANK(P8,P$8:P$26,0)</f>
        <v>4</v>
      </c>
      <c r="R8" s="65">
        <f>VLOOKUP($A8,'Return Data'!$B$7:$R$2843,16,0)</f>
        <v>9.2934000000000001</v>
      </c>
      <c r="S8" s="67">
        <f t="shared" ref="S8:S26" si="6">RANK(R8,R$8:R$26,0)</f>
        <v>1</v>
      </c>
    </row>
    <row r="9" spans="1:19" x14ac:dyDescent="0.3">
      <c r="A9" s="82" t="s">
        <v>614</v>
      </c>
      <c r="B9" s="64">
        <f>VLOOKUP($A9,'Return Data'!$B$7:$R$2843,3,0)</f>
        <v>44447</v>
      </c>
      <c r="C9" s="65">
        <f>VLOOKUP($A9,'Return Data'!$B$7:$R$2843,4,0)</f>
        <v>13.512700000000001</v>
      </c>
      <c r="D9" s="65">
        <f>VLOOKUP($A9,'Return Data'!$B$7:$R$2843,9,0)</f>
        <v>7.8476999999999997</v>
      </c>
      <c r="E9" s="66">
        <f t="shared" si="0"/>
        <v>13</v>
      </c>
      <c r="F9" s="65">
        <f>VLOOKUP($A9,'Return Data'!$B$7:$R$2843,10,0)</f>
        <v>4.7028999999999996</v>
      </c>
      <c r="G9" s="66">
        <f t="shared" si="1"/>
        <v>14</v>
      </c>
      <c r="H9" s="65">
        <f>VLOOKUP($A9,'Return Data'!$B$7:$R$2843,11,0)</f>
        <v>6.1463999999999999</v>
      </c>
      <c r="I9" s="66">
        <f t="shared" si="2"/>
        <v>15</v>
      </c>
      <c r="J9" s="65">
        <f>VLOOKUP($A9,'Return Data'!$B$7:$R$2843,12,0)</f>
        <v>4.1935000000000002</v>
      </c>
      <c r="K9" s="66">
        <f t="shared" si="3"/>
        <v>10</v>
      </c>
      <c r="L9" s="65">
        <f>VLOOKUP($A9,'Return Data'!$B$7:$R$2843,13,0)</f>
        <v>5.6917999999999997</v>
      </c>
      <c r="M9" s="66">
        <f t="shared" si="4"/>
        <v>8</v>
      </c>
      <c r="N9" s="65">
        <f>VLOOKUP($A9,'Return Data'!$B$7:$R$2843,17,0)</f>
        <v>8.3254000000000001</v>
      </c>
      <c r="O9" s="66">
        <f t="shared" si="5"/>
        <v>4</v>
      </c>
      <c r="P9" s="65">
        <f>VLOOKUP($A9,'Return Data'!$B$7:$R$2843,14,0)</f>
        <v>7.7972999999999999</v>
      </c>
      <c r="Q9" s="66">
        <f>RANK(P9,P$8:P$26,0)</f>
        <v>13</v>
      </c>
      <c r="R9" s="65">
        <f>VLOOKUP($A9,'Return Data'!$B$7:$R$2843,16,0)</f>
        <v>7.5069999999999997</v>
      </c>
      <c r="S9" s="67">
        <f t="shared" si="6"/>
        <v>11</v>
      </c>
    </row>
    <row r="10" spans="1:19" x14ac:dyDescent="0.3">
      <c r="A10" s="82" t="s">
        <v>615</v>
      </c>
      <c r="B10" s="64">
        <f>VLOOKUP($A10,'Return Data'!$B$7:$R$2843,3,0)</f>
        <v>44447</v>
      </c>
      <c r="C10" s="65">
        <f>VLOOKUP($A10,'Return Data'!$B$7:$R$2843,4,0)</f>
        <v>22.128900000000002</v>
      </c>
      <c r="D10" s="65">
        <f>VLOOKUP($A10,'Return Data'!$B$7:$R$2843,9,0)</f>
        <v>5.7527999999999997</v>
      </c>
      <c r="E10" s="66">
        <f t="shared" si="0"/>
        <v>17</v>
      </c>
      <c r="F10" s="65">
        <f>VLOOKUP($A10,'Return Data'!$B$7:$R$2843,10,0)</f>
        <v>4.4820000000000002</v>
      </c>
      <c r="G10" s="66">
        <f t="shared" si="1"/>
        <v>17</v>
      </c>
      <c r="H10" s="65">
        <f>VLOOKUP($A10,'Return Data'!$B$7:$R$2843,11,0)</f>
        <v>5.2731000000000003</v>
      </c>
      <c r="I10" s="66">
        <f t="shared" si="2"/>
        <v>17</v>
      </c>
      <c r="J10" s="65">
        <f>VLOOKUP($A10,'Return Data'!$B$7:$R$2843,12,0)</f>
        <v>2.5640999999999998</v>
      </c>
      <c r="K10" s="66">
        <f t="shared" si="3"/>
        <v>18</v>
      </c>
      <c r="L10" s="65">
        <f>VLOOKUP($A10,'Return Data'!$B$7:$R$2843,13,0)</f>
        <v>4.3918999999999997</v>
      </c>
      <c r="M10" s="66">
        <f t="shared" si="4"/>
        <v>18</v>
      </c>
      <c r="N10" s="65">
        <f>VLOOKUP($A10,'Return Data'!$B$7:$R$2843,17,0)</f>
        <v>7.1586999999999996</v>
      </c>
      <c r="O10" s="66">
        <f t="shared" si="5"/>
        <v>15</v>
      </c>
      <c r="P10" s="65">
        <f>VLOOKUP($A10,'Return Data'!$B$7:$R$2843,14,0)</f>
        <v>5.0349000000000004</v>
      </c>
      <c r="Q10" s="66">
        <f>RANK(P10,P$8:P$26,0)</f>
        <v>15</v>
      </c>
      <c r="R10" s="65">
        <f>VLOOKUP($A10,'Return Data'!$B$7:$R$2843,16,0)</f>
        <v>6.3808999999999996</v>
      </c>
      <c r="S10" s="67">
        <f t="shared" si="6"/>
        <v>18</v>
      </c>
    </row>
    <row r="11" spans="1:19" x14ac:dyDescent="0.3">
      <c r="A11" s="82" t="s">
        <v>618</v>
      </c>
      <c r="B11" s="64">
        <f>VLOOKUP($A11,'Return Data'!$B$7:$R$2843,3,0)</f>
        <v>44447</v>
      </c>
      <c r="C11" s="65">
        <f>VLOOKUP($A11,'Return Data'!$B$7:$R$2843,4,0)</f>
        <v>17.7575</v>
      </c>
      <c r="D11" s="65">
        <f>VLOOKUP($A11,'Return Data'!$B$7:$R$2843,9,0)</f>
        <v>7.0077999999999996</v>
      </c>
      <c r="E11" s="66">
        <f t="shared" si="0"/>
        <v>15</v>
      </c>
      <c r="F11" s="65">
        <f>VLOOKUP($A11,'Return Data'!$B$7:$R$2843,10,0)</f>
        <v>4.5696000000000003</v>
      </c>
      <c r="G11" s="66">
        <f t="shared" si="1"/>
        <v>16</v>
      </c>
      <c r="H11" s="65">
        <f>VLOOKUP($A11,'Return Data'!$B$7:$R$2843,11,0)</f>
        <v>6.1764000000000001</v>
      </c>
      <c r="I11" s="66">
        <f t="shared" si="2"/>
        <v>14</v>
      </c>
      <c r="J11" s="65">
        <f>VLOOKUP($A11,'Return Data'!$B$7:$R$2843,12,0)</f>
        <v>3.5108999999999999</v>
      </c>
      <c r="K11" s="66">
        <f t="shared" si="3"/>
        <v>14</v>
      </c>
      <c r="L11" s="65">
        <f>VLOOKUP($A11,'Return Data'!$B$7:$R$2843,13,0)</f>
        <v>4.8853</v>
      </c>
      <c r="M11" s="66">
        <f t="shared" si="4"/>
        <v>16</v>
      </c>
      <c r="N11" s="65">
        <f>VLOOKUP($A11,'Return Data'!$B$7:$R$2843,17,0)</f>
        <v>6.8586</v>
      </c>
      <c r="O11" s="66">
        <f t="shared" si="5"/>
        <v>18</v>
      </c>
      <c r="P11" s="65">
        <f>VLOOKUP($A11,'Return Data'!$B$7:$R$2843,14,0)</f>
        <v>8.0121000000000002</v>
      </c>
      <c r="Q11" s="66">
        <f>RANK(P11,P$8:P$26,0)</f>
        <v>10</v>
      </c>
      <c r="R11" s="65">
        <f>VLOOKUP($A11,'Return Data'!$B$7:$R$2843,16,0)</f>
        <v>7.8601000000000001</v>
      </c>
      <c r="S11" s="67">
        <f t="shared" si="6"/>
        <v>9</v>
      </c>
    </row>
    <row r="12" spans="1:19" x14ac:dyDescent="0.3">
      <c r="A12" s="82" t="s">
        <v>620</v>
      </c>
      <c r="B12" s="64">
        <f>VLOOKUP($A12,'Return Data'!$B$7:$R$2843,3,0)</f>
        <v>44447</v>
      </c>
      <c r="C12" s="65">
        <f>VLOOKUP($A12,'Return Data'!$B$7:$R$2843,4,0)</f>
        <v>12.9415</v>
      </c>
      <c r="D12" s="65">
        <f>VLOOKUP($A12,'Return Data'!$B$7:$R$2843,9,0)</f>
        <v>4.5225</v>
      </c>
      <c r="E12" s="66">
        <f t="shared" si="0"/>
        <v>18</v>
      </c>
      <c r="F12" s="65">
        <f>VLOOKUP($A12,'Return Data'!$B$7:$R$2843,10,0)</f>
        <v>3.9914000000000001</v>
      </c>
      <c r="G12" s="66">
        <f t="shared" si="1"/>
        <v>18</v>
      </c>
      <c r="H12" s="65">
        <f>VLOOKUP($A12,'Return Data'!$B$7:$R$2843,11,0)</f>
        <v>4.3612000000000002</v>
      </c>
      <c r="I12" s="66">
        <f t="shared" si="2"/>
        <v>18</v>
      </c>
      <c r="J12" s="65">
        <f>VLOOKUP($A12,'Return Data'!$B$7:$R$2843,12,0)</f>
        <v>3.5041000000000002</v>
      </c>
      <c r="K12" s="66">
        <f t="shared" si="3"/>
        <v>15</v>
      </c>
      <c r="L12" s="65">
        <f>VLOOKUP($A12,'Return Data'!$B$7:$R$2843,13,0)</f>
        <v>4.4461000000000004</v>
      </c>
      <c r="M12" s="66">
        <f t="shared" si="4"/>
        <v>17</v>
      </c>
      <c r="N12" s="65">
        <f>VLOOKUP($A12,'Return Data'!$B$7:$R$2843,17,0)</f>
        <v>7.1196000000000002</v>
      </c>
      <c r="O12" s="66">
        <f t="shared" si="5"/>
        <v>17</v>
      </c>
      <c r="P12" s="65"/>
      <c r="Q12" s="66"/>
      <c r="R12" s="65">
        <f>VLOOKUP($A12,'Return Data'!$B$7:$R$2843,16,0)</f>
        <v>8.9839000000000002</v>
      </c>
      <c r="S12" s="67">
        <f t="shared" si="6"/>
        <v>3</v>
      </c>
    </row>
    <row r="13" spans="1:19" x14ac:dyDescent="0.3">
      <c r="A13" s="82" t="s">
        <v>623</v>
      </c>
      <c r="B13" s="64">
        <f>VLOOKUP($A13,'Return Data'!$B$7:$R$2843,3,0)</f>
        <v>44447</v>
      </c>
      <c r="C13" s="65">
        <f>VLOOKUP($A13,'Return Data'!$B$7:$R$2843,4,0)</f>
        <v>79.121099999999998</v>
      </c>
      <c r="D13" s="65">
        <f>VLOOKUP($A13,'Return Data'!$B$7:$R$2843,9,0)</f>
        <v>8.0218000000000007</v>
      </c>
      <c r="E13" s="66">
        <f t="shared" si="0"/>
        <v>11</v>
      </c>
      <c r="F13" s="65">
        <f>VLOOKUP($A13,'Return Data'!$B$7:$R$2843,10,0)</f>
        <v>5.0785</v>
      </c>
      <c r="G13" s="66">
        <f t="shared" si="1"/>
        <v>11</v>
      </c>
      <c r="H13" s="65">
        <f>VLOOKUP($A13,'Return Data'!$B$7:$R$2843,11,0)</f>
        <v>6.4729999999999999</v>
      </c>
      <c r="I13" s="66">
        <f t="shared" si="2"/>
        <v>12</v>
      </c>
      <c r="J13" s="65">
        <f>VLOOKUP($A13,'Return Data'!$B$7:$R$2843,12,0)</f>
        <v>4.3371000000000004</v>
      </c>
      <c r="K13" s="66">
        <f t="shared" si="3"/>
        <v>7</v>
      </c>
      <c r="L13" s="65">
        <f>VLOOKUP($A13,'Return Data'!$B$7:$R$2843,13,0)</f>
        <v>6.3209999999999997</v>
      </c>
      <c r="M13" s="66">
        <f t="shared" si="4"/>
        <v>3</v>
      </c>
      <c r="N13" s="65">
        <f>VLOOKUP($A13,'Return Data'!$B$7:$R$2843,17,0)</f>
        <v>7.1349999999999998</v>
      </c>
      <c r="O13" s="66">
        <f t="shared" si="5"/>
        <v>16</v>
      </c>
      <c r="P13" s="65">
        <f>VLOOKUP($A13,'Return Data'!$B$7:$R$2843,14,0)</f>
        <v>8.2886000000000006</v>
      </c>
      <c r="Q13" s="66">
        <f t="shared" ref="Q13:Q21" si="7">RANK(P13,P$8:P$26,0)</f>
        <v>8</v>
      </c>
      <c r="R13" s="65">
        <f>VLOOKUP($A13,'Return Data'!$B$7:$R$2843,16,0)</f>
        <v>8.9124999999999996</v>
      </c>
      <c r="S13" s="67">
        <f t="shared" si="6"/>
        <v>4</v>
      </c>
    </row>
    <row r="14" spans="1:19" x14ac:dyDescent="0.3">
      <c r="A14" s="82" t="s">
        <v>626</v>
      </c>
      <c r="B14" s="64">
        <f>VLOOKUP($A14,'Return Data'!$B$7:$R$2843,3,0)</f>
        <v>44447</v>
      </c>
      <c r="C14" s="65">
        <f>VLOOKUP($A14,'Return Data'!$B$7:$R$2843,4,0)</f>
        <v>25.690300000000001</v>
      </c>
      <c r="D14" s="65">
        <f>VLOOKUP($A14,'Return Data'!$B$7:$R$2843,9,0)</f>
        <v>10.250500000000001</v>
      </c>
      <c r="E14" s="66">
        <f t="shared" si="0"/>
        <v>2</v>
      </c>
      <c r="F14" s="65">
        <f>VLOOKUP($A14,'Return Data'!$B$7:$R$2843,10,0)</f>
        <v>5.8037999999999998</v>
      </c>
      <c r="G14" s="66">
        <f t="shared" si="1"/>
        <v>3</v>
      </c>
      <c r="H14" s="65">
        <f>VLOOKUP($A14,'Return Data'!$B$7:$R$2843,11,0)</f>
        <v>7.7187999999999999</v>
      </c>
      <c r="I14" s="66">
        <f t="shared" si="2"/>
        <v>3</v>
      </c>
      <c r="J14" s="65">
        <f>VLOOKUP($A14,'Return Data'!$B$7:$R$2843,12,0)</f>
        <v>4.6249000000000002</v>
      </c>
      <c r="K14" s="66">
        <f t="shared" si="3"/>
        <v>4</v>
      </c>
      <c r="L14" s="65">
        <f>VLOOKUP($A14,'Return Data'!$B$7:$R$2843,13,0)</f>
        <v>6.1741000000000001</v>
      </c>
      <c r="M14" s="66">
        <f t="shared" si="4"/>
        <v>5</v>
      </c>
      <c r="N14" s="65">
        <f>VLOOKUP($A14,'Return Data'!$B$7:$R$2843,17,0)</f>
        <v>8.3149999999999995</v>
      </c>
      <c r="O14" s="66">
        <f t="shared" si="5"/>
        <v>5</v>
      </c>
      <c r="P14" s="65">
        <f>VLOOKUP($A14,'Return Data'!$B$7:$R$2843,14,0)</f>
        <v>9.3792000000000009</v>
      </c>
      <c r="Q14" s="66">
        <f t="shared" si="7"/>
        <v>3</v>
      </c>
      <c r="R14" s="65">
        <f>VLOOKUP($A14,'Return Data'!$B$7:$R$2843,16,0)</f>
        <v>8.7871000000000006</v>
      </c>
      <c r="S14" s="67">
        <f t="shared" si="6"/>
        <v>5</v>
      </c>
    </row>
    <row r="15" spans="1:19" x14ac:dyDescent="0.3">
      <c r="A15" s="82" t="s">
        <v>628</v>
      </c>
      <c r="B15" s="64">
        <f>VLOOKUP($A15,'Return Data'!$B$7:$R$2843,3,0)</f>
        <v>44447</v>
      </c>
      <c r="C15" s="65">
        <f>VLOOKUP($A15,'Return Data'!$B$7:$R$2843,4,0)</f>
        <v>23.279199999999999</v>
      </c>
      <c r="D15" s="65">
        <f>VLOOKUP($A15,'Return Data'!$B$7:$R$2843,9,0)</f>
        <v>10.0976</v>
      </c>
      <c r="E15" s="66">
        <f t="shared" si="0"/>
        <v>3</v>
      </c>
      <c r="F15" s="65">
        <f>VLOOKUP($A15,'Return Data'!$B$7:$R$2843,10,0)</f>
        <v>5.6997</v>
      </c>
      <c r="G15" s="66">
        <f t="shared" si="1"/>
        <v>6</v>
      </c>
      <c r="H15" s="65">
        <f>VLOOKUP($A15,'Return Data'!$B$7:$R$2843,11,0)</f>
        <v>6.4455999999999998</v>
      </c>
      <c r="I15" s="66">
        <f t="shared" si="2"/>
        <v>13</v>
      </c>
      <c r="J15" s="65">
        <f>VLOOKUP($A15,'Return Data'!$B$7:$R$2843,12,0)</f>
        <v>4.5692000000000004</v>
      </c>
      <c r="K15" s="66">
        <f t="shared" si="3"/>
        <v>5</v>
      </c>
      <c r="L15" s="65">
        <f>VLOOKUP($A15,'Return Data'!$B$7:$R$2843,13,0)</f>
        <v>5.8144999999999998</v>
      </c>
      <c r="M15" s="66">
        <f t="shared" si="4"/>
        <v>7</v>
      </c>
      <c r="N15" s="65">
        <f>VLOOKUP($A15,'Return Data'!$B$7:$R$2843,17,0)</f>
        <v>8.0244</v>
      </c>
      <c r="O15" s="66">
        <f t="shared" si="5"/>
        <v>8</v>
      </c>
      <c r="P15" s="65">
        <f>VLOOKUP($A15,'Return Data'!$B$7:$R$2843,14,0)</f>
        <v>8.6561000000000003</v>
      </c>
      <c r="Q15" s="66">
        <f t="shared" si="7"/>
        <v>6</v>
      </c>
      <c r="R15" s="65">
        <f>VLOOKUP($A15,'Return Data'!$B$7:$R$2843,16,0)</f>
        <v>7.2422000000000004</v>
      </c>
      <c r="S15" s="67">
        <f t="shared" si="6"/>
        <v>13</v>
      </c>
    </row>
    <row r="16" spans="1:19" x14ac:dyDescent="0.3">
      <c r="A16" s="82" t="s">
        <v>631</v>
      </c>
      <c r="B16" s="64">
        <f>VLOOKUP($A16,'Return Data'!$B$7:$R$2843,3,0)</f>
        <v>44447</v>
      </c>
      <c r="C16" s="65">
        <f>VLOOKUP($A16,'Return Data'!$B$7:$R$2843,4,0)</f>
        <v>15.501200000000001</v>
      </c>
      <c r="D16" s="65">
        <f>VLOOKUP($A16,'Return Data'!$B$7:$R$2843,9,0)</f>
        <v>9.7753999999999994</v>
      </c>
      <c r="E16" s="66">
        <f t="shared" si="0"/>
        <v>4</v>
      </c>
      <c r="F16" s="65">
        <f>VLOOKUP($A16,'Return Data'!$B$7:$R$2843,10,0)</f>
        <v>5.7618</v>
      </c>
      <c r="G16" s="66">
        <f t="shared" si="1"/>
        <v>4</v>
      </c>
      <c r="H16" s="65">
        <f>VLOOKUP($A16,'Return Data'!$B$7:$R$2843,11,0)</f>
        <v>7.8544999999999998</v>
      </c>
      <c r="I16" s="66">
        <f t="shared" si="2"/>
        <v>2</v>
      </c>
      <c r="J16" s="65">
        <f>VLOOKUP($A16,'Return Data'!$B$7:$R$2843,12,0)</f>
        <v>4.4390999999999998</v>
      </c>
      <c r="K16" s="66">
        <f t="shared" si="3"/>
        <v>6</v>
      </c>
      <c r="L16" s="65">
        <f>VLOOKUP($A16,'Return Data'!$B$7:$R$2843,13,0)</f>
        <v>6.2009999999999996</v>
      </c>
      <c r="M16" s="66">
        <f t="shared" si="4"/>
        <v>4</v>
      </c>
      <c r="N16" s="65">
        <f>VLOOKUP($A16,'Return Data'!$B$7:$R$2843,17,0)</f>
        <v>8.2918000000000003</v>
      </c>
      <c r="O16" s="66">
        <f t="shared" si="5"/>
        <v>6</v>
      </c>
      <c r="P16" s="65">
        <f>VLOOKUP($A16,'Return Data'!$B$7:$R$2843,14,0)</f>
        <v>8.6226000000000003</v>
      </c>
      <c r="Q16" s="66">
        <f t="shared" si="7"/>
        <v>7</v>
      </c>
      <c r="R16" s="65">
        <f>VLOOKUP($A16,'Return Data'!$B$7:$R$2843,16,0)</f>
        <v>8.0518000000000001</v>
      </c>
      <c r="S16" s="67">
        <f t="shared" si="6"/>
        <v>8</v>
      </c>
    </row>
    <row r="17" spans="1:19" x14ac:dyDescent="0.3">
      <c r="A17" s="82" t="s">
        <v>632</v>
      </c>
      <c r="B17" s="64">
        <f>VLOOKUP($A17,'Return Data'!$B$7:$R$2843,3,0)</f>
        <v>44447</v>
      </c>
      <c r="C17" s="65">
        <f>VLOOKUP($A17,'Return Data'!$B$7:$R$2843,4,0)</f>
        <v>2546.4083999999998</v>
      </c>
      <c r="D17" s="65">
        <f>VLOOKUP($A17,'Return Data'!$B$7:$R$2843,9,0)</f>
        <v>8.4533000000000005</v>
      </c>
      <c r="E17" s="66">
        <f t="shared" si="0"/>
        <v>6</v>
      </c>
      <c r="F17" s="65">
        <f>VLOOKUP($A17,'Return Data'!$B$7:$R$2843,10,0)</f>
        <v>5.2530000000000001</v>
      </c>
      <c r="G17" s="66">
        <f t="shared" si="1"/>
        <v>10</v>
      </c>
      <c r="H17" s="65">
        <f>VLOOKUP($A17,'Return Data'!$B$7:$R$2843,11,0)</f>
        <v>6.5994999999999999</v>
      </c>
      <c r="I17" s="66">
        <f t="shared" si="2"/>
        <v>11</v>
      </c>
      <c r="J17" s="65">
        <f>VLOOKUP($A17,'Return Data'!$B$7:$R$2843,12,0)</f>
        <v>4.0312000000000001</v>
      </c>
      <c r="K17" s="66">
        <f t="shared" si="3"/>
        <v>12</v>
      </c>
      <c r="L17" s="65">
        <f>VLOOKUP($A17,'Return Data'!$B$7:$R$2843,13,0)</f>
        <v>5.2839</v>
      </c>
      <c r="M17" s="66">
        <f t="shared" si="4"/>
        <v>13</v>
      </c>
      <c r="N17" s="65">
        <f>VLOOKUP($A17,'Return Data'!$B$7:$R$2843,17,0)</f>
        <v>7.6208</v>
      </c>
      <c r="O17" s="66">
        <f t="shared" si="5"/>
        <v>9</v>
      </c>
      <c r="P17" s="65">
        <f>VLOOKUP($A17,'Return Data'!$B$7:$R$2843,14,0)</f>
        <v>8.8498000000000001</v>
      </c>
      <c r="Q17" s="66">
        <f t="shared" si="7"/>
        <v>5</v>
      </c>
      <c r="R17" s="65">
        <f>VLOOKUP($A17,'Return Data'!$B$7:$R$2843,16,0)</f>
        <v>6.8474000000000004</v>
      </c>
      <c r="S17" s="67">
        <f t="shared" si="6"/>
        <v>16</v>
      </c>
    </row>
    <row r="18" spans="1:19" x14ac:dyDescent="0.3">
      <c r="A18" s="82" t="s">
        <v>634</v>
      </c>
      <c r="B18" s="64">
        <f>VLOOKUP($A18,'Return Data'!$B$7:$R$2843,3,0)</f>
        <v>44447</v>
      </c>
      <c r="C18" s="65">
        <f>VLOOKUP($A18,'Return Data'!$B$7:$R$2843,4,0)</f>
        <v>2980.8681999999999</v>
      </c>
      <c r="D18" s="65">
        <f>VLOOKUP($A18,'Return Data'!$B$7:$R$2843,9,0)</f>
        <v>8.8353999999999999</v>
      </c>
      <c r="E18" s="66">
        <f t="shared" si="0"/>
        <v>5</v>
      </c>
      <c r="F18" s="65">
        <f>VLOOKUP($A18,'Return Data'!$B$7:$R$2843,10,0)</f>
        <v>5.9077999999999999</v>
      </c>
      <c r="G18" s="66">
        <f t="shared" si="1"/>
        <v>2</v>
      </c>
      <c r="H18" s="65">
        <f>VLOOKUP($A18,'Return Data'!$B$7:$R$2843,11,0)</f>
        <v>6.8334999999999999</v>
      </c>
      <c r="I18" s="66">
        <f t="shared" si="2"/>
        <v>7</v>
      </c>
      <c r="J18" s="65">
        <f>VLOOKUP($A18,'Return Data'!$B$7:$R$2843,12,0)</f>
        <v>4.2182000000000004</v>
      </c>
      <c r="K18" s="66">
        <f t="shared" si="3"/>
        <v>9</v>
      </c>
      <c r="L18" s="65">
        <f>VLOOKUP($A18,'Return Data'!$B$7:$R$2843,13,0)</f>
        <v>5.6398000000000001</v>
      </c>
      <c r="M18" s="66">
        <f t="shared" si="4"/>
        <v>9</v>
      </c>
      <c r="N18" s="65">
        <f>VLOOKUP($A18,'Return Data'!$B$7:$R$2843,17,0)</f>
        <v>7.4321000000000002</v>
      </c>
      <c r="O18" s="66">
        <f t="shared" si="5"/>
        <v>14</v>
      </c>
      <c r="P18" s="65">
        <f>VLOOKUP($A18,'Return Data'!$B$7:$R$2843,14,0)</f>
        <v>8.2718000000000007</v>
      </c>
      <c r="Q18" s="66">
        <f t="shared" si="7"/>
        <v>9</v>
      </c>
      <c r="R18" s="65">
        <f>VLOOKUP($A18,'Return Data'!$B$7:$R$2843,16,0)</f>
        <v>8.1288</v>
      </c>
      <c r="S18" s="67">
        <f t="shared" si="6"/>
        <v>7</v>
      </c>
    </row>
    <row r="19" spans="1:19" x14ac:dyDescent="0.3">
      <c r="A19" s="82" t="s">
        <v>637</v>
      </c>
      <c r="B19" s="64">
        <f>VLOOKUP($A19,'Return Data'!$B$7:$R$2843,3,0)</f>
        <v>44447</v>
      </c>
      <c r="C19" s="65">
        <f>VLOOKUP($A19,'Return Data'!$B$7:$R$2843,4,0)</f>
        <v>58.692100000000003</v>
      </c>
      <c r="D19" s="65">
        <f>VLOOKUP($A19,'Return Data'!$B$7:$R$2843,9,0)</f>
        <v>17.0518</v>
      </c>
      <c r="E19" s="66">
        <f t="shared" si="0"/>
        <v>1</v>
      </c>
      <c r="F19" s="65">
        <f>VLOOKUP($A19,'Return Data'!$B$7:$R$2843,10,0)</f>
        <v>5.593</v>
      </c>
      <c r="G19" s="66">
        <f t="shared" si="1"/>
        <v>7</v>
      </c>
      <c r="H19" s="65">
        <f>VLOOKUP($A19,'Return Data'!$B$7:$R$2843,11,0)</f>
        <v>9.8147000000000002</v>
      </c>
      <c r="I19" s="66">
        <f t="shared" si="2"/>
        <v>1</v>
      </c>
      <c r="J19" s="65">
        <f>VLOOKUP($A19,'Return Data'!$B$7:$R$2843,12,0)</f>
        <v>4.0831</v>
      </c>
      <c r="K19" s="66">
        <f t="shared" si="3"/>
        <v>11</v>
      </c>
      <c r="L19" s="65">
        <f>VLOOKUP($A19,'Return Data'!$B$7:$R$2843,13,0)</f>
        <v>5.4863999999999997</v>
      </c>
      <c r="M19" s="66">
        <f t="shared" si="4"/>
        <v>12</v>
      </c>
      <c r="N19" s="65">
        <f>VLOOKUP($A19,'Return Data'!$B$7:$R$2843,17,0)</f>
        <v>8.4491999999999994</v>
      </c>
      <c r="O19" s="66">
        <f t="shared" si="5"/>
        <v>2</v>
      </c>
      <c r="P19" s="65">
        <f>VLOOKUP($A19,'Return Data'!$B$7:$R$2843,14,0)</f>
        <v>10.5959</v>
      </c>
      <c r="Q19" s="66">
        <f t="shared" si="7"/>
        <v>1</v>
      </c>
      <c r="R19" s="65">
        <f>VLOOKUP($A19,'Return Data'!$B$7:$R$2843,16,0)</f>
        <v>7.5041000000000002</v>
      </c>
      <c r="S19" s="67">
        <f t="shared" si="6"/>
        <v>12</v>
      </c>
    </row>
    <row r="20" spans="1:19" x14ac:dyDescent="0.3">
      <c r="A20" s="116" t="s">
        <v>1771</v>
      </c>
      <c r="B20" s="64">
        <f>VLOOKUP($A20,'Return Data'!$B$7:$R$2843,3,0)</f>
        <v>44447</v>
      </c>
      <c r="C20" s="65">
        <f>VLOOKUP($A20,'Return Data'!$B$7:$R$2843,4,0)</f>
        <v>46.785400000000003</v>
      </c>
      <c r="D20" s="65">
        <f>VLOOKUP($A20,'Return Data'!$B$7:$R$2843,9,0)</f>
        <v>8.2576000000000001</v>
      </c>
      <c r="E20" s="66">
        <f t="shared" si="0"/>
        <v>9</v>
      </c>
      <c r="F20" s="65">
        <f>VLOOKUP($A20,'Return Data'!$B$7:$R$2843,10,0)</f>
        <v>6.4846000000000004</v>
      </c>
      <c r="G20" s="66">
        <f t="shared" si="1"/>
        <v>1</v>
      </c>
      <c r="H20" s="65">
        <f>VLOOKUP($A20,'Return Data'!$B$7:$R$2843,11,0)</f>
        <v>7.2003000000000004</v>
      </c>
      <c r="I20" s="66">
        <f t="shared" si="2"/>
        <v>5</v>
      </c>
      <c r="J20" s="65">
        <f>VLOOKUP($A20,'Return Data'!$B$7:$R$2843,12,0)</f>
        <v>5.3449999999999998</v>
      </c>
      <c r="K20" s="66">
        <f t="shared" si="3"/>
        <v>1</v>
      </c>
      <c r="L20" s="65">
        <f>VLOOKUP($A20,'Return Data'!$B$7:$R$2843,13,0)</f>
        <v>6.6166</v>
      </c>
      <c r="M20" s="66">
        <f t="shared" si="4"/>
        <v>1</v>
      </c>
      <c r="N20" s="65">
        <f>VLOOKUP($A20,'Return Data'!$B$7:$R$2843,17,0)</f>
        <v>7.5190000000000001</v>
      </c>
      <c r="O20" s="66">
        <f t="shared" si="5"/>
        <v>11</v>
      </c>
      <c r="P20" s="65">
        <f>VLOOKUP($A20,'Return Data'!$B$7:$R$2843,14,0)</f>
        <v>7.8235999999999999</v>
      </c>
      <c r="Q20" s="66">
        <f t="shared" si="7"/>
        <v>12</v>
      </c>
      <c r="R20" s="65">
        <f>VLOOKUP($A20,'Return Data'!$B$7:$R$2843,16,0)</f>
        <v>7.6253000000000002</v>
      </c>
      <c r="S20" s="67">
        <f t="shared" si="6"/>
        <v>10</v>
      </c>
    </row>
    <row r="21" spans="1:19" x14ac:dyDescent="0.3">
      <c r="A21" s="82" t="s">
        <v>638</v>
      </c>
      <c r="B21" s="64">
        <f>VLOOKUP($A21,'Return Data'!$B$7:$R$2843,3,0)</f>
        <v>44447</v>
      </c>
      <c r="C21" s="65">
        <f>VLOOKUP($A21,'Return Data'!$B$7:$R$2843,4,0)</f>
        <v>34.742400000000004</v>
      </c>
      <c r="D21" s="65">
        <f>VLOOKUP($A21,'Return Data'!$B$7:$R$2843,9,0)</f>
        <v>7.8906999999999998</v>
      </c>
      <c r="E21" s="66">
        <f t="shared" si="0"/>
        <v>12</v>
      </c>
      <c r="F21" s="65">
        <f>VLOOKUP($A21,'Return Data'!$B$7:$R$2843,10,0)</f>
        <v>5.3234000000000004</v>
      </c>
      <c r="G21" s="66">
        <f t="shared" si="1"/>
        <v>9</v>
      </c>
      <c r="H21" s="65">
        <f>VLOOKUP($A21,'Return Data'!$B$7:$R$2843,11,0)</f>
        <v>7.0392000000000001</v>
      </c>
      <c r="I21" s="66">
        <f t="shared" si="2"/>
        <v>6</v>
      </c>
      <c r="J21" s="65">
        <f>VLOOKUP($A21,'Return Data'!$B$7:$R$2843,12,0)</f>
        <v>4.7385999999999999</v>
      </c>
      <c r="K21" s="66">
        <f t="shared" si="3"/>
        <v>3</v>
      </c>
      <c r="L21" s="65">
        <f>VLOOKUP($A21,'Return Data'!$B$7:$R$2843,13,0)</f>
        <v>5.9614000000000003</v>
      </c>
      <c r="M21" s="66">
        <f t="shared" si="4"/>
        <v>6</v>
      </c>
      <c r="N21" s="65">
        <f>VLOOKUP($A21,'Return Data'!$B$7:$R$2843,17,0)</f>
        <v>7.4424000000000001</v>
      </c>
      <c r="O21" s="66">
        <f t="shared" si="5"/>
        <v>13</v>
      </c>
      <c r="P21" s="65">
        <f>VLOOKUP($A21,'Return Data'!$B$7:$R$2843,14,0)</f>
        <v>7.8398000000000003</v>
      </c>
      <c r="Q21" s="66">
        <f t="shared" si="7"/>
        <v>11</v>
      </c>
      <c r="R21" s="65">
        <f>VLOOKUP($A21,'Return Data'!$B$7:$R$2843,16,0)</f>
        <v>6.9173999999999998</v>
      </c>
      <c r="S21" s="67">
        <f t="shared" si="6"/>
        <v>15</v>
      </c>
    </row>
    <row r="22" spans="1:19" x14ac:dyDescent="0.3">
      <c r="A22" s="82" t="s">
        <v>641</v>
      </c>
      <c r="B22" s="64">
        <f>VLOOKUP($A22,'Return Data'!$B$7:$R$2843,3,0)</f>
        <v>44447</v>
      </c>
      <c r="C22" s="65">
        <f>VLOOKUP($A22,'Return Data'!$B$7:$R$2843,4,0)</f>
        <v>12.387</v>
      </c>
      <c r="D22" s="65">
        <f>VLOOKUP($A22,'Return Data'!$B$7:$R$2843,9,0)</f>
        <v>7.5789</v>
      </c>
      <c r="E22" s="66">
        <f t="shared" si="0"/>
        <v>14</v>
      </c>
      <c r="F22" s="65">
        <f>VLOOKUP($A22,'Return Data'!$B$7:$R$2843,10,0)</f>
        <v>4.8468</v>
      </c>
      <c r="G22" s="66">
        <f t="shared" si="1"/>
        <v>13</v>
      </c>
      <c r="H22" s="65">
        <f>VLOOKUP($A22,'Return Data'!$B$7:$R$2843,11,0)</f>
        <v>6.0941000000000001</v>
      </c>
      <c r="I22" s="66">
        <f t="shared" si="2"/>
        <v>16</v>
      </c>
      <c r="J22" s="65">
        <f>VLOOKUP($A22,'Return Data'!$B$7:$R$2843,12,0)</f>
        <v>3.3289</v>
      </c>
      <c r="K22" s="66">
        <f t="shared" si="3"/>
        <v>16</v>
      </c>
      <c r="L22" s="65">
        <f>VLOOKUP($A22,'Return Data'!$B$7:$R$2843,13,0)</f>
        <v>5.1055000000000001</v>
      </c>
      <c r="M22" s="66">
        <f t="shared" si="4"/>
        <v>15</v>
      </c>
      <c r="N22" s="65">
        <f>VLOOKUP($A22,'Return Data'!$B$7:$R$2843,17,0)</f>
        <v>7.4490999999999996</v>
      </c>
      <c r="O22" s="66">
        <f t="shared" si="5"/>
        <v>12</v>
      </c>
      <c r="P22" s="65"/>
      <c r="Q22" s="66"/>
      <c r="R22" s="65">
        <f>VLOOKUP($A22,'Return Data'!$B$7:$R$2843,16,0)</f>
        <v>8.5722000000000005</v>
      </c>
      <c r="S22" s="67">
        <f t="shared" si="6"/>
        <v>6</v>
      </c>
    </row>
    <row r="23" spans="1:19" x14ac:dyDescent="0.3">
      <c r="A23" s="82" t="s">
        <v>642</v>
      </c>
      <c r="B23" s="64">
        <f>VLOOKUP($A23,'Return Data'!$B$7:$R$2843,3,0)</f>
        <v>44447</v>
      </c>
      <c r="C23" s="65">
        <f>VLOOKUP($A23,'Return Data'!$B$7:$R$2843,4,0)</f>
        <v>32.106099999999998</v>
      </c>
      <c r="D23" s="65">
        <f>VLOOKUP($A23,'Return Data'!$B$7:$R$2843,9,0)</f>
        <v>6.3857999999999997</v>
      </c>
      <c r="E23" s="66">
        <f t="shared" si="0"/>
        <v>16</v>
      </c>
      <c r="F23" s="65">
        <f>VLOOKUP($A23,'Return Data'!$B$7:$R$2843,10,0)</f>
        <v>5.0635000000000003</v>
      </c>
      <c r="G23" s="66">
        <f t="shared" si="1"/>
        <v>12</v>
      </c>
      <c r="H23" s="65">
        <f>VLOOKUP($A23,'Return Data'!$B$7:$R$2843,11,0)</f>
        <v>6.6651999999999996</v>
      </c>
      <c r="I23" s="66">
        <f t="shared" si="2"/>
        <v>9</v>
      </c>
      <c r="J23" s="65">
        <f>VLOOKUP($A23,'Return Data'!$B$7:$R$2843,12,0)</f>
        <v>4.2396000000000003</v>
      </c>
      <c r="K23" s="66">
        <f t="shared" si="3"/>
        <v>8</v>
      </c>
      <c r="L23" s="65">
        <f>VLOOKUP($A23,'Return Data'!$B$7:$R$2843,13,0)</f>
        <v>5.6188000000000002</v>
      </c>
      <c r="M23" s="66">
        <f t="shared" si="4"/>
        <v>10</v>
      </c>
      <c r="N23" s="65">
        <f>VLOOKUP($A23,'Return Data'!$B$7:$R$2843,17,0)</f>
        <v>8.1922999999999995</v>
      </c>
      <c r="O23" s="66">
        <f t="shared" si="5"/>
        <v>7</v>
      </c>
      <c r="P23" s="65">
        <f>VLOOKUP($A23,'Return Data'!$B$7:$R$2843,14,0)</f>
        <v>9.5963999999999992</v>
      </c>
      <c r="Q23" s="66">
        <f>RANK(P23,P$8:P$26,0)</f>
        <v>2</v>
      </c>
      <c r="R23" s="65">
        <f>VLOOKUP($A23,'Return Data'!$B$7:$R$2843,16,0)</f>
        <v>7.2339000000000002</v>
      </c>
      <c r="S23" s="67">
        <f t="shared" si="6"/>
        <v>14</v>
      </c>
    </row>
    <row r="24" spans="1:19" x14ac:dyDescent="0.3">
      <c r="A24" s="82" t="s">
        <v>645</v>
      </c>
      <c r="B24" s="64">
        <f>VLOOKUP($A24,'Return Data'!$B$7:$R$2843,3,0)</f>
        <v>44447</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-9.8745999999999992</v>
      </c>
      <c r="S24" s="67">
        <f t="shared" si="6"/>
        <v>19</v>
      </c>
    </row>
    <row r="25" spans="1:19" x14ac:dyDescent="0.3">
      <c r="A25" s="82" t="s">
        <v>647</v>
      </c>
      <c r="B25" s="64">
        <f>VLOOKUP($A25,'Return Data'!$B$7:$R$2843,3,0)</f>
        <v>44447</v>
      </c>
      <c r="C25" s="65">
        <f>VLOOKUP($A25,'Return Data'!$B$7:$R$2843,4,0)</f>
        <v>12.3253</v>
      </c>
      <c r="D25" s="65">
        <f>VLOOKUP($A25,'Return Data'!$B$7:$R$2843,9,0)</f>
        <v>8.3635999999999999</v>
      </c>
      <c r="E25" s="66">
        <f t="shared" si="0"/>
        <v>8</v>
      </c>
      <c r="F25" s="65">
        <f>VLOOKUP($A25,'Return Data'!$B$7:$R$2843,10,0)</f>
        <v>4.6010999999999997</v>
      </c>
      <c r="G25" s="66">
        <f t="shared" si="1"/>
        <v>15</v>
      </c>
      <c r="H25" s="65">
        <f>VLOOKUP($A25,'Return Data'!$B$7:$R$2843,11,0)</f>
        <v>6.7191000000000001</v>
      </c>
      <c r="I25" s="66">
        <f t="shared" si="2"/>
        <v>8</v>
      </c>
      <c r="J25" s="65">
        <f>VLOOKUP($A25,'Return Data'!$B$7:$R$2843,12,0)</f>
        <v>3.2688000000000001</v>
      </c>
      <c r="K25" s="66">
        <f t="shared" si="3"/>
        <v>17</v>
      </c>
      <c r="L25" s="65">
        <f>VLOOKUP($A25,'Return Data'!$B$7:$R$2843,13,0)</f>
        <v>5.1269999999999998</v>
      </c>
      <c r="M25" s="66">
        <f t="shared" si="4"/>
        <v>14</v>
      </c>
      <c r="N25" s="65">
        <f>VLOOKUP($A25,'Return Data'!$B$7:$R$2843,17,0)</f>
        <v>7.5304000000000002</v>
      </c>
      <c r="O25" s="66">
        <f>RANK(N25,N$8:N$26,0)</f>
        <v>10</v>
      </c>
      <c r="P25" s="65">
        <f>VLOOKUP($A25,'Return Data'!$B$7:$R$2843,14,0)</f>
        <v>6.5603999999999996</v>
      </c>
      <c r="Q25" s="66">
        <f>RANK(P25,P$8:P$26,0)</f>
        <v>14</v>
      </c>
      <c r="R25" s="65">
        <f>VLOOKUP($A25,'Return Data'!$B$7:$R$2843,16,0)</f>
        <v>6.5545</v>
      </c>
      <c r="S25" s="67">
        <f t="shared" si="6"/>
        <v>17</v>
      </c>
    </row>
    <row r="26" spans="1:19" x14ac:dyDescent="0.3">
      <c r="A26" s="82" t="s">
        <v>649</v>
      </c>
      <c r="B26" s="64">
        <f>VLOOKUP($A26,'Return Data'!$B$7:$R$2843,3,0)</f>
        <v>44447</v>
      </c>
      <c r="C26" s="65">
        <f>VLOOKUP($A26,'Return Data'!$B$7:$R$2843,4,0)</f>
        <v>13.045</v>
      </c>
      <c r="D26" s="65">
        <f>VLOOKUP($A26,'Return Data'!$B$7:$R$2843,9,0)</f>
        <v>8.1140000000000008</v>
      </c>
      <c r="E26" s="66">
        <f t="shared" si="0"/>
        <v>10</v>
      </c>
      <c r="F26" s="65">
        <f>VLOOKUP($A26,'Return Data'!$B$7:$R$2843,10,0)</f>
        <v>5.4227999999999996</v>
      </c>
      <c r="G26" s="66">
        <f t="shared" si="1"/>
        <v>8</v>
      </c>
      <c r="H26" s="65">
        <f>VLOOKUP($A26,'Return Data'!$B$7:$R$2843,11,0)</f>
        <v>6.6642000000000001</v>
      </c>
      <c r="I26" s="66">
        <f t="shared" si="2"/>
        <v>10</v>
      </c>
      <c r="J26" s="65">
        <f>VLOOKUP($A26,'Return Data'!$B$7:$R$2843,12,0)</f>
        <v>4.0110000000000001</v>
      </c>
      <c r="K26" s="66">
        <f t="shared" si="3"/>
        <v>13</v>
      </c>
      <c r="L26" s="65">
        <f>VLOOKUP($A26,'Return Data'!$B$7:$R$2843,13,0)</f>
        <v>5.5804999999999998</v>
      </c>
      <c r="M26" s="66">
        <f t="shared" si="4"/>
        <v>11</v>
      </c>
      <c r="N26" s="65">
        <f>VLOOKUP($A26,'Return Data'!$B$7:$R$2843,17,0)</f>
        <v>8.3764000000000003</v>
      </c>
      <c r="O26" s="66">
        <f>RANK(N26,N$8:N$26,0)</f>
        <v>3</v>
      </c>
      <c r="P26" s="65"/>
      <c r="Q26" s="66"/>
      <c r="R26" s="65">
        <f>VLOOKUP($A26,'Return Data'!$B$7:$R$2843,16,0)</f>
        <v>8.9905000000000008</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8.0337999999999994</v>
      </c>
      <c r="E28" s="88"/>
      <c r="F28" s="89">
        <f>AVERAGE(F8:F26)</f>
        <v>4.9636736842105265</v>
      </c>
      <c r="G28" s="88"/>
      <c r="H28" s="89">
        <f>AVERAGE(H8:H26)</f>
        <v>6.4001631578947356</v>
      </c>
      <c r="I28" s="88"/>
      <c r="J28" s="89">
        <f>AVERAGE(J8:J26)</f>
        <v>3.8853157894736841</v>
      </c>
      <c r="K28" s="88"/>
      <c r="L28" s="89">
        <f>AVERAGE(L8:L26)</f>
        <v>5.2999105263157897</v>
      </c>
      <c r="M28" s="88"/>
      <c r="N28" s="89">
        <f>AVERAGE(N8:N26)</f>
        <v>7.7716444444444459</v>
      </c>
      <c r="O28" s="88"/>
      <c r="P28" s="89">
        <f>AVERAGE(P8:P26)</f>
        <v>8.3100199999999997</v>
      </c>
      <c r="Q28" s="88"/>
      <c r="R28" s="89">
        <f>AVERAGE(R8:R26)</f>
        <v>6.9220210526315782</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6.8586</v>
      </c>
      <c r="O29" s="88"/>
      <c r="P29" s="89">
        <f>MIN(P8:P26)</f>
        <v>5.0349000000000004</v>
      </c>
      <c r="Q29" s="88"/>
      <c r="R29" s="89">
        <f>MIN(R8:R26)</f>
        <v>-9.8745999999999992</v>
      </c>
      <c r="S29" s="90"/>
    </row>
    <row r="30" spans="1:19" ht="15" thickBot="1" x14ac:dyDescent="0.35">
      <c r="A30" s="91" t="s">
        <v>29</v>
      </c>
      <c r="B30" s="92"/>
      <c r="C30" s="92"/>
      <c r="D30" s="93">
        <f>MAX(D8:D26)</f>
        <v>17.0518</v>
      </c>
      <c r="E30" s="92"/>
      <c r="F30" s="93">
        <f>MAX(F8:F26)</f>
        <v>6.4846000000000004</v>
      </c>
      <c r="G30" s="92"/>
      <c r="H30" s="93">
        <f>MAX(H8:H26)</f>
        <v>9.8147000000000002</v>
      </c>
      <c r="I30" s="92"/>
      <c r="J30" s="93">
        <f>MAX(J8:J26)</f>
        <v>5.3449999999999998</v>
      </c>
      <c r="K30" s="92"/>
      <c r="L30" s="93">
        <f>MAX(L8:L26)</f>
        <v>6.6166</v>
      </c>
      <c r="M30" s="92"/>
      <c r="N30" s="93">
        <f>MAX(N8:N26)</f>
        <v>8.6494</v>
      </c>
      <c r="O30" s="92"/>
      <c r="P30" s="93">
        <f>MAX(P8:P26)</f>
        <v>10.5959</v>
      </c>
      <c r="Q30" s="92"/>
      <c r="R30" s="93">
        <f>MAX(R8:R26)</f>
        <v>9.2934000000000001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44447</v>
      </c>
      <c r="C8" s="65">
        <f>VLOOKUP($A8,'Return Data'!$B$7:$R$2843,4,0)</f>
        <v>337.81</v>
      </c>
      <c r="D8" s="65">
        <f>VLOOKUP($A8,'Return Data'!$B$7:$R$2843,10,0)</f>
        <v>11.5989</v>
      </c>
      <c r="E8" s="66">
        <f t="shared" ref="E8:E36" si="0">RANK(D8,D$8:D$36,0)</f>
        <v>9</v>
      </c>
      <c r="F8" s="65">
        <f>VLOOKUP($A8,'Return Data'!$B$7:$R$2843,11,0)</f>
        <v>17.6997</v>
      </c>
      <c r="G8" s="66">
        <f t="shared" ref="G8:G36" si="1">RANK(F8,F$8:F$36,0)</f>
        <v>8</v>
      </c>
      <c r="H8" s="65">
        <f>VLOOKUP($A8,'Return Data'!$B$7:$R$2843,12,0)</f>
        <v>32.349899999999998</v>
      </c>
      <c r="I8" s="66">
        <f t="shared" ref="I8:I36" si="2">RANK(H8,H$8:H$36,0)</f>
        <v>9</v>
      </c>
      <c r="J8" s="65">
        <f>VLOOKUP($A8,'Return Data'!$B$7:$R$2843,13,0)</f>
        <v>57.069800000000001</v>
      </c>
      <c r="K8" s="66">
        <f t="shared" ref="K8:K36" si="3">RANK(J8,J$8:J$36,0)</f>
        <v>8</v>
      </c>
      <c r="L8" s="65">
        <f>VLOOKUP($A8,'Return Data'!$B$7:$R$2843,17,0)</f>
        <v>26.061</v>
      </c>
      <c r="M8" s="66">
        <f t="shared" ref="M8:M36" si="4">RANK(L8,L$8:L$36,0)</f>
        <v>15</v>
      </c>
      <c r="N8" s="65">
        <f>VLOOKUP($A8,'Return Data'!$B$7:$R$2843,14,0)</f>
        <v>13.8536</v>
      </c>
      <c r="O8" s="66">
        <f t="shared" ref="O8:O26" si="5">RANK(N8,N$8:N$36,0)</f>
        <v>18</v>
      </c>
      <c r="P8" s="65">
        <f>VLOOKUP($A8,'Return Data'!$B$7:$R$2843,15,0)</f>
        <v>12.552899999999999</v>
      </c>
      <c r="Q8" s="66">
        <f t="shared" ref="Q8:Q26" si="6">RANK(P8,P$8:P$36,0)</f>
        <v>19</v>
      </c>
      <c r="R8" s="65">
        <f>VLOOKUP($A8,'Return Data'!$B$7:$R$2843,16,0)</f>
        <v>20.308</v>
      </c>
      <c r="S8" s="67">
        <f t="shared" ref="S8:S36" si="7">RANK(R8,R$8:R$36,0)</f>
        <v>2</v>
      </c>
    </row>
    <row r="9" spans="1:20" x14ac:dyDescent="0.3">
      <c r="A9" s="63" t="s">
        <v>951</v>
      </c>
      <c r="B9" s="64">
        <f>VLOOKUP($A9,'Return Data'!$B$7:$R$2843,3,0)</f>
        <v>44447</v>
      </c>
      <c r="C9" s="65">
        <f>VLOOKUP($A9,'Return Data'!$B$7:$R$2843,4,0)</f>
        <v>46.65</v>
      </c>
      <c r="D9" s="65">
        <f>VLOOKUP($A9,'Return Data'!$B$7:$R$2843,10,0)</f>
        <v>12.981400000000001</v>
      </c>
      <c r="E9" s="66">
        <f t="shared" si="0"/>
        <v>2</v>
      </c>
      <c r="F9" s="65">
        <f>VLOOKUP($A9,'Return Data'!$B$7:$R$2843,11,0)</f>
        <v>18.491199999999999</v>
      </c>
      <c r="G9" s="66">
        <f t="shared" si="1"/>
        <v>5</v>
      </c>
      <c r="H9" s="65">
        <f>VLOOKUP($A9,'Return Data'!$B$7:$R$2843,12,0)</f>
        <v>28.229800000000001</v>
      </c>
      <c r="I9" s="66">
        <f t="shared" si="2"/>
        <v>23</v>
      </c>
      <c r="J9" s="65">
        <f>VLOOKUP($A9,'Return Data'!$B$7:$R$2843,13,0)</f>
        <v>51.510199999999998</v>
      </c>
      <c r="K9" s="66">
        <f t="shared" si="3"/>
        <v>24</v>
      </c>
      <c r="L9" s="65">
        <f>VLOOKUP($A9,'Return Data'!$B$7:$R$2843,17,0)</f>
        <v>27.1675</v>
      </c>
      <c r="M9" s="66">
        <f t="shared" si="4"/>
        <v>7</v>
      </c>
      <c r="N9" s="65">
        <f>VLOOKUP($A9,'Return Data'!$B$7:$R$2843,14,0)</f>
        <v>18.1205</v>
      </c>
      <c r="O9" s="66">
        <f t="shared" si="5"/>
        <v>2</v>
      </c>
      <c r="P9" s="65">
        <f>VLOOKUP($A9,'Return Data'!$B$7:$R$2843,15,0)</f>
        <v>17.152799999999999</v>
      </c>
      <c r="Q9" s="66">
        <f t="shared" si="6"/>
        <v>1</v>
      </c>
      <c r="R9" s="65">
        <f>VLOOKUP($A9,'Return Data'!$B$7:$R$2843,16,0)</f>
        <v>14.091699999999999</v>
      </c>
      <c r="S9" s="67">
        <f t="shared" si="7"/>
        <v>16</v>
      </c>
    </row>
    <row r="10" spans="1:20" x14ac:dyDescent="0.3">
      <c r="A10" s="63" t="s">
        <v>952</v>
      </c>
      <c r="B10" s="64">
        <f>VLOOKUP($A10,'Return Data'!$B$7:$R$2843,3,0)</f>
        <v>44447</v>
      </c>
      <c r="C10" s="65">
        <f>VLOOKUP($A10,'Return Data'!$B$7:$R$2843,4,0)</f>
        <v>22.14</v>
      </c>
      <c r="D10" s="65">
        <f>VLOOKUP($A10,'Return Data'!$B$7:$R$2843,10,0)</f>
        <v>11.5365</v>
      </c>
      <c r="E10" s="66">
        <f t="shared" si="0"/>
        <v>11</v>
      </c>
      <c r="F10" s="65">
        <f>VLOOKUP($A10,'Return Data'!$B$7:$R$2843,11,0)</f>
        <v>15.6136</v>
      </c>
      <c r="G10" s="66">
        <f t="shared" si="1"/>
        <v>20</v>
      </c>
      <c r="H10" s="65">
        <f>VLOOKUP($A10,'Return Data'!$B$7:$R$2843,12,0)</f>
        <v>30.0823</v>
      </c>
      <c r="I10" s="66">
        <f t="shared" si="2"/>
        <v>16</v>
      </c>
      <c r="J10" s="65">
        <f>VLOOKUP($A10,'Return Data'!$B$7:$R$2843,13,0)</f>
        <v>53.218000000000004</v>
      </c>
      <c r="K10" s="66">
        <f t="shared" si="3"/>
        <v>15</v>
      </c>
      <c r="L10" s="65">
        <f>VLOOKUP($A10,'Return Data'!$B$7:$R$2843,17,0)</f>
        <v>26.769300000000001</v>
      </c>
      <c r="M10" s="66">
        <f t="shared" si="4"/>
        <v>8</v>
      </c>
      <c r="N10" s="65">
        <f>VLOOKUP($A10,'Return Data'!$B$7:$R$2843,14,0)</f>
        <v>14.885199999999999</v>
      </c>
      <c r="O10" s="66">
        <f t="shared" si="5"/>
        <v>10</v>
      </c>
      <c r="P10" s="65">
        <f>VLOOKUP($A10,'Return Data'!$B$7:$R$2843,15,0)</f>
        <v>12.376200000000001</v>
      </c>
      <c r="Q10" s="66">
        <f t="shared" si="6"/>
        <v>21</v>
      </c>
      <c r="R10" s="65">
        <f>VLOOKUP($A10,'Return Data'!$B$7:$R$2843,16,0)</f>
        <v>7.3394000000000004</v>
      </c>
      <c r="S10" s="67">
        <f t="shared" si="7"/>
        <v>29</v>
      </c>
    </row>
    <row r="11" spans="1:20" x14ac:dyDescent="0.3">
      <c r="A11" s="63" t="s">
        <v>954</v>
      </c>
      <c r="B11" s="64">
        <f>VLOOKUP($A11,'Return Data'!$B$7:$R$2843,3,0)</f>
        <v>44447</v>
      </c>
      <c r="C11" s="65">
        <f>VLOOKUP($A11,'Return Data'!$B$7:$R$2843,4,0)</f>
        <v>139.25</v>
      </c>
      <c r="D11" s="65">
        <f>VLOOKUP($A11,'Return Data'!$B$7:$R$2843,10,0)</f>
        <v>10.7004</v>
      </c>
      <c r="E11" s="66">
        <f t="shared" si="0"/>
        <v>19</v>
      </c>
      <c r="F11" s="65">
        <f>VLOOKUP($A11,'Return Data'!$B$7:$R$2843,11,0)</f>
        <v>15.1778</v>
      </c>
      <c r="G11" s="66">
        <f t="shared" si="1"/>
        <v>23</v>
      </c>
      <c r="H11" s="65">
        <f>VLOOKUP($A11,'Return Data'!$B$7:$R$2843,12,0)</f>
        <v>27.2852</v>
      </c>
      <c r="I11" s="66">
        <f t="shared" si="2"/>
        <v>26</v>
      </c>
      <c r="J11" s="65">
        <f>VLOOKUP($A11,'Return Data'!$B$7:$R$2843,13,0)</f>
        <v>49.313699999999997</v>
      </c>
      <c r="K11" s="66">
        <f t="shared" si="3"/>
        <v>25</v>
      </c>
      <c r="L11" s="65">
        <f>VLOOKUP($A11,'Return Data'!$B$7:$R$2843,17,0)</f>
        <v>25.653500000000001</v>
      </c>
      <c r="M11" s="66">
        <f t="shared" si="4"/>
        <v>16</v>
      </c>
      <c r="N11" s="65">
        <f>VLOOKUP($A11,'Return Data'!$B$7:$R$2843,14,0)</f>
        <v>16.883199999999999</v>
      </c>
      <c r="O11" s="66">
        <f t="shared" si="5"/>
        <v>4</v>
      </c>
      <c r="P11" s="65">
        <f>VLOOKUP($A11,'Return Data'!$B$7:$R$2843,15,0)</f>
        <v>13.695499999999999</v>
      </c>
      <c r="Q11" s="66">
        <f t="shared" si="6"/>
        <v>8</v>
      </c>
      <c r="R11" s="65">
        <f>VLOOKUP($A11,'Return Data'!$B$7:$R$2843,16,0)</f>
        <v>16.788900000000002</v>
      </c>
      <c r="S11" s="67">
        <f t="shared" si="7"/>
        <v>10</v>
      </c>
    </row>
    <row r="12" spans="1:20" x14ac:dyDescent="0.3">
      <c r="A12" s="63" t="s">
        <v>957</v>
      </c>
      <c r="B12" s="64">
        <f>VLOOKUP($A12,'Return Data'!$B$7:$R$2843,3,0)</f>
        <v>44447</v>
      </c>
      <c r="C12" s="65">
        <f>VLOOKUP($A12,'Return Data'!$B$7:$R$2843,4,0)</f>
        <v>41.82</v>
      </c>
      <c r="D12" s="65">
        <f>VLOOKUP($A12,'Return Data'!$B$7:$R$2843,10,0)</f>
        <v>11.341900000000001</v>
      </c>
      <c r="E12" s="66">
        <f t="shared" si="0"/>
        <v>14</v>
      </c>
      <c r="F12" s="65">
        <f>VLOOKUP($A12,'Return Data'!$B$7:$R$2843,11,0)</f>
        <v>17.3401</v>
      </c>
      <c r="G12" s="66">
        <f t="shared" si="1"/>
        <v>13</v>
      </c>
      <c r="H12" s="65">
        <f>VLOOKUP($A12,'Return Data'!$B$7:$R$2843,12,0)</f>
        <v>30.851099999999999</v>
      </c>
      <c r="I12" s="66">
        <f t="shared" si="2"/>
        <v>13</v>
      </c>
      <c r="J12" s="65">
        <f>VLOOKUP($A12,'Return Data'!$B$7:$R$2843,13,0)</f>
        <v>53.242899999999999</v>
      </c>
      <c r="K12" s="66">
        <f t="shared" si="3"/>
        <v>14</v>
      </c>
      <c r="L12" s="65">
        <f>VLOOKUP($A12,'Return Data'!$B$7:$R$2843,17,0)</f>
        <v>31.771899999999999</v>
      </c>
      <c r="M12" s="66">
        <f t="shared" si="4"/>
        <v>1</v>
      </c>
      <c r="N12" s="65">
        <f>VLOOKUP($A12,'Return Data'!$B$7:$R$2843,14,0)</f>
        <v>19.004799999999999</v>
      </c>
      <c r="O12" s="66">
        <f t="shared" si="5"/>
        <v>1</v>
      </c>
      <c r="P12" s="65">
        <f>VLOOKUP($A12,'Return Data'!$B$7:$R$2843,15,0)</f>
        <v>16.535</v>
      </c>
      <c r="Q12" s="66">
        <f t="shared" si="6"/>
        <v>2</v>
      </c>
      <c r="R12" s="65">
        <f>VLOOKUP($A12,'Return Data'!$B$7:$R$2843,16,0)</f>
        <v>13.8103</v>
      </c>
      <c r="S12" s="67">
        <f t="shared" si="7"/>
        <v>17</v>
      </c>
    </row>
    <row r="13" spans="1:20" x14ac:dyDescent="0.3">
      <c r="A13" s="63" t="s">
        <v>959</v>
      </c>
      <c r="B13" s="64">
        <f>VLOOKUP($A13,'Return Data'!$B$7:$R$2843,3,0)</f>
        <v>44447</v>
      </c>
      <c r="C13" s="65">
        <f>VLOOKUP($A13,'Return Data'!$B$7:$R$2843,4,0)</f>
        <v>301.65600000000001</v>
      </c>
      <c r="D13" s="65">
        <f>VLOOKUP($A13,'Return Data'!$B$7:$R$2843,10,0)</f>
        <v>11.1997</v>
      </c>
      <c r="E13" s="66">
        <f t="shared" si="0"/>
        <v>15</v>
      </c>
      <c r="F13" s="65">
        <f>VLOOKUP($A13,'Return Data'!$B$7:$R$2843,11,0)</f>
        <v>18.534500000000001</v>
      </c>
      <c r="G13" s="66">
        <f t="shared" si="1"/>
        <v>4</v>
      </c>
      <c r="H13" s="65">
        <f>VLOOKUP($A13,'Return Data'!$B$7:$R$2843,12,0)</f>
        <v>29.338999999999999</v>
      </c>
      <c r="I13" s="66">
        <f t="shared" si="2"/>
        <v>21</v>
      </c>
      <c r="J13" s="65">
        <f>VLOOKUP($A13,'Return Data'!$B$7:$R$2843,13,0)</f>
        <v>52.317700000000002</v>
      </c>
      <c r="K13" s="66">
        <f t="shared" si="3"/>
        <v>19</v>
      </c>
      <c r="L13" s="65">
        <f>VLOOKUP($A13,'Return Data'!$B$7:$R$2843,17,0)</f>
        <v>24.430900000000001</v>
      </c>
      <c r="M13" s="66">
        <f t="shared" si="4"/>
        <v>24</v>
      </c>
      <c r="N13" s="65">
        <f>VLOOKUP($A13,'Return Data'!$B$7:$R$2843,14,0)</f>
        <v>12.5891</v>
      </c>
      <c r="O13" s="66">
        <f t="shared" si="5"/>
        <v>24</v>
      </c>
      <c r="P13" s="65">
        <f>VLOOKUP($A13,'Return Data'!$B$7:$R$2843,15,0)</f>
        <v>10.869300000000001</v>
      </c>
      <c r="Q13" s="66">
        <f t="shared" si="6"/>
        <v>25</v>
      </c>
      <c r="R13" s="65">
        <f>VLOOKUP($A13,'Return Data'!$B$7:$R$2843,16,0)</f>
        <v>20.2044</v>
      </c>
      <c r="S13" s="67">
        <f t="shared" si="7"/>
        <v>5</v>
      </c>
    </row>
    <row r="14" spans="1:20" x14ac:dyDescent="0.3">
      <c r="A14" s="63" t="s">
        <v>960</v>
      </c>
      <c r="B14" s="64">
        <f>VLOOKUP($A14,'Return Data'!$B$7:$R$2843,3,0)</f>
        <v>44447</v>
      </c>
      <c r="C14" s="65">
        <f>VLOOKUP($A14,'Return Data'!$B$7:$R$2843,4,0)</f>
        <v>54.79</v>
      </c>
      <c r="D14" s="65">
        <f>VLOOKUP($A14,'Return Data'!$B$7:$R$2843,10,0)</f>
        <v>11.5886</v>
      </c>
      <c r="E14" s="66">
        <f t="shared" si="0"/>
        <v>10</v>
      </c>
      <c r="F14" s="65">
        <f>VLOOKUP($A14,'Return Data'!$B$7:$R$2843,11,0)</f>
        <v>17.1477</v>
      </c>
      <c r="G14" s="66">
        <f t="shared" si="1"/>
        <v>14</v>
      </c>
      <c r="H14" s="65">
        <f>VLOOKUP($A14,'Return Data'!$B$7:$R$2843,12,0)</f>
        <v>29.6191</v>
      </c>
      <c r="I14" s="66">
        <f t="shared" si="2"/>
        <v>20</v>
      </c>
      <c r="J14" s="65">
        <f>VLOOKUP($A14,'Return Data'!$B$7:$R$2843,13,0)</f>
        <v>52.491</v>
      </c>
      <c r="K14" s="66">
        <f t="shared" si="3"/>
        <v>17</v>
      </c>
      <c r="L14" s="65">
        <f>VLOOKUP($A14,'Return Data'!$B$7:$R$2843,17,0)</f>
        <v>26.138100000000001</v>
      </c>
      <c r="M14" s="66">
        <f t="shared" si="4"/>
        <v>14</v>
      </c>
      <c r="N14" s="65">
        <f>VLOOKUP($A14,'Return Data'!$B$7:$R$2843,14,0)</f>
        <v>14.139099999999999</v>
      </c>
      <c r="O14" s="66">
        <f t="shared" si="5"/>
        <v>16</v>
      </c>
      <c r="P14" s="65">
        <f>VLOOKUP($A14,'Return Data'!$B$7:$R$2843,15,0)</f>
        <v>14.295500000000001</v>
      </c>
      <c r="Q14" s="66">
        <f t="shared" si="6"/>
        <v>6</v>
      </c>
      <c r="R14" s="65">
        <f>VLOOKUP($A14,'Return Data'!$B$7:$R$2843,16,0)</f>
        <v>14.814500000000001</v>
      </c>
      <c r="S14" s="67">
        <f t="shared" si="7"/>
        <v>14</v>
      </c>
    </row>
    <row r="15" spans="1:20" x14ac:dyDescent="0.3">
      <c r="A15" s="63" t="s">
        <v>962</v>
      </c>
      <c r="B15" s="64">
        <f>VLOOKUP($A15,'Return Data'!$B$7:$R$2843,3,0)</f>
        <v>44447</v>
      </c>
      <c r="C15" s="65">
        <f>VLOOKUP($A15,'Return Data'!$B$7:$R$2843,4,0)</f>
        <v>1674.15884805583</v>
      </c>
      <c r="D15" s="65">
        <f>VLOOKUP($A15,'Return Data'!$B$7:$R$2843,10,0)</f>
        <v>6.1913999999999998</v>
      </c>
      <c r="E15" s="66">
        <f t="shared" si="0"/>
        <v>28</v>
      </c>
      <c r="F15" s="65">
        <f>VLOOKUP($A15,'Return Data'!$B$7:$R$2843,11,0)</f>
        <v>13.1411</v>
      </c>
      <c r="G15" s="66">
        <f t="shared" si="1"/>
        <v>27</v>
      </c>
      <c r="H15" s="65">
        <f>VLOOKUP($A15,'Return Data'!$B$7:$R$2843,12,0)</f>
        <v>32.854799999999997</v>
      </c>
      <c r="I15" s="66">
        <f t="shared" si="2"/>
        <v>7</v>
      </c>
      <c r="J15" s="65">
        <f>VLOOKUP($A15,'Return Data'!$B$7:$R$2843,13,0)</f>
        <v>64.440200000000004</v>
      </c>
      <c r="K15" s="66">
        <f t="shared" si="3"/>
        <v>1</v>
      </c>
      <c r="L15" s="65">
        <f>VLOOKUP($A15,'Return Data'!$B$7:$R$2843,17,0)</f>
        <v>27.756900000000002</v>
      </c>
      <c r="M15" s="66">
        <f t="shared" si="4"/>
        <v>5</v>
      </c>
      <c r="N15" s="65">
        <f>VLOOKUP($A15,'Return Data'!$B$7:$R$2843,14,0)</f>
        <v>12.9742</v>
      </c>
      <c r="O15" s="66">
        <f t="shared" si="5"/>
        <v>23</v>
      </c>
      <c r="P15" s="65">
        <f>VLOOKUP($A15,'Return Data'!$B$7:$R$2843,15,0)</f>
        <v>11.8451</v>
      </c>
      <c r="Q15" s="66">
        <f t="shared" si="6"/>
        <v>23</v>
      </c>
      <c r="R15" s="65">
        <f>VLOOKUP($A15,'Return Data'!$B$7:$R$2843,16,0)</f>
        <v>20.2332</v>
      </c>
      <c r="S15" s="67">
        <f t="shared" si="7"/>
        <v>4</v>
      </c>
    </row>
    <row r="16" spans="1:20" x14ac:dyDescent="0.3">
      <c r="A16" s="63" t="s">
        <v>964</v>
      </c>
      <c r="B16" s="64">
        <f>VLOOKUP($A16,'Return Data'!$B$7:$R$2843,3,0)</f>
        <v>44447</v>
      </c>
      <c r="C16" s="65">
        <f>VLOOKUP($A16,'Return Data'!$B$7:$R$2843,4,0)</f>
        <v>820.50459008067696</v>
      </c>
      <c r="D16" s="65">
        <f>VLOOKUP($A16,'Return Data'!$B$7:$R$2843,10,0)</f>
        <v>6.0053999999999998</v>
      </c>
      <c r="E16" s="66">
        <f t="shared" si="0"/>
        <v>29</v>
      </c>
      <c r="F16" s="65">
        <f>VLOOKUP($A16,'Return Data'!$B$7:$R$2843,11,0)</f>
        <v>11.9086</v>
      </c>
      <c r="G16" s="66">
        <f t="shared" si="1"/>
        <v>29</v>
      </c>
      <c r="H16" s="65">
        <f>VLOOKUP($A16,'Return Data'!$B$7:$R$2843,12,0)</f>
        <v>30.409099999999999</v>
      </c>
      <c r="I16" s="66">
        <f t="shared" si="2"/>
        <v>15</v>
      </c>
      <c r="J16" s="65">
        <f>VLOOKUP($A16,'Return Data'!$B$7:$R$2843,13,0)</f>
        <v>54.122599999999998</v>
      </c>
      <c r="K16" s="66">
        <f t="shared" si="3"/>
        <v>10</v>
      </c>
      <c r="L16" s="65">
        <f>VLOOKUP($A16,'Return Data'!$B$7:$R$2843,17,0)</f>
        <v>19.944500000000001</v>
      </c>
      <c r="M16" s="66">
        <f t="shared" si="4"/>
        <v>28</v>
      </c>
      <c r="N16" s="65">
        <f>VLOOKUP($A16,'Return Data'!$B$7:$R$2843,14,0)</f>
        <v>11.314399999999999</v>
      </c>
      <c r="O16" s="66">
        <f t="shared" si="5"/>
        <v>26</v>
      </c>
      <c r="P16" s="65">
        <f>VLOOKUP($A16,'Return Data'!$B$7:$R$2843,15,0)</f>
        <v>12.0619</v>
      </c>
      <c r="Q16" s="66">
        <f t="shared" si="6"/>
        <v>22</v>
      </c>
      <c r="R16" s="65">
        <f>VLOOKUP($A16,'Return Data'!$B$7:$R$2843,16,0)</f>
        <v>19.253499999999999</v>
      </c>
      <c r="S16" s="67">
        <f t="shared" si="7"/>
        <v>7</v>
      </c>
    </row>
    <row r="17" spans="1:19" x14ac:dyDescent="0.3">
      <c r="A17" s="63" t="s">
        <v>966</v>
      </c>
      <c r="B17" s="64">
        <f>VLOOKUP($A17,'Return Data'!$B$7:$R$2843,3,0)</f>
        <v>44447</v>
      </c>
      <c r="C17" s="65">
        <f>VLOOKUP($A17,'Return Data'!$B$7:$R$2843,4,0)</f>
        <v>318.01749999999998</v>
      </c>
      <c r="D17" s="65">
        <f>VLOOKUP($A17,'Return Data'!$B$7:$R$2843,10,0)</f>
        <v>10.1617</v>
      </c>
      <c r="E17" s="66">
        <f t="shared" si="0"/>
        <v>20</v>
      </c>
      <c r="F17" s="65">
        <f>VLOOKUP($A17,'Return Data'!$B$7:$R$2843,11,0)</f>
        <v>14.491</v>
      </c>
      <c r="G17" s="66">
        <f t="shared" si="1"/>
        <v>25</v>
      </c>
      <c r="H17" s="65">
        <f>VLOOKUP($A17,'Return Data'!$B$7:$R$2843,12,0)</f>
        <v>27.676300000000001</v>
      </c>
      <c r="I17" s="66">
        <f t="shared" si="2"/>
        <v>25</v>
      </c>
      <c r="J17" s="65">
        <f>VLOOKUP($A17,'Return Data'!$B$7:$R$2843,13,0)</f>
        <v>51.646500000000003</v>
      </c>
      <c r="K17" s="66">
        <f t="shared" si="3"/>
        <v>21</v>
      </c>
      <c r="L17" s="65">
        <f>VLOOKUP($A17,'Return Data'!$B$7:$R$2843,17,0)</f>
        <v>25.020499999999998</v>
      </c>
      <c r="M17" s="66">
        <f t="shared" si="4"/>
        <v>21</v>
      </c>
      <c r="N17" s="65">
        <f>VLOOKUP($A17,'Return Data'!$B$7:$R$2843,14,0)</f>
        <v>13.7577</v>
      </c>
      <c r="O17" s="66">
        <f t="shared" si="5"/>
        <v>20</v>
      </c>
      <c r="P17" s="65">
        <f>VLOOKUP($A17,'Return Data'!$B$7:$R$2843,15,0)</f>
        <v>13.562099999999999</v>
      </c>
      <c r="Q17" s="66">
        <f t="shared" si="6"/>
        <v>10</v>
      </c>
      <c r="R17" s="65">
        <f>VLOOKUP($A17,'Return Data'!$B$7:$R$2843,16,0)</f>
        <v>20.252099999999999</v>
      </c>
      <c r="S17" s="67">
        <f t="shared" si="7"/>
        <v>3</v>
      </c>
    </row>
    <row r="18" spans="1:19" x14ac:dyDescent="0.3">
      <c r="A18" s="63" t="s">
        <v>968</v>
      </c>
      <c r="B18" s="64">
        <f>VLOOKUP($A18,'Return Data'!$B$7:$R$2843,3,0)</f>
        <v>44447</v>
      </c>
      <c r="C18" s="65">
        <f>VLOOKUP($A18,'Return Data'!$B$7:$R$2843,4,0)</f>
        <v>63.6</v>
      </c>
      <c r="D18" s="65">
        <f>VLOOKUP($A18,'Return Data'!$B$7:$R$2843,10,0)</f>
        <v>9.9774999999999991</v>
      </c>
      <c r="E18" s="66">
        <f t="shared" si="0"/>
        <v>21</v>
      </c>
      <c r="F18" s="65">
        <f>VLOOKUP($A18,'Return Data'!$B$7:$R$2843,11,0)</f>
        <v>15.384600000000001</v>
      </c>
      <c r="G18" s="66">
        <f t="shared" si="1"/>
        <v>22</v>
      </c>
      <c r="H18" s="65">
        <f>VLOOKUP($A18,'Return Data'!$B$7:$R$2843,12,0)</f>
        <v>30.5151</v>
      </c>
      <c r="I18" s="66">
        <f t="shared" si="2"/>
        <v>14</v>
      </c>
      <c r="J18" s="65">
        <f>VLOOKUP($A18,'Return Data'!$B$7:$R$2843,13,0)</f>
        <v>53.326900000000002</v>
      </c>
      <c r="K18" s="66">
        <f t="shared" si="3"/>
        <v>13</v>
      </c>
      <c r="L18" s="65">
        <f>VLOOKUP($A18,'Return Data'!$B$7:$R$2843,17,0)</f>
        <v>25.368400000000001</v>
      </c>
      <c r="M18" s="66">
        <f t="shared" si="4"/>
        <v>18</v>
      </c>
      <c r="N18" s="65">
        <f>VLOOKUP($A18,'Return Data'!$B$7:$R$2843,14,0)</f>
        <v>13.927</v>
      </c>
      <c r="O18" s="66">
        <f t="shared" si="5"/>
        <v>17</v>
      </c>
      <c r="P18" s="65">
        <f>VLOOKUP($A18,'Return Data'!$B$7:$R$2843,15,0)</f>
        <v>13.924200000000001</v>
      </c>
      <c r="Q18" s="66">
        <f t="shared" si="6"/>
        <v>7</v>
      </c>
      <c r="R18" s="65">
        <f>VLOOKUP($A18,'Return Data'!$B$7:$R$2843,16,0)</f>
        <v>14.918900000000001</v>
      </c>
      <c r="S18" s="67">
        <f t="shared" si="7"/>
        <v>13</v>
      </c>
    </row>
    <row r="19" spans="1:19" x14ac:dyDescent="0.3">
      <c r="A19" s="63" t="s">
        <v>970</v>
      </c>
      <c r="B19" s="64">
        <f>VLOOKUP($A19,'Return Data'!$B$7:$R$2843,3,0)</f>
        <v>44447</v>
      </c>
      <c r="C19" s="65">
        <f>VLOOKUP($A19,'Return Data'!$B$7:$R$2843,4,0)</f>
        <v>39.01</v>
      </c>
      <c r="D19" s="65">
        <f>VLOOKUP($A19,'Return Data'!$B$7:$R$2843,10,0)</f>
        <v>12.226699999999999</v>
      </c>
      <c r="E19" s="66">
        <f t="shared" si="0"/>
        <v>6</v>
      </c>
      <c r="F19" s="65">
        <f>VLOOKUP($A19,'Return Data'!$B$7:$R$2843,11,0)</f>
        <v>20.5501</v>
      </c>
      <c r="G19" s="66">
        <f t="shared" si="1"/>
        <v>2</v>
      </c>
      <c r="H19" s="65">
        <f>VLOOKUP($A19,'Return Data'!$B$7:$R$2843,12,0)</f>
        <v>35.686999999999998</v>
      </c>
      <c r="I19" s="66">
        <f t="shared" si="2"/>
        <v>2</v>
      </c>
      <c r="J19" s="65">
        <f>VLOOKUP($A19,'Return Data'!$B$7:$R$2843,13,0)</f>
        <v>58.577199999999998</v>
      </c>
      <c r="K19" s="66">
        <f t="shared" si="3"/>
        <v>4</v>
      </c>
      <c r="L19" s="65">
        <f>VLOOKUP($A19,'Return Data'!$B$7:$R$2843,17,0)</f>
        <v>29.700600000000001</v>
      </c>
      <c r="M19" s="66">
        <f t="shared" si="4"/>
        <v>2</v>
      </c>
      <c r="N19" s="65">
        <f>VLOOKUP($A19,'Return Data'!$B$7:$R$2843,14,0)</f>
        <v>17.0733</v>
      </c>
      <c r="O19" s="66">
        <f t="shared" si="5"/>
        <v>3</v>
      </c>
      <c r="P19" s="65">
        <f>VLOOKUP($A19,'Return Data'!$B$7:$R$2843,15,0)</f>
        <v>12.5946</v>
      </c>
      <c r="Q19" s="66">
        <f t="shared" si="6"/>
        <v>15</v>
      </c>
      <c r="R19" s="65">
        <f>VLOOKUP($A19,'Return Data'!$B$7:$R$2843,16,0)</f>
        <v>15.72</v>
      </c>
      <c r="S19" s="67">
        <f t="shared" si="7"/>
        <v>12</v>
      </c>
    </row>
    <row r="20" spans="1:19" x14ac:dyDescent="0.3">
      <c r="A20" s="63" t="s">
        <v>973</v>
      </c>
      <c r="B20" s="64">
        <f>VLOOKUP($A20,'Return Data'!$B$7:$R$2843,3,0)</f>
        <v>44447</v>
      </c>
      <c r="C20" s="65">
        <f>VLOOKUP($A20,'Return Data'!$B$7:$R$2843,4,0)</f>
        <v>49.57</v>
      </c>
      <c r="D20" s="65">
        <f>VLOOKUP($A20,'Return Data'!$B$7:$R$2843,10,0)</f>
        <v>12.276300000000001</v>
      </c>
      <c r="E20" s="66">
        <f t="shared" si="0"/>
        <v>5</v>
      </c>
      <c r="F20" s="65">
        <f>VLOOKUP($A20,'Return Data'!$B$7:$R$2843,11,0)</f>
        <v>17.6876</v>
      </c>
      <c r="G20" s="66">
        <f t="shared" si="1"/>
        <v>10</v>
      </c>
      <c r="H20" s="65">
        <f>VLOOKUP($A20,'Return Data'!$B$7:$R$2843,12,0)</f>
        <v>29.122199999999999</v>
      </c>
      <c r="I20" s="66">
        <f t="shared" si="2"/>
        <v>22</v>
      </c>
      <c r="J20" s="65">
        <f>VLOOKUP($A20,'Return Data'!$B$7:$R$2843,13,0)</f>
        <v>48.724899999999998</v>
      </c>
      <c r="K20" s="66">
        <f t="shared" si="3"/>
        <v>26</v>
      </c>
      <c r="L20" s="65">
        <f>VLOOKUP($A20,'Return Data'!$B$7:$R$2843,17,0)</f>
        <v>27.337700000000002</v>
      </c>
      <c r="M20" s="66">
        <f t="shared" si="4"/>
        <v>6</v>
      </c>
      <c r="N20" s="65">
        <f>VLOOKUP($A20,'Return Data'!$B$7:$R$2843,14,0)</f>
        <v>13.790100000000001</v>
      </c>
      <c r="O20" s="66">
        <f t="shared" si="5"/>
        <v>19</v>
      </c>
      <c r="P20" s="65">
        <f>VLOOKUP($A20,'Return Data'!$B$7:$R$2843,15,0)</f>
        <v>13.6838</v>
      </c>
      <c r="Q20" s="66">
        <f t="shared" si="6"/>
        <v>9</v>
      </c>
      <c r="R20" s="65">
        <f>VLOOKUP($A20,'Return Data'!$B$7:$R$2843,16,0)</f>
        <v>11.059900000000001</v>
      </c>
      <c r="S20" s="67">
        <f t="shared" si="7"/>
        <v>24</v>
      </c>
    </row>
    <row r="21" spans="1:19" x14ac:dyDescent="0.3">
      <c r="A21" s="63" t="s">
        <v>974</v>
      </c>
      <c r="B21" s="64">
        <f>VLOOKUP($A21,'Return Data'!$B$7:$R$2843,3,0)</f>
        <v>44447</v>
      </c>
      <c r="C21" s="65">
        <f>VLOOKUP($A21,'Return Data'!$B$7:$R$2843,4,0)</f>
        <v>28.66</v>
      </c>
      <c r="D21" s="65">
        <f>VLOOKUP($A21,'Return Data'!$B$7:$R$2843,10,0)</f>
        <v>9.0563000000000002</v>
      </c>
      <c r="E21" s="66">
        <f t="shared" si="0"/>
        <v>25</v>
      </c>
      <c r="F21" s="65">
        <f>VLOOKUP($A21,'Return Data'!$B$7:$R$2843,11,0)</f>
        <v>12.7902</v>
      </c>
      <c r="G21" s="66">
        <f t="shared" si="1"/>
        <v>28</v>
      </c>
      <c r="H21" s="65">
        <f>VLOOKUP($A21,'Return Data'!$B$7:$R$2843,12,0)</f>
        <v>20.470800000000001</v>
      </c>
      <c r="I21" s="66">
        <f t="shared" si="2"/>
        <v>29</v>
      </c>
      <c r="J21" s="65">
        <f>VLOOKUP($A21,'Return Data'!$B$7:$R$2843,13,0)</f>
        <v>41.8812</v>
      </c>
      <c r="K21" s="66">
        <f t="shared" si="3"/>
        <v>28</v>
      </c>
      <c r="L21" s="65">
        <f>VLOOKUP($A21,'Return Data'!$B$7:$R$2843,17,0)</f>
        <v>19.411899999999999</v>
      </c>
      <c r="M21" s="66">
        <f t="shared" si="4"/>
        <v>29</v>
      </c>
      <c r="N21" s="65">
        <f>VLOOKUP($A21,'Return Data'!$B$7:$R$2843,14,0)</f>
        <v>10.552199999999999</v>
      </c>
      <c r="O21" s="66">
        <f t="shared" si="5"/>
        <v>27</v>
      </c>
      <c r="P21" s="65">
        <f>VLOOKUP($A21,'Return Data'!$B$7:$R$2843,15,0)</f>
        <v>11.386900000000001</v>
      </c>
      <c r="Q21" s="66">
        <f t="shared" si="6"/>
        <v>24</v>
      </c>
      <c r="R21" s="65">
        <f>VLOOKUP($A21,'Return Data'!$B$7:$R$2843,16,0)</f>
        <v>11.613</v>
      </c>
      <c r="S21" s="67">
        <f t="shared" si="7"/>
        <v>23</v>
      </c>
    </row>
    <row r="22" spans="1:19" x14ac:dyDescent="0.3">
      <c r="A22" s="63" t="s">
        <v>976</v>
      </c>
      <c r="B22" s="64">
        <f>VLOOKUP($A22,'Return Data'!$B$7:$R$2843,3,0)</f>
        <v>44447</v>
      </c>
      <c r="C22" s="65">
        <f>VLOOKUP($A22,'Return Data'!$B$7:$R$2843,4,0)</f>
        <v>43.91</v>
      </c>
      <c r="D22" s="65">
        <f>VLOOKUP($A22,'Return Data'!$B$7:$R$2843,10,0)</f>
        <v>13.1701</v>
      </c>
      <c r="E22" s="66">
        <f t="shared" si="0"/>
        <v>1</v>
      </c>
      <c r="F22" s="65">
        <f>VLOOKUP($A22,'Return Data'!$B$7:$R$2843,11,0)</f>
        <v>20.964200000000002</v>
      </c>
      <c r="G22" s="66">
        <f t="shared" si="1"/>
        <v>1</v>
      </c>
      <c r="H22" s="65">
        <f>VLOOKUP($A22,'Return Data'!$B$7:$R$2843,12,0)</f>
        <v>33.749600000000001</v>
      </c>
      <c r="I22" s="66">
        <f t="shared" si="2"/>
        <v>4</v>
      </c>
      <c r="J22" s="65">
        <f>VLOOKUP($A22,'Return Data'!$B$7:$R$2843,13,0)</f>
        <v>52.412399999999998</v>
      </c>
      <c r="K22" s="66">
        <f t="shared" si="3"/>
        <v>18</v>
      </c>
      <c r="L22" s="65">
        <f>VLOOKUP($A22,'Return Data'!$B$7:$R$2843,17,0)</f>
        <v>26.3781</v>
      </c>
      <c r="M22" s="66">
        <f t="shared" si="4"/>
        <v>12</v>
      </c>
      <c r="N22" s="65">
        <f>VLOOKUP($A22,'Return Data'!$B$7:$R$2843,14,0)</f>
        <v>14.604100000000001</v>
      </c>
      <c r="O22" s="66">
        <f t="shared" si="5"/>
        <v>12</v>
      </c>
      <c r="P22" s="65">
        <f>VLOOKUP($A22,'Return Data'!$B$7:$R$2843,15,0)</f>
        <v>13.2814</v>
      </c>
      <c r="Q22" s="66">
        <f t="shared" si="6"/>
        <v>11</v>
      </c>
      <c r="R22" s="65">
        <f>VLOOKUP($A22,'Return Data'!$B$7:$R$2843,16,0)</f>
        <v>13.055400000000001</v>
      </c>
      <c r="S22" s="67">
        <f t="shared" si="7"/>
        <v>19</v>
      </c>
    </row>
    <row r="23" spans="1:19" x14ac:dyDescent="0.3">
      <c r="A23" s="63" t="s">
        <v>978</v>
      </c>
      <c r="B23" s="64">
        <f>VLOOKUP($A23,'Return Data'!$B$7:$R$2843,3,0)</f>
        <v>44447</v>
      </c>
      <c r="C23" s="65">
        <f>VLOOKUP($A23,'Return Data'!$B$7:$R$2843,4,0)</f>
        <v>96.284300000000002</v>
      </c>
      <c r="D23" s="65">
        <f>VLOOKUP($A23,'Return Data'!$B$7:$R$2843,10,0)</f>
        <v>9.5059000000000005</v>
      </c>
      <c r="E23" s="66">
        <f t="shared" si="0"/>
        <v>23</v>
      </c>
      <c r="F23" s="65">
        <f>VLOOKUP($A23,'Return Data'!$B$7:$R$2843,11,0)</f>
        <v>14.549300000000001</v>
      </c>
      <c r="G23" s="66">
        <f t="shared" si="1"/>
        <v>24</v>
      </c>
      <c r="H23" s="65">
        <f>VLOOKUP($A23,'Return Data'!$B$7:$R$2843,12,0)</f>
        <v>23.0837</v>
      </c>
      <c r="I23" s="66">
        <f t="shared" si="2"/>
        <v>28</v>
      </c>
      <c r="J23" s="65">
        <f>VLOOKUP($A23,'Return Data'!$B$7:$R$2843,13,0)</f>
        <v>37.700099999999999</v>
      </c>
      <c r="K23" s="66">
        <f t="shared" si="3"/>
        <v>29</v>
      </c>
      <c r="L23" s="65">
        <f>VLOOKUP($A23,'Return Data'!$B$7:$R$2843,17,0)</f>
        <v>21.432400000000001</v>
      </c>
      <c r="M23" s="66">
        <f t="shared" si="4"/>
        <v>26</v>
      </c>
      <c r="N23" s="65">
        <f>VLOOKUP($A23,'Return Data'!$B$7:$R$2843,14,0)</f>
        <v>13.0123</v>
      </c>
      <c r="O23" s="66">
        <f t="shared" si="5"/>
        <v>22</v>
      </c>
      <c r="P23" s="65">
        <f>VLOOKUP($A23,'Return Data'!$B$7:$R$2843,15,0)</f>
        <v>10.8644</v>
      </c>
      <c r="Q23" s="66">
        <f t="shared" si="6"/>
        <v>26</v>
      </c>
      <c r="R23" s="65">
        <f>VLOOKUP($A23,'Return Data'!$B$7:$R$2843,16,0)</f>
        <v>8.9368999999999996</v>
      </c>
      <c r="S23" s="67">
        <f t="shared" si="7"/>
        <v>28</v>
      </c>
    </row>
    <row r="24" spans="1:19" x14ac:dyDescent="0.3">
      <c r="A24" s="63" t="s">
        <v>1909</v>
      </c>
      <c r="B24" s="64">
        <f>VLOOKUP($A24,'Return Data'!$B$7:$R$2843,3,0)</f>
        <v>44447</v>
      </c>
      <c r="C24" s="65">
        <f>VLOOKUP($A24,'Return Data'!$B$7:$R$2843,4,0)</f>
        <v>376.48700000000002</v>
      </c>
      <c r="D24" s="65">
        <f>VLOOKUP($A24,'Return Data'!$B$7:$R$2843,10,0)</f>
        <v>11.456899999999999</v>
      </c>
      <c r="E24" s="66">
        <f t="shared" si="0"/>
        <v>12</v>
      </c>
      <c r="F24" s="65">
        <f>VLOOKUP($A24,'Return Data'!$B$7:$R$2843,11,0)</f>
        <v>18.017700000000001</v>
      </c>
      <c r="G24" s="66">
        <f t="shared" si="1"/>
        <v>7</v>
      </c>
      <c r="H24" s="65">
        <f>VLOOKUP($A24,'Return Data'!$B$7:$R$2843,12,0)</f>
        <v>33.308399999999999</v>
      </c>
      <c r="I24" s="66">
        <f t="shared" si="2"/>
        <v>5</v>
      </c>
      <c r="J24" s="65">
        <f>VLOOKUP($A24,'Return Data'!$B$7:$R$2843,13,0)</f>
        <v>57.1111</v>
      </c>
      <c r="K24" s="66">
        <f t="shared" si="3"/>
        <v>7</v>
      </c>
      <c r="L24" s="65">
        <f>VLOOKUP($A24,'Return Data'!$B$7:$R$2843,17,0)</f>
        <v>29.688800000000001</v>
      </c>
      <c r="M24" s="66">
        <f t="shared" si="4"/>
        <v>3</v>
      </c>
      <c r="N24" s="65">
        <f>VLOOKUP($A24,'Return Data'!$B$7:$R$2843,14,0)</f>
        <v>16.6434</v>
      </c>
      <c r="O24" s="66">
        <f t="shared" si="5"/>
        <v>5</v>
      </c>
      <c r="P24" s="65">
        <f>VLOOKUP($A24,'Return Data'!$B$7:$R$2843,15,0)</f>
        <v>14.335100000000001</v>
      </c>
      <c r="Q24" s="66">
        <f t="shared" si="6"/>
        <v>5</v>
      </c>
      <c r="R24" s="65">
        <f>VLOOKUP($A24,'Return Data'!$B$7:$R$2843,16,0)</f>
        <v>20.329699999999999</v>
      </c>
      <c r="S24" s="67">
        <f t="shared" si="7"/>
        <v>1</v>
      </c>
    </row>
    <row r="25" spans="1:19" x14ac:dyDescent="0.3">
      <c r="A25" s="63" t="s">
        <v>981</v>
      </c>
      <c r="B25" s="64">
        <f>VLOOKUP($A25,'Return Data'!$B$7:$R$2843,3,0)</f>
        <v>44447</v>
      </c>
      <c r="C25" s="65">
        <f>VLOOKUP($A25,'Return Data'!$B$7:$R$2843,4,0)</f>
        <v>40.856999999999999</v>
      </c>
      <c r="D25" s="65">
        <f>VLOOKUP($A25,'Return Data'!$B$7:$R$2843,10,0)</f>
        <v>11.0335</v>
      </c>
      <c r="E25" s="66">
        <f t="shared" si="0"/>
        <v>17</v>
      </c>
      <c r="F25" s="65">
        <f>VLOOKUP($A25,'Return Data'!$B$7:$R$2843,11,0)</f>
        <v>16.814399999999999</v>
      </c>
      <c r="G25" s="66">
        <f t="shared" si="1"/>
        <v>15</v>
      </c>
      <c r="H25" s="65">
        <f>VLOOKUP($A25,'Return Data'!$B$7:$R$2843,12,0)</f>
        <v>29.923400000000001</v>
      </c>
      <c r="I25" s="66">
        <f t="shared" si="2"/>
        <v>18</v>
      </c>
      <c r="J25" s="65">
        <f>VLOOKUP($A25,'Return Data'!$B$7:$R$2843,13,0)</f>
        <v>51.512999999999998</v>
      </c>
      <c r="K25" s="66">
        <f t="shared" si="3"/>
        <v>23</v>
      </c>
      <c r="L25" s="65">
        <f>VLOOKUP($A25,'Return Data'!$B$7:$R$2843,17,0)</f>
        <v>24.856100000000001</v>
      </c>
      <c r="M25" s="66">
        <f t="shared" si="4"/>
        <v>22</v>
      </c>
      <c r="N25" s="65">
        <f>VLOOKUP($A25,'Return Data'!$B$7:$R$2843,14,0)</f>
        <v>14.5876</v>
      </c>
      <c r="O25" s="66">
        <f t="shared" si="5"/>
        <v>13</v>
      </c>
      <c r="P25" s="65">
        <f>VLOOKUP($A25,'Return Data'!$B$7:$R$2843,15,0)</f>
        <v>12.581899999999999</v>
      </c>
      <c r="Q25" s="66">
        <f t="shared" si="6"/>
        <v>17</v>
      </c>
      <c r="R25" s="65">
        <f>VLOOKUP($A25,'Return Data'!$B$7:$R$2843,16,0)</f>
        <v>10.6662</v>
      </c>
      <c r="S25" s="67">
        <f t="shared" si="7"/>
        <v>26</v>
      </c>
    </row>
    <row r="26" spans="1:19" x14ac:dyDescent="0.3">
      <c r="A26" s="63" t="s">
        <v>982</v>
      </c>
      <c r="B26" s="64">
        <f>VLOOKUP($A26,'Return Data'!$B$7:$R$2843,3,0)</f>
        <v>44447</v>
      </c>
      <c r="C26" s="65">
        <f>VLOOKUP($A26,'Return Data'!$B$7:$R$2843,4,0)</f>
        <v>45.3537881927166</v>
      </c>
      <c r="D26" s="65">
        <f>VLOOKUP($A26,'Return Data'!$B$7:$R$2843,10,0)</f>
        <v>12.696999999999999</v>
      </c>
      <c r="E26" s="66">
        <f t="shared" si="0"/>
        <v>3</v>
      </c>
      <c r="F26" s="65">
        <f>VLOOKUP($A26,'Return Data'!$B$7:$R$2843,11,0)</f>
        <v>18.3203</v>
      </c>
      <c r="G26" s="66">
        <f t="shared" si="1"/>
        <v>6</v>
      </c>
      <c r="H26" s="65">
        <f>VLOOKUP($A26,'Return Data'!$B$7:$R$2843,12,0)</f>
        <v>28.169899999999998</v>
      </c>
      <c r="I26" s="66">
        <f t="shared" si="2"/>
        <v>24</v>
      </c>
      <c r="J26" s="65">
        <f>VLOOKUP($A26,'Return Data'!$B$7:$R$2843,13,0)</f>
        <v>51.559699999999999</v>
      </c>
      <c r="K26" s="66">
        <f t="shared" si="3"/>
        <v>22</v>
      </c>
      <c r="L26" s="65">
        <f>VLOOKUP($A26,'Return Data'!$B$7:$R$2843,17,0)</f>
        <v>25.499199999999998</v>
      </c>
      <c r="M26" s="66">
        <f t="shared" si="4"/>
        <v>17</v>
      </c>
      <c r="N26" s="65">
        <f>VLOOKUP($A26,'Return Data'!$B$7:$R$2843,14,0)</f>
        <v>15.626099999999999</v>
      </c>
      <c r="O26" s="66">
        <f t="shared" si="5"/>
        <v>8</v>
      </c>
      <c r="P26" s="65">
        <f>VLOOKUP($A26,'Return Data'!$B$7:$R$2843,15,0)</f>
        <v>12.821</v>
      </c>
      <c r="Q26" s="66">
        <f t="shared" si="6"/>
        <v>14</v>
      </c>
      <c r="R26" s="65">
        <f>VLOOKUP($A26,'Return Data'!$B$7:$R$2843,16,0)</f>
        <v>10.6983</v>
      </c>
      <c r="S26" s="67">
        <f t="shared" si="7"/>
        <v>25</v>
      </c>
    </row>
    <row r="27" spans="1:19" x14ac:dyDescent="0.3">
      <c r="A27" s="63" t="s">
        <v>985</v>
      </c>
      <c r="B27" s="64">
        <f>VLOOKUP($A27,'Return Data'!$B$7:$R$2843,3,0)</f>
        <v>44447</v>
      </c>
      <c r="C27" s="65">
        <f>VLOOKUP($A27,'Return Data'!$B$7:$R$2843,4,0)</f>
        <v>15.459</v>
      </c>
      <c r="D27" s="65">
        <f>VLOOKUP($A27,'Return Data'!$B$7:$R$2843,10,0)</f>
        <v>8.4210999999999991</v>
      </c>
      <c r="E27" s="66">
        <f t="shared" si="0"/>
        <v>26</v>
      </c>
      <c r="F27" s="65">
        <f>VLOOKUP($A27,'Return Data'!$B$7:$R$2843,11,0)</f>
        <v>16.5108</v>
      </c>
      <c r="G27" s="66">
        <f t="shared" si="1"/>
        <v>18</v>
      </c>
      <c r="H27" s="65">
        <f>VLOOKUP($A27,'Return Data'!$B$7:$R$2843,12,0)</f>
        <v>33.065300000000001</v>
      </c>
      <c r="I27" s="66">
        <f t="shared" si="2"/>
        <v>6</v>
      </c>
      <c r="J27" s="65">
        <f>VLOOKUP($A27,'Return Data'!$B$7:$R$2843,13,0)</f>
        <v>57.482999999999997</v>
      </c>
      <c r="K27" s="66">
        <f t="shared" si="3"/>
        <v>6</v>
      </c>
      <c r="L27" s="65">
        <f>VLOOKUP($A27,'Return Data'!$B$7:$R$2843,17,0)</f>
        <v>26.386299999999999</v>
      </c>
      <c r="M27" s="66">
        <f t="shared" si="4"/>
        <v>11</v>
      </c>
      <c r="N27" s="65"/>
      <c r="O27" s="66"/>
      <c r="P27" s="65"/>
      <c r="Q27" s="66"/>
      <c r="R27" s="65">
        <f>VLOOKUP($A27,'Return Data'!$B$7:$R$2843,16,0)</f>
        <v>19.1373</v>
      </c>
      <c r="S27" s="67">
        <f t="shared" si="7"/>
        <v>8</v>
      </c>
    </row>
    <row r="28" spans="1:19" x14ac:dyDescent="0.3">
      <c r="A28" s="63" t="s">
        <v>987</v>
      </c>
      <c r="B28" s="64">
        <f>VLOOKUP($A28,'Return Data'!$B$7:$R$2843,3,0)</f>
        <v>44447</v>
      </c>
      <c r="C28" s="65">
        <f>VLOOKUP($A28,'Return Data'!$B$7:$R$2843,4,0)</f>
        <v>78.665999999999997</v>
      </c>
      <c r="D28" s="65">
        <f>VLOOKUP($A28,'Return Data'!$B$7:$R$2843,10,0)</f>
        <v>11.808199999999999</v>
      </c>
      <c r="E28" s="66">
        <f t="shared" si="0"/>
        <v>8</v>
      </c>
      <c r="F28" s="65">
        <f>VLOOKUP($A28,'Return Data'!$B$7:$R$2843,11,0)</f>
        <v>17.6965</v>
      </c>
      <c r="G28" s="66">
        <f t="shared" si="1"/>
        <v>9</v>
      </c>
      <c r="H28" s="65">
        <f>VLOOKUP($A28,'Return Data'!$B$7:$R$2843,12,0)</f>
        <v>31.992100000000001</v>
      </c>
      <c r="I28" s="66">
        <f t="shared" si="2"/>
        <v>10</v>
      </c>
      <c r="J28" s="65">
        <f>VLOOKUP($A28,'Return Data'!$B$7:$R$2843,13,0)</f>
        <v>52.716900000000003</v>
      </c>
      <c r="K28" s="66">
        <f t="shared" si="3"/>
        <v>16</v>
      </c>
      <c r="L28" s="65">
        <f>VLOOKUP($A28,'Return Data'!$B$7:$R$2843,17,0)</f>
        <v>26.644600000000001</v>
      </c>
      <c r="M28" s="66">
        <f t="shared" si="4"/>
        <v>9</v>
      </c>
      <c r="N28" s="65">
        <f>VLOOKUP($A28,'Return Data'!$B$7:$R$2843,14,0)</f>
        <v>15.844799999999999</v>
      </c>
      <c r="O28" s="66">
        <f t="shared" ref="O28:O36" si="8">RANK(N28,N$8:N$36,0)</f>
        <v>6</v>
      </c>
      <c r="P28" s="65">
        <f>VLOOKUP($A28,'Return Data'!$B$7:$R$2843,15,0)</f>
        <v>15.8726</v>
      </c>
      <c r="Q28" s="66">
        <f t="shared" ref="Q28:Q36" si="9">RANK(P28,P$8:P$36,0)</f>
        <v>3</v>
      </c>
      <c r="R28" s="65">
        <f>VLOOKUP($A28,'Return Data'!$B$7:$R$2843,16,0)</f>
        <v>16.589400000000001</v>
      </c>
      <c r="S28" s="67">
        <f t="shared" si="7"/>
        <v>11</v>
      </c>
    </row>
    <row r="29" spans="1:19" x14ac:dyDescent="0.3">
      <c r="A29" s="63" t="s">
        <v>2019</v>
      </c>
      <c r="B29" s="64">
        <f>VLOOKUP($A29,'Return Data'!$B$7:$R$2843,3,0)</f>
        <v>44447</v>
      </c>
      <c r="C29" s="65">
        <f>VLOOKUP($A29,'Return Data'!$B$7:$R$2843,4,0)</f>
        <v>34.185000000000002</v>
      </c>
      <c r="D29" s="65">
        <f>VLOOKUP($A29,'Return Data'!$B$7:$R$2843,10,0)</f>
        <v>11.0938</v>
      </c>
      <c r="E29" s="66">
        <f t="shared" si="0"/>
        <v>16</v>
      </c>
      <c r="F29" s="65">
        <f>VLOOKUP($A29,'Return Data'!$B$7:$R$2843,11,0)</f>
        <v>16.6859</v>
      </c>
      <c r="G29" s="66">
        <f t="shared" si="1"/>
        <v>17</v>
      </c>
      <c r="H29" s="65">
        <f>VLOOKUP($A29,'Return Data'!$B$7:$R$2843,12,0)</f>
        <v>31.1358</v>
      </c>
      <c r="I29" s="66">
        <f t="shared" si="2"/>
        <v>12</v>
      </c>
      <c r="J29" s="65">
        <f>VLOOKUP($A29,'Return Data'!$B$7:$R$2843,13,0)</f>
        <v>53.372999999999998</v>
      </c>
      <c r="K29" s="66">
        <f t="shared" si="3"/>
        <v>12</v>
      </c>
      <c r="L29" s="65">
        <f>VLOOKUP($A29,'Return Data'!$B$7:$R$2843,17,0)</f>
        <v>25.0337</v>
      </c>
      <c r="M29" s="66">
        <f t="shared" si="4"/>
        <v>20</v>
      </c>
      <c r="N29" s="65">
        <f>VLOOKUP($A29,'Return Data'!$B$7:$R$2843,14,0)</f>
        <v>13.3467</v>
      </c>
      <c r="O29" s="66">
        <f t="shared" si="8"/>
        <v>21</v>
      </c>
      <c r="P29" s="65">
        <f>VLOOKUP($A29,'Return Data'!$B$7:$R$2843,15,0)</f>
        <v>12.5695</v>
      </c>
      <c r="Q29" s="66">
        <f t="shared" si="9"/>
        <v>18</v>
      </c>
      <c r="R29" s="65">
        <f>VLOOKUP($A29,'Return Data'!$B$7:$R$2843,16,0)</f>
        <v>13.144500000000001</v>
      </c>
      <c r="S29" s="67">
        <f t="shared" si="7"/>
        <v>18</v>
      </c>
    </row>
    <row r="30" spans="1:19" x14ac:dyDescent="0.3">
      <c r="A30" s="63" t="s">
        <v>988</v>
      </c>
      <c r="B30" s="64">
        <f>VLOOKUP($A30,'Return Data'!$B$7:$R$2843,3,0)</f>
        <v>44447</v>
      </c>
      <c r="C30" s="65">
        <f>VLOOKUP($A30,'Return Data'!$B$7:$R$2843,4,0)</f>
        <v>48.822299999999998</v>
      </c>
      <c r="D30" s="65">
        <f>VLOOKUP($A30,'Return Data'!$B$7:$R$2843,10,0)</f>
        <v>10.7265</v>
      </c>
      <c r="E30" s="66">
        <f t="shared" si="0"/>
        <v>18</v>
      </c>
      <c r="F30" s="65">
        <f>VLOOKUP($A30,'Return Data'!$B$7:$R$2843,11,0)</f>
        <v>15.947100000000001</v>
      </c>
      <c r="G30" s="66">
        <f t="shared" si="1"/>
        <v>19</v>
      </c>
      <c r="H30" s="65">
        <f>VLOOKUP($A30,'Return Data'!$B$7:$R$2843,12,0)</f>
        <v>35.048000000000002</v>
      </c>
      <c r="I30" s="66">
        <f t="shared" si="2"/>
        <v>3</v>
      </c>
      <c r="J30" s="65">
        <f>VLOOKUP($A30,'Return Data'!$B$7:$R$2843,13,0)</f>
        <v>59.278799999999997</v>
      </c>
      <c r="K30" s="66">
        <f t="shared" si="3"/>
        <v>3</v>
      </c>
      <c r="L30" s="65">
        <f>VLOOKUP($A30,'Return Data'!$B$7:$R$2843,17,0)</f>
        <v>23.9834</v>
      </c>
      <c r="M30" s="66">
        <f t="shared" si="4"/>
        <v>25</v>
      </c>
      <c r="N30" s="65">
        <f>VLOOKUP($A30,'Return Data'!$B$7:$R$2843,14,0)</f>
        <v>11.662699999999999</v>
      </c>
      <c r="O30" s="66">
        <f t="shared" si="8"/>
        <v>25</v>
      </c>
      <c r="P30" s="65">
        <f>VLOOKUP($A30,'Return Data'!$B$7:$R$2843,15,0)</f>
        <v>13.1181</v>
      </c>
      <c r="Q30" s="66">
        <f t="shared" si="9"/>
        <v>12</v>
      </c>
      <c r="R30" s="65">
        <f>VLOOKUP($A30,'Return Data'!$B$7:$R$2843,16,0)</f>
        <v>11.905799999999999</v>
      </c>
      <c r="S30" s="67">
        <f t="shared" si="7"/>
        <v>22</v>
      </c>
    </row>
    <row r="31" spans="1:19" x14ac:dyDescent="0.3">
      <c r="A31" s="63" t="s">
        <v>990</v>
      </c>
      <c r="B31" s="64">
        <f>VLOOKUP($A31,'Return Data'!$B$7:$R$2843,3,0)</f>
        <v>44447</v>
      </c>
      <c r="C31" s="65">
        <f>VLOOKUP($A31,'Return Data'!$B$7:$R$2843,4,0)</f>
        <v>252.22</v>
      </c>
      <c r="D31" s="65">
        <f>VLOOKUP($A31,'Return Data'!$B$7:$R$2843,10,0)</f>
        <v>9.1483000000000008</v>
      </c>
      <c r="E31" s="66">
        <f t="shared" si="0"/>
        <v>24</v>
      </c>
      <c r="F31" s="65">
        <f>VLOOKUP($A31,'Return Data'!$B$7:$R$2843,11,0)</f>
        <v>16.752300000000002</v>
      </c>
      <c r="G31" s="66">
        <f t="shared" si="1"/>
        <v>16</v>
      </c>
      <c r="H31" s="65">
        <f>VLOOKUP($A31,'Return Data'!$B$7:$R$2843,12,0)</f>
        <v>29.729500000000002</v>
      </c>
      <c r="I31" s="66">
        <f t="shared" si="2"/>
        <v>19</v>
      </c>
      <c r="J31" s="65">
        <f>VLOOKUP($A31,'Return Data'!$B$7:$R$2843,13,0)</f>
        <v>51.875700000000002</v>
      </c>
      <c r="K31" s="66">
        <f t="shared" si="3"/>
        <v>20</v>
      </c>
      <c r="L31" s="65">
        <f>VLOOKUP($A31,'Return Data'!$B$7:$R$2843,17,0)</f>
        <v>24.809200000000001</v>
      </c>
      <c r="M31" s="66">
        <f t="shared" si="4"/>
        <v>23</v>
      </c>
      <c r="N31" s="65">
        <f>VLOOKUP($A31,'Return Data'!$B$7:$R$2843,14,0)</f>
        <v>14.2416</v>
      </c>
      <c r="O31" s="66">
        <f t="shared" si="8"/>
        <v>15</v>
      </c>
      <c r="P31" s="65">
        <f>VLOOKUP($A31,'Return Data'!$B$7:$R$2843,15,0)</f>
        <v>12.480600000000001</v>
      </c>
      <c r="Q31" s="66">
        <f t="shared" si="9"/>
        <v>20</v>
      </c>
      <c r="R31" s="65">
        <f>VLOOKUP($A31,'Return Data'!$B$7:$R$2843,16,0)</f>
        <v>18.928799999999999</v>
      </c>
      <c r="S31" s="67">
        <f t="shared" si="7"/>
        <v>9</v>
      </c>
    </row>
    <row r="32" spans="1:19" x14ac:dyDescent="0.3">
      <c r="A32" s="63" t="s">
        <v>993</v>
      </c>
      <c r="B32" s="64">
        <f>VLOOKUP($A32,'Return Data'!$B$7:$R$2843,3,0)</f>
        <v>44447</v>
      </c>
      <c r="C32" s="65">
        <f>VLOOKUP($A32,'Return Data'!$B$7:$R$2843,4,0)</f>
        <v>60.456800000000001</v>
      </c>
      <c r="D32" s="65">
        <f>VLOOKUP($A32,'Return Data'!$B$7:$R$2843,10,0)</f>
        <v>9.7129999999999992</v>
      </c>
      <c r="E32" s="66">
        <f t="shared" si="0"/>
        <v>22</v>
      </c>
      <c r="F32" s="65">
        <f>VLOOKUP($A32,'Return Data'!$B$7:$R$2843,11,0)</f>
        <v>13.7272</v>
      </c>
      <c r="G32" s="66">
        <f t="shared" si="1"/>
        <v>26</v>
      </c>
      <c r="H32" s="65">
        <f>VLOOKUP($A32,'Return Data'!$B$7:$R$2843,12,0)</f>
        <v>29.9495</v>
      </c>
      <c r="I32" s="66">
        <f t="shared" si="2"/>
        <v>17</v>
      </c>
      <c r="J32" s="65">
        <f>VLOOKUP($A32,'Return Data'!$B$7:$R$2843,13,0)</f>
        <v>56.677399999999999</v>
      </c>
      <c r="K32" s="66">
        <f t="shared" si="3"/>
        <v>9</v>
      </c>
      <c r="L32" s="65">
        <f>VLOOKUP($A32,'Return Data'!$B$7:$R$2843,17,0)</f>
        <v>26.389700000000001</v>
      </c>
      <c r="M32" s="66">
        <f t="shared" si="4"/>
        <v>10</v>
      </c>
      <c r="N32" s="65">
        <f>VLOOKUP($A32,'Return Data'!$B$7:$R$2843,14,0)</f>
        <v>15.1919</v>
      </c>
      <c r="O32" s="66">
        <f t="shared" si="8"/>
        <v>9</v>
      </c>
      <c r="P32" s="65">
        <f>VLOOKUP($A32,'Return Data'!$B$7:$R$2843,15,0)</f>
        <v>13.0406</v>
      </c>
      <c r="Q32" s="66">
        <f t="shared" si="9"/>
        <v>13</v>
      </c>
      <c r="R32" s="65">
        <f>VLOOKUP($A32,'Return Data'!$B$7:$R$2843,16,0)</f>
        <v>12.189500000000001</v>
      </c>
      <c r="S32" s="67">
        <f t="shared" si="7"/>
        <v>20</v>
      </c>
    </row>
    <row r="33" spans="1:19" x14ac:dyDescent="0.3">
      <c r="A33" s="63" t="s">
        <v>994</v>
      </c>
      <c r="B33" s="64">
        <f>VLOOKUP($A33,'Return Data'!$B$7:$R$2843,3,0)</f>
        <v>44447</v>
      </c>
      <c r="C33" s="65">
        <f>VLOOKUP($A33,'Return Data'!$B$7:$R$2843,4,0)</f>
        <v>721.93113265040199</v>
      </c>
      <c r="D33" s="65">
        <f>VLOOKUP($A33,'Return Data'!$B$7:$R$2843,10,0)</f>
        <v>11.3736</v>
      </c>
      <c r="E33" s="66">
        <f t="shared" si="0"/>
        <v>13</v>
      </c>
      <c r="F33" s="65">
        <f>VLOOKUP($A33,'Return Data'!$B$7:$R$2843,11,0)</f>
        <v>17.4541</v>
      </c>
      <c r="G33" s="66">
        <f t="shared" si="1"/>
        <v>12</v>
      </c>
      <c r="H33" s="65">
        <f>VLOOKUP($A33,'Return Data'!$B$7:$R$2843,12,0)</f>
        <v>36.853400000000001</v>
      </c>
      <c r="I33" s="66">
        <f t="shared" si="2"/>
        <v>1</v>
      </c>
      <c r="J33" s="65">
        <f>VLOOKUP($A33,'Return Data'!$B$7:$R$2843,13,0)</f>
        <v>59.927799999999998</v>
      </c>
      <c r="K33" s="66">
        <f t="shared" si="3"/>
        <v>2</v>
      </c>
      <c r="L33" s="65">
        <f>VLOOKUP($A33,'Return Data'!$B$7:$R$2843,17,0)</f>
        <v>25.1099</v>
      </c>
      <c r="M33" s="66">
        <f t="shared" si="4"/>
        <v>19</v>
      </c>
      <c r="N33" s="65">
        <f>VLOOKUP($A33,'Return Data'!$B$7:$R$2843,14,0)</f>
        <v>14.381399999999999</v>
      </c>
      <c r="O33" s="66">
        <f t="shared" si="8"/>
        <v>14</v>
      </c>
      <c r="P33" s="65">
        <f>VLOOKUP($A33,'Return Data'!$B$7:$R$2843,15,0)</f>
        <v>12.593500000000001</v>
      </c>
      <c r="Q33" s="66">
        <f t="shared" si="9"/>
        <v>16</v>
      </c>
      <c r="R33" s="65">
        <f>VLOOKUP($A33,'Return Data'!$B$7:$R$2843,16,0)</f>
        <v>20.108000000000001</v>
      </c>
      <c r="S33" s="67">
        <f t="shared" si="7"/>
        <v>6</v>
      </c>
    </row>
    <row r="34" spans="1:19" x14ac:dyDescent="0.3">
      <c r="A34" s="63" t="s">
        <v>997</v>
      </c>
      <c r="B34" s="64">
        <f>VLOOKUP($A34,'Return Data'!$B$7:$R$2843,3,0)</f>
        <v>44447</v>
      </c>
      <c r="C34" s="65">
        <f>VLOOKUP($A34,'Return Data'!$B$7:$R$2843,4,0)</f>
        <v>137.09333333333299</v>
      </c>
      <c r="D34" s="65">
        <f>VLOOKUP($A34,'Return Data'!$B$7:$R$2843,10,0)</f>
        <v>7.6761999999999997</v>
      </c>
      <c r="E34" s="66">
        <f t="shared" si="0"/>
        <v>27</v>
      </c>
      <c r="F34" s="65">
        <f>VLOOKUP($A34,'Return Data'!$B$7:$R$2843,11,0)</f>
        <v>15.4114</v>
      </c>
      <c r="G34" s="66">
        <f t="shared" si="1"/>
        <v>21</v>
      </c>
      <c r="H34" s="65">
        <f>VLOOKUP($A34,'Return Data'!$B$7:$R$2843,12,0)</f>
        <v>25.4208</v>
      </c>
      <c r="I34" s="66">
        <f t="shared" si="2"/>
        <v>27</v>
      </c>
      <c r="J34" s="65">
        <f>VLOOKUP($A34,'Return Data'!$B$7:$R$2843,13,0)</f>
        <v>45.451999999999998</v>
      </c>
      <c r="K34" s="66">
        <f t="shared" si="3"/>
        <v>27</v>
      </c>
      <c r="L34" s="65">
        <f>VLOOKUP($A34,'Return Data'!$B$7:$R$2843,17,0)</f>
        <v>20.7409</v>
      </c>
      <c r="M34" s="66">
        <f t="shared" si="4"/>
        <v>27</v>
      </c>
      <c r="N34" s="65">
        <f>VLOOKUP($A34,'Return Data'!$B$7:$R$2843,14,0)</f>
        <v>10.1044</v>
      </c>
      <c r="O34" s="66">
        <f t="shared" si="8"/>
        <v>28</v>
      </c>
      <c r="P34" s="65">
        <f>VLOOKUP($A34,'Return Data'!$B$7:$R$2843,15,0)</f>
        <v>8.9707000000000008</v>
      </c>
      <c r="Q34" s="66">
        <f t="shared" si="9"/>
        <v>27</v>
      </c>
      <c r="R34" s="65">
        <f>VLOOKUP($A34,'Return Data'!$B$7:$R$2843,16,0)</f>
        <v>10.365500000000001</v>
      </c>
      <c r="S34" s="67">
        <f t="shared" si="7"/>
        <v>27</v>
      </c>
    </row>
    <row r="35" spans="1:19" x14ac:dyDescent="0.3">
      <c r="A35" s="63" t="s">
        <v>999</v>
      </c>
      <c r="B35" s="64">
        <f>VLOOKUP($A35,'Return Data'!$B$7:$R$2843,3,0)</f>
        <v>44447</v>
      </c>
      <c r="C35" s="65">
        <f>VLOOKUP($A35,'Return Data'!$B$7:$R$2843,4,0)</f>
        <v>16.45</v>
      </c>
      <c r="D35" s="65">
        <f>VLOOKUP($A35,'Return Data'!$B$7:$R$2843,10,0)</f>
        <v>11.9048</v>
      </c>
      <c r="E35" s="66">
        <f t="shared" si="0"/>
        <v>7</v>
      </c>
      <c r="F35" s="65">
        <f>VLOOKUP($A35,'Return Data'!$B$7:$R$2843,11,0)</f>
        <v>17.668099999999999</v>
      </c>
      <c r="G35" s="66">
        <f t="shared" si="1"/>
        <v>11</v>
      </c>
      <c r="H35" s="65">
        <f>VLOOKUP($A35,'Return Data'!$B$7:$R$2843,12,0)</f>
        <v>31.2849</v>
      </c>
      <c r="I35" s="66">
        <f t="shared" si="2"/>
        <v>11</v>
      </c>
      <c r="J35" s="65">
        <f>VLOOKUP($A35,'Return Data'!$B$7:$R$2843,13,0)</f>
        <v>53.594799999999999</v>
      </c>
      <c r="K35" s="66">
        <f t="shared" si="3"/>
        <v>11</v>
      </c>
      <c r="L35" s="65">
        <f>VLOOKUP($A35,'Return Data'!$B$7:$R$2843,17,0)</f>
        <v>26.315999999999999</v>
      </c>
      <c r="M35" s="66">
        <f t="shared" si="4"/>
        <v>13</v>
      </c>
      <c r="N35" s="65">
        <f>VLOOKUP($A35,'Return Data'!$B$7:$R$2843,14,0)</f>
        <v>14.605700000000001</v>
      </c>
      <c r="O35" s="66">
        <f t="shared" si="8"/>
        <v>11</v>
      </c>
      <c r="P35" s="65">
        <f>VLOOKUP($A35,'Return Data'!$B$7:$R$2843,15,0)</f>
        <v>0</v>
      </c>
      <c r="Q35" s="66">
        <f t="shared" si="9"/>
        <v>28</v>
      </c>
      <c r="R35" s="65">
        <f>VLOOKUP($A35,'Return Data'!$B$7:$R$2843,16,0)</f>
        <v>12.1774</v>
      </c>
      <c r="S35" s="67">
        <f t="shared" si="7"/>
        <v>21</v>
      </c>
    </row>
    <row r="36" spans="1:19" x14ac:dyDescent="0.3">
      <c r="A36" s="63" t="s">
        <v>1916</v>
      </c>
      <c r="B36" s="64">
        <f>VLOOKUP($A36,'Return Data'!$B$7:$R$2843,3,0)</f>
        <v>44447</v>
      </c>
      <c r="C36" s="65">
        <f>VLOOKUP($A36,'Return Data'!$B$7:$R$2843,4,0)</f>
        <v>194.37209999999999</v>
      </c>
      <c r="D36" s="65">
        <f>VLOOKUP($A36,'Return Data'!$B$7:$R$2843,10,0)</f>
        <v>12.639099999999999</v>
      </c>
      <c r="E36" s="66">
        <f t="shared" si="0"/>
        <v>4</v>
      </c>
      <c r="F36" s="65">
        <f>VLOOKUP($A36,'Return Data'!$B$7:$R$2843,11,0)</f>
        <v>19.403300000000002</v>
      </c>
      <c r="G36" s="66">
        <f t="shared" si="1"/>
        <v>3</v>
      </c>
      <c r="H36" s="65">
        <f>VLOOKUP($A36,'Return Data'!$B$7:$R$2843,12,0)</f>
        <v>32.585700000000003</v>
      </c>
      <c r="I36" s="66">
        <f t="shared" si="2"/>
        <v>8</v>
      </c>
      <c r="J36" s="65">
        <f>VLOOKUP($A36,'Return Data'!$B$7:$R$2843,13,0)</f>
        <v>57.601300000000002</v>
      </c>
      <c r="K36" s="66">
        <f t="shared" si="3"/>
        <v>5</v>
      </c>
      <c r="L36" s="65">
        <f>VLOOKUP($A36,'Return Data'!$B$7:$R$2843,17,0)</f>
        <v>28.862400000000001</v>
      </c>
      <c r="M36" s="66">
        <f t="shared" si="4"/>
        <v>4</v>
      </c>
      <c r="N36" s="65">
        <f>VLOOKUP($A36,'Return Data'!$B$7:$R$2843,14,0)</f>
        <v>15.785600000000001</v>
      </c>
      <c r="O36" s="66">
        <f t="shared" si="8"/>
        <v>7</v>
      </c>
      <c r="P36" s="65">
        <f>VLOOKUP($A36,'Return Data'!$B$7:$R$2843,15,0)</f>
        <v>14.5533</v>
      </c>
      <c r="Q36" s="66">
        <f t="shared" si="9"/>
        <v>4</v>
      </c>
      <c r="R36" s="65">
        <f>VLOOKUP($A36,'Return Data'!$B$7:$R$2843,16,0)</f>
        <v>14.1477</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10.662437931034482</v>
      </c>
      <c r="E38" s="74"/>
      <c r="F38" s="75">
        <f>AVERAGE(F8:F36)</f>
        <v>16.616565517241376</v>
      </c>
      <c r="G38" s="74"/>
      <c r="H38" s="75">
        <f>AVERAGE(H8:H36)</f>
        <v>30.33764482758621</v>
      </c>
      <c r="I38" s="74"/>
      <c r="J38" s="75">
        <f>AVERAGE(J8:J36)</f>
        <v>53.108958620689663</v>
      </c>
      <c r="K38" s="74"/>
      <c r="L38" s="75">
        <f>AVERAGE(L8:L36)</f>
        <v>25.678048275862064</v>
      </c>
      <c r="M38" s="74"/>
      <c r="N38" s="75">
        <f>AVERAGE(N8:N36)</f>
        <v>14.375096428571426</v>
      </c>
      <c r="O38" s="74"/>
      <c r="P38" s="75">
        <f>AVERAGE(P8:P36)</f>
        <v>12.629232142857143</v>
      </c>
      <c r="Q38" s="74"/>
      <c r="R38" s="75">
        <f>AVERAGE(R8:R36)</f>
        <v>14.92373103448276</v>
      </c>
      <c r="S38" s="76"/>
    </row>
    <row r="39" spans="1:19" x14ac:dyDescent="0.3">
      <c r="A39" s="73" t="s">
        <v>28</v>
      </c>
      <c r="B39" s="74"/>
      <c r="C39" s="74"/>
      <c r="D39" s="75">
        <f>MIN(D8:D36)</f>
        <v>6.0053999999999998</v>
      </c>
      <c r="E39" s="74"/>
      <c r="F39" s="75">
        <f>MIN(F8:F36)</f>
        <v>11.9086</v>
      </c>
      <c r="G39" s="74"/>
      <c r="H39" s="75">
        <f>MIN(H8:H36)</f>
        <v>20.470800000000001</v>
      </c>
      <c r="I39" s="74"/>
      <c r="J39" s="75">
        <f>MIN(J8:J36)</f>
        <v>37.700099999999999</v>
      </c>
      <c r="K39" s="74"/>
      <c r="L39" s="75">
        <f>MIN(L8:L36)</f>
        <v>19.411899999999999</v>
      </c>
      <c r="M39" s="74"/>
      <c r="N39" s="75">
        <f>MIN(N8:N36)</f>
        <v>10.1044</v>
      </c>
      <c r="O39" s="74"/>
      <c r="P39" s="75">
        <f>MIN(P8:P36)</f>
        <v>0</v>
      </c>
      <c r="Q39" s="74"/>
      <c r="R39" s="75">
        <f>MIN(R8:R36)</f>
        <v>7.3394000000000004</v>
      </c>
      <c r="S39" s="76"/>
    </row>
    <row r="40" spans="1:19" ht="15" thickBot="1" x14ac:dyDescent="0.35">
      <c r="A40" s="77" t="s">
        <v>29</v>
      </c>
      <c r="B40" s="78"/>
      <c r="C40" s="78"/>
      <c r="D40" s="79">
        <f>MAX(D8:D36)</f>
        <v>13.1701</v>
      </c>
      <c r="E40" s="78"/>
      <c r="F40" s="79">
        <f>MAX(F8:F36)</f>
        <v>20.964200000000002</v>
      </c>
      <c r="G40" s="78"/>
      <c r="H40" s="79">
        <f>MAX(H8:H36)</f>
        <v>36.853400000000001</v>
      </c>
      <c r="I40" s="78"/>
      <c r="J40" s="79">
        <f>MAX(J8:J36)</f>
        <v>64.440200000000004</v>
      </c>
      <c r="K40" s="78"/>
      <c r="L40" s="79">
        <f>MAX(L8:L36)</f>
        <v>31.771899999999999</v>
      </c>
      <c r="M40" s="78"/>
      <c r="N40" s="79">
        <f>MAX(N8:N36)</f>
        <v>19.004799999999999</v>
      </c>
      <c r="O40" s="78"/>
      <c r="P40" s="79">
        <f>MAX(P8:P36)</f>
        <v>17.152799999999999</v>
      </c>
      <c r="Q40" s="78"/>
      <c r="R40" s="79">
        <f>MAX(R8:R36)</f>
        <v>20.329699999999999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44447</v>
      </c>
      <c r="C8" s="65">
        <f>VLOOKUP($A8,'Return Data'!$B$7:$R$2843,4,0)</f>
        <v>37.313299999999998</v>
      </c>
      <c r="D8" s="65">
        <f>VLOOKUP($A8,'Return Data'!$B$7:$R$2843,9,0)</f>
        <v>12.049099999999999</v>
      </c>
      <c r="E8" s="66">
        <f t="shared" ref="E8:E35" si="0">RANK(D8,D$8:D$35,0)</f>
        <v>11</v>
      </c>
      <c r="F8" s="65">
        <f>VLOOKUP($A8,'Return Data'!$B$7:$R$2843,10,0)</f>
        <v>6.4432</v>
      </c>
      <c r="G8" s="66">
        <f t="shared" ref="G8:G35" si="1">RANK(F8,F$8:F$35,0)</f>
        <v>6</v>
      </c>
      <c r="H8" s="65">
        <f>VLOOKUP($A8,'Return Data'!$B$7:$R$2843,11,0)</f>
        <v>8.7057000000000002</v>
      </c>
      <c r="I8" s="66">
        <f t="shared" ref="I8:I35" si="2">RANK(H8,H$8:H$35,0)</f>
        <v>10</v>
      </c>
      <c r="J8" s="65">
        <f>VLOOKUP($A8,'Return Data'!$B$7:$R$2843,12,0)</f>
        <v>6.5095000000000001</v>
      </c>
      <c r="K8" s="66">
        <f t="shared" ref="K8:K33" si="3">RANK(J8,J$8:J$35,0)</f>
        <v>5</v>
      </c>
      <c r="L8" s="65">
        <f>VLOOKUP($A8,'Return Data'!$B$7:$R$2843,13,0)</f>
        <v>7.1589999999999998</v>
      </c>
      <c r="M8" s="66">
        <f>RANK(L8,L$8:L$35,0)</f>
        <v>6</v>
      </c>
      <c r="N8" s="65">
        <f>VLOOKUP($A8,'Return Data'!$B$7:$R$2843,17,0)</f>
        <v>4.3352000000000004</v>
      </c>
      <c r="O8" s="66">
        <f>RANK(N8,N$8:N$35,0)</f>
        <v>22</v>
      </c>
      <c r="P8" s="65">
        <f>VLOOKUP($A8,'Return Data'!$B$7:$R$2843,14,0)</f>
        <v>6.2031999999999998</v>
      </c>
      <c r="Q8" s="66">
        <f>RANK(P8,P$8:P$35,0)</f>
        <v>21</v>
      </c>
      <c r="R8" s="65">
        <f>VLOOKUP($A8,'Return Data'!$B$7:$R$2843,16,0)</f>
        <v>7.7962999999999996</v>
      </c>
      <c r="S8" s="67">
        <f t="shared" ref="S8:S35" si="4">RANK(R8,R$8:R$35,0)</f>
        <v>19</v>
      </c>
    </row>
    <row r="9" spans="1:19" x14ac:dyDescent="0.3">
      <c r="A9" s="82" t="s">
        <v>54</v>
      </c>
      <c r="B9" s="64">
        <f>VLOOKUP($A9,'Return Data'!$B$7:$R$2843,3,0)</f>
        <v>44447</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-14.1831</v>
      </c>
      <c r="S9" s="67">
        <f t="shared" si="4"/>
        <v>27</v>
      </c>
    </row>
    <row r="10" spans="1:19" x14ac:dyDescent="0.3">
      <c r="A10" s="82" t="s">
        <v>55</v>
      </c>
      <c r="B10" s="64">
        <f>VLOOKUP($A10,'Return Data'!$B$7:$R$2843,3,0)</f>
        <v>44447</v>
      </c>
      <c r="C10" s="65">
        <f>VLOOKUP($A10,'Return Data'!$B$7:$R$2843,4,0)</f>
        <v>25.658100000000001</v>
      </c>
      <c r="D10" s="65">
        <f>VLOOKUP($A10,'Return Data'!$B$7:$R$2843,9,0)</f>
        <v>17.462800000000001</v>
      </c>
      <c r="E10" s="66">
        <f t="shared" si="0"/>
        <v>3</v>
      </c>
      <c r="F10" s="65">
        <f>VLOOKUP($A10,'Return Data'!$B$7:$R$2843,10,0)</f>
        <v>4.9550000000000001</v>
      </c>
      <c r="G10" s="66">
        <f t="shared" si="1"/>
        <v>17</v>
      </c>
      <c r="H10" s="65">
        <f>VLOOKUP($A10,'Return Data'!$B$7:$R$2843,11,0)</f>
        <v>10.925599999999999</v>
      </c>
      <c r="I10" s="66">
        <f t="shared" si="2"/>
        <v>3</v>
      </c>
      <c r="J10" s="65">
        <f>VLOOKUP($A10,'Return Data'!$B$7:$R$2843,12,0)</f>
        <v>4.5697999999999999</v>
      </c>
      <c r="K10" s="66">
        <f t="shared" si="3"/>
        <v>9</v>
      </c>
      <c r="L10" s="65">
        <f>VLOOKUP($A10,'Return Data'!$B$7:$R$2843,13,0)</f>
        <v>5.9377000000000004</v>
      </c>
      <c r="M10" s="66">
        <f t="shared" ref="M10:M33" si="5">RANK(L10,L$8:L$35,0)</f>
        <v>11</v>
      </c>
      <c r="N10" s="65">
        <f>VLOOKUP($A10,'Return Data'!$B$7:$R$2843,17,0)</f>
        <v>9.0656999999999996</v>
      </c>
      <c r="O10" s="66">
        <f t="shared" ref="O10:O21" si="6">RANK(N10,N$8:N$35,0)</f>
        <v>4</v>
      </c>
      <c r="P10" s="65">
        <f>VLOOKUP($A10,'Return Data'!$B$7:$R$2843,14,0)</f>
        <v>10.5878</v>
      </c>
      <c r="Q10" s="66">
        <f t="shared" ref="Q10:Q21" si="7">RANK(P10,P$8:P$35,0)</f>
        <v>2</v>
      </c>
      <c r="R10" s="65">
        <f>VLOOKUP($A10,'Return Data'!$B$7:$R$2843,16,0)</f>
        <v>9.5065000000000008</v>
      </c>
      <c r="S10" s="67">
        <f t="shared" si="4"/>
        <v>3</v>
      </c>
    </row>
    <row r="11" spans="1:19" x14ac:dyDescent="0.3">
      <c r="A11" s="82" t="s">
        <v>56</v>
      </c>
      <c r="B11" s="64">
        <f>VLOOKUP($A11,'Return Data'!$B$7:$R$2843,3,0)</f>
        <v>44447</v>
      </c>
      <c r="C11" s="65">
        <f>VLOOKUP($A11,'Return Data'!$B$7:$R$2843,4,0)</f>
        <v>19.879799999999999</v>
      </c>
      <c r="D11" s="65">
        <f>VLOOKUP($A11,'Return Data'!$B$7:$R$2843,9,0)</f>
        <v>13.402200000000001</v>
      </c>
      <c r="E11" s="66">
        <f t="shared" si="0"/>
        <v>10</v>
      </c>
      <c r="F11" s="65">
        <f>VLOOKUP($A11,'Return Data'!$B$7:$R$2843,10,0)</f>
        <v>5.7704000000000004</v>
      </c>
      <c r="G11" s="66">
        <f t="shared" si="1"/>
        <v>10</v>
      </c>
      <c r="H11" s="65">
        <f>VLOOKUP($A11,'Return Data'!$B$7:$R$2843,11,0)</f>
        <v>7.8526999999999996</v>
      </c>
      <c r="I11" s="66">
        <f t="shared" si="2"/>
        <v>14</v>
      </c>
      <c r="J11" s="65">
        <f>VLOOKUP($A11,'Return Data'!$B$7:$R$2843,12,0)</f>
        <v>7.3521000000000001</v>
      </c>
      <c r="K11" s="66">
        <f t="shared" si="3"/>
        <v>3</v>
      </c>
      <c r="L11" s="65">
        <f>VLOOKUP($A11,'Return Data'!$B$7:$R$2843,13,0)</f>
        <v>8.1629000000000005</v>
      </c>
      <c r="M11" s="66">
        <f t="shared" si="5"/>
        <v>3</v>
      </c>
      <c r="N11" s="65">
        <f>VLOOKUP($A11,'Return Data'!$B$7:$R$2843,17,0)</f>
        <v>6.9555999999999996</v>
      </c>
      <c r="O11" s="66">
        <f t="shared" si="6"/>
        <v>17</v>
      </c>
      <c r="P11" s="65">
        <f>VLOOKUP($A11,'Return Data'!$B$7:$R$2843,14,0)</f>
        <v>4.9206000000000003</v>
      </c>
      <c r="Q11" s="66">
        <f t="shared" si="7"/>
        <v>23</v>
      </c>
      <c r="R11" s="65">
        <f>VLOOKUP($A11,'Return Data'!$B$7:$R$2843,16,0)</f>
        <v>7.5858999999999996</v>
      </c>
      <c r="S11" s="67">
        <f t="shared" si="4"/>
        <v>22</v>
      </c>
    </row>
    <row r="12" spans="1:19" x14ac:dyDescent="0.3">
      <c r="A12" s="82" t="s">
        <v>57</v>
      </c>
      <c r="B12" s="64">
        <f>VLOOKUP($A12,'Return Data'!$B$7:$R$2843,3,0)</f>
        <v>44447</v>
      </c>
      <c r="C12" s="65">
        <f>VLOOKUP($A12,'Return Data'!$B$7:$R$2843,4,0)</f>
        <v>39.170499999999997</v>
      </c>
      <c r="D12" s="65">
        <f>VLOOKUP($A12,'Return Data'!$B$7:$R$2843,9,0)</f>
        <v>13.9796</v>
      </c>
      <c r="E12" s="66">
        <f t="shared" si="0"/>
        <v>8</v>
      </c>
      <c r="F12" s="65">
        <f>VLOOKUP($A12,'Return Data'!$B$7:$R$2843,10,0)</f>
        <v>3.7183000000000002</v>
      </c>
      <c r="G12" s="66">
        <f t="shared" si="1"/>
        <v>25</v>
      </c>
      <c r="H12" s="65">
        <f>VLOOKUP($A12,'Return Data'!$B$7:$R$2843,11,0)</f>
        <v>7.0937999999999999</v>
      </c>
      <c r="I12" s="66">
        <f t="shared" si="2"/>
        <v>19</v>
      </c>
      <c r="J12" s="65">
        <f>VLOOKUP($A12,'Return Data'!$B$7:$R$2843,12,0)</f>
        <v>2.8262999999999998</v>
      </c>
      <c r="K12" s="66">
        <f t="shared" si="3"/>
        <v>21</v>
      </c>
      <c r="L12" s="65">
        <f>VLOOKUP($A12,'Return Data'!$B$7:$R$2843,13,0)</f>
        <v>4.8708</v>
      </c>
      <c r="M12" s="66">
        <f t="shared" si="5"/>
        <v>20</v>
      </c>
      <c r="N12" s="65">
        <f>VLOOKUP($A12,'Return Data'!$B$7:$R$2843,17,0)</f>
        <v>6.6275000000000004</v>
      </c>
      <c r="O12" s="66">
        <f t="shared" si="6"/>
        <v>18</v>
      </c>
      <c r="P12" s="65">
        <f>VLOOKUP($A12,'Return Data'!$B$7:$R$2843,14,0)</f>
        <v>8.1785999999999994</v>
      </c>
      <c r="Q12" s="66">
        <f t="shared" si="7"/>
        <v>18</v>
      </c>
      <c r="R12" s="65">
        <f>VLOOKUP($A12,'Return Data'!$B$7:$R$2843,16,0)</f>
        <v>8.5587</v>
      </c>
      <c r="S12" s="67">
        <f t="shared" si="4"/>
        <v>10</v>
      </c>
    </row>
    <row r="13" spans="1:19" x14ac:dyDescent="0.3">
      <c r="A13" s="82" t="s">
        <v>58</v>
      </c>
      <c r="B13" s="64">
        <f>VLOOKUP($A13,'Return Data'!$B$7:$R$2843,3,0)</f>
        <v>44447</v>
      </c>
      <c r="C13" s="65">
        <f>VLOOKUP($A13,'Return Data'!$B$7:$R$2843,4,0)</f>
        <v>25.6111</v>
      </c>
      <c r="D13" s="65">
        <f>VLOOKUP($A13,'Return Data'!$B$7:$R$2843,9,0)</f>
        <v>7.9161999999999999</v>
      </c>
      <c r="E13" s="66">
        <f t="shared" si="0"/>
        <v>25</v>
      </c>
      <c r="F13" s="65">
        <f>VLOOKUP($A13,'Return Data'!$B$7:$R$2843,10,0)</f>
        <v>3.7467000000000001</v>
      </c>
      <c r="G13" s="66">
        <f t="shared" si="1"/>
        <v>24</v>
      </c>
      <c r="H13" s="65">
        <f>VLOOKUP($A13,'Return Data'!$B$7:$R$2843,11,0)</f>
        <v>4.5907999999999998</v>
      </c>
      <c r="I13" s="66">
        <f t="shared" si="2"/>
        <v>26</v>
      </c>
      <c r="J13" s="65">
        <f>VLOOKUP($A13,'Return Data'!$B$7:$R$2843,12,0)</f>
        <v>2.3980999999999999</v>
      </c>
      <c r="K13" s="66">
        <f t="shared" si="3"/>
        <v>25</v>
      </c>
      <c r="L13" s="65">
        <f>VLOOKUP($A13,'Return Data'!$B$7:$R$2843,13,0)</f>
        <v>4.1733000000000002</v>
      </c>
      <c r="M13" s="66">
        <f t="shared" si="5"/>
        <v>24</v>
      </c>
      <c r="N13" s="65">
        <f>VLOOKUP($A13,'Return Data'!$B$7:$R$2843,17,0)</f>
        <v>6.3403</v>
      </c>
      <c r="O13" s="66">
        <f t="shared" si="6"/>
        <v>19</v>
      </c>
      <c r="P13" s="65">
        <f>VLOOKUP($A13,'Return Data'!$B$7:$R$2843,14,0)</f>
        <v>8.2722999999999995</v>
      </c>
      <c r="Q13" s="66">
        <f t="shared" si="7"/>
        <v>16</v>
      </c>
      <c r="R13" s="65">
        <f>VLOOKUP($A13,'Return Data'!$B$7:$R$2843,16,0)</f>
        <v>8.5396000000000001</v>
      </c>
      <c r="S13" s="67">
        <f t="shared" si="4"/>
        <v>11</v>
      </c>
    </row>
    <row r="14" spans="1:19" x14ac:dyDescent="0.3">
      <c r="A14" s="82" t="s">
        <v>59</v>
      </c>
      <c r="B14" s="64">
        <f>VLOOKUP($A14,'Return Data'!$B$7:$R$2843,3,0)</f>
        <v>44447</v>
      </c>
      <c r="C14" s="65">
        <f>VLOOKUP($A14,'Return Data'!$B$7:$R$2843,4,0)</f>
        <v>2783.7462999999998</v>
      </c>
      <c r="D14" s="65">
        <f>VLOOKUP($A14,'Return Data'!$B$7:$R$2843,9,0)</f>
        <v>15.176500000000001</v>
      </c>
      <c r="E14" s="66">
        <f t="shared" si="0"/>
        <v>6</v>
      </c>
      <c r="F14" s="65">
        <f>VLOOKUP($A14,'Return Data'!$B$7:$R$2843,10,0)</f>
        <v>5.8163999999999998</v>
      </c>
      <c r="G14" s="66">
        <f t="shared" si="1"/>
        <v>9</v>
      </c>
      <c r="H14" s="65">
        <f>VLOOKUP($A14,'Return Data'!$B$7:$R$2843,11,0)</f>
        <v>9.1176999999999992</v>
      </c>
      <c r="I14" s="66">
        <f t="shared" si="2"/>
        <v>7</v>
      </c>
      <c r="J14" s="65">
        <f>VLOOKUP($A14,'Return Data'!$B$7:$R$2843,12,0)</f>
        <v>3.4657</v>
      </c>
      <c r="K14" s="66">
        <f t="shared" si="3"/>
        <v>17</v>
      </c>
      <c r="L14" s="65">
        <f>VLOOKUP($A14,'Return Data'!$B$7:$R$2843,13,0)</f>
        <v>5.6959999999999997</v>
      </c>
      <c r="M14" s="66">
        <f t="shared" si="5"/>
        <v>13</v>
      </c>
      <c r="N14" s="65">
        <f>VLOOKUP($A14,'Return Data'!$B$7:$R$2843,17,0)</f>
        <v>9.7190999999999992</v>
      </c>
      <c r="O14" s="66">
        <f t="shared" si="6"/>
        <v>2</v>
      </c>
      <c r="P14" s="65">
        <f>VLOOKUP($A14,'Return Data'!$B$7:$R$2843,14,0)</f>
        <v>10.448</v>
      </c>
      <c r="Q14" s="66">
        <f t="shared" si="7"/>
        <v>4</v>
      </c>
      <c r="R14" s="65">
        <f>VLOOKUP($A14,'Return Data'!$B$7:$R$2843,16,0)</f>
        <v>8.8312000000000008</v>
      </c>
      <c r="S14" s="67">
        <f t="shared" si="4"/>
        <v>8</v>
      </c>
    </row>
    <row r="15" spans="1:19" x14ac:dyDescent="0.3">
      <c r="A15" s="82" t="s">
        <v>61</v>
      </c>
      <c r="B15" s="64">
        <f>VLOOKUP($A15,'Return Data'!$B$7:$R$2843,3,0)</f>
        <v>44447</v>
      </c>
      <c r="C15" s="65">
        <f>VLOOKUP($A15,'Return Data'!$B$7:$R$2843,4,0)</f>
        <v>78.359399999999994</v>
      </c>
      <c r="D15" s="65">
        <f>VLOOKUP($A15,'Return Data'!$B$7:$R$2843,9,0)</f>
        <v>22.170300000000001</v>
      </c>
      <c r="E15" s="66">
        <f t="shared" si="0"/>
        <v>1</v>
      </c>
      <c r="F15" s="65">
        <f>VLOOKUP($A15,'Return Data'!$B$7:$R$2843,10,0)</f>
        <v>4.9695999999999998</v>
      </c>
      <c r="G15" s="66">
        <f t="shared" si="1"/>
        <v>16</v>
      </c>
      <c r="H15" s="65">
        <f>VLOOKUP($A15,'Return Data'!$B$7:$R$2843,11,0)</f>
        <v>10.303800000000001</v>
      </c>
      <c r="I15" s="66">
        <f t="shared" si="2"/>
        <v>4</v>
      </c>
      <c r="J15" s="65">
        <f>VLOOKUP($A15,'Return Data'!$B$7:$R$2843,12,0)</f>
        <v>12.167299999999999</v>
      </c>
      <c r="K15" s="66">
        <f t="shared" si="3"/>
        <v>1</v>
      </c>
      <c r="L15" s="65">
        <f>VLOOKUP($A15,'Return Data'!$B$7:$R$2843,13,0)</f>
        <v>13.857900000000001</v>
      </c>
      <c r="M15" s="66">
        <f t="shared" si="5"/>
        <v>1</v>
      </c>
      <c r="N15" s="65">
        <f>VLOOKUP($A15,'Return Data'!$B$7:$R$2843,17,0)</f>
        <v>4.2636000000000003</v>
      </c>
      <c r="O15" s="66">
        <f t="shared" si="6"/>
        <v>23</v>
      </c>
      <c r="P15" s="65">
        <f>VLOOKUP($A15,'Return Data'!$B$7:$R$2843,14,0)</f>
        <v>6.0522999999999998</v>
      </c>
      <c r="Q15" s="66">
        <f t="shared" si="7"/>
        <v>22</v>
      </c>
      <c r="R15" s="65">
        <f>VLOOKUP($A15,'Return Data'!$B$7:$R$2843,16,0)</f>
        <v>8.3673999999999999</v>
      </c>
      <c r="S15" s="67">
        <f t="shared" si="4"/>
        <v>15</v>
      </c>
    </row>
    <row r="16" spans="1:19" x14ac:dyDescent="0.3">
      <c r="A16" s="82" t="s">
        <v>62</v>
      </c>
      <c r="B16" s="64">
        <f>VLOOKUP($A16,'Return Data'!$B$7:$R$2843,3,0)</f>
        <v>44447</v>
      </c>
      <c r="C16" s="65">
        <f>VLOOKUP($A16,'Return Data'!$B$7:$R$2843,4,0)</f>
        <v>77.755700000000004</v>
      </c>
      <c r="D16" s="65">
        <f>VLOOKUP($A16,'Return Data'!$B$7:$R$2843,9,0)</f>
        <v>11.207800000000001</v>
      </c>
      <c r="E16" s="66">
        <f t="shared" si="0"/>
        <v>18</v>
      </c>
      <c r="F16" s="65">
        <f>VLOOKUP($A16,'Return Data'!$B$7:$R$2843,10,0)</f>
        <v>27.1218</v>
      </c>
      <c r="G16" s="66">
        <f t="shared" si="1"/>
        <v>1</v>
      </c>
      <c r="H16" s="65">
        <f>VLOOKUP($A16,'Return Data'!$B$7:$R$2843,11,0)</f>
        <v>16.452100000000002</v>
      </c>
      <c r="I16" s="66">
        <f t="shared" si="2"/>
        <v>1</v>
      </c>
      <c r="J16" s="65">
        <f>VLOOKUP($A16,'Return Data'!$B$7:$R$2843,12,0)</f>
        <v>10.841200000000001</v>
      </c>
      <c r="K16" s="66">
        <f t="shared" si="3"/>
        <v>2</v>
      </c>
      <c r="L16" s="65">
        <f>VLOOKUP($A16,'Return Data'!$B$7:$R$2843,13,0)</f>
        <v>10.775600000000001</v>
      </c>
      <c r="M16" s="66">
        <f t="shared" si="5"/>
        <v>2</v>
      </c>
      <c r="N16" s="65">
        <f>VLOOKUP($A16,'Return Data'!$B$7:$R$2843,17,0)</f>
        <v>9.9733000000000001</v>
      </c>
      <c r="O16" s="66">
        <f t="shared" si="6"/>
        <v>1</v>
      </c>
      <c r="P16" s="65">
        <f>VLOOKUP($A16,'Return Data'!$B$7:$R$2843,14,0)</f>
        <v>8.2265999999999995</v>
      </c>
      <c r="Q16" s="66">
        <f t="shared" si="7"/>
        <v>17</v>
      </c>
      <c r="R16" s="65">
        <f>VLOOKUP($A16,'Return Data'!$B$7:$R$2843,16,0)</f>
        <v>8.4337</v>
      </c>
      <c r="S16" s="67">
        <f t="shared" si="4"/>
        <v>14</v>
      </c>
    </row>
    <row r="17" spans="1:19" x14ac:dyDescent="0.3">
      <c r="A17" s="82" t="s">
        <v>63</v>
      </c>
      <c r="B17" s="64">
        <f>VLOOKUP($A17,'Return Data'!$B$7:$R$2843,3,0)</f>
        <v>44447</v>
      </c>
      <c r="C17" s="65">
        <f>VLOOKUP($A17,'Return Data'!$B$7:$R$2843,4,0)</f>
        <v>30.7166</v>
      </c>
      <c r="D17" s="65">
        <f>VLOOKUP($A17,'Return Data'!$B$7:$R$2843,9,0)</f>
        <v>14.0725</v>
      </c>
      <c r="E17" s="66">
        <f t="shared" si="0"/>
        <v>7</v>
      </c>
      <c r="F17" s="65">
        <f>VLOOKUP($A17,'Return Data'!$B$7:$R$2843,10,0)</f>
        <v>4.0685000000000002</v>
      </c>
      <c r="G17" s="66">
        <f t="shared" si="1"/>
        <v>23</v>
      </c>
      <c r="H17" s="65">
        <f>VLOOKUP($A17,'Return Data'!$B$7:$R$2843,11,0)</f>
        <v>7.1913999999999998</v>
      </c>
      <c r="I17" s="66">
        <f t="shared" si="2"/>
        <v>18</v>
      </c>
      <c r="J17" s="65">
        <f>VLOOKUP($A17,'Return Data'!$B$7:$R$2843,12,0)</f>
        <v>2.9676999999999998</v>
      </c>
      <c r="K17" s="66">
        <f t="shared" si="3"/>
        <v>19</v>
      </c>
      <c r="L17" s="65">
        <f>VLOOKUP($A17,'Return Data'!$B$7:$R$2843,13,0)</f>
        <v>5.1559999999999997</v>
      </c>
      <c r="M17" s="66">
        <f t="shared" si="5"/>
        <v>16</v>
      </c>
      <c r="N17" s="65">
        <f>VLOOKUP($A17,'Return Data'!$B$7:$R$2843,17,0)</f>
        <v>6.2573999999999996</v>
      </c>
      <c r="O17" s="66">
        <f t="shared" si="6"/>
        <v>21</v>
      </c>
      <c r="P17" s="65">
        <f>VLOOKUP($A17,'Return Data'!$B$7:$R$2843,14,0)</f>
        <v>8.9417000000000009</v>
      </c>
      <c r="Q17" s="66">
        <f t="shared" si="7"/>
        <v>11</v>
      </c>
      <c r="R17" s="65">
        <f>VLOOKUP($A17,'Return Data'!$B$7:$R$2843,16,0)</f>
        <v>7.7392000000000003</v>
      </c>
      <c r="S17" s="67">
        <f t="shared" si="4"/>
        <v>20</v>
      </c>
    </row>
    <row r="18" spans="1:19" x14ac:dyDescent="0.3">
      <c r="A18" s="82" t="s">
        <v>64</v>
      </c>
      <c r="B18" s="64">
        <f>VLOOKUP($A18,'Return Data'!$B$7:$R$2843,3,0)</f>
        <v>44447</v>
      </c>
      <c r="C18" s="65">
        <f>VLOOKUP($A18,'Return Data'!$B$7:$R$2843,4,0)</f>
        <v>30.261700000000001</v>
      </c>
      <c r="D18" s="65">
        <f>VLOOKUP($A18,'Return Data'!$B$7:$R$2843,9,0)</f>
        <v>13.7545</v>
      </c>
      <c r="E18" s="66">
        <f t="shared" si="0"/>
        <v>9</v>
      </c>
      <c r="F18" s="65">
        <f>VLOOKUP($A18,'Return Data'!$B$7:$R$2843,10,0)</f>
        <v>6.5012999999999996</v>
      </c>
      <c r="G18" s="66">
        <f t="shared" si="1"/>
        <v>5</v>
      </c>
      <c r="H18" s="65">
        <f>VLOOKUP($A18,'Return Data'!$B$7:$R$2843,11,0)</f>
        <v>8.0113000000000003</v>
      </c>
      <c r="I18" s="66">
        <f t="shared" si="2"/>
        <v>12</v>
      </c>
      <c r="J18" s="65">
        <f>VLOOKUP($A18,'Return Data'!$B$7:$R$2843,12,0)</f>
        <v>5.8372999999999999</v>
      </c>
      <c r="K18" s="66">
        <f t="shared" si="3"/>
        <v>6</v>
      </c>
      <c r="L18" s="65">
        <f>VLOOKUP($A18,'Return Data'!$B$7:$R$2843,13,0)</f>
        <v>7.4691000000000001</v>
      </c>
      <c r="M18" s="66">
        <f t="shared" si="5"/>
        <v>5</v>
      </c>
      <c r="N18" s="65">
        <f>VLOOKUP($A18,'Return Data'!$B$7:$R$2843,17,0)</f>
        <v>9.7028999999999996</v>
      </c>
      <c r="O18" s="66">
        <f t="shared" si="6"/>
        <v>3</v>
      </c>
      <c r="P18" s="65">
        <f>VLOOKUP($A18,'Return Data'!$B$7:$R$2843,14,0)</f>
        <v>10.1828</v>
      </c>
      <c r="Q18" s="66">
        <f t="shared" si="7"/>
        <v>5</v>
      </c>
      <c r="R18" s="65">
        <f>VLOOKUP($A18,'Return Data'!$B$7:$R$2843,16,0)</f>
        <v>10.6852</v>
      </c>
      <c r="S18" s="67">
        <f t="shared" si="4"/>
        <v>1</v>
      </c>
    </row>
    <row r="19" spans="1:19" x14ac:dyDescent="0.3">
      <c r="A19" s="82" t="s">
        <v>65</v>
      </c>
      <c r="B19" s="64">
        <f>VLOOKUP($A19,'Return Data'!$B$7:$R$2843,3,0)</f>
        <v>44447</v>
      </c>
      <c r="C19" s="65">
        <f>VLOOKUP($A19,'Return Data'!$B$7:$R$2843,4,0)</f>
        <v>18.972799999999999</v>
      </c>
      <c r="D19" s="65">
        <f>VLOOKUP($A19,'Return Data'!$B$7:$R$2843,9,0)</f>
        <v>11.646699999999999</v>
      </c>
      <c r="E19" s="66">
        <f t="shared" si="0"/>
        <v>16</v>
      </c>
      <c r="F19" s="65">
        <f>VLOOKUP($A19,'Return Data'!$B$7:$R$2843,10,0)</f>
        <v>5.0507999999999997</v>
      </c>
      <c r="G19" s="66">
        <f t="shared" si="1"/>
        <v>14</v>
      </c>
      <c r="H19" s="65">
        <f>VLOOKUP($A19,'Return Data'!$B$7:$R$2843,11,0)</f>
        <v>6.9195000000000002</v>
      </c>
      <c r="I19" s="66">
        <f t="shared" si="2"/>
        <v>21</v>
      </c>
      <c r="J19" s="65">
        <f>VLOOKUP($A19,'Return Data'!$B$7:$R$2843,12,0)</f>
        <v>5.0538999999999996</v>
      </c>
      <c r="K19" s="66">
        <f t="shared" si="3"/>
        <v>8</v>
      </c>
      <c r="L19" s="65">
        <f>VLOOKUP($A19,'Return Data'!$B$7:$R$2843,13,0)</f>
        <v>6.5731999999999999</v>
      </c>
      <c r="M19" s="66">
        <f t="shared" si="5"/>
        <v>10</v>
      </c>
      <c r="N19" s="65">
        <f>VLOOKUP($A19,'Return Data'!$B$7:$R$2843,17,0)</f>
        <v>7.7804000000000002</v>
      </c>
      <c r="O19" s="66">
        <f t="shared" si="6"/>
        <v>9</v>
      </c>
      <c r="P19" s="65">
        <f>VLOOKUP($A19,'Return Data'!$B$7:$R$2843,14,0)</f>
        <v>8.2934000000000001</v>
      </c>
      <c r="Q19" s="66">
        <f t="shared" si="7"/>
        <v>15</v>
      </c>
      <c r="R19" s="65">
        <f>VLOOKUP($A19,'Return Data'!$B$7:$R$2843,16,0)</f>
        <v>6.6523000000000003</v>
      </c>
      <c r="S19" s="67">
        <f t="shared" si="4"/>
        <v>25</v>
      </c>
    </row>
    <row r="20" spans="1:19" x14ac:dyDescent="0.3">
      <c r="A20" s="82" t="s">
        <v>66</v>
      </c>
      <c r="B20" s="64">
        <f>VLOOKUP($A20,'Return Data'!$B$7:$R$2843,3,0)</f>
        <v>44447</v>
      </c>
      <c r="C20" s="65">
        <f>VLOOKUP($A20,'Return Data'!$B$7:$R$2843,4,0)</f>
        <v>29.795500000000001</v>
      </c>
      <c r="D20" s="65">
        <f>VLOOKUP($A20,'Return Data'!$B$7:$R$2843,9,0)</f>
        <v>12.004099999999999</v>
      </c>
      <c r="E20" s="66">
        <f t="shared" si="0"/>
        <v>14</v>
      </c>
      <c r="F20" s="65">
        <f>VLOOKUP($A20,'Return Data'!$B$7:$R$2843,10,0)</f>
        <v>5.1771000000000003</v>
      </c>
      <c r="G20" s="66">
        <f t="shared" si="1"/>
        <v>12</v>
      </c>
      <c r="H20" s="65">
        <f>VLOOKUP($A20,'Return Data'!$B$7:$R$2843,11,0)</f>
        <v>8.8331999999999997</v>
      </c>
      <c r="I20" s="66">
        <f t="shared" si="2"/>
        <v>9</v>
      </c>
      <c r="J20" s="65">
        <f>VLOOKUP($A20,'Return Data'!$B$7:$R$2843,12,0)</f>
        <v>3.2856000000000001</v>
      </c>
      <c r="K20" s="66">
        <f t="shared" si="3"/>
        <v>18</v>
      </c>
      <c r="L20" s="65">
        <f>VLOOKUP($A20,'Return Data'!$B$7:$R$2843,13,0)</f>
        <v>5.8525999999999998</v>
      </c>
      <c r="M20" s="66">
        <f t="shared" si="5"/>
        <v>12</v>
      </c>
      <c r="N20" s="65">
        <f>VLOOKUP($A20,'Return Data'!$B$7:$R$2843,17,0)</f>
        <v>8.5166000000000004</v>
      </c>
      <c r="O20" s="66">
        <f t="shared" si="6"/>
        <v>6</v>
      </c>
      <c r="P20" s="65">
        <f>VLOOKUP($A20,'Return Data'!$B$7:$R$2843,14,0)</f>
        <v>10.9869</v>
      </c>
      <c r="Q20" s="66">
        <f t="shared" si="7"/>
        <v>1</v>
      </c>
      <c r="R20" s="65">
        <f>VLOOKUP($A20,'Return Data'!$B$7:$R$2843,16,0)</f>
        <v>9.3941999999999997</v>
      </c>
      <c r="S20" s="67">
        <f t="shared" si="4"/>
        <v>4</v>
      </c>
    </row>
    <row r="21" spans="1:19" x14ac:dyDescent="0.3">
      <c r="A21" s="82" t="s">
        <v>67</v>
      </c>
      <c r="B21" s="64">
        <f>VLOOKUP($A21,'Return Data'!$B$7:$R$2843,3,0)</f>
        <v>44447</v>
      </c>
      <c r="C21" s="65">
        <f>VLOOKUP($A21,'Return Data'!$B$7:$R$2843,4,0)</f>
        <v>18.346699999999998</v>
      </c>
      <c r="D21" s="65">
        <f>VLOOKUP($A21,'Return Data'!$B$7:$R$2843,9,0)</f>
        <v>12.023899999999999</v>
      </c>
      <c r="E21" s="66">
        <f t="shared" si="0"/>
        <v>13</v>
      </c>
      <c r="F21" s="65">
        <f>VLOOKUP($A21,'Return Data'!$B$7:$R$2843,10,0)</f>
        <v>7.6619000000000002</v>
      </c>
      <c r="G21" s="66">
        <f t="shared" si="1"/>
        <v>3</v>
      </c>
      <c r="H21" s="65">
        <f>VLOOKUP($A21,'Return Data'!$B$7:$R$2843,11,0)</f>
        <v>10.026400000000001</v>
      </c>
      <c r="I21" s="66">
        <f t="shared" si="2"/>
        <v>5</v>
      </c>
      <c r="J21" s="65">
        <f>VLOOKUP($A21,'Return Data'!$B$7:$R$2843,12,0)</f>
        <v>6.6882000000000001</v>
      </c>
      <c r="K21" s="66">
        <f t="shared" si="3"/>
        <v>4</v>
      </c>
      <c r="L21" s="65">
        <f>VLOOKUP($A21,'Return Data'!$B$7:$R$2843,13,0)</f>
        <v>8.1119000000000003</v>
      </c>
      <c r="M21" s="66">
        <f t="shared" si="5"/>
        <v>4</v>
      </c>
      <c r="N21" s="65">
        <f>VLOOKUP($A21,'Return Data'!$B$7:$R$2843,17,0)</f>
        <v>7.9743000000000004</v>
      </c>
      <c r="O21" s="66">
        <f t="shared" si="6"/>
        <v>7</v>
      </c>
      <c r="P21" s="65">
        <f>VLOOKUP($A21,'Return Data'!$B$7:$R$2843,14,0)</f>
        <v>8.1471999999999998</v>
      </c>
      <c r="Q21" s="66">
        <f t="shared" si="7"/>
        <v>19</v>
      </c>
      <c r="R21" s="65">
        <f>VLOOKUP($A21,'Return Data'!$B$7:$R$2843,16,0)</f>
        <v>7.6681999999999997</v>
      </c>
      <c r="S21" s="67">
        <f t="shared" si="4"/>
        <v>21</v>
      </c>
    </row>
    <row r="22" spans="1:19" x14ac:dyDescent="0.3">
      <c r="A22" s="82" t="s">
        <v>68</v>
      </c>
      <c r="B22" s="64">
        <f>VLOOKUP($A22,'Return Data'!$B$7:$R$2843,3,0)</f>
        <v>44447</v>
      </c>
      <c r="C22" s="65">
        <f>VLOOKUP($A22,'Return Data'!$B$7:$R$2843,4,0)</f>
        <v>1232.4879000000001</v>
      </c>
      <c r="D22" s="65">
        <f>VLOOKUP($A22,'Return Data'!$B$7:$R$2843,9,0)</f>
        <v>11.7883</v>
      </c>
      <c r="E22" s="66">
        <f t="shared" si="0"/>
        <v>15</v>
      </c>
      <c r="F22" s="65">
        <f>VLOOKUP($A22,'Return Data'!$B$7:$R$2843,10,0)</f>
        <v>6.0077999999999996</v>
      </c>
      <c r="G22" s="66">
        <f t="shared" si="1"/>
        <v>8</v>
      </c>
      <c r="H22" s="65">
        <f>VLOOKUP($A22,'Return Data'!$B$7:$R$2843,11,0)</f>
        <v>7.3480999999999996</v>
      </c>
      <c r="I22" s="66">
        <f t="shared" si="2"/>
        <v>17</v>
      </c>
      <c r="J22" s="65">
        <f>VLOOKUP($A22,'Return Data'!$B$7:$R$2843,12,0)</f>
        <v>4.5503</v>
      </c>
      <c r="K22" s="66">
        <f t="shared" si="3"/>
        <v>10</v>
      </c>
      <c r="L22" s="65">
        <f>VLOOKUP($A22,'Return Data'!$B$7:$R$2843,13,0)</f>
        <v>6.7450999999999999</v>
      </c>
      <c r="M22" s="66">
        <f t="shared" si="5"/>
        <v>8</v>
      </c>
      <c r="N22" s="65"/>
      <c r="O22" s="66"/>
      <c r="P22" s="65"/>
      <c r="Q22" s="66"/>
      <c r="R22" s="65">
        <f>VLOOKUP($A22,'Return Data'!$B$7:$R$2843,16,0)</f>
        <v>7.8550000000000004</v>
      </c>
      <c r="S22" s="67">
        <f t="shared" si="4"/>
        <v>18</v>
      </c>
    </row>
    <row r="23" spans="1:19" x14ac:dyDescent="0.3">
      <c r="A23" s="82" t="s">
        <v>69</v>
      </c>
      <c r="B23" s="64">
        <f>VLOOKUP($A23,'Return Data'!$B$7:$R$2843,3,0)</f>
        <v>44447</v>
      </c>
      <c r="C23" s="65">
        <f>VLOOKUP($A23,'Return Data'!$B$7:$R$2843,4,0)</f>
        <v>34.670999999999999</v>
      </c>
      <c r="D23" s="65">
        <f>VLOOKUP($A23,'Return Data'!$B$7:$R$2843,9,0)</f>
        <v>8.7425999999999995</v>
      </c>
      <c r="E23" s="66">
        <f t="shared" si="0"/>
        <v>23</v>
      </c>
      <c r="F23" s="65">
        <f>VLOOKUP($A23,'Return Data'!$B$7:$R$2843,10,0)</f>
        <v>4.1942000000000004</v>
      </c>
      <c r="G23" s="66">
        <f t="shared" si="1"/>
        <v>22</v>
      </c>
      <c r="H23" s="65">
        <f>VLOOKUP($A23,'Return Data'!$B$7:$R$2843,11,0)</f>
        <v>6.7106000000000003</v>
      </c>
      <c r="I23" s="66">
        <f t="shared" si="2"/>
        <v>22</v>
      </c>
      <c r="J23" s="65">
        <f>VLOOKUP($A23,'Return Data'!$B$7:$R$2843,12,0)</f>
        <v>3.8740000000000001</v>
      </c>
      <c r="K23" s="66">
        <f t="shared" si="3"/>
        <v>14</v>
      </c>
      <c r="L23" s="65">
        <f>VLOOKUP($A23,'Return Data'!$B$7:$R$2843,13,0)</f>
        <v>5.2862999999999998</v>
      </c>
      <c r="M23" s="66">
        <f t="shared" si="5"/>
        <v>15</v>
      </c>
      <c r="N23" s="65">
        <f>VLOOKUP($A23,'Return Data'!$B$7:$R$2843,17,0)</f>
        <v>6.3041999999999998</v>
      </c>
      <c r="O23" s="66">
        <f t="shared" ref="O23:O33" si="8">RANK(N23,N$8:N$35,0)</f>
        <v>20</v>
      </c>
      <c r="P23" s="65">
        <f>VLOOKUP($A23,'Return Data'!$B$7:$R$2843,14,0)</f>
        <v>6.7218</v>
      </c>
      <c r="Q23" s="66">
        <f t="shared" ref="Q23:Q33" si="9">RANK(P23,P$8:P$35,0)</f>
        <v>20</v>
      </c>
      <c r="R23" s="65">
        <f>VLOOKUP($A23,'Return Data'!$B$7:$R$2843,16,0)</f>
        <v>8.0863999999999994</v>
      </c>
      <c r="S23" s="67">
        <f t="shared" si="4"/>
        <v>17</v>
      </c>
    </row>
    <row r="24" spans="1:19" x14ac:dyDescent="0.3">
      <c r="A24" s="82" t="s">
        <v>70</v>
      </c>
      <c r="B24" s="64">
        <f>VLOOKUP($A24,'Return Data'!$B$7:$R$2843,3,0)</f>
        <v>44447</v>
      </c>
      <c r="C24" s="65">
        <f>VLOOKUP($A24,'Return Data'!$B$7:$R$2843,4,0)</f>
        <v>31.593599999999999</v>
      </c>
      <c r="D24" s="65">
        <f>VLOOKUP($A24,'Return Data'!$B$7:$R$2843,9,0)</f>
        <v>15.207599999999999</v>
      </c>
      <c r="E24" s="66">
        <f t="shared" si="0"/>
        <v>5</v>
      </c>
      <c r="F24" s="65">
        <f>VLOOKUP($A24,'Return Data'!$B$7:$R$2843,10,0)</f>
        <v>7.1058000000000003</v>
      </c>
      <c r="G24" s="66">
        <f t="shared" si="1"/>
        <v>4</v>
      </c>
      <c r="H24" s="65">
        <f>VLOOKUP($A24,'Return Data'!$B$7:$R$2843,11,0)</f>
        <v>9.0845000000000002</v>
      </c>
      <c r="I24" s="66">
        <f t="shared" si="2"/>
        <v>8</v>
      </c>
      <c r="J24" s="65">
        <f>VLOOKUP($A24,'Return Data'!$B$7:$R$2843,12,0)</f>
        <v>4.3879999999999999</v>
      </c>
      <c r="K24" s="66">
        <f t="shared" si="3"/>
        <v>11</v>
      </c>
      <c r="L24" s="65">
        <f>VLOOKUP($A24,'Return Data'!$B$7:$R$2843,13,0)</f>
        <v>6.6757</v>
      </c>
      <c r="M24" s="66">
        <f t="shared" si="5"/>
        <v>9</v>
      </c>
      <c r="N24" s="65">
        <f>VLOOKUP($A24,'Return Data'!$B$7:$R$2843,17,0)</f>
        <v>8.7171000000000003</v>
      </c>
      <c r="O24" s="66">
        <f t="shared" si="8"/>
        <v>5</v>
      </c>
      <c r="P24" s="65">
        <f>VLOOKUP($A24,'Return Data'!$B$7:$R$2843,14,0)</f>
        <v>10.451499999999999</v>
      </c>
      <c r="Q24" s="66">
        <f t="shared" si="9"/>
        <v>3</v>
      </c>
      <c r="R24" s="65">
        <f>VLOOKUP($A24,'Return Data'!$B$7:$R$2843,16,0)</f>
        <v>9.6439000000000004</v>
      </c>
      <c r="S24" s="67">
        <f t="shared" si="4"/>
        <v>2</v>
      </c>
    </row>
    <row r="25" spans="1:19" x14ac:dyDescent="0.3">
      <c r="A25" s="82" t="s">
        <v>71</v>
      </c>
      <c r="B25" s="64">
        <f>VLOOKUP($A25,'Return Data'!$B$7:$R$2843,3,0)</f>
        <v>44447</v>
      </c>
      <c r="C25" s="65">
        <f>VLOOKUP($A25,'Return Data'!$B$7:$R$2843,4,0)</f>
        <v>25.213899999999999</v>
      </c>
      <c r="D25" s="65">
        <f>VLOOKUP($A25,'Return Data'!$B$7:$R$2843,9,0)</f>
        <v>10.5846</v>
      </c>
      <c r="E25" s="66">
        <f t="shared" si="0"/>
        <v>20</v>
      </c>
      <c r="F25" s="65">
        <f>VLOOKUP($A25,'Return Data'!$B$7:$R$2843,10,0)</f>
        <v>4.5728</v>
      </c>
      <c r="G25" s="66">
        <f t="shared" si="1"/>
        <v>20</v>
      </c>
      <c r="H25" s="65">
        <f>VLOOKUP($A25,'Return Data'!$B$7:$R$2843,11,0)</f>
        <v>7.4409999999999998</v>
      </c>
      <c r="I25" s="66">
        <f t="shared" si="2"/>
        <v>16</v>
      </c>
      <c r="J25" s="65">
        <f>VLOOKUP($A25,'Return Data'!$B$7:$R$2843,12,0)</f>
        <v>2.5396000000000001</v>
      </c>
      <c r="K25" s="66">
        <f t="shared" si="3"/>
        <v>23</v>
      </c>
      <c r="L25" s="65">
        <f>VLOOKUP($A25,'Return Data'!$B$7:$R$2843,13,0)</f>
        <v>4.8173000000000004</v>
      </c>
      <c r="M25" s="66">
        <f t="shared" si="5"/>
        <v>21</v>
      </c>
      <c r="N25" s="65">
        <f>VLOOKUP($A25,'Return Data'!$B$7:$R$2843,17,0)</f>
        <v>7.0858999999999996</v>
      </c>
      <c r="O25" s="66">
        <f t="shared" si="8"/>
        <v>14</v>
      </c>
      <c r="P25" s="65">
        <f>VLOOKUP($A25,'Return Data'!$B$7:$R$2843,14,0)</f>
        <v>9.0912000000000006</v>
      </c>
      <c r="Q25" s="66">
        <f t="shared" si="9"/>
        <v>10</v>
      </c>
      <c r="R25" s="65">
        <f>VLOOKUP($A25,'Return Data'!$B$7:$R$2843,16,0)</f>
        <v>8.8491999999999997</v>
      </c>
      <c r="S25" s="67">
        <f t="shared" si="4"/>
        <v>7</v>
      </c>
    </row>
    <row r="26" spans="1:19" x14ac:dyDescent="0.3">
      <c r="A26" s="82" t="s">
        <v>72</v>
      </c>
      <c r="B26" s="64">
        <f>VLOOKUP($A26,'Return Data'!$B$7:$R$2843,3,0)</f>
        <v>44447</v>
      </c>
      <c r="C26" s="65">
        <f>VLOOKUP($A26,'Return Data'!$B$7:$R$2843,4,0)</f>
        <v>14.182600000000001</v>
      </c>
      <c r="D26" s="65">
        <f>VLOOKUP($A26,'Return Data'!$B$7:$R$2843,9,0)</f>
        <v>9.5413999999999994</v>
      </c>
      <c r="E26" s="66">
        <f t="shared" si="0"/>
        <v>22</v>
      </c>
      <c r="F26" s="65">
        <f>VLOOKUP($A26,'Return Data'!$B$7:$R$2843,10,0)</f>
        <v>4.3752000000000004</v>
      </c>
      <c r="G26" s="66">
        <f t="shared" si="1"/>
        <v>21</v>
      </c>
      <c r="H26" s="65">
        <f>VLOOKUP($A26,'Return Data'!$B$7:$R$2843,11,0)</f>
        <v>6.3080999999999996</v>
      </c>
      <c r="I26" s="66">
        <f t="shared" si="2"/>
        <v>23</v>
      </c>
      <c r="J26" s="65">
        <f>VLOOKUP($A26,'Return Data'!$B$7:$R$2843,12,0)</f>
        <v>3.8174000000000001</v>
      </c>
      <c r="K26" s="66">
        <f t="shared" si="3"/>
        <v>15</v>
      </c>
      <c r="L26" s="65">
        <f>VLOOKUP($A26,'Return Data'!$B$7:$R$2843,13,0)</f>
        <v>4.8171999999999997</v>
      </c>
      <c r="M26" s="66">
        <f t="shared" si="5"/>
        <v>22</v>
      </c>
      <c r="N26" s="65">
        <f>VLOOKUP($A26,'Return Data'!$B$7:$R$2843,17,0)</f>
        <v>7.7767999999999997</v>
      </c>
      <c r="O26" s="66">
        <f t="shared" si="8"/>
        <v>10</v>
      </c>
      <c r="P26" s="65">
        <f>VLOOKUP($A26,'Return Data'!$B$7:$R$2843,14,0)</f>
        <v>10.1265</v>
      </c>
      <c r="Q26" s="66">
        <f t="shared" si="9"/>
        <v>7</v>
      </c>
      <c r="R26" s="65">
        <f>VLOOKUP($A26,'Return Data'!$B$7:$R$2843,16,0)</f>
        <v>8.1440999999999999</v>
      </c>
      <c r="S26" s="67">
        <f t="shared" si="4"/>
        <v>16</v>
      </c>
    </row>
    <row r="27" spans="1:19" x14ac:dyDescent="0.3">
      <c r="A27" s="82" t="s">
        <v>73</v>
      </c>
      <c r="B27" s="64">
        <f>VLOOKUP($A27,'Return Data'!$B$7:$R$2843,3,0)</f>
        <v>44447</v>
      </c>
      <c r="C27" s="65">
        <f>VLOOKUP($A27,'Return Data'!$B$7:$R$2843,4,0)</f>
        <v>31.290900000000001</v>
      </c>
      <c r="D27" s="65">
        <f>VLOOKUP($A27,'Return Data'!$B$7:$R$2843,9,0)</f>
        <v>20.0382</v>
      </c>
      <c r="E27" s="66">
        <f t="shared" si="0"/>
        <v>2</v>
      </c>
      <c r="F27" s="65">
        <f>VLOOKUP($A27,'Return Data'!$B$7:$R$2843,10,0)</f>
        <v>5.0410000000000004</v>
      </c>
      <c r="G27" s="66">
        <f t="shared" si="1"/>
        <v>15</v>
      </c>
      <c r="H27" s="65">
        <f>VLOOKUP($A27,'Return Data'!$B$7:$R$2843,11,0)</f>
        <v>9.6633999999999993</v>
      </c>
      <c r="I27" s="66">
        <f t="shared" si="2"/>
        <v>6</v>
      </c>
      <c r="J27" s="65">
        <f>VLOOKUP($A27,'Return Data'!$B$7:$R$2843,12,0)</f>
        <v>3.7197</v>
      </c>
      <c r="K27" s="66">
        <f t="shared" si="3"/>
        <v>16</v>
      </c>
      <c r="L27" s="65">
        <f>VLOOKUP($A27,'Return Data'!$B$7:$R$2843,13,0)</f>
        <v>5.0640000000000001</v>
      </c>
      <c r="M27" s="66">
        <f t="shared" si="5"/>
        <v>18</v>
      </c>
      <c r="N27" s="65">
        <f>VLOOKUP($A27,'Return Data'!$B$7:$R$2843,17,0)</f>
        <v>7.2279999999999998</v>
      </c>
      <c r="O27" s="66">
        <f t="shared" si="8"/>
        <v>13</v>
      </c>
      <c r="P27" s="65">
        <f>VLOOKUP($A27,'Return Data'!$B$7:$R$2843,14,0)</f>
        <v>9.1194000000000006</v>
      </c>
      <c r="Q27" s="66">
        <f t="shared" si="9"/>
        <v>9</v>
      </c>
      <c r="R27" s="65">
        <f>VLOOKUP($A27,'Return Data'!$B$7:$R$2843,16,0)</f>
        <v>8.5069999999999997</v>
      </c>
      <c r="S27" s="67">
        <f t="shared" si="4"/>
        <v>13</v>
      </c>
    </row>
    <row r="28" spans="1:19" x14ac:dyDescent="0.3">
      <c r="A28" s="82" t="s">
        <v>74</v>
      </c>
      <c r="B28" s="64">
        <f>VLOOKUP($A28,'Return Data'!$B$7:$R$2843,3,0)</f>
        <v>44447</v>
      </c>
      <c r="C28" s="65">
        <f>VLOOKUP($A28,'Return Data'!$B$7:$R$2843,4,0)</f>
        <v>2306.6648</v>
      </c>
      <c r="D28" s="65">
        <f>VLOOKUP($A28,'Return Data'!$B$7:$R$2843,9,0)</f>
        <v>12.046099999999999</v>
      </c>
      <c r="E28" s="66">
        <f t="shared" si="0"/>
        <v>12</v>
      </c>
      <c r="F28" s="65">
        <f>VLOOKUP($A28,'Return Data'!$B$7:$R$2843,10,0)</f>
        <v>5.0796999999999999</v>
      </c>
      <c r="G28" s="66">
        <f t="shared" si="1"/>
        <v>13</v>
      </c>
      <c r="H28" s="65">
        <f>VLOOKUP($A28,'Return Data'!$B$7:$R$2843,11,0)</f>
        <v>7.9101999999999997</v>
      </c>
      <c r="I28" s="66">
        <f t="shared" si="2"/>
        <v>13</v>
      </c>
      <c r="J28" s="65">
        <f>VLOOKUP($A28,'Return Data'!$B$7:$R$2843,12,0)</f>
        <v>4.2657999999999996</v>
      </c>
      <c r="K28" s="66">
        <f t="shared" si="3"/>
        <v>12</v>
      </c>
      <c r="L28" s="65">
        <f>VLOOKUP($A28,'Return Data'!$B$7:$R$2843,13,0)</f>
        <v>5.6929999999999996</v>
      </c>
      <c r="M28" s="66">
        <f t="shared" si="5"/>
        <v>14</v>
      </c>
      <c r="N28" s="65">
        <f>VLOOKUP($A28,'Return Data'!$B$7:$R$2843,17,0)</f>
        <v>7.2384000000000004</v>
      </c>
      <c r="O28" s="66">
        <f t="shared" si="8"/>
        <v>12</v>
      </c>
      <c r="P28" s="65">
        <f>VLOOKUP($A28,'Return Data'!$B$7:$R$2843,14,0)</f>
        <v>9.6019000000000005</v>
      </c>
      <c r="Q28" s="66">
        <f t="shared" si="9"/>
        <v>8</v>
      </c>
      <c r="R28" s="65">
        <f>VLOOKUP($A28,'Return Data'!$B$7:$R$2843,16,0)</f>
        <v>8.9585000000000008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44447</v>
      </c>
      <c r="C30" s="65">
        <f>VLOOKUP($A30,'Return Data'!$B$7:$R$2843,4,0)</f>
        <v>16.764299999999999</v>
      </c>
      <c r="D30" s="65">
        <f>VLOOKUP($A30,'Return Data'!$B$7:$R$2843,9,0)</f>
        <v>11.573499999999999</v>
      </c>
      <c r="E30" s="66">
        <f t="shared" si="0"/>
        <v>17</v>
      </c>
      <c r="F30" s="65">
        <f>VLOOKUP($A30,'Return Data'!$B$7:$R$2843,10,0)</f>
        <v>5.2538</v>
      </c>
      <c r="G30" s="66">
        <f t="shared" si="1"/>
        <v>11</v>
      </c>
      <c r="H30" s="65">
        <f>VLOOKUP($A30,'Return Data'!$B$7:$R$2843,11,0)</f>
        <v>6.9630999999999998</v>
      </c>
      <c r="I30" s="66">
        <f t="shared" si="2"/>
        <v>20</v>
      </c>
      <c r="J30" s="65">
        <f>VLOOKUP($A30,'Return Data'!$B$7:$R$2843,12,0)</f>
        <v>4.1238999999999999</v>
      </c>
      <c r="K30" s="66">
        <f t="shared" si="3"/>
        <v>13</v>
      </c>
      <c r="L30" s="65">
        <f>VLOOKUP($A30,'Return Data'!$B$7:$R$2843,13,0)</f>
        <v>5.1185</v>
      </c>
      <c r="M30" s="66">
        <f t="shared" si="5"/>
        <v>17</v>
      </c>
      <c r="N30" s="65">
        <f>VLOOKUP($A30,'Return Data'!$B$7:$R$2843,17,0)</f>
        <v>6.9946999999999999</v>
      </c>
      <c r="O30" s="66">
        <f t="shared" si="8"/>
        <v>16</v>
      </c>
      <c r="P30" s="65">
        <f>VLOOKUP($A30,'Return Data'!$B$7:$R$2843,14,0)</f>
        <v>8.8476999999999997</v>
      </c>
      <c r="Q30" s="66">
        <f t="shared" si="9"/>
        <v>13</v>
      </c>
      <c r="R30" s="65">
        <f>VLOOKUP($A30,'Return Data'!$B$7:$R$2843,16,0)</f>
        <v>8.5292999999999992</v>
      </c>
      <c r="S30" s="67">
        <f t="shared" si="4"/>
        <v>12</v>
      </c>
    </row>
    <row r="31" spans="1:19" x14ac:dyDescent="0.3">
      <c r="A31" s="82" t="s">
        <v>78</v>
      </c>
      <c r="B31" s="64">
        <f>VLOOKUP($A31,'Return Data'!$B$7:$R$2843,3,0)</f>
        <v>44447</v>
      </c>
      <c r="C31" s="65">
        <f>VLOOKUP($A31,'Return Data'!$B$7:$R$2843,4,0)</f>
        <v>29.8566</v>
      </c>
      <c r="D31" s="65">
        <f>VLOOKUP($A31,'Return Data'!$B$7:$R$2843,9,0)</f>
        <v>9.5846</v>
      </c>
      <c r="E31" s="66">
        <f t="shared" si="0"/>
        <v>21</v>
      </c>
      <c r="F31" s="65">
        <f>VLOOKUP($A31,'Return Data'!$B$7:$R$2843,10,0)</f>
        <v>4.7496</v>
      </c>
      <c r="G31" s="66">
        <f t="shared" si="1"/>
        <v>18</v>
      </c>
      <c r="H31" s="65">
        <f>VLOOKUP($A31,'Return Data'!$B$7:$R$2843,11,0)</f>
        <v>5.8482000000000003</v>
      </c>
      <c r="I31" s="66">
        <f t="shared" si="2"/>
        <v>24</v>
      </c>
      <c r="J31" s="65">
        <f>VLOOKUP($A31,'Return Data'!$B$7:$R$2843,12,0)</f>
        <v>2.9344000000000001</v>
      </c>
      <c r="K31" s="66">
        <f t="shared" si="3"/>
        <v>20</v>
      </c>
      <c r="L31" s="65">
        <f>VLOOKUP($A31,'Return Data'!$B$7:$R$2843,13,0)</f>
        <v>4.8829000000000002</v>
      </c>
      <c r="M31" s="66">
        <f t="shared" si="5"/>
        <v>19</v>
      </c>
      <c r="N31" s="65">
        <f>VLOOKUP($A31,'Return Data'!$B$7:$R$2843,17,0)</f>
        <v>7.5067000000000004</v>
      </c>
      <c r="O31" s="66">
        <f t="shared" si="8"/>
        <v>11</v>
      </c>
      <c r="P31" s="65">
        <f>VLOOKUP($A31,'Return Data'!$B$7:$R$2843,14,0)</f>
        <v>10.126799999999999</v>
      </c>
      <c r="Q31" s="66">
        <f t="shared" si="9"/>
        <v>6</v>
      </c>
      <c r="R31" s="65">
        <f>VLOOKUP($A31,'Return Data'!$B$7:$R$2843,16,0)</f>
        <v>8.7827000000000002</v>
      </c>
      <c r="S31" s="67">
        <f t="shared" si="4"/>
        <v>9</v>
      </c>
    </row>
    <row r="32" spans="1:19" x14ac:dyDescent="0.3">
      <c r="A32" s="82" t="s">
        <v>79</v>
      </c>
      <c r="B32" s="64">
        <f>VLOOKUP($A32,'Return Data'!$B$7:$R$2843,3,0)</f>
        <v>44447</v>
      </c>
      <c r="C32" s="65">
        <f>VLOOKUP($A32,'Return Data'!$B$7:$R$2843,4,0)</f>
        <v>36.118699999999997</v>
      </c>
      <c r="D32" s="65">
        <f>VLOOKUP($A32,'Return Data'!$B$7:$R$2843,9,0)</f>
        <v>8.4610000000000003</v>
      </c>
      <c r="E32" s="66">
        <f t="shared" si="0"/>
        <v>24</v>
      </c>
      <c r="F32" s="65">
        <f>VLOOKUP($A32,'Return Data'!$B$7:$R$2843,10,0)</f>
        <v>6.4272</v>
      </c>
      <c r="G32" s="66">
        <f t="shared" si="1"/>
        <v>7</v>
      </c>
      <c r="H32" s="65">
        <f>VLOOKUP($A32,'Return Data'!$B$7:$R$2843,11,0)</f>
        <v>7.8167999999999997</v>
      </c>
      <c r="I32" s="66">
        <f t="shared" si="2"/>
        <v>15</v>
      </c>
      <c r="J32" s="65">
        <f>VLOOKUP($A32,'Return Data'!$B$7:$R$2843,12,0)</f>
        <v>5.4160000000000004</v>
      </c>
      <c r="K32" s="66">
        <f t="shared" si="3"/>
        <v>7</v>
      </c>
      <c r="L32" s="65">
        <f>VLOOKUP($A32,'Return Data'!$B$7:$R$2843,13,0)</f>
        <v>6.7756999999999996</v>
      </c>
      <c r="M32" s="66">
        <f t="shared" si="5"/>
        <v>7</v>
      </c>
      <c r="N32" s="65">
        <f>VLOOKUP($A32,'Return Data'!$B$7:$R$2843,17,0)</f>
        <v>7.8068999999999997</v>
      </c>
      <c r="O32" s="66">
        <f t="shared" si="8"/>
        <v>8</v>
      </c>
      <c r="P32" s="65">
        <f>VLOOKUP($A32,'Return Data'!$B$7:$R$2843,14,0)</f>
        <v>8.5879999999999992</v>
      </c>
      <c r="Q32" s="66">
        <f t="shared" si="9"/>
        <v>14</v>
      </c>
      <c r="R32" s="65">
        <f>VLOOKUP($A32,'Return Data'!$B$7:$R$2843,16,0)</f>
        <v>9.1477000000000004</v>
      </c>
      <c r="S32" s="67">
        <f t="shared" si="4"/>
        <v>5</v>
      </c>
    </row>
    <row r="33" spans="1:19" x14ac:dyDescent="0.3">
      <c r="A33" s="82" t="s">
        <v>80</v>
      </c>
      <c r="B33" s="64">
        <f>VLOOKUP($A33,'Return Data'!$B$7:$R$2843,3,0)</f>
        <v>44447</v>
      </c>
      <c r="C33" s="65">
        <f>VLOOKUP($A33,'Return Data'!$B$7:$R$2843,4,0)</f>
        <v>20.147600000000001</v>
      </c>
      <c r="D33" s="65">
        <f>VLOOKUP($A33,'Return Data'!$B$7:$R$2843,9,0)</f>
        <v>15.7857</v>
      </c>
      <c r="E33" s="66">
        <f t="shared" si="0"/>
        <v>4</v>
      </c>
      <c r="F33" s="65">
        <f>VLOOKUP($A33,'Return Data'!$B$7:$R$2843,10,0)</f>
        <v>4.6055999999999999</v>
      </c>
      <c r="G33" s="66">
        <f t="shared" si="1"/>
        <v>19</v>
      </c>
      <c r="H33" s="65">
        <f>VLOOKUP($A33,'Return Data'!$B$7:$R$2843,11,0)</f>
        <v>8.1724999999999994</v>
      </c>
      <c r="I33" s="66">
        <f t="shared" si="2"/>
        <v>11</v>
      </c>
      <c r="J33" s="65">
        <f>VLOOKUP($A33,'Return Data'!$B$7:$R$2843,12,0)</f>
        <v>2.6652999999999998</v>
      </c>
      <c r="K33" s="66">
        <f t="shared" si="3"/>
        <v>22</v>
      </c>
      <c r="L33" s="65">
        <f>VLOOKUP($A33,'Return Data'!$B$7:$R$2843,13,0)</f>
        <v>4.5015999999999998</v>
      </c>
      <c r="M33" s="66">
        <f t="shared" si="5"/>
        <v>23</v>
      </c>
      <c r="N33" s="65">
        <f>VLOOKUP($A33,'Return Data'!$B$7:$R$2843,17,0)</f>
        <v>7.0273000000000003</v>
      </c>
      <c r="O33" s="66">
        <f t="shared" si="8"/>
        <v>15</v>
      </c>
      <c r="P33" s="65">
        <f>VLOOKUP($A33,'Return Data'!$B$7:$R$2843,14,0)</f>
        <v>8.9375999999999998</v>
      </c>
      <c r="Q33" s="66">
        <f t="shared" si="9"/>
        <v>12</v>
      </c>
      <c r="R33" s="65">
        <f>VLOOKUP($A33,'Return Data'!$B$7:$R$2843,16,0)</f>
        <v>7.4057000000000004</v>
      </c>
      <c r="S33" s="67">
        <f t="shared" si="4"/>
        <v>23</v>
      </c>
    </row>
    <row r="34" spans="1:19" x14ac:dyDescent="0.3">
      <c r="A34" s="82" t="s">
        <v>363</v>
      </c>
      <c r="B34" s="64">
        <f>VLOOKUP($A34,'Return Data'!$B$7:$R$2843,3,0)</f>
        <v>44447</v>
      </c>
      <c r="C34" s="65">
        <f>VLOOKUP($A34,'Return Data'!$B$7:$R$2843,4,0)</f>
        <v>0.3286</v>
      </c>
      <c r="D34" s="65">
        <f>VLOOKUP($A34,'Return Data'!$B$7:$R$2843,9,0)</f>
        <v>10.8771</v>
      </c>
      <c r="E34" s="66">
        <f t="shared" si="0"/>
        <v>19</v>
      </c>
      <c r="F34" s="65">
        <f>VLOOKUP($A34,'Return Data'!$B$7:$R$2843,10,0)</f>
        <v>10.9171</v>
      </c>
      <c r="G34" s="66">
        <f t="shared" si="1"/>
        <v>2</v>
      </c>
      <c r="H34" s="65">
        <f>VLOOKUP($A34,'Return Data'!$B$7:$R$2843,11,0)</f>
        <v>11.2935</v>
      </c>
      <c r="I34" s="66">
        <f t="shared" si="2"/>
        <v>2</v>
      </c>
      <c r="J34" s="65"/>
      <c r="K34" s="66"/>
      <c r="L34" s="65"/>
      <c r="M34" s="66"/>
      <c r="N34" s="65"/>
      <c r="O34" s="66"/>
      <c r="P34" s="65"/>
      <c r="Q34" s="66"/>
      <c r="R34" s="65">
        <f>VLOOKUP($A34,'Return Data'!$B$7:$R$2843,16,0)</f>
        <v>-7.9032</v>
      </c>
      <c r="S34" s="67">
        <f t="shared" si="4"/>
        <v>26</v>
      </c>
    </row>
    <row r="35" spans="1:19" x14ac:dyDescent="0.3">
      <c r="A35" s="82" t="s">
        <v>81</v>
      </c>
      <c r="B35" s="64">
        <f>VLOOKUP($A35,'Return Data'!$B$7:$R$2843,3,0)</f>
        <v>44447</v>
      </c>
      <c r="C35" s="65">
        <f>VLOOKUP($A35,'Return Data'!$B$7:$R$2843,4,0)</f>
        <v>22.5535</v>
      </c>
      <c r="D35" s="65">
        <f>VLOOKUP($A35,'Return Data'!$B$7:$R$2843,9,0)</f>
        <v>5.9363000000000001</v>
      </c>
      <c r="E35" s="66">
        <f t="shared" si="0"/>
        <v>26</v>
      </c>
      <c r="F35" s="65">
        <f>VLOOKUP($A35,'Return Data'!$B$7:$R$2843,10,0)</f>
        <v>3.5156999999999998</v>
      </c>
      <c r="G35" s="66">
        <f t="shared" si="1"/>
        <v>26</v>
      </c>
      <c r="H35" s="65">
        <f>VLOOKUP($A35,'Return Data'!$B$7:$R$2843,11,0)</f>
        <v>4.6262999999999996</v>
      </c>
      <c r="I35" s="66">
        <f t="shared" si="2"/>
        <v>25</v>
      </c>
      <c r="J35" s="65">
        <f>VLOOKUP($A35,'Return Data'!$B$7:$R$2843,12,0)</f>
        <v>2.4794</v>
      </c>
      <c r="K35" s="66">
        <f>RANK(J35,J$8:J$35,0)</f>
        <v>24</v>
      </c>
      <c r="L35" s="65">
        <f>VLOOKUP($A35,'Return Data'!$B$7:$R$2843,13,0)</f>
        <v>3.5310000000000001</v>
      </c>
      <c r="M35" s="66">
        <f>RANK(L35,L$8:L$35,0)</f>
        <v>25</v>
      </c>
      <c r="N35" s="65">
        <f>VLOOKUP($A35,'Return Data'!$B$7:$R$2843,17,0)</f>
        <v>4.1101000000000001</v>
      </c>
      <c r="O35" s="66">
        <f>RANK(N35,N$8:N$35,0)</f>
        <v>24</v>
      </c>
      <c r="P35" s="65">
        <f>VLOOKUP($A35,'Return Data'!$B$7:$R$2843,14,0)</f>
        <v>2.4436</v>
      </c>
      <c r="Q35" s="66">
        <f>RANK(P35,P$8:P$35,0)</f>
        <v>24</v>
      </c>
      <c r="R35" s="65">
        <f>VLOOKUP($A35,'Return Data'!$B$7:$R$2843,16,0)</f>
        <v>6.9988000000000001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12.112340740740747</v>
      </c>
      <c r="E37" s="88"/>
      <c r="F37" s="89">
        <f>AVERAGE(F8:F35)</f>
        <v>6.031351851851853</v>
      </c>
      <c r="G37" s="88"/>
      <c r="H37" s="89">
        <f>AVERAGE(H8:H35)</f>
        <v>7.9707518518518512</v>
      </c>
      <c r="I37" s="88"/>
      <c r="J37" s="89">
        <f>AVERAGE(J8:J35)</f>
        <v>4.5667884615384615</v>
      </c>
      <c r="K37" s="88"/>
      <c r="L37" s="89">
        <f>AVERAGE(L8:L35)</f>
        <v>6.3081720000000017</v>
      </c>
      <c r="M37" s="88"/>
      <c r="N37" s="89">
        <f>AVERAGE(N8:N35)</f>
        <v>7.3045</v>
      </c>
      <c r="O37" s="88"/>
      <c r="P37" s="89">
        <f>AVERAGE(P8:P35)</f>
        <v>8.4790583333333345</v>
      </c>
      <c r="Q37" s="88"/>
      <c r="R37" s="89">
        <f>AVERAGE(R8:R35)</f>
        <v>6.9844592592592578</v>
      </c>
      <c r="S37" s="90"/>
    </row>
    <row r="38" spans="1:19" x14ac:dyDescent="0.3">
      <c r="A38" s="87" t="s">
        <v>28</v>
      </c>
      <c r="B38" s="88"/>
      <c r="C38" s="88"/>
      <c r="D38" s="89">
        <f>MIN(D8:D35)</f>
        <v>0</v>
      </c>
      <c r="E38" s="88"/>
      <c r="F38" s="89">
        <f>MIN(F8:F35)</f>
        <v>0</v>
      </c>
      <c r="G38" s="88"/>
      <c r="H38" s="89">
        <f>MIN(H8:H35)</f>
        <v>0</v>
      </c>
      <c r="I38" s="88"/>
      <c r="J38" s="89">
        <f>MIN(J8:J35)</f>
        <v>0</v>
      </c>
      <c r="K38" s="88"/>
      <c r="L38" s="89">
        <f>MIN(L8:L35)</f>
        <v>3.5310000000000001</v>
      </c>
      <c r="M38" s="88"/>
      <c r="N38" s="89">
        <f>MIN(N8:N35)</f>
        <v>4.1101000000000001</v>
      </c>
      <c r="O38" s="88"/>
      <c r="P38" s="89">
        <f>MIN(P8:P35)</f>
        <v>2.4436</v>
      </c>
      <c r="Q38" s="88"/>
      <c r="R38" s="89">
        <f>MIN(R8:R35)</f>
        <v>-14.1831</v>
      </c>
      <c r="S38" s="90"/>
    </row>
    <row r="39" spans="1:19" ht="15" thickBot="1" x14ac:dyDescent="0.35">
      <c r="A39" s="91" t="s">
        <v>29</v>
      </c>
      <c r="B39" s="92"/>
      <c r="C39" s="92"/>
      <c r="D39" s="93">
        <f>MAX(D8:D35)</f>
        <v>22.170300000000001</v>
      </c>
      <c r="E39" s="92"/>
      <c r="F39" s="93">
        <f>MAX(F8:F35)</f>
        <v>27.1218</v>
      </c>
      <c r="G39" s="92"/>
      <c r="H39" s="93">
        <f>MAX(H8:H35)</f>
        <v>16.452100000000002</v>
      </c>
      <c r="I39" s="92"/>
      <c r="J39" s="93">
        <f>MAX(J8:J35)</f>
        <v>12.167299999999999</v>
      </c>
      <c r="K39" s="92"/>
      <c r="L39" s="93">
        <f>MAX(L8:L35)</f>
        <v>13.857900000000001</v>
      </c>
      <c r="M39" s="92"/>
      <c r="N39" s="93">
        <f>MAX(N8:N35)</f>
        <v>9.9733000000000001</v>
      </c>
      <c r="O39" s="92"/>
      <c r="P39" s="93">
        <f>MAX(P8:P35)</f>
        <v>10.9869</v>
      </c>
      <c r="Q39" s="92"/>
      <c r="R39" s="93">
        <f>MAX(R8:R35)</f>
        <v>10.6852</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44447</v>
      </c>
      <c r="C8" s="65">
        <f>VLOOKUP($A8,'Return Data'!$B$7:$R$2843,4,0)</f>
        <v>24.604399999999998</v>
      </c>
      <c r="D8" s="65">
        <f>VLOOKUP($A8,'Return Data'!$B$7:$R$2843,9,0)</f>
        <v>11.427199999999999</v>
      </c>
      <c r="E8" s="66">
        <f t="shared" ref="E8:E39" si="0">RANK(D8,D$8:D$39,0)</f>
        <v>14</v>
      </c>
      <c r="F8" s="65">
        <f>VLOOKUP($A8,'Return Data'!$B$7:$R$2843,10,0)</f>
        <v>5.8230000000000004</v>
      </c>
      <c r="G8" s="66">
        <f t="shared" ref="G8:G39" si="1">RANK(F8,F$8:F$39,0)</f>
        <v>9</v>
      </c>
      <c r="H8" s="65">
        <f>VLOOKUP($A8,'Return Data'!$B$7:$R$2843,11,0)</f>
        <v>8.1659000000000006</v>
      </c>
      <c r="I8" s="66">
        <f t="shared" ref="I8:I39" si="2">RANK(H8,H$8:H$39,0)</f>
        <v>12</v>
      </c>
      <c r="J8" s="65">
        <f>VLOOKUP($A8,'Return Data'!$B$7:$R$2843,12,0)</f>
        <v>5.9454000000000002</v>
      </c>
      <c r="K8" s="66">
        <f t="shared" ref="K8:K37" si="3">RANK(J8,J$8:J$39,0)</f>
        <v>8</v>
      </c>
      <c r="L8" s="65">
        <f>VLOOKUP($A8,'Return Data'!$B$7:$R$2843,13,0)</f>
        <v>6.5624000000000002</v>
      </c>
      <c r="M8" s="66">
        <f>RANK(L8,L$8:L$39,0)</f>
        <v>9</v>
      </c>
      <c r="N8" s="65">
        <f>VLOOKUP($A8,'Return Data'!$B$7:$R$2843,17,0)</f>
        <v>3.7454999999999998</v>
      </c>
      <c r="O8" s="66">
        <f>RANK(N8,N$8:N$39,0)</f>
        <v>25</v>
      </c>
      <c r="P8" s="65">
        <f>VLOOKUP($A8,'Return Data'!$B$7:$R$2843,14,0)</f>
        <v>5.6006999999999998</v>
      </c>
      <c r="Q8" s="66">
        <f>RANK(P8,P$8:P$39,0)</f>
        <v>24</v>
      </c>
      <c r="R8" s="65">
        <f>VLOOKUP($A8,'Return Data'!$B$7:$R$2843,16,0)</f>
        <v>7.5137</v>
      </c>
      <c r="S8" s="67">
        <f t="shared" ref="S8:S39" si="4">RANK(R8,R$8:R$39,0)</f>
        <v>14</v>
      </c>
    </row>
    <row r="9" spans="1:19" x14ac:dyDescent="0.3">
      <c r="A9" s="82" t="s">
        <v>83</v>
      </c>
      <c r="B9" s="64">
        <f>VLOOKUP($A9,'Return Data'!$B$7:$R$2843,3,0)</f>
        <v>44447</v>
      </c>
      <c r="C9" s="65">
        <f>VLOOKUP($A9,'Return Data'!$B$7:$R$2843,4,0)</f>
        <v>35.574599999999997</v>
      </c>
      <c r="D9" s="65">
        <f>VLOOKUP($A9,'Return Data'!$B$7:$R$2843,9,0)</f>
        <v>11.4406</v>
      </c>
      <c r="E9" s="66">
        <f t="shared" si="0"/>
        <v>13</v>
      </c>
      <c r="F9" s="65">
        <f>VLOOKUP($A9,'Return Data'!$B$7:$R$2843,10,0)</f>
        <v>5.8323999999999998</v>
      </c>
      <c r="G9" s="66">
        <f t="shared" si="1"/>
        <v>8</v>
      </c>
      <c r="H9" s="65">
        <f>VLOOKUP($A9,'Return Data'!$B$7:$R$2843,11,0)</f>
        <v>8.1742000000000008</v>
      </c>
      <c r="I9" s="66">
        <f t="shared" si="2"/>
        <v>11</v>
      </c>
      <c r="J9" s="65">
        <f>VLOOKUP($A9,'Return Data'!$B$7:$R$2843,12,0)</f>
        <v>5.9547999999999996</v>
      </c>
      <c r="K9" s="66">
        <f t="shared" si="3"/>
        <v>7</v>
      </c>
      <c r="L9" s="65">
        <f>VLOOKUP($A9,'Return Data'!$B$7:$R$2843,13,0)</f>
        <v>6.5739999999999998</v>
      </c>
      <c r="M9" s="66">
        <f>RANK(L9,L$8:L$39,0)</f>
        <v>8</v>
      </c>
      <c r="N9" s="65">
        <f>VLOOKUP($A9,'Return Data'!$B$7:$R$2843,17,0)</f>
        <v>3.7538</v>
      </c>
      <c r="O9" s="66">
        <f>RANK(N9,N$8:N$39,0)</f>
        <v>24</v>
      </c>
      <c r="P9" s="65">
        <f>VLOOKUP($A9,'Return Data'!$B$7:$R$2843,14,0)</f>
        <v>5.6067999999999998</v>
      </c>
      <c r="Q9" s="66">
        <f>RANK(P9,P$8:P$39,0)</f>
        <v>23</v>
      </c>
      <c r="R9" s="65">
        <f>VLOOKUP($A9,'Return Data'!$B$7:$R$2843,16,0)</f>
        <v>7.7702</v>
      </c>
      <c r="S9" s="67">
        <f t="shared" si="4"/>
        <v>13</v>
      </c>
    </row>
    <row r="10" spans="1:19" x14ac:dyDescent="0.3">
      <c r="A10" s="82" t="s">
        <v>84</v>
      </c>
      <c r="B10" s="64">
        <f>VLOOKUP($A10,'Return Data'!$B$7:$R$2843,3,0)</f>
        <v>44447</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-14.18</v>
      </c>
      <c r="S10" s="67">
        <f t="shared" si="4"/>
        <v>30</v>
      </c>
    </row>
    <row r="11" spans="1:19" x14ac:dyDescent="0.3">
      <c r="A11" s="82" t="s">
        <v>85</v>
      </c>
      <c r="B11" s="64">
        <f>VLOOKUP($A11,'Return Data'!$B$7:$R$2843,3,0)</f>
        <v>44447</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-14.1813</v>
      </c>
      <c r="S11" s="67">
        <f t="shared" si="4"/>
        <v>31</v>
      </c>
    </row>
    <row r="12" spans="1:19" x14ac:dyDescent="0.3">
      <c r="A12" s="82" t="s">
        <v>86</v>
      </c>
      <c r="B12" s="64">
        <f>VLOOKUP($A12,'Return Data'!$B$7:$R$2843,3,0)</f>
        <v>44447</v>
      </c>
      <c r="C12" s="65">
        <f>VLOOKUP($A12,'Return Data'!$B$7:$R$2843,4,0)</f>
        <v>23.674600000000002</v>
      </c>
      <c r="D12" s="65">
        <f>VLOOKUP($A12,'Return Data'!$B$7:$R$2843,9,0)</f>
        <v>17.054600000000001</v>
      </c>
      <c r="E12" s="66">
        <f t="shared" si="0"/>
        <v>3</v>
      </c>
      <c r="F12" s="65">
        <f>VLOOKUP($A12,'Return Data'!$B$7:$R$2843,10,0)</f>
        <v>4.5373999999999999</v>
      </c>
      <c r="G12" s="66">
        <f t="shared" si="1"/>
        <v>17</v>
      </c>
      <c r="H12" s="65">
        <f>VLOOKUP($A12,'Return Data'!$B$7:$R$2843,11,0)</f>
        <v>10.4941</v>
      </c>
      <c r="I12" s="66">
        <f t="shared" si="2"/>
        <v>5</v>
      </c>
      <c r="J12" s="65">
        <f>VLOOKUP($A12,'Return Data'!$B$7:$R$2843,12,0)</f>
        <v>4.1454000000000004</v>
      </c>
      <c r="K12" s="66">
        <f t="shared" si="3"/>
        <v>12</v>
      </c>
      <c r="L12" s="65">
        <f>VLOOKUP($A12,'Return Data'!$B$7:$R$2843,13,0)</f>
        <v>5.5007999999999999</v>
      </c>
      <c r="M12" s="66">
        <f t="shared" ref="M12:M37" si="5">RANK(L12,L$8:L$39,0)</f>
        <v>14</v>
      </c>
      <c r="N12" s="65">
        <f>VLOOKUP($A12,'Return Data'!$B$7:$R$2843,17,0)</f>
        <v>8.5701000000000001</v>
      </c>
      <c r="O12" s="66">
        <f t="shared" ref="O12:O25" si="6">RANK(N12,N$8:N$39,0)</f>
        <v>6</v>
      </c>
      <c r="P12" s="65">
        <f>VLOOKUP($A12,'Return Data'!$B$7:$R$2843,14,0)</f>
        <v>9.9635999999999996</v>
      </c>
      <c r="Q12" s="66">
        <f t="shared" ref="Q12:Q25" si="7">RANK(P12,P$8:P$39,0)</f>
        <v>2</v>
      </c>
      <c r="R12" s="65">
        <f>VLOOKUP($A12,'Return Data'!$B$7:$R$2843,16,0)</f>
        <v>8.6610999999999994</v>
      </c>
      <c r="S12" s="67">
        <f t="shared" si="4"/>
        <v>2</v>
      </c>
    </row>
    <row r="13" spans="1:19" x14ac:dyDescent="0.3">
      <c r="A13" s="82" t="s">
        <v>87</v>
      </c>
      <c r="B13" s="64">
        <f>VLOOKUP($A13,'Return Data'!$B$7:$R$2843,3,0)</f>
        <v>44447</v>
      </c>
      <c r="C13" s="65">
        <f>VLOOKUP($A13,'Return Data'!$B$7:$R$2843,4,0)</f>
        <v>18.7882</v>
      </c>
      <c r="D13" s="65">
        <f>VLOOKUP($A13,'Return Data'!$B$7:$R$2843,9,0)</f>
        <v>13.0265</v>
      </c>
      <c r="E13" s="66">
        <f t="shared" si="0"/>
        <v>8</v>
      </c>
      <c r="F13" s="65">
        <f>VLOOKUP($A13,'Return Data'!$B$7:$R$2843,10,0)</f>
        <v>5.4001999999999999</v>
      </c>
      <c r="G13" s="66">
        <f t="shared" si="1"/>
        <v>12</v>
      </c>
      <c r="H13" s="65">
        <f>VLOOKUP($A13,'Return Data'!$B$7:$R$2843,11,0)</f>
        <v>7.4981</v>
      </c>
      <c r="I13" s="66">
        <f t="shared" si="2"/>
        <v>15</v>
      </c>
      <c r="J13" s="65">
        <f>VLOOKUP($A13,'Return Data'!$B$7:$R$2843,12,0)</f>
        <v>6.9954000000000001</v>
      </c>
      <c r="K13" s="66">
        <f t="shared" si="3"/>
        <v>5</v>
      </c>
      <c r="L13" s="65">
        <f>VLOOKUP($A13,'Return Data'!$B$7:$R$2843,13,0)</f>
        <v>7.7996999999999996</v>
      </c>
      <c r="M13" s="66">
        <f t="shared" si="5"/>
        <v>5</v>
      </c>
      <c r="N13" s="65">
        <f>VLOOKUP($A13,'Return Data'!$B$7:$R$2843,17,0)</f>
        <v>6.5757000000000003</v>
      </c>
      <c r="O13" s="66">
        <f t="shared" si="6"/>
        <v>17</v>
      </c>
      <c r="P13" s="65">
        <f>VLOOKUP($A13,'Return Data'!$B$7:$R$2843,14,0)</f>
        <v>4.5124000000000004</v>
      </c>
      <c r="Q13" s="66">
        <f t="shared" si="7"/>
        <v>26</v>
      </c>
      <c r="R13" s="65">
        <f>VLOOKUP($A13,'Return Data'!$B$7:$R$2843,16,0)</f>
        <v>7.0974000000000004</v>
      </c>
      <c r="S13" s="67">
        <f t="shared" si="4"/>
        <v>18</v>
      </c>
    </row>
    <row r="14" spans="1:19" x14ac:dyDescent="0.3">
      <c r="A14" s="82" t="s">
        <v>88</v>
      </c>
      <c r="B14" s="64">
        <f>VLOOKUP($A14,'Return Data'!$B$7:$R$2843,3,0)</f>
        <v>44447</v>
      </c>
      <c r="C14" s="65">
        <f>VLOOKUP($A14,'Return Data'!$B$7:$R$2843,4,0)</f>
        <v>36.552399999999999</v>
      </c>
      <c r="D14" s="65">
        <f>VLOOKUP($A14,'Return Data'!$B$7:$R$2843,9,0)</f>
        <v>12.6122</v>
      </c>
      <c r="E14" s="66">
        <f t="shared" si="0"/>
        <v>10</v>
      </c>
      <c r="F14" s="65">
        <f>VLOOKUP($A14,'Return Data'!$B$7:$R$2843,10,0)</f>
        <v>2.3694000000000002</v>
      </c>
      <c r="G14" s="66">
        <f t="shared" si="1"/>
        <v>29</v>
      </c>
      <c r="H14" s="65">
        <f>VLOOKUP($A14,'Return Data'!$B$7:$R$2843,11,0)</f>
        <v>5.7168000000000001</v>
      </c>
      <c r="I14" s="66">
        <f t="shared" si="2"/>
        <v>25</v>
      </c>
      <c r="J14" s="65">
        <f>VLOOKUP($A14,'Return Data'!$B$7:$R$2843,12,0)</f>
        <v>1.5037</v>
      </c>
      <c r="K14" s="66">
        <f t="shared" si="3"/>
        <v>27</v>
      </c>
      <c r="L14" s="65">
        <f>VLOOKUP($A14,'Return Data'!$B$7:$R$2843,13,0)</f>
        <v>3.5548999999999999</v>
      </c>
      <c r="M14" s="66">
        <f t="shared" si="5"/>
        <v>26</v>
      </c>
      <c r="N14" s="65">
        <f>VLOOKUP($A14,'Return Data'!$B$7:$R$2843,17,0)</f>
        <v>5.5273000000000003</v>
      </c>
      <c r="O14" s="66">
        <f t="shared" si="6"/>
        <v>21</v>
      </c>
      <c r="P14" s="65">
        <f>VLOOKUP($A14,'Return Data'!$B$7:$R$2843,14,0)</f>
        <v>7.0502000000000002</v>
      </c>
      <c r="Q14" s="66">
        <f t="shared" si="7"/>
        <v>21</v>
      </c>
      <c r="R14" s="65">
        <f>VLOOKUP($A14,'Return Data'!$B$7:$R$2843,16,0)</f>
        <v>7.9372999999999996</v>
      </c>
      <c r="S14" s="67">
        <f t="shared" si="4"/>
        <v>11</v>
      </c>
    </row>
    <row r="15" spans="1:19" x14ac:dyDescent="0.3">
      <c r="A15" s="82" t="s">
        <v>89</v>
      </c>
      <c r="B15" s="64">
        <f>VLOOKUP($A15,'Return Data'!$B$7:$R$2843,3,0)</f>
        <v>44447</v>
      </c>
      <c r="C15" s="65">
        <f>VLOOKUP($A15,'Return Data'!$B$7:$R$2843,4,0)</f>
        <v>24.203199999999999</v>
      </c>
      <c r="D15" s="65">
        <f>VLOOKUP($A15,'Return Data'!$B$7:$R$2843,9,0)</f>
        <v>6.8421000000000003</v>
      </c>
      <c r="E15" s="66">
        <f t="shared" si="0"/>
        <v>28</v>
      </c>
      <c r="F15" s="65">
        <f>VLOOKUP($A15,'Return Data'!$B$7:$R$2843,10,0)</f>
        <v>2.6501000000000001</v>
      </c>
      <c r="G15" s="66">
        <f t="shared" si="1"/>
        <v>28</v>
      </c>
      <c r="H15" s="65">
        <f>VLOOKUP($A15,'Return Data'!$B$7:$R$2843,11,0)</f>
        <v>3.5082</v>
      </c>
      <c r="I15" s="66">
        <f t="shared" si="2"/>
        <v>29</v>
      </c>
      <c r="J15" s="65">
        <f>VLOOKUP($A15,'Return Data'!$B$7:$R$2843,12,0)</f>
        <v>1.3544</v>
      </c>
      <c r="K15" s="66">
        <f t="shared" si="3"/>
        <v>28</v>
      </c>
      <c r="L15" s="65">
        <f>VLOOKUP($A15,'Return Data'!$B$7:$R$2843,13,0)</f>
        <v>3.1463999999999999</v>
      </c>
      <c r="M15" s="66">
        <f t="shared" si="5"/>
        <v>27</v>
      </c>
      <c r="N15" s="65">
        <f>VLOOKUP($A15,'Return Data'!$B$7:$R$2843,17,0)</f>
        <v>5.38</v>
      </c>
      <c r="O15" s="66">
        <f t="shared" si="6"/>
        <v>23</v>
      </c>
      <c r="P15" s="65">
        <f>VLOOKUP($A15,'Return Data'!$B$7:$R$2843,14,0)</f>
        <v>7.3140999999999998</v>
      </c>
      <c r="Q15" s="66">
        <f t="shared" si="7"/>
        <v>20</v>
      </c>
      <c r="R15" s="65">
        <f>VLOOKUP($A15,'Return Data'!$B$7:$R$2843,16,0)</f>
        <v>7.4584000000000001</v>
      </c>
      <c r="S15" s="67">
        <f t="shared" si="4"/>
        <v>15</v>
      </c>
    </row>
    <row r="16" spans="1:19" x14ac:dyDescent="0.3">
      <c r="A16" s="82" t="s">
        <v>90</v>
      </c>
      <c r="B16" s="64">
        <f>VLOOKUP($A16,'Return Data'!$B$7:$R$2843,3,0)</f>
        <v>44447</v>
      </c>
      <c r="C16" s="65">
        <f>VLOOKUP($A16,'Return Data'!$B$7:$R$2843,4,0)</f>
        <v>2677.7509</v>
      </c>
      <c r="D16" s="65">
        <f>VLOOKUP($A16,'Return Data'!$B$7:$R$2843,9,0)</f>
        <v>14.538</v>
      </c>
      <c r="E16" s="66">
        <f t="shared" si="0"/>
        <v>5</v>
      </c>
      <c r="F16" s="65">
        <f>VLOOKUP($A16,'Return Data'!$B$7:$R$2843,10,0)</f>
        <v>5.1985000000000001</v>
      </c>
      <c r="G16" s="66">
        <f t="shared" si="1"/>
        <v>13</v>
      </c>
      <c r="H16" s="65">
        <f>VLOOKUP($A16,'Return Data'!$B$7:$R$2843,11,0)</f>
        <v>8.4736999999999991</v>
      </c>
      <c r="I16" s="66">
        <f t="shared" si="2"/>
        <v>9</v>
      </c>
      <c r="J16" s="65">
        <f>VLOOKUP($A16,'Return Data'!$B$7:$R$2843,12,0)</f>
        <v>2.8121999999999998</v>
      </c>
      <c r="K16" s="66">
        <f t="shared" si="3"/>
        <v>20</v>
      </c>
      <c r="L16" s="65">
        <f>VLOOKUP($A16,'Return Data'!$B$7:$R$2843,13,0)</f>
        <v>5.0202</v>
      </c>
      <c r="M16" s="66">
        <f t="shared" si="5"/>
        <v>15</v>
      </c>
      <c r="N16" s="65">
        <f>VLOOKUP($A16,'Return Data'!$B$7:$R$2843,17,0)</f>
        <v>9.0206</v>
      </c>
      <c r="O16" s="66">
        <f t="shared" si="6"/>
        <v>4</v>
      </c>
      <c r="P16" s="65">
        <f>VLOOKUP($A16,'Return Data'!$B$7:$R$2843,14,0)</f>
        <v>9.7672000000000008</v>
      </c>
      <c r="Q16" s="66">
        <f t="shared" si="7"/>
        <v>3</v>
      </c>
      <c r="R16" s="65">
        <f>VLOOKUP($A16,'Return Data'!$B$7:$R$2843,16,0)</f>
        <v>7.1074999999999999</v>
      </c>
      <c r="S16" s="67">
        <f t="shared" si="4"/>
        <v>17</v>
      </c>
    </row>
    <row r="17" spans="1:19" x14ac:dyDescent="0.3">
      <c r="A17" s="82" t="s">
        <v>92</v>
      </c>
      <c r="B17" s="64">
        <f>VLOOKUP($A17,'Return Data'!$B$7:$R$2843,3,0)</f>
        <v>44447</v>
      </c>
      <c r="C17" s="65">
        <f>VLOOKUP($A17,'Return Data'!$B$7:$R$2843,4,0)</f>
        <v>73.303200000000004</v>
      </c>
      <c r="D17" s="65">
        <f>VLOOKUP($A17,'Return Data'!$B$7:$R$2843,9,0)</f>
        <v>22.169599999999999</v>
      </c>
      <c r="E17" s="66">
        <f t="shared" si="0"/>
        <v>1</v>
      </c>
      <c r="F17" s="65">
        <f>VLOOKUP($A17,'Return Data'!$B$7:$R$2843,10,0)</f>
        <v>4.9692999999999996</v>
      </c>
      <c r="G17" s="66">
        <f t="shared" si="1"/>
        <v>15</v>
      </c>
      <c r="H17" s="65">
        <f>VLOOKUP($A17,'Return Data'!$B$7:$R$2843,11,0)</f>
        <v>10.286300000000001</v>
      </c>
      <c r="I17" s="66">
        <f t="shared" si="2"/>
        <v>6</v>
      </c>
      <c r="J17" s="65">
        <f>VLOOKUP($A17,'Return Data'!$B$7:$R$2843,12,0)</f>
        <v>11.868499999999999</v>
      </c>
      <c r="K17" s="66">
        <f t="shared" si="3"/>
        <v>1</v>
      </c>
      <c r="L17" s="65">
        <f>VLOOKUP($A17,'Return Data'!$B$7:$R$2843,13,0)</f>
        <v>13.3977</v>
      </c>
      <c r="M17" s="66">
        <f t="shared" si="5"/>
        <v>1</v>
      </c>
      <c r="N17" s="65">
        <f>VLOOKUP($A17,'Return Data'!$B$7:$R$2843,17,0)</f>
        <v>3.6139000000000001</v>
      </c>
      <c r="O17" s="66">
        <f t="shared" si="6"/>
        <v>26</v>
      </c>
      <c r="P17" s="65">
        <f>VLOOKUP($A17,'Return Data'!$B$7:$R$2843,14,0)</f>
        <v>5.2904999999999998</v>
      </c>
      <c r="Q17" s="66">
        <f t="shared" si="7"/>
        <v>25</v>
      </c>
      <c r="R17" s="65">
        <f>VLOOKUP($A17,'Return Data'!$B$7:$R$2843,16,0)</f>
        <v>8.4600000000000009</v>
      </c>
      <c r="S17" s="67">
        <f t="shared" si="4"/>
        <v>7</v>
      </c>
    </row>
    <row r="18" spans="1:19" x14ac:dyDescent="0.3">
      <c r="A18" s="82" t="s">
        <v>93</v>
      </c>
      <c r="B18" s="64">
        <f>VLOOKUP($A18,'Return Data'!$B$7:$R$2843,3,0)</f>
        <v>44447</v>
      </c>
      <c r="C18" s="65">
        <f>VLOOKUP($A18,'Return Data'!$B$7:$R$2843,4,0)</f>
        <v>73.067400000000006</v>
      </c>
      <c r="D18" s="65">
        <f>VLOOKUP($A18,'Return Data'!$B$7:$R$2843,9,0)</f>
        <v>10.5738</v>
      </c>
      <c r="E18" s="66">
        <f t="shared" si="0"/>
        <v>20</v>
      </c>
      <c r="F18" s="65">
        <f>VLOOKUP($A18,'Return Data'!$B$7:$R$2843,10,0)</f>
        <v>26.468399999999999</v>
      </c>
      <c r="G18" s="66">
        <f t="shared" si="1"/>
        <v>1</v>
      </c>
      <c r="H18" s="65">
        <f>VLOOKUP($A18,'Return Data'!$B$7:$R$2843,11,0)</f>
        <v>15.9316</v>
      </c>
      <c r="I18" s="66">
        <f t="shared" si="2"/>
        <v>1</v>
      </c>
      <c r="J18" s="65">
        <f>VLOOKUP($A18,'Return Data'!$B$7:$R$2843,12,0)</f>
        <v>10.2866</v>
      </c>
      <c r="K18" s="66">
        <f t="shared" si="3"/>
        <v>2</v>
      </c>
      <c r="L18" s="65">
        <f>VLOOKUP($A18,'Return Data'!$B$7:$R$2843,13,0)</f>
        <v>10.178699999999999</v>
      </c>
      <c r="M18" s="66">
        <f t="shared" si="5"/>
        <v>2</v>
      </c>
      <c r="N18" s="65">
        <f>VLOOKUP($A18,'Return Data'!$B$7:$R$2843,17,0)</f>
        <v>9.2538999999999998</v>
      </c>
      <c r="O18" s="66">
        <f t="shared" si="6"/>
        <v>1</v>
      </c>
      <c r="P18" s="65">
        <f>VLOOKUP($A18,'Return Data'!$B$7:$R$2843,14,0)</f>
        <v>7.5461</v>
      </c>
      <c r="Q18" s="66">
        <f t="shared" si="7"/>
        <v>15</v>
      </c>
      <c r="R18" s="65">
        <f>VLOOKUP($A18,'Return Data'!$B$7:$R$2843,16,0)</f>
        <v>8.4992000000000001</v>
      </c>
      <c r="S18" s="67">
        <f t="shared" si="4"/>
        <v>4</v>
      </c>
    </row>
    <row r="19" spans="1:19" x14ac:dyDescent="0.3">
      <c r="A19" s="82" t="s">
        <v>94</v>
      </c>
      <c r="B19" s="64">
        <f>VLOOKUP($A19,'Return Data'!$B$7:$R$2843,3,0)</f>
        <v>44447</v>
      </c>
      <c r="C19" s="65">
        <f>VLOOKUP($A19,'Return Data'!$B$7:$R$2843,4,0)</f>
        <v>73.067400000000006</v>
      </c>
      <c r="D19" s="65">
        <f>VLOOKUP($A19,'Return Data'!$B$7:$R$2843,9,0)</f>
        <v>10.5738</v>
      </c>
      <c r="E19" s="66">
        <f t="shared" si="0"/>
        <v>20</v>
      </c>
      <c r="F19" s="65">
        <f>VLOOKUP($A19,'Return Data'!$B$7:$R$2843,10,0)</f>
        <v>26.468399999999999</v>
      </c>
      <c r="G19" s="66">
        <f t="shared" si="1"/>
        <v>1</v>
      </c>
      <c r="H19" s="65">
        <f>VLOOKUP($A19,'Return Data'!$B$7:$R$2843,11,0)</f>
        <v>15.9316</v>
      </c>
      <c r="I19" s="66">
        <f t="shared" si="2"/>
        <v>1</v>
      </c>
      <c r="J19" s="65">
        <f>VLOOKUP($A19,'Return Data'!$B$7:$R$2843,12,0)</f>
        <v>10.2866</v>
      </c>
      <c r="K19" s="66">
        <f t="shared" si="3"/>
        <v>2</v>
      </c>
      <c r="L19" s="65">
        <f>VLOOKUP($A19,'Return Data'!$B$7:$R$2843,13,0)</f>
        <v>10.178699999999999</v>
      </c>
      <c r="M19" s="66">
        <f t="shared" si="5"/>
        <v>2</v>
      </c>
      <c r="N19" s="65">
        <f>VLOOKUP($A19,'Return Data'!$B$7:$R$2843,17,0)</f>
        <v>9.2538999999999998</v>
      </c>
      <c r="O19" s="66">
        <f t="shared" si="6"/>
        <v>1</v>
      </c>
      <c r="P19" s="65">
        <f>VLOOKUP($A19,'Return Data'!$B$7:$R$2843,14,0)</f>
        <v>7.5461</v>
      </c>
      <c r="Q19" s="66">
        <f t="shared" si="7"/>
        <v>15</v>
      </c>
      <c r="R19" s="65">
        <f>VLOOKUP($A19,'Return Data'!$B$7:$R$2843,16,0)</f>
        <v>8.4992000000000001</v>
      </c>
      <c r="S19" s="67">
        <f t="shared" si="4"/>
        <v>4</v>
      </c>
    </row>
    <row r="20" spans="1:19" x14ac:dyDescent="0.3">
      <c r="A20" s="82" t="s">
        <v>95</v>
      </c>
      <c r="B20" s="64">
        <f>VLOOKUP($A20,'Return Data'!$B$7:$R$2843,3,0)</f>
        <v>44447</v>
      </c>
      <c r="C20" s="65">
        <f>VLOOKUP($A20,'Return Data'!$B$7:$R$2843,4,0)</f>
        <v>73.067400000000006</v>
      </c>
      <c r="D20" s="65">
        <f>VLOOKUP($A20,'Return Data'!$B$7:$R$2843,9,0)</f>
        <v>10.5738</v>
      </c>
      <c r="E20" s="66">
        <f t="shared" si="0"/>
        <v>20</v>
      </c>
      <c r="F20" s="65">
        <f>VLOOKUP($A20,'Return Data'!$B$7:$R$2843,10,0)</f>
        <v>26.468399999999999</v>
      </c>
      <c r="G20" s="66">
        <f t="shared" si="1"/>
        <v>1</v>
      </c>
      <c r="H20" s="65">
        <f>VLOOKUP($A20,'Return Data'!$B$7:$R$2843,11,0)</f>
        <v>15.9316</v>
      </c>
      <c r="I20" s="66">
        <f t="shared" si="2"/>
        <v>1</v>
      </c>
      <c r="J20" s="65">
        <f>VLOOKUP($A20,'Return Data'!$B$7:$R$2843,12,0)</f>
        <v>10.2866</v>
      </c>
      <c r="K20" s="66">
        <f t="shared" si="3"/>
        <v>2</v>
      </c>
      <c r="L20" s="65">
        <f>VLOOKUP($A20,'Return Data'!$B$7:$R$2843,13,0)</f>
        <v>10.178699999999999</v>
      </c>
      <c r="M20" s="66">
        <f t="shared" si="5"/>
        <v>2</v>
      </c>
      <c r="N20" s="65">
        <f>VLOOKUP($A20,'Return Data'!$B$7:$R$2843,17,0)</f>
        <v>9.2538999999999998</v>
      </c>
      <c r="O20" s="66">
        <f t="shared" si="6"/>
        <v>1</v>
      </c>
      <c r="P20" s="65">
        <f>VLOOKUP($A20,'Return Data'!$B$7:$R$2843,14,0)</f>
        <v>7.5461</v>
      </c>
      <c r="Q20" s="66">
        <f t="shared" si="7"/>
        <v>15</v>
      </c>
      <c r="R20" s="65">
        <f>VLOOKUP($A20,'Return Data'!$B$7:$R$2843,16,0)</f>
        <v>8.4992000000000001</v>
      </c>
      <c r="S20" s="67">
        <f t="shared" si="4"/>
        <v>4</v>
      </c>
    </row>
    <row r="21" spans="1:19" x14ac:dyDescent="0.3">
      <c r="A21" s="82" t="s">
        <v>96</v>
      </c>
      <c r="B21" s="64">
        <f>VLOOKUP($A21,'Return Data'!$B$7:$R$2843,3,0)</f>
        <v>44447</v>
      </c>
      <c r="C21" s="65">
        <f>VLOOKUP($A21,'Return Data'!$B$7:$R$2843,4,0)</f>
        <v>28.7377</v>
      </c>
      <c r="D21" s="65">
        <f>VLOOKUP($A21,'Return Data'!$B$7:$R$2843,9,0)</f>
        <v>13.2781</v>
      </c>
      <c r="E21" s="66">
        <f t="shared" si="0"/>
        <v>7</v>
      </c>
      <c r="F21" s="65">
        <f>VLOOKUP($A21,'Return Data'!$B$7:$R$2843,10,0)</f>
        <v>3.2753000000000001</v>
      </c>
      <c r="G21" s="66">
        <f t="shared" si="1"/>
        <v>26</v>
      </c>
      <c r="H21" s="65">
        <f>VLOOKUP($A21,'Return Data'!$B$7:$R$2843,11,0)</f>
        <v>6.3788</v>
      </c>
      <c r="I21" s="66">
        <f t="shared" si="2"/>
        <v>22</v>
      </c>
      <c r="J21" s="65">
        <f>VLOOKUP($A21,'Return Data'!$B$7:$R$2843,12,0)</f>
        <v>2.1659999999999999</v>
      </c>
      <c r="K21" s="66">
        <f t="shared" si="3"/>
        <v>23</v>
      </c>
      <c r="L21" s="65">
        <f>VLOOKUP($A21,'Return Data'!$B$7:$R$2843,13,0)</f>
        <v>4.3327</v>
      </c>
      <c r="M21" s="66">
        <f t="shared" si="5"/>
        <v>21</v>
      </c>
      <c r="N21" s="65">
        <f>VLOOKUP($A21,'Return Data'!$B$7:$R$2843,17,0)</f>
        <v>5.4290000000000003</v>
      </c>
      <c r="O21" s="66">
        <f t="shared" si="6"/>
        <v>22</v>
      </c>
      <c r="P21" s="65">
        <f>VLOOKUP($A21,'Return Data'!$B$7:$R$2843,14,0)</f>
        <v>8.1034000000000006</v>
      </c>
      <c r="Q21" s="66">
        <f t="shared" si="7"/>
        <v>13</v>
      </c>
      <c r="R21" s="65">
        <f>VLOOKUP($A21,'Return Data'!$B$7:$R$2843,16,0)</f>
        <v>7.8685</v>
      </c>
      <c r="S21" s="67">
        <f t="shared" si="4"/>
        <v>12</v>
      </c>
    </row>
    <row r="22" spans="1:19" x14ac:dyDescent="0.3">
      <c r="A22" s="82" t="s">
        <v>97</v>
      </c>
      <c r="B22" s="64">
        <f>VLOOKUP($A22,'Return Data'!$B$7:$R$2843,3,0)</f>
        <v>44447</v>
      </c>
      <c r="C22" s="65">
        <f>VLOOKUP($A22,'Return Data'!$B$7:$R$2843,4,0)</f>
        <v>28.804200000000002</v>
      </c>
      <c r="D22" s="65">
        <f>VLOOKUP($A22,'Return Data'!$B$7:$R$2843,9,0)</f>
        <v>12.952199999999999</v>
      </c>
      <c r="E22" s="66">
        <f t="shared" si="0"/>
        <v>9</v>
      </c>
      <c r="F22" s="65">
        <f>VLOOKUP($A22,'Return Data'!$B$7:$R$2843,10,0)</f>
        <v>5.6989999999999998</v>
      </c>
      <c r="G22" s="66">
        <f t="shared" si="1"/>
        <v>10</v>
      </c>
      <c r="H22" s="65">
        <f>VLOOKUP($A22,'Return Data'!$B$7:$R$2843,11,0)</f>
        <v>7.1921999999999997</v>
      </c>
      <c r="I22" s="66">
        <f t="shared" si="2"/>
        <v>17</v>
      </c>
      <c r="J22" s="65">
        <f>VLOOKUP($A22,'Return Data'!$B$7:$R$2843,12,0)</f>
        <v>5.0163000000000002</v>
      </c>
      <c r="K22" s="66">
        <f t="shared" si="3"/>
        <v>9</v>
      </c>
      <c r="L22" s="65">
        <f>VLOOKUP($A22,'Return Data'!$B$7:$R$2843,13,0)</f>
        <v>6.6426999999999996</v>
      </c>
      <c r="M22" s="66">
        <f t="shared" si="5"/>
        <v>7</v>
      </c>
      <c r="N22" s="65">
        <f>VLOOKUP($A22,'Return Data'!$B$7:$R$2843,17,0)</f>
        <v>8.9239999999999995</v>
      </c>
      <c r="O22" s="66">
        <f t="shared" si="6"/>
        <v>5</v>
      </c>
      <c r="P22" s="65">
        <f>VLOOKUP($A22,'Return Data'!$B$7:$R$2843,14,0)</f>
        <v>9.4093</v>
      </c>
      <c r="Q22" s="66">
        <f t="shared" si="7"/>
        <v>5</v>
      </c>
      <c r="R22" s="65">
        <f>VLOOKUP($A22,'Return Data'!$B$7:$R$2843,16,0)</f>
        <v>9.5137</v>
      </c>
      <c r="S22" s="67">
        <f t="shared" si="4"/>
        <v>1</v>
      </c>
    </row>
    <row r="23" spans="1:19" x14ac:dyDescent="0.3">
      <c r="A23" s="82" t="s">
        <v>98</v>
      </c>
      <c r="B23" s="64">
        <f>VLOOKUP($A23,'Return Data'!$B$7:$R$2843,3,0)</f>
        <v>44447</v>
      </c>
      <c r="C23" s="65">
        <f>VLOOKUP($A23,'Return Data'!$B$7:$R$2843,4,0)</f>
        <v>17.6877</v>
      </c>
      <c r="D23" s="65">
        <f>VLOOKUP($A23,'Return Data'!$B$7:$R$2843,9,0)</f>
        <v>10.886799999999999</v>
      </c>
      <c r="E23" s="66">
        <f t="shared" si="0"/>
        <v>18</v>
      </c>
      <c r="F23" s="65">
        <f>VLOOKUP($A23,'Return Data'!$B$7:$R$2843,10,0)</f>
        <v>4.2919999999999998</v>
      </c>
      <c r="G23" s="66">
        <f t="shared" si="1"/>
        <v>18</v>
      </c>
      <c r="H23" s="65">
        <f>VLOOKUP($A23,'Return Data'!$B$7:$R$2843,11,0)</f>
        <v>6.1502999999999997</v>
      </c>
      <c r="I23" s="66">
        <f t="shared" si="2"/>
        <v>23</v>
      </c>
      <c r="J23" s="65">
        <f>VLOOKUP($A23,'Return Data'!$B$7:$R$2843,12,0)</f>
        <v>4.2919999999999998</v>
      </c>
      <c r="K23" s="66">
        <f t="shared" si="3"/>
        <v>11</v>
      </c>
      <c r="L23" s="65">
        <f>VLOOKUP($A23,'Return Data'!$B$7:$R$2843,13,0)</f>
        <v>5.7858000000000001</v>
      </c>
      <c r="M23" s="66">
        <f t="shared" si="5"/>
        <v>13</v>
      </c>
      <c r="N23" s="65">
        <f>VLOOKUP($A23,'Return Data'!$B$7:$R$2843,17,0)</f>
        <v>6.9631999999999996</v>
      </c>
      <c r="O23" s="66">
        <f t="shared" si="6"/>
        <v>10</v>
      </c>
      <c r="P23" s="65">
        <f>VLOOKUP($A23,'Return Data'!$B$7:$R$2843,14,0)</f>
        <v>7.3727999999999998</v>
      </c>
      <c r="Q23" s="66">
        <f t="shared" si="7"/>
        <v>19</v>
      </c>
      <c r="R23" s="65">
        <f>VLOOKUP($A23,'Return Data'!$B$7:$R$2843,16,0)</f>
        <v>6.1512000000000002</v>
      </c>
      <c r="S23" s="67">
        <f t="shared" si="4"/>
        <v>26</v>
      </c>
    </row>
    <row r="24" spans="1:19" x14ac:dyDescent="0.3">
      <c r="A24" s="82" t="s">
        <v>99</v>
      </c>
      <c r="B24" s="64">
        <f>VLOOKUP($A24,'Return Data'!$B$7:$R$2843,3,0)</f>
        <v>44447</v>
      </c>
      <c r="C24" s="65">
        <f>VLOOKUP($A24,'Return Data'!$B$7:$R$2843,4,0)</f>
        <v>27.703900000000001</v>
      </c>
      <c r="D24" s="65">
        <f>VLOOKUP($A24,'Return Data'!$B$7:$R$2843,9,0)</f>
        <v>11.117800000000001</v>
      </c>
      <c r="E24" s="66">
        <f t="shared" si="0"/>
        <v>16</v>
      </c>
      <c r="F24" s="65">
        <f>VLOOKUP($A24,'Return Data'!$B$7:$R$2843,10,0)</f>
        <v>4.2906000000000004</v>
      </c>
      <c r="G24" s="66">
        <f t="shared" si="1"/>
        <v>19</v>
      </c>
      <c r="H24" s="65">
        <f>VLOOKUP($A24,'Return Data'!$B$7:$R$2843,11,0)</f>
        <v>7.8949999999999996</v>
      </c>
      <c r="I24" s="66">
        <f t="shared" si="2"/>
        <v>13</v>
      </c>
      <c r="J24" s="65">
        <f>VLOOKUP($A24,'Return Data'!$B$7:$R$2843,12,0)</f>
        <v>2.3597000000000001</v>
      </c>
      <c r="K24" s="66">
        <f t="shared" si="3"/>
        <v>22</v>
      </c>
      <c r="L24" s="65">
        <f>VLOOKUP($A24,'Return Data'!$B$7:$R$2843,13,0)</f>
        <v>4.9207000000000001</v>
      </c>
      <c r="M24" s="66">
        <f t="shared" si="5"/>
        <v>17</v>
      </c>
      <c r="N24" s="65">
        <f>VLOOKUP($A24,'Return Data'!$B$7:$R$2843,17,0)</f>
        <v>7.6193999999999997</v>
      </c>
      <c r="O24" s="66">
        <f t="shared" si="6"/>
        <v>8</v>
      </c>
      <c r="P24" s="65">
        <f>VLOOKUP($A24,'Return Data'!$B$7:$R$2843,14,0)</f>
        <v>10.121499999999999</v>
      </c>
      <c r="Q24" s="66">
        <f t="shared" si="7"/>
        <v>1</v>
      </c>
      <c r="R24" s="65">
        <f>VLOOKUP($A24,'Return Data'!$B$7:$R$2843,16,0)</f>
        <v>8.3010999999999999</v>
      </c>
      <c r="S24" s="67">
        <f t="shared" si="4"/>
        <v>9</v>
      </c>
    </row>
    <row r="25" spans="1:19" x14ac:dyDescent="0.3">
      <c r="A25" s="82" t="s">
        <v>100</v>
      </c>
      <c r="B25" s="64">
        <f>VLOOKUP($A25,'Return Data'!$B$7:$R$2843,3,0)</f>
        <v>44447</v>
      </c>
      <c r="C25" s="65">
        <f>VLOOKUP($A25,'Return Data'!$B$7:$R$2843,4,0)</f>
        <v>17.556799999999999</v>
      </c>
      <c r="D25" s="65">
        <f>VLOOKUP($A25,'Return Data'!$B$7:$R$2843,9,0)</f>
        <v>11.772500000000001</v>
      </c>
      <c r="E25" s="66">
        <f t="shared" si="0"/>
        <v>11</v>
      </c>
      <c r="F25" s="65">
        <f>VLOOKUP($A25,'Return Data'!$B$7:$R$2843,10,0)</f>
        <v>7.4053000000000004</v>
      </c>
      <c r="G25" s="66">
        <f t="shared" si="1"/>
        <v>5</v>
      </c>
      <c r="H25" s="65">
        <f>VLOOKUP($A25,'Return Data'!$B$7:$R$2843,11,0)</f>
        <v>9.75</v>
      </c>
      <c r="I25" s="66">
        <f t="shared" si="2"/>
        <v>7</v>
      </c>
      <c r="J25" s="65">
        <f>VLOOKUP($A25,'Return Data'!$B$7:$R$2843,12,0)</f>
        <v>6.3297999999999996</v>
      </c>
      <c r="K25" s="66">
        <f t="shared" si="3"/>
        <v>6</v>
      </c>
      <c r="L25" s="65">
        <f>VLOOKUP($A25,'Return Data'!$B$7:$R$2843,13,0)</f>
        <v>7.7004999999999999</v>
      </c>
      <c r="M25" s="66">
        <f t="shared" si="5"/>
        <v>6</v>
      </c>
      <c r="N25" s="65">
        <f>VLOOKUP($A25,'Return Data'!$B$7:$R$2843,17,0)</f>
        <v>7.4290000000000003</v>
      </c>
      <c r="O25" s="66">
        <f t="shared" si="6"/>
        <v>9</v>
      </c>
      <c r="P25" s="65">
        <f>VLOOKUP($A25,'Return Data'!$B$7:$R$2843,14,0)</f>
        <v>7.55</v>
      </c>
      <c r="Q25" s="66">
        <f t="shared" si="7"/>
        <v>14</v>
      </c>
      <c r="R25" s="65">
        <f>VLOOKUP($A25,'Return Data'!$B$7:$R$2843,16,0)</f>
        <v>7.0929000000000002</v>
      </c>
      <c r="S25" s="67">
        <f t="shared" si="4"/>
        <v>19</v>
      </c>
    </row>
    <row r="26" spans="1:19" x14ac:dyDescent="0.3">
      <c r="A26" s="82" t="s">
        <v>101</v>
      </c>
      <c r="B26" s="64">
        <f>VLOOKUP($A26,'Return Data'!$B$7:$R$2843,3,0)</f>
        <v>44447</v>
      </c>
      <c r="C26" s="65">
        <f>VLOOKUP($A26,'Return Data'!$B$7:$R$2843,4,0)</f>
        <v>1215.001</v>
      </c>
      <c r="D26" s="65">
        <f>VLOOKUP($A26,'Return Data'!$B$7:$R$2843,9,0)</f>
        <v>11.267200000000001</v>
      </c>
      <c r="E26" s="66">
        <f t="shared" si="0"/>
        <v>15</v>
      </c>
      <c r="F26" s="65">
        <f>VLOOKUP($A26,'Return Data'!$B$7:$R$2843,10,0)</f>
        <v>5.4828000000000001</v>
      </c>
      <c r="G26" s="66">
        <f t="shared" si="1"/>
        <v>11</v>
      </c>
      <c r="H26" s="65">
        <f>VLOOKUP($A26,'Return Data'!$B$7:$R$2843,11,0)</f>
        <v>6.8113000000000001</v>
      </c>
      <c r="I26" s="66">
        <f t="shared" si="2"/>
        <v>19</v>
      </c>
      <c r="J26" s="65">
        <f>VLOOKUP($A26,'Return Data'!$B$7:$R$2843,12,0)</f>
        <v>4.0180999999999996</v>
      </c>
      <c r="K26" s="66">
        <f t="shared" si="3"/>
        <v>13</v>
      </c>
      <c r="L26" s="65">
        <f>VLOOKUP($A26,'Return Data'!$B$7:$R$2843,13,0)</f>
        <v>6.1938000000000004</v>
      </c>
      <c r="M26" s="66">
        <f t="shared" si="5"/>
        <v>10</v>
      </c>
      <c r="N26" s="65"/>
      <c r="O26" s="66"/>
      <c r="P26" s="65"/>
      <c r="Q26" s="66"/>
      <c r="R26" s="65">
        <f>VLOOKUP($A26,'Return Data'!$B$7:$R$2843,16,0)</f>
        <v>7.2988999999999997</v>
      </c>
      <c r="S26" s="67">
        <f t="shared" si="4"/>
        <v>16</v>
      </c>
    </row>
    <row r="27" spans="1:19" x14ac:dyDescent="0.3">
      <c r="A27" s="82" t="s">
        <v>102</v>
      </c>
      <c r="B27" s="64">
        <f>VLOOKUP($A27,'Return Data'!$B$7:$R$2843,3,0)</f>
        <v>44447</v>
      </c>
      <c r="C27" s="65">
        <f>VLOOKUP($A27,'Return Data'!$B$7:$R$2843,4,0)</f>
        <v>33.023200000000003</v>
      </c>
      <c r="D27" s="65">
        <f>VLOOKUP($A27,'Return Data'!$B$7:$R$2843,9,0)</f>
        <v>8.0089000000000006</v>
      </c>
      <c r="E27" s="66">
        <f t="shared" si="0"/>
        <v>26</v>
      </c>
      <c r="F27" s="65">
        <f>VLOOKUP($A27,'Return Data'!$B$7:$R$2843,10,0)</f>
        <v>3.4575</v>
      </c>
      <c r="G27" s="66">
        <f t="shared" si="1"/>
        <v>24</v>
      </c>
      <c r="H27" s="65">
        <f>VLOOKUP($A27,'Return Data'!$B$7:$R$2843,11,0)</f>
        <v>5.9572000000000003</v>
      </c>
      <c r="I27" s="66">
        <f t="shared" si="2"/>
        <v>24</v>
      </c>
      <c r="J27" s="65">
        <f>VLOOKUP($A27,'Return Data'!$B$7:$R$2843,12,0)</f>
        <v>3.1253000000000002</v>
      </c>
      <c r="K27" s="66">
        <f t="shared" si="3"/>
        <v>17</v>
      </c>
      <c r="L27" s="65">
        <f>VLOOKUP($A27,'Return Data'!$B$7:$R$2843,13,0)</f>
        <v>4.5206999999999997</v>
      </c>
      <c r="M27" s="66">
        <f t="shared" si="5"/>
        <v>20</v>
      </c>
      <c r="N27" s="65">
        <f>VLOOKUP($A27,'Return Data'!$B$7:$R$2843,17,0)</f>
        <v>5.5841000000000003</v>
      </c>
      <c r="O27" s="66">
        <f t="shared" ref="O27:O37" si="8">RANK(N27,N$8:N$39,0)</f>
        <v>20</v>
      </c>
      <c r="P27" s="65">
        <f>VLOOKUP($A27,'Return Data'!$B$7:$R$2843,14,0)</f>
        <v>6.0624000000000002</v>
      </c>
      <c r="Q27" s="66">
        <f t="shared" ref="Q27:Q37" si="9">RANK(P27,P$8:P$39,0)</f>
        <v>22</v>
      </c>
      <c r="R27" s="65">
        <f>VLOOKUP($A27,'Return Data'!$B$7:$R$2843,16,0)</f>
        <v>6.7766999999999999</v>
      </c>
      <c r="S27" s="67">
        <f t="shared" si="4"/>
        <v>24</v>
      </c>
    </row>
    <row r="28" spans="1:19" x14ac:dyDescent="0.3">
      <c r="A28" s="82" t="s">
        <v>103</v>
      </c>
      <c r="B28" s="64">
        <f>VLOOKUP($A28,'Return Data'!$B$7:$R$2843,3,0)</f>
        <v>44447</v>
      </c>
      <c r="C28" s="65">
        <f>VLOOKUP($A28,'Return Data'!$B$7:$R$2843,4,0)</f>
        <v>29.915700000000001</v>
      </c>
      <c r="D28" s="65">
        <f>VLOOKUP($A28,'Return Data'!$B$7:$R$2843,9,0)</f>
        <v>14.4618</v>
      </c>
      <c r="E28" s="66">
        <f t="shared" si="0"/>
        <v>6</v>
      </c>
      <c r="F28" s="65">
        <f>VLOOKUP($A28,'Return Data'!$B$7:$R$2843,10,0)</f>
        <v>6.3571999999999997</v>
      </c>
      <c r="G28" s="66">
        <f t="shared" si="1"/>
        <v>6</v>
      </c>
      <c r="H28" s="65">
        <f>VLOOKUP($A28,'Return Data'!$B$7:$R$2843,11,0)</f>
        <v>8.3148999999999997</v>
      </c>
      <c r="I28" s="66">
        <f t="shared" si="2"/>
        <v>10</v>
      </c>
      <c r="J28" s="65">
        <f>VLOOKUP($A28,'Return Data'!$B$7:$R$2843,12,0)</f>
        <v>3.6339000000000001</v>
      </c>
      <c r="K28" s="66">
        <f t="shared" si="3"/>
        <v>15</v>
      </c>
      <c r="L28" s="65">
        <f>VLOOKUP($A28,'Return Data'!$B$7:$R$2843,13,0)</f>
        <v>5.9053000000000004</v>
      </c>
      <c r="M28" s="66">
        <f t="shared" si="5"/>
        <v>11</v>
      </c>
      <c r="N28" s="65">
        <f>VLOOKUP($A28,'Return Data'!$B$7:$R$2843,17,0)</f>
        <v>7.9720000000000004</v>
      </c>
      <c r="O28" s="66">
        <f t="shared" si="8"/>
        <v>7</v>
      </c>
      <c r="P28" s="65">
        <f>VLOOKUP($A28,'Return Data'!$B$7:$R$2843,14,0)</f>
        <v>9.7104999999999997</v>
      </c>
      <c r="Q28" s="66">
        <f t="shared" si="9"/>
        <v>4</v>
      </c>
      <c r="R28" s="65">
        <f>VLOOKUP($A28,'Return Data'!$B$7:$R$2843,16,0)</f>
        <v>8.5924999999999994</v>
      </c>
      <c r="S28" s="67">
        <f t="shared" si="4"/>
        <v>3</v>
      </c>
    </row>
    <row r="29" spans="1:19" x14ac:dyDescent="0.3">
      <c r="A29" s="82" t="s">
        <v>104</v>
      </c>
      <c r="B29" s="64">
        <f>VLOOKUP($A29,'Return Data'!$B$7:$R$2843,3,0)</f>
        <v>44447</v>
      </c>
      <c r="C29" s="65">
        <f>VLOOKUP($A29,'Return Data'!$B$7:$R$2843,4,0)</f>
        <v>23.812899999999999</v>
      </c>
      <c r="D29" s="65">
        <f>VLOOKUP($A29,'Return Data'!$B$7:$R$2843,9,0)</f>
        <v>9.8550000000000004</v>
      </c>
      <c r="E29" s="66">
        <f t="shared" si="0"/>
        <v>23</v>
      </c>
      <c r="F29" s="65">
        <f>VLOOKUP($A29,'Return Data'!$B$7:$R$2843,10,0)</f>
        <v>3.8454999999999999</v>
      </c>
      <c r="G29" s="66">
        <f t="shared" si="1"/>
        <v>23</v>
      </c>
      <c r="H29" s="65">
        <f>VLOOKUP($A29,'Return Data'!$B$7:$R$2843,11,0)</f>
        <v>6.6954000000000002</v>
      </c>
      <c r="I29" s="66">
        <f t="shared" si="2"/>
        <v>21</v>
      </c>
      <c r="J29" s="65">
        <f>VLOOKUP($A29,'Return Data'!$B$7:$R$2843,12,0)</f>
        <v>1.8099000000000001</v>
      </c>
      <c r="K29" s="66">
        <f t="shared" si="3"/>
        <v>26</v>
      </c>
      <c r="L29" s="65">
        <f>VLOOKUP($A29,'Return Data'!$B$7:$R$2843,13,0)</f>
        <v>4.0819000000000001</v>
      </c>
      <c r="M29" s="66">
        <f t="shared" si="5"/>
        <v>23</v>
      </c>
      <c r="N29" s="65">
        <f>VLOOKUP($A29,'Return Data'!$B$7:$R$2843,17,0)</f>
        <v>6.3605</v>
      </c>
      <c r="O29" s="66">
        <f t="shared" si="8"/>
        <v>18</v>
      </c>
      <c r="P29" s="65">
        <f>VLOOKUP($A29,'Return Data'!$B$7:$R$2843,14,0)</f>
        <v>8.3208000000000002</v>
      </c>
      <c r="Q29" s="66">
        <f t="shared" si="9"/>
        <v>12</v>
      </c>
      <c r="R29" s="65">
        <f>VLOOKUP($A29,'Return Data'!$B$7:$R$2843,16,0)</f>
        <v>5.9402999999999997</v>
      </c>
      <c r="S29" s="67">
        <f t="shared" si="4"/>
        <v>28</v>
      </c>
    </row>
    <row r="30" spans="1:19" x14ac:dyDescent="0.3">
      <c r="A30" s="82" t="s">
        <v>105</v>
      </c>
      <c r="B30" s="64">
        <f>VLOOKUP($A30,'Return Data'!$B$7:$R$2843,3,0)</f>
        <v>44447</v>
      </c>
      <c r="C30" s="65">
        <f>VLOOKUP($A30,'Return Data'!$B$7:$R$2843,4,0)</f>
        <v>13.435700000000001</v>
      </c>
      <c r="D30" s="65">
        <f>VLOOKUP($A30,'Return Data'!$B$7:$R$2843,9,0)</f>
        <v>8.5782000000000007</v>
      </c>
      <c r="E30" s="66">
        <f t="shared" si="0"/>
        <v>25</v>
      </c>
      <c r="F30" s="65">
        <f>VLOOKUP($A30,'Return Data'!$B$7:$R$2843,10,0)</f>
        <v>3.4131</v>
      </c>
      <c r="G30" s="66">
        <f t="shared" si="1"/>
        <v>25</v>
      </c>
      <c r="H30" s="65">
        <f>VLOOKUP($A30,'Return Data'!$B$7:$R$2843,11,0)</f>
        <v>5.3228999999999997</v>
      </c>
      <c r="I30" s="66">
        <f t="shared" si="2"/>
        <v>26</v>
      </c>
      <c r="J30" s="65">
        <f>VLOOKUP($A30,'Return Data'!$B$7:$R$2843,12,0)</f>
        <v>2.8382999999999998</v>
      </c>
      <c r="K30" s="66">
        <f t="shared" si="3"/>
        <v>19</v>
      </c>
      <c r="L30" s="65">
        <f>VLOOKUP($A30,'Return Data'!$B$7:$R$2843,13,0)</f>
        <v>3.8275000000000001</v>
      </c>
      <c r="M30" s="66">
        <f t="shared" si="5"/>
        <v>25</v>
      </c>
      <c r="N30" s="65">
        <f>VLOOKUP($A30,'Return Data'!$B$7:$R$2843,17,0)</f>
        <v>6.7497999999999996</v>
      </c>
      <c r="O30" s="66">
        <f t="shared" si="8"/>
        <v>14</v>
      </c>
      <c r="P30" s="65">
        <f>VLOOKUP($A30,'Return Data'!$B$7:$R$2843,14,0)</f>
        <v>8.9560999999999993</v>
      </c>
      <c r="Q30" s="66">
        <f t="shared" si="9"/>
        <v>7</v>
      </c>
      <c r="R30" s="65">
        <f>VLOOKUP($A30,'Return Data'!$B$7:$R$2843,16,0)</f>
        <v>6.8411</v>
      </c>
      <c r="S30" s="67">
        <f t="shared" si="4"/>
        <v>23</v>
      </c>
    </row>
    <row r="31" spans="1:19" x14ac:dyDescent="0.3">
      <c r="A31" s="82" t="s">
        <v>106</v>
      </c>
      <c r="B31" s="64">
        <f>VLOOKUP($A31,'Return Data'!$B$7:$R$2843,3,0)</f>
        <v>44447</v>
      </c>
      <c r="C31" s="65">
        <f>VLOOKUP($A31,'Return Data'!$B$7:$R$2843,4,0)</f>
        <v>29.616199999999999</v>
      </c>
      <c r="D31" s="65">
        <f>VLOOKUP($A31,'Return Data'!$B$7:$R$2843,9,0)</f>
        <v>19.620200000000001</v>
      </c>
      <c r="E31" s="66">
        <f t="shared" si="0"/>
        <v>2</v>
      </c>
      <c r="F31" s="65">
        <f>VLOOKUP($A31,'Return Data'!$B$7:$R$2843,10,0)</f>
        <v>4.6266999999999996</v>
      </c>
      <c r="G31" s="66">
        <f t="shared" si="1"/>
        <v>16</v>
      </c>
      <c r="H31" s="65">
        <f>VLOOKUP($A31,'Return Data'!$B$7:$R$2843,11,0)</f>
        <v>9.234</v>
      </c>
      <c r="I31" s="66">
        <f t="shared" si="2"/>
        <v>8</v>
      </c>
      <c r="J31" s="65">
        <f>VLOOKUP($A31,'Return Data'!$B$7:$R$2843,12,0)</f>
        <v>3.2904</v>
      </c>
      <c r="K31" s="66">
        <f t="shared" si="3"/>
        <v>16</v>
      </c>
      <c r="L31" s="65">
        <f>VLOOKUP($A31,'Return Data'!$B$7:$R$2843,13,0)</f>
        <v>4.6191000000000004</v>
      </c>
      <c r="M31" s="66">
        <f t="shared" si="5"/>
        <v>18</v>
      </c>
      <c r="N31" s="65">
        <f>VLOOKUP($A31,'Return Data'!$B$7:$R$2843,17,0)</f>
        <v>6.6826999999999996</v>
      </c>
      <c r="O31" s="66">
        <f t="shared" si="8"/>
        <v>16</v>
      </c>
      <c r="P31" s="65">
        <f>VLOOKUP($A31,'Return Data'!$B$7:$R$2843,14,0)</f>
        <v>8.4857999999999993</v>
      </c>
      <c r="Q31" s="66">
        <f t="shared" si="9"/>
        <v>11</v>
      </c>
      <c r="R31" s="65">
        <f>VLOOKUP($A31,'Return Data'!$B$7:$R$2843,16,0)</f>
        <v>6.6660000000000004</v>
      </c>
      <c r="S31" s="67">
        <f t="shared" si="4"/>
        <v>25</v>
      </c>
    </row>
    <row r="32" spans="1:19" x14ac:dyDescent="0.3">
      <c r="A32" s="82" t="s">
        <v>107</v>
      </c>
      <c r="B32" s="64">
        <f>VLOOKUP($A32,'Return Data'!$B$7:$R$2843,3,0)</f>
        <v>44447</v>
      </c>
      <c r="C32" s="65">
        <f>VLOOKUP($A32,'Return Data'!$B$7:$R$2843,4,0)</f>
        <v>2130.3827999999999</v>
      </c>
      <c r="D32" s="65">
        <f>VLOOKUP($A32,'Return Data'!$B$7:$R$2843,9,0)</f>
        <v>11.039899999999999</v>
      </c>
      <c r="E32" s="66">
        <f t="shared" si="0"/>
        <v>17</v>
      </c>
      <c r="F32" s="65">
        <f>VLOOKUP($A32,'Return Data'!$B$7:$R$2843,10,0)</f>
        <v>3.9626999999999999</v>
      </c>
      <c r="G32" s="66">
        <f t="shared" si="1"/>
        <v>22</v>
      </c>
      <c r="H32" s="65">
        <f>VLOOKUP($A32,'Return Data'!$B$7:$R$2843,11,0)</f>
        <v>6.7102000000000004</v>
      </c>
      <c r="I32" s="66">
        <f t="shared" si="2"/>
        <v>20</v>
      </c>
      <c r="J32" s="65">
        <f>VLOOKUP($A32,'Return Data'!$B$7:$R$2843,12,0)</f>
        <v>3.0579999999999998</v>
      </c>
      <c r="K32" s="66">
        <f t="shared" si="3"/>
        <v>18</v>
      </c>
      <c r="L32" s="65">
        <f>VLOOKUP($A32,'Return Data'!$B$7:$R$2843,13,0)</f>
        <v>4.5278999999999998</v>
      </c>
      <c r="M32" s="66">
        <f t="shared" si="5"/>
        <v>19</v>
      </c>
      <c r="N32" s="65">
        <f>VLOOKUP($A32,'Return Data'!$B$7:$R$2843,17,0)</f>
        <v>6.1300999999999997</v>
      </c>
      <c r="O32" s="66">
        <f t="shared" si="8"/>
        <v>19</v>
      </c>
      <c r="P32" s="65">
        <f>VLOOKUP($A32,'Return Data'!$B$7:$R$2843,14,0)</f>
        <v>8.6281999999999996</v>
      </c>
      <c r="Q32" s="66">
        <f t="shared" si="9"/>
        <v>10</v>
      </c>
      <c r="R32" s="65">
        <f>VLOOKUP($A32,'Return Data'!$B$7:$R$2843,16,0)</f>
        <v>8.1411999999999995</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44447</v>
      </c>
      <c r="C34" s="65">
        <f>VLOOKUP($A34,'Return Data'!$B$7:$R$2843,4,0)</f>
        <v>16.681000000000001</v>
      </c>
      <c r="D34" s="65">
        <f>VLOOKUP($A34,'Return Data'!$B$7:$R$2843,9,0)</f>
        <v>11.4491</v>
      </c>
      <c r="E34" s="66">
        <f t="shared" si="0"/>
        <v>12</v>
      </c>
      <c r="F34" s="65">
        <f>VLOOKUP($A34,'Return Data'!$B$7:$R$2843,10,0)</f>
        <v>5.1315</v>
      </c>
      <c r="G34" s="66">
        <f t="shared" si="1"/>
        <v>14</v>
      </c>
      <c r="H34" s="65">
        <f>VLOOKUP($A34,'Return Data'!$B$7:$R$2843,11,0)</f>
        <v>6.8385999999999996</v>
      </c>
      <c r="I34" s="66">
        <f t="shared" si="2"/>
        <v>18</v>
      </c>
      <c r="J34" s="65">
        <f>VLOOKUP($A34,'Return Data'!$B$7:$R$2843,12,0)</f>
        <v>4.0010000000000003</v>
      </c>
      <c r="K34" s="66">
        <f t="shared" si="3"/>
        <v>14</v>
      </c>
      <c r="L34" s="65">
        <f>VLOOKUP($A34,'Return Data'!$B$7:$R$2843,13,0)</f>
        <v>4.9931999999999999</v>
      </c>
      <c r="M34" s="66">
        <f t="shared" si="5"/>
        <v>16</v>
      </c>
      <c r="N34" s="65">
        <f>VLOOKUP($A34,'Return Data'!$B$7:$R$2843,17,0)</f>
        <v>6.8616999999999999</v>
      </c>
      <c r="O34" s="66">
        <f t="shared" si="8"/>
        <v>11</v>
      </c>
      <c r="P34" s="65">
        <f>VLOOKUP($A34,'Return Data'!$B$7:$R$2843,14,0)</f>
        <v>8.7162000000000006</v>
      </c>
      <c r="Q34" s="66">
        <f t="shared" si="9"/>
        <v>8</v>
      </c>
      <c r="R34" s="65">
        <f>VLOOKUP($A34,'Return Data'!$B$7:$R$2843,16,0)</f>
        <v>8.4116</v>
      </c>
      <c r="S34" s="67">
        <f t="shared" si="4"/>
        <v>8</v>
      </c>
    </row>
    <row r="35" spans="1:19" x14ac:dyDescent="0.3">
      <c r="A35" s="82" t="s">
        <v>111</v>
      </c>
      <c r="B35" s="64">
        <f>VLOOKUP($A35,'Return Data'!$B$7:$R$2843,3,0)</f>
        <v>44447</v>
      </c>
      <c r="C35" s="65">
        <f>VLOOKUP($A35,'Return Data'!$B$7:$R$2843,4,0)</f>
        <v>28.127500000000001</v>
      </c>
      <c r="D35" s="65">
        <f>VLOOKUP($A35,'Return Data'!$B$7:$R$2843,9,0)</f>
        <v>8.8071999999999999</v>
      </c>
      <c r="E35" s="66">
        <f t="shared" si="0"/>
        <v>24</v>
      </c>
      <c r="F35" s="65">
        <f>VLOOKUP($A35,'Return Data'!$B$7:$R$2843,10,0)</f>
        <v>3.9719000000000002</v>
      </c>
      <c r="G35" s="66">
        <f t="shared" si="1"/>
        <v>21</v>
      </c>
      <c r="H35" s="65">
        <f>VLOOKUP($A35,'Return Data'!$B$7:$R$2843,11,0)</f>
        <v>5.0575999999999999</v>
      </c>
      <c r="I35" s="66">
        <f t="shared" si="2"/>
        <v>27</v>
      </c>
      <c r="J35" s="65">
        <f>VLOOKUP($A35,'Return Data'!$B$7:$R$2843,12,0)</f>
        <v>2.1507000000000001</v>
      </c>
      <c r="K35" s="66">
        <f t="shared" si="3"/>
        <v>24</v>
      </c>
      <c r="L35" s="65">
        <f>VLOOKUP($A35,'Return Data'!$B$7:$R$2843,13,0)</f>
        <v>4.0788000000000002</v>
      </c>
      <c r="M35" s="66">
        <f t="shared" si="5"/>
        <v>24</v>
      </c>
      <c r="N35" s="65">
        <f>VLOOKUP($A35,'Return Data'!$B$7:$R$2843,17,0)</f>
        <v>6.7571000000000003</v>
      </c>
      <c r="O35" s="66">
        <f t="shared" si="8"/>
        <v>13</v>
      </c>
      <c r="P35" s="65">
        <f>VLOOKUP($A35,'Return Data'!$B$7:$R$2843,14,0)</f>
        <v>9.3618000000000006</v>
      </c>
      <c r="Q35" s="66">
        <f t="shared" si="9"/>
        <v>6</v>
      </c>
      <c r="R35" s="65">
        <f>VLOOKUP($A35,'Return Data'!$B$7:$R$2843,16,0)</f>
        <v>6.0288000000000004</v>
      </c>
      <c r="S35" s="67">
        <f t="shared" si="4"/>
        <v>27</v>
      </c>
    </row>
    <row r="36" spans="1:19" x14ac:dyDescent="0.3">
      <c r="A36" s="82" t="s">
        <v>112</v>
      </c>
      <c r="B36" s="64">
        <f>VLOOKUP($A36,'Return Data'!$B$7:$R$2843,3,0)</f>
        <v>44447</v>
      </c>
      <c r="C36" s="65">
        <f>VLOOKUP($A36,'Return Data'!$B$7:$R$2843,4,0)</f>
        <v>33.103299999999997</v>
      </c>
      <c r="D36" s="65">
        <f>VLOOKUP($A36,'Return Data'!$B$7:$R$2843,9,0)</f>
        <v>7.9757999999999996</v>
      </c>
      <c r="E36" s="66">
        <f t="shared" si="0"/>
        <v>27</v>
      </c>
      <c r="F36" s="65">
        <f>VLOOKUP($A36,'Return Data'!$B$7:$R$2843,10,0)</f>
        <v>5.9756</v>
      </c>
      <c r="G36" s="66">
        <f t="shared" si="1"/>
        <v>7</v>
      </c>
      <c r="H36" s="65">
        <f>VLOOKUP($A36,'Return Data'!$B$7:$R$2843,11,0)</f>
        <v>7.2660999999999998</v>
      </c>
      <c r="I36" s="66">
        <f t="shared" si="2"/>
        <v>16</v>
      </c>
      <c r="J36" s="65">
        <f>VLOOKUP($A36,'Return Data'!$B$7:$R$2843,12,0)</f>
        <v>4.7230999999999996</v>
      </c>
      <c r="K36" s="66">
        <f t="shared" si="3"/>
        <v>10</v>
      </c>
      <c r="L36" s="65">
        <f>VLOOKUP($A36,'Return Data'!$B$7:$R$2843,13,0)</f>
        <v>5.8997000000000002</v>
      </c>
      <c r="M36" s="66">
        <f t="shared" si="5"/>
        <v>12</v>
      </c>
      <c r="N36" s="65">
        <f>VLOOKUP($A36,'Return Data'!$B$7:$R$2843,17,0)</f>
        <v>6.7584</v>
      </c>
      <c r="O36" s="66">
        <f t="shared" si="8"/>
        <v>12</v>
      </c>
      <c r="P36" s="65">
        <f>VLOOKUP($A36,'Return Data'!$B$7:$R$2843,14,0)</f>
        <v>7.5129999999999999</v>
      </c>
      <c r="Q36" s="66">
        <f t="shared" si="9"/>
        <v>18</v>
      </c>
      <c r="R36" s="65">
        <f>VLOOKUP($A36,'Return Data'!$B$7:$R$2843,16,0)</f>
        <v>6.8655999999999997</v>
      </c>
      <c r="S36" s="67">
        <f t="shared" si="4"/>
        <v>22</v>
      </c>
    </row>
    <row r="37" spans="1:19" x14ac:dyDescent="0.3">
      <c r="A37" s="82" t="s">
        <v>113</v>
      </c>
      <c r="B37" s="64">
        <f>VLOOKUP($A37,'Return Data'!$B$7:$R$2843,3,0)</f>
        <v>44447</v>
      </c>
      <c r="C37" s="65">
        <f>VLOOKUP($A37,'Return Data'!$B$7:$R$2843,4,0)</f>
        <v>19.2531</v>
      </c>
      <c r="D37" s="65">
        <f>VLOOKUP($A37,'Return Data'!$B$7:$R$2843,9,0)</f>
        <v>15.4245</v>
      </c>
      <c r="E37" s="66">
        <f t="shared" si="0"/>
        <v>4</v>
      </c>
      <c r="F37" s="65">
        <f>VLOOKUP($A37,'Return Data'!$B$7:$R$2843,10,0)</f>
        <v>4.2445000000000004</v>
      </c>
      <c r="G37" s="66">
        <f t="shared" si="1"/>
        <v>20</v>
      </c>
      <c r="H37" s="65">
        <f>VLOOKUP($A37,'Return Data'!$B$7:$R$2843,11,0)</f>
        <v>7.8345000000000002</v>
      </c>
      <c r="I37" s="66">
        <f t="shared" si="2"/>
        <v>14</v>
      </c>
      <c r="J37" s="65">
        <f>VLOOKUP($A37,'Return Data'!$B$7:$R$2843,12,0)</f>
        <v>2.4134000000000002</v>
      </c>
      <c r="K37" s="66">
        <f t="shared" si="3"/>
        <v>21</v>
      </c>
      <c r="L37" s="65">
        <f>VLOOKUP($A37,'Return Data'!$B$7:$R$2843,13,0)</f>
        <v>4.2449000000000003</v>
      </c>
      <c r="M37" s="66">
        <f t="shared" si="5"/>
        <v>22</v>
      </c>
      <c r="N37" s="65">
        <f>VLOOKUP($A37,'Return Data'!$B$7:$R$2843,17,0)</f>
        <v>6.7260999999999997</v>
      </c>
      <c r="O37" s="66">
        <f t="shared" si="8"/>
        <v>15</v>
      </c>
      <c r="P37" s="65">
        <f>VLOOKUP($A37,'Return Data'!$B$7:$R$2843,14,0)</f>
        <v>8.6739999999999995</v>
      </c>
      <c r="Q37" s="66">
        <f t="shared" si="9"/>
        <v>9</v>
      </c>
      <c r="R37" s="65">
        <f>VLOOKUP($A37,'Return Data'!$B$7:$R$2843,16,0)</f>
        <v>7.0808</v>
      </c>
      <c r="S37" s="67">
        <f t="shared" si="4"/>
        <v>20</v>
      </c>
    </row>
    <row r="38" spans="1:19" x14ac:dyDescent="0.3">
      <c r="A38" s="82" t="s">
        <v>367</v>
      </c>
      <c r="B38" s="64">
        <f>VLOOKUP($A38,'Return Data'!$B$7:$R$2843,3,0)</f>
        <v>44447</v>
      </c>
      <c r="C38" s="65">
        <f>VLOOKUP($A38,'Return Data'!$B$7:$R$2843,4,0)</f>
        <v>0.31330000000000002</v>
      </c>
      <c r="D38" s="65">
        <f>VLOOKUP($A38,'Return Data'!$B$7:$R$2843,9,0)</f>
        <v>10.6935</v>
      </c>
      <c r="E38" s="66">
        <f t="shared" si="0"/>
        <v>19</v>
      </c>
      <c r="F38" s="65">
        <f>VLOOKUP($A38,'Return Data'!$B$7:$R$2843,10,0)</f>
        <v>10.930199999999999</v>
      </c>
      <c r="G38" s="66">
        <f t="shared" si="1"/>
        <v>4</v>
      </c>
      <c r="H38" s="65">
        <f>VLOOKUP($A38,'Return Data'!$B$7:$R$2843,11,0)</f>
        <v>11.310499999999999</v>
      </c>
      <c r="I38" s="66">
        <f t="shared" si="2"/>
        <v>4</v>
      </c>
      <c r="J38" s="65"/>
      <c r="K38" s="66"/>
      <c r="L38" s="65"/>
      <c r="M38" s="66"/>
      <c r="N38" s="65"/>
      <c r="O38" s="66"/>
      <c r="P38" s="65"/>
      <c r="Q38" s="66"/>
      <c r="R38" s="65">
        <f>VLOOKUP($A38,'Return Data'!$B$7:$R$2843,16,0)</f>
        <v>-8.0349000000000004</v>
      </c>
      <c r="S38" s="67">
        <f t="shared" si="4"/>
        <v>29</v>
      </c>
    </row>
    <row r="39" spans="1:19" x14ac:dyDescent="0.3">
      <c r="A39" s="82" t="s">
        <v>114</v>
      </c>
      <c r="B39" s="64">
        <f>VLOOKUP($A39,'Return Data'!$B$7:$R$2843,3,0)</f>
        <v>44447</v>
      </c>
      <c r="C39" s="65">
        <f>VLOOKUP($A39,'Return Data'!$B$7:$R$2843,4,0)</f>
        <v>21.3596</v>
      </c>
      <c r="D39" s="65">
        <f>VLOOKUP($A39,'Return Data'!$B$7:$R$2843,9,0)</f>
        <v>5.4222000000000001</v>
      </c>
      <c r="E39" s="66">
        <f t="shared" si="0"/>
        <v>29</v>
      </c>
      <c r="F39" s="65">
        <f>VLOOKUP($A39,'Return Data'!$B$7:$R$2843,10,0)</f>
        <v>2.9754999999999998</v>
      </c>
      <c r="G39" s="66">
        <f t="shared" si="1"/>
        <v>27</v>
      </c>
      <c r="H39" s="65">
        <f>VLOOKUP($A39,'Return Data'!$B$7:$R$2843,11,0)</f>
        <v>4.0648999999999997</v>
      </c>
      <c r="I39" s="66">
        <f t="shared" si="2"/>
        <v>28</v>
      </c>
      <c r="J39" s="65">
        <f>VLOOKUP($A39,'Return Data'!$B$7:$R$2843,12,0)</f>
        <v>1.913</v>
      </c>
      <c r="K39" s="66">
        <f>RANK(J39,J$8:J$39,0)</f>
        <v>25</v>
      </c>
      <c r="L39" s="65">
        <f>VLOOKUP($A39,'Return Data'!$B$7:$R$2843,13,0)</f>
        <v>2.9506999999999999</v>
      </c>
      <c r="M39" s="66">
        <f>RANK(L39,L$8:L$39,0)</f>
        <v>28</v>
      </c>
      <c r="N39" s="65">
        <f>VLOOKUP($A39,'Return Data'!$B$7:$R$2843,17,0)</f>
        <v>3.5116000000000001</v>
      </c>
      <c r="O39" s="66">
        <f>RANK(N39,N$8:N$39,0)</f>
        <v>27</v>
      </c>
      <c r="P39" s="65">
        <f>VLOOKUP($A39,'Return Data'!$B$7:$R$2843,14,0)</f>
        <v>1.8136000000000001</v>
      </c>
      <c r="Q39" s="66">
        <f>RANK(P39,P$8:P$39,0)</f>
        <v>27</v>
      </c>
      <c r="R39" s="65">
        <f>VLOOKUP($A39,'Return Data'!$B$7:$R$2843,16,0)</f>
        <v>6.9984999999999999</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11.078809677419354</v>
      </c>
      <c r="E41" s="88"/>
      <c r="F41" s="89">
        <f>AVERAGE(F8:F39)</f>
        <v>6.6297548387096779</v>
      </c>
      <c r="G41" s="88"/>
      <c r="H41" s="89">
        <f>AVERAGE(H8:H39)</f>
        <v>7.7063387096774196</v>
      </c>
      <c r="I41" s="88"/>
      <c r="J41" s="89">
        <f>AVERAGE(J8:J39)</f>
        <v>4.2859500000000006</v>
      </c>
      <c r="K41" s="88"/>
      <c r="L41" s="89">
        <f>AVERAGE(L8:L39)</f>
        <v>5.9756464285714284</v>
      </c>
      <c r="M41" s="88"/>
      <c r="N41" s="89">
        <f>AVERAGE(N8:N39)</f>
        <v>6.6817518518518524</v>
      </c>
      <c r="O41" s="88"/>
      <c r="P41" s="89">
        <f>AVERAGE(P8:P39)</f>
        <v>7.6497481481481477</v>
      </c>
      <c r="Q41" s="88"/>
      <c r="R41" s="89">
        <f>AVERAGE(R8:R39)</f>
        <v>5.6669806451612912</v>
      </c>
      <c r="S41" s="90"/>
    </row>
    <row r="42" spans="1:19" x14ac:dyDescent="0.3">
      <c r="A42" s="87" t="s">
        <v>28</v>
      </c>
      <c r="B42" s="88"/>
      <c r="C42" s="88"/>
      <c r="D42" s="89">
        <f>MIN(D8:D39)</f>
        <v>0</v>
      </c>
      <c r="E42" s="88"/>
      <c r="F42" s="89">
        <f>MIN(F8:F39)</f>
        <v>0</v>
      </c>
      <c r="G42" s="88"/>
      <c r="H42" s="89">
        <f>MIN(H8:H39)</f>
        <v>0</v>
      </c>
      <c r="I42" s="88"/>
      <c r="J42" s="89">
        <f>MIN(J8:J39)</f>
        <v>0</v>
      </c>
      <c r="K42" s="88"/>
      <c r="L42" s="89">
        <f>MIN(L8:L39)</f>
        <v>2.9506999999999999</v>
      </c>
      <c r="M42" s="88"/>
      <c r="N42" s="89">
        <f>MIN(N8:N39)</f>
        <v>3.5116000000000001</v>
      </c>
      <c r="O42" s="88"/>
      <c r="P42" s="89">
        <f>MIN(P8:P39)</f>
        <v>1.8136000000000001</v>
      </c>
      <c r="Q42" s="88"/>
      <c r="R42" s="89">
        <f>MIN(R8:R39)</f>
        <v>-14.1813</v>
      </c>
      <c r="S42" s="90"/>
    </row>
    <row r="43" spans="1:19" ht="15" thickBot="1" x14ac:dyDescent="0.35">
      <c r="A43" s="91" t="s">
        <v>29</v>
      </c>
      <c r="B43" s="92"/>
      <c r="C43" s="92"/>
      <c r="D43" s="93">
        <f>MAX(D8:D39)</f>
        <v>22.169599999999999</v>
      </c>
      <c r="E43" s="92"/>
      <c r="F43" s="93">
        <f>MAX(F8:F39)</f>
        <v>26.468399999999999</v>
      </c>
      <c r="G43" s="92"/>
      <c r="H43" s="93">
        <f>MAX(H8:H39)</f>
        <v>15.9316</v>
      </c>
      <c r="I43" s="92"/>
      <c r="J43" s="93">
        <f>MAX(J8:J39)</f>
        <v>11.868499999999999</v>
      </c>
      <c r="K43" s="92"/>
      <c r="L43" s="93">
        <f>MAX(L8:L39)</f>
        <v>13.3977</v>
      </c>
      <c r="M43" s="92"/>
      <c r="N43" s="93">
        <f>MAX(N8:N39)</f>
        <v>9.2538999999999998</v>
      </c>
      <c r="O43" s="92"/>
      <c r="P43" s="93">
        <f>MAX(P8:P39)</f>
        <v>10.121499999999999</v>
      </c>
      <c r="Q43" s="92"/>
      <c r="R43" s="93">
        <f>MAX(R8:R39)</f>
        <v>9.5137</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44447</v>
      </c>
      <c r="C8" s="65">
        <f>VLOOKUP($A8,'Return Data'!$B$7:$R$2843,4,0)</f>
        <v>1128.5307</v>
      </c>
      <c r="D8" s="65">
        <f>VLOOKUP($A8,'Return Data'!$B$7:$R$2843,5,0)</f>
        <v>2.9628999999999999</v>
      </c>
      <c r="E8" s="66">
        <f t="shared" ref="E8:E37" si="0">RANK(D8,D$8:D$37,0)</f>
        <v>21</v>
      </c>
      <c r="F8" s="65">
        <f>VLOOKUP($A8,'Return Data'!$B$7:$R$2843,6,0)</f>
        <v>2.9590000000000001</v>
      </c>
      <c r="G8" s="66">
        <f t="shared" ref="G8:G37" si="1">RANK(F8,F$8:F$37,0)</f>
        <v>12</v>
      </c>
      <c r="H8" s="65">
        <f>VLOOKUP($A8,'Return Data'!$B$7:$R$2843,7,0)</f>
        <v>2.9796</v>
      </c>
      <c r="I8" s="66">
        <f t="shared" ref="I8:I37" si="2">RANK(H8,H$8:H$37,0)</f>
        <v>7</v>
      </c>
      <c r="J8" s="65">
        <f>VLOOKUP($A8,'Return Data'!$B$7:$R$2843,8,0)</f>
        <v>3.0102000000000002</v>
      </c>
      <c r="K8" s="66">
        <f t="shared" ref="K8:K37" si="3">RANK(J8,J$8:J$37,0)</f>
        <v>8</v>
      </c>
      <c r="L8" s="65">
        <f>VLOOKUP($A8,'Return Data'!$B$7:$R$2843,9,0)</f>
        <v>3.0145</v>
      </c>
      <c r="M8" s="66">
        <f t="shared" ref="M8:M37" si="4">RANK(L8,L$8:L$37,0)</f>
        <v>10</v>
      </c>
      <c r="N8" s="65">
        <f>VLOOKUP($A8,'Return Data'!$B$7:$R$2843,10,0)</f>
        <v>3.1219000000000001</v>
      </c>
      <c r="O8" s="66">
        <f t="shared" ref="O8:O37" si="5">RANK(N8,N$8:N$37,0)</f>
        <v>8</v>
      </c>
      <c r="P8" s="65">
        <f>VLOOKUP($A8,'Return Data'!$B$7:$R$2843,11,0)</f>
        <v>3.1884999999999999</v>
      </c>
      <c r="Q8" s="66">
        <f>RANK(P8,P$8:P$37,0)</f>
        <v>6</v>
      </c>
      <c r="R8" s="65">
        <f>VLOOKUP($A8,'Return Data'!$B$7:$R$2843,12,0)</f>
        <v>3.1558999999999999</v>
      </c>
      <c r="S8" s="66">
        <f>RANK(R8,R$8:R$37,0)</f>
        <v>7</v>
      </c>
      <c r="T8" s="65">
        <f>VLOOKUP($A8,'Return Data'!$B$7:$R$2843,13,0)</f>
        <v>3.1238999999999999</v>
      </c>
      <c r="U8" s="66">
        <f>RANK(T8,T$8:T$37,0)</f>
        <v>8</v>
      </c>
      <c r="V8" s="65">
        <f>VLOOKUP($A8,'Return Data'!$B$7:$R$2843,17,0)</f>
        <v>3.5619999999999998</v>
      </c>
      <c r="W8" s="66">
        <f t="shared" ref="W8" si="6">RANK(V8,V$8:V$37,0)</f>
        <v>3</v>
      </c>
      <c r="X8" s="65"/>
      <c r="Y8" s="66"/>
      <c r="Z8" s="65">
        <f>VLOOKUP($A8,'Return Data'!$B$7:$R$2843,16,0)</f>
        <v>4.3265000000000002</v>
      </c>
      <c r="AA8" s="67">
        <f t="shared" ref="AA8:AA37" si="7">RANK(Z8,Z$8:Z$37,0)</f>
        <v>5</v>
      </c>
    </row>
    <row r="9" spans="1:27" x14ac:dyDescent="0.3">
      <c r="A9" s="63" t="s">
        <v>1283</v>
      </c>
      <c r="B9" s="64">
        <f>VLOOKUP($A9,'Return Data'!$B$7:$R$2843,3,0)</f>
        <v>44447</v>
      </c>
      <c r="C9" s="65">
        <f>VLOOKUP($A9,'Return Data'!$B$7:$R$2843,4,0)</f>
        <v>1103.0696</v>
      </c>
      <c r="D9" s="65">
        <f>VLOOKUP($A9,'Return Data'!$B$7:$R$2843,5,0)</f>
        <v>2.9948000000000001</v>
      </c>
      <c r="E9" s="66">
        <f t="shared" si="0"/>
        <v>8</v>
      </c>
      <c r="F9" s="65">
        <f>VLOOKUP($A9,'Return Data'!$B$7:$R$2843,6,0)</f>
        <v>2.9676999999999998</v>
      </c>
      <c r="G9" s="66">
        <f t="shared" si="1"/>
        <v>7</v>
      </c>
      <c r="H9" s="65">
        <f>VLOOKUP($A9,'Return Data'!$B$7:$R$2843,7,0)</f>
        <v>2.9565999999999999</v>
      </c>
      <c r="I9" s="66">
        <f t="shared" si="2"/>
        <v>10</v>
      </c>
      <c r="J9" s="65">
        <f>VLOOKUP($A9,'Return Data'!$B$7:$R$2843,8,0)</f>
        <v>2.9933000000000001</v>
      </c>
      <c r="K9" s="66">
        <f t="shared" si="3"/>
        <v>12</v>
      </c>
      <c r="L9" s="65">
        <f>VLOOKUP($A9,'Return Data'!$B$7:$R$2843,9,0)</f>
        <v>3.0034000000000001</v>
      </c>
      <c r="M9" s="66">
        <f t="shared" si="4"/>
        <v>15</v>
      </c>
      <c r="N9" s="65">
        <f>VLOOKUP($A9,'Return Data'!$B$7:$R$2843,10,0)</f>
        <v>3.1181000000000001</v>
      </c>
      <c r="O9" s="66">
        <f t="shared" si="5"/>
        <v>10</v>
      </c>
      <c r="P9" s="65">
        <f>VLOOKUP($A9,'Return Data'!$B$7:$R$2843,11,0)</f>
        <v>3.1728999999999998</v>
      </c>
      <c r="Q9" s="66">
        <f>RANK(P9,P$8:P$37,0)</f>
        <v>10</v>
      </c>
      <c r="R9" s="65">
        <f>VLOOKUP($A9,'Return Data'!$B$7:$R$2843,12,0)</f>
        <v>3.1465000000000001</v>
      </c>
      <c r="S9" s="66">
        <f>RANK(R9,R$8:R$37,0)</f>
        <v>9</v>
      </c>
      <c r="T9" s="65">
        <f>VLOOKUP($A9,'Return Data'!$B$7:$R$2843,13,0)</f>
        <v>3.1236999999999999</v>
      </c>
      <c r="U9" s="66">
        <f>RANK(T9,T$8:T$37,0)</f>
        <v>9</v>
      </c>
      <c r="V9" s="65"/>
      <c r="W9" s="66"/>
      <c r="X9" s="65"/>
      <c r="Y9" s="66"/>
      <c r="Z9" s="65">
        <f>VLOOKUP($A9,'Return Data'!$B$7:$R$2843,16,0)</f>
        <v>4.0221</v>
      </c>
      <c r="AA9" s="67">
        <f t="shared" si="7"/>
        <v>12</v>
      </c>
    </row>
    <row r="10" spans="1:27" x14ac:dyDescent="0.3">
      <c r="A10" s="63" t="s">
        <v>1285</v>
      </c>
      <c r="B10" s="64">
        <f>VLOOKUP($A10,'Return Data'!$B$7:$R$2843,3,0)</f>
        <v>44447</v>
      </c>
      <c r="C10" s="65">
        <f>VLOOKUP($A10,'Return Data'!$B$7:$R$2843,4,0)</f>
        <v>1096.0082</v>
      </c>
      <c r="D10" s="65">
        <f>VLOOKUP($A10,'Return Data'!$B$7:$R$2843,5,0)</f>
        <v>2.9842</v>
      </c>
      <c r="E10" s="66">
        <f t="shared" si="0"/>
        <v>10</v>
      </c>
      <c r="F10" s="65">
        <f>VLOOKUP($A10,'Return Data'!$B$7:$R$2843,6,0)</f>
        <v>2.9424000000000001</v>
      </c>
      <c r="G10" s="66">
        <f t="shared" si="1"/>
        <v>17</v>
      </c>
      <c r="H10" s="65">
        <f>VLOOKUP($A10,'Return Data'!$B$7:$R$2843,7,0)</f>
        <v>2.9209000000000001</v>
      </c>
      <c r="I10" s="66">
        <f t="shared" si="2"/>
        <v>22</v>
      </c>
      <c r="J10" s="65">
        <f>VLOOKUP($A10,'Return Data'!$B$7:$R$2843,8,0)</f>
        <v>3.0068999999999999</v>
      </c>
      <c r="K10" s="66">
        <f t="shared" si="3"/>
        <v>9</v>
      </c>
      <c r="L10" s="65">
        <f>VLOOKUP($A10,'Return Data'!$B$7:$R$2843,9,0)</f>
        <v>3.0251000000000001</v>
      </c>
      <c r="M10" s="66">
        <f t="shared" si="4"/>
        <v>7</v>
      </c>
      <c r="N10" s="65">
        <f>VLOOKUP($A10,'Return Data'!$B$7:$R$2843,10,0)</f>
        <v>3.1272000000000002</v>
      </c>
      <c r="O10" s="66">
        <f t="shared" si="5"/>
        <v>7</v>
      </c>
      <c r="P10" s="65">
        <f>VLOOKUP($A10,'Return Data'!$B$7:$R$2843,11,0)</f>
        <v>3.1642999999999999</v>
      </c>
      <c r="Q10" s="66">
        <f>RANK(P10,P$8:P$37,0)</f>
        <v>12</v>
      </c>
      <c r="R10" s="65">
        <f>VLOOKUP($A10,'Return Data'!$B$7:$R$2843,12,0)</f>
        <v>3.1511</v>
      </c>
      <c r="S10" s="66">
        <f>RANK(R10,R$8:R$37,0)</f>
        <v>8</v>
      </c>
      <c r="T10" s="65">
        <f>VLOOKUP($A10,'Return Data'!$B$7:$R$2843,13,0)</f>
        <v>3.1364000000000001</v>
      </c>
      <c r="U10" s="66">
        <f>RANK(T10,T$8:T$37,0)</f>
        <v>5</v>
      </c>
      <c r="V10" s="65"/>
      <c r="W10" s="66"/>
      <c r="X10" s="65"/>
      <c r="Y10" s="66"/>
      <c r="Z10" s="65">
        <f>VLOOKUP($A10,'Return Data'!$B$7:$R$2843,16,0)</f>
        <v>3.9274</v>
      </c>
      <c r="AA10" s="67">
        <f t="shared" si="7"/>
        <v>15</v>
      </c>
    </row>
    <row r="11" spans="1:27" x14ac:dyDescent="0.3">
      <c r="A11" s="63" t="s">
        <v>1287</v>
      </c>
      <c r="B11" s="64">
        <f>VLOOKUP($A11,'Return Data'!$B$7:$R$2843,3,0)</f>
        <v>44447</v>
      </c>
      <c r="C11" s="65">
        <f>VLOOKUP($A11,'Return Data'!$B$7:$R$2843,4,0)</f>
        <v>1098.2445</v>
      </c>
      <c r="D11" s="65">
        <f>VLOOKUP($A11,'Return Data'!$B$7:$R$2843,5,0)</f>
        <v>3.008</v>
      </c>
      <c r="E11" s="66">
        <f t="shared" si="0"/>
        <v>5</v>
      </c>
      <c r="F11" s="65">
        <f>VLOOKUP($A11,'Return Data'!$B$7:$R$2843,6,0)</f>
        <v>2.9630999999999998</v>
      </c>
      <c r="G11" s="66">
        <f t="shared" si="1"/>
        <v>9</v>
      </c>
      <c r="H11" s="65">
        <f>VLOOKUP($A11,'Return Data'!$B$7:$R$2843,7,0)</f>
        <v>2.9462999999999999</v>
      </c>
      <c r="I11" s="66">
        <f t="shared" si="2"/>
        <v>11</v>
      </c>
      <c r="J11" s="65">
        <f>VLOOKUP($A11,'Return Data'!$B$7:$R$2843,8,0)</f>
        <v>2.9878999999999998</v>
      </c>
      <c r="K11" s="66">
        <f t="shared" si="3"/>
        <v>15</v>
      </c>
      <c r="L11" s="65">
        <f>VLOOKUP($A11,'Return Data'!$B$7:$R$2843,9,0)</f>
        <v>3.0089000000000001</v>
      </c>
      <c r="M11" s="66">
        <f t="shared" si="4"/>
        <v>13</v>
      </c>
      <c r="N11" s="65">
        <f>VLOOKUP($A11,'Return Data'!$B$7:$R$2843,10,0)</f>
        <v>3.1101999999999999</v>
      </c>
      <c r="O11" s="66">
        <f t="shared" si="5"/>
        <v>12</v>
      </c>
      <c r="P11" s="65">
        <f>VLOOKUP($A11,'Return Data'!$B$7:$R$2843,11,0)</f>
        <v>3.1414</v>
      </c>
      <c r="Q11" s="66">
        <f>RANK(P11,P$8:P$37,0)</f>
        <v>16</v>
      </c>
      <c r="R11" s="65">
        <f>VLOOKUP($A11,'Return Data'!$B$7:$R$2843,12,0)</f>
        <v>3.1316000000000002</v>
      </c>
      <c r="S11" s="66">
        <f>RANK(R11,R$8:R$37,0)</f>
        <v>13</v>
      </c>
      <c r="T11" s="65">
        <f>VLOOKUP($A11,'Return Data'!$B$7:$R$2843,13,0)</f>
        <v>3.1190000000000002</v>
      </c>
      <c r="U11" s="66">
        <f>RANK(T11,T$8:T$37,0)</f>
        <v>10</v>
      </c>
      <c r="V11" s="65"/>
      <c r="W11" s="66"/>
      <c r="X11" s="65"/>
      <c r="Y11" s="66"/>
      <c r="Z11" s="65">
        <f>VLOOKUP($A11,'Return Data'!$B$7:$R$2843,16,0)</f>
        <v>3.9540999999999999</v>
      </c>
      <c r="AA11" s="67">
        <f t="shared" si="7"/>
        <v>14</v>
      </c>
    </row>
    <row r="12" spans="1:27" x14ac:dyDescent="0.3">
      <c r="A12" s="63" t="s">
        <v>1289</v>
      </c>
      <c r="B12" s="64">
        <f>VLOOKUP($A12,'Return Data'!$B$7:$R$2843,3,0)</f>
        <v>44447</v>
      </c>
      <c r="C12" s="65">
        <f>VLOOKUP($A12,'Return Data'!$B$7:$R$2843,4,0)</f>
        <v>1055.5518</v>
      </c>
      <c r="D12" s="65">
        <f>VLOOKUP($A12,'Return Data'!$B$7:$R$2843,5,0)</f>
        <v>3.0985</v>
      </c>
      <c r="E12" s="66">
        <f t="shared" si="0"/>
        <v>2</v>
      </c>
      <c r="F12" s="65">
        <f>VLOOKUP($A12,'Return Data'!$B$7:$R$2843,6,0)</f>
        <v>3.1002000000000001</v>
      </c>
      <c r="G12" s="66">
        <f t="shared" si="1"/>
        <v>1</v>
      </c>
      <c r="H12" s="65">
        <f>VLOOKUP($A12,'Return Data'!$B$7:$R$2843,7,0)</f>
        <v>3.0972</v>
      </c>
      <c r="I12" s="66">
        <f t="shared" si="2"/>
        <v>1</v>
      </c>
      <c r="J12" s="65">
        <f>VLOOKUP($A12,'Return Data'!$B$7:$R$2843,8,0)</f>
        <v>3.101</v>
      </c>
      <c r="K12" s="66">
        <f t="shared" si="3"/>
        <v>1</v>
      </c>
      <c r="L12" s="65">
        <f>VLOOKUP($A12,'Return Data'!$B$7:$R$2843,9,0)</f>
        <v>3.0539999999999998</v>
      </c>
      <c r="M12" s="66">
        <f t="shared" si="4"/>
        <v>5</v>
      </c>
      <c r="N12" s="65">
        <f>VLOOKUP($A12,'Return Data'!$B$7:$R$2843,10,0)</f>
        <v>3.1621999999999999</v>
      </c>
      <c r="O12" s="66">
        <f t="shared" si="5"/>
        <v>5</v>
      </c>
      <c r="P12" s="65">
        <f>VLOOKUP($A12,'Return Data'!$B$7:$R$2843,11,0)</f>
        <v>3.2057000000000002</v>
      </c>
      <c r="Q12" s="66">
        <f t="shared" ref="Q12:Q37" si="8">RANK(P12,P$8:P$37,0)</f>
        <v>4</v>
      </c>
      <c r="R12" s="65">
        <f>VLOOKUP($A12,'Return Data'!$B$7:$R$2843,12,0)</f>
        <v>3.1848000000000001</v>
      </c>
      <c r="S12" s="66">
        <f t="shared" ref="S12" si="9">RANK(R12,R$8:R$37,0)</f>
        <v>4</v>
      </c>
      <c r="T12" s="65"/>
      <c r="U12" s="66"/>
      <c r="V12" s="65"/>
      <c r="W12" s="66"/>
      <c r="X12" s="65"/>
      <c r="Y12" s="66"/>
      <c r="Z12" s="65">
        <f>VLOOKUP($A12,'Return Data'!$B$7:$R$2843,16,0)</f>
        <v>3.3988999999999998</v>
      </c>
      <c r="AA12" s="67">
        <f t="shared" si="7"/>
        <v>28</v>
      </c>
    </row>
    <row r="13" spans="1:27" x14ac:dyDescent="0.3">
      <c r="A13" s="63" t="s">
        <v>1291</v>
      </c>
      <c r="B13" s="64">
        <f>VLOOKUP($A13,'Return Data'!$B$7:$R$2843,3,0)</f>
        <v>44447</v>
      </c>
      <c r="C13" s="65">
        <f>VLOOKUP($A13,'Return Data'!$B$7:$R$2843,4,0)</f>
        <v>1080.4118000000001</v>
      </c>
      <c r="D13" s="65">
        <f>VLOOKUP($A13,'Return Data'!$B$7:$R$2843,5,0)</f>
        <v>2.9799000000000002</v>
      </c>
      <c r="E13" s="66">
        <f t="shared" si="0"/>
        <v>13</v>
      </c>
      <c r="F13" s="65">
        <f>VLOOKUP($A13,'Return Data'!$B$7:$R$2843,6,0)</f>
        <v>2.9354</v>
      </c>
      <c r="G13" s="66">
        <f t="shared" si="1"/>
        <v>20</v>
      </c>
      <c r="H13" s="65">
        <f>VLOOKUP($A13,'Return Data'!$B$7:$R$2843,7,0)</f>
        <v>2.9302000000000001</v>
      </c>
      <c r="I13" s="66">
        <f t="shared" si="2"/>
        <v>20</v>
      </c>
      <c r="J13" s="65">
        <f>VLOOKUP($A13,'Return Data'!$B$7:$R$2843,8,0)</f>
        <v>2.9714999999999998</v>
      </c>
      <c r="K13" s="66">
        <f t="shared" si="3"/>
        <v>21</v>
      </c>
      <c r="L13" s="65">
        <f>VLOOKUP($A13,'Return Data'!$B$7:$R$2843,9,0)</f>
        <v>2.9878</v>
      </c>
      <c r="M13" s="66">
        <f t="shared" si="4"/>
        <v>23</v>
      </c>
      <c r="N13" s="65">
        <f>VLOOKUP($A13,'Return Data'!$B$7:$R$2843,10,0)</f>
        <v>3.09</v>
      </c>
      <c r="O13" s="66">
        <f t="shared" si="5"/>
        <v>21</v>
      </c>
      <c r="P13" s="65">
        <f>VLOOKUP($A13,'Return Data'!$B$7:$R$2843,11,0)</f>
        <v>3.1303000000000001</v>
      </c>
      <c r="Q13" s="66">
        <f t="shared" si="8"/>
        <v>24</v>
      </c>
      <c r="R13" s="65">
        <f>VLOOKUP($A13,'Return Data'!$B$7:$R$2843,12,0)</f>
        <v>3.1011000000000002</v>
      </c>
      <c r="S13" s="66">
        <f t="shared" ref="S13:S37" si="10">RANK(R13,R$8:R$37,0)</f>
        <v>25</v>
      </c>
      <c r="T13" s="65">
        <f>VLOOKUP($A13,'Return Data'!$B$7:$R$2843,13,0)</f>
        <v>3.0893999999999999</v>
      </c>
      <c r="U13" s="66">
        <f t="shared" ref="U13:U37" si="11">RANK(T13,T$8:T$37,0)</f>
        <v>21</v>
      </c>
      <c r="V13" s="65"/>
      <c r="W13" s="66"/>
      <c r="X13" s="65"/>
      <c r="Y13" s="66"/>
      <c r="Z13" s="65">
        <f>VLOOKUP($A13,'Return Data'!$B$7:$R$2843,16,0)</f>
        <v>3.6903999999999999</v>
      </c>
      <c r="AA13" s="67">
        <f t="shared" si="7"/>
        <v>22</v>
      </c>
    </row>
    <row r="14" spans="1:27" x14ac:dyDescent="0.3">
      <c r="A14" s="63" t="s">
        <v>1293</v>
      </c>
      <c r="B14" s="64">
        <f>VLOOKUP($A14,'Return Data'!$B$7:$R$2843,3,0)</f>
        <v>44447</v>
      </c>
      <c r="C14" s="65">
        <f>VLOOKUP($A14,'Return Data'!$B$7:$R$2843,4,0)</f>
        <v>1117.4637</v>
      </c>
      <c r="D14" s="65">
        <f>VLOOKUP($A14,'Return Data'!$B$7:$R$2843,5,0)</f>
        <v>3.0019999999999998</v>
      </c>
      <c r="E14" s="66">
        <f t="shared" si="0"/>
        <v>6</v>
      </c>
      <c r="F14" s="65">
        <f>VLOOKUP($A14,'Return Data'!$B$7:$R$2843,6,0)</f>
        <v>2.9664999999999999</v>
      </c>
      <c r="G14" s="66">
        <f t="shared" si="1"/>
        <v>8</v>
      </c>
      <c r="H14" s="65">
        <f>VLOOKUP($A14,'Return Data'!$B$7:$R$2843,7,0)</f>
        <v>2.9702999999999999</v>
      </c>
      <c r="I14" s="66">
        <f t="shared" si="2"/>
        <v>9</v>
      </c>
      <c r="J14" s="65">
        <f>VLOOKUP($A14,'Return Data'!$B$7:$R$2843,8,0)</f>
        <v>3.0110999999999999</v>
      </c>
      <c r="K14" s="66">
        <f t="shared" si="3"/>
        <v>7</v>
      </c>
      <c r="L14" s="65">
        <f>VLOOKUP($A14,'Return Data'!$B$7:$R$2843,9,0)</f>
        <v>3.0310999999999999</v>
      </c>
      <c r="M14" s="66">
        <f t="shared" si="4"/>
        <v>6</v>
      </c>
      <c r="N14" s="65">
        <f>VLOOKUP($A14,'Return Data'!$B$7:$R$2843,10,0)</f>
        <v>3.1194000000000002</v>
      </c>
      <c r="O14" s="66">
        <f t="shared" si="5"/>
        <v>9</v>
      </c>
      <c r="P14" s="65">
        <f>VLOOKUP($A14,'Return Data'!$B$7:$R$2843,11,0)</f>
        <v>3.14</v>
      </c>
      <c r="Q14" s="66">
        <f t="shared" si="8"/>
        <v>18</v>
      </c>
      <c r="R14" s="65">
        <f>VLOOKUP($A14,'Return Data'!$B$7:$R$2843,12,0)</f>
        <v>3.1168</v>
      </c>
      <c r="S14" s="66">
        <f t="shared" si="10"/>
        <v>16</v>
      </c>
      <c r="T14" s="65">
        <f>VLOOKUP($A14,'Return Data'!$B$7:$R$2843,13,0)</f>
        <v>3.1124000000000001</v>
      </c>
      <c r="U14" s="66">
        <f t="shared" si="11"/>
        <v>12</v>
      </c>
      <c r="V14" s="65"/>
      <c r="W14" s="66"/>
      <c r="X14" s="65"/>
      <c r="Y14" s="66"/>
      <c r="Z14" s="65">
        <f>VLOOKUP($A14,'Return Data'!$B$7:$R$2843,16,0)</f>
        <v>4.2473000000000001</v>
      </c>
      <c r="AA14" s="67">
        <f t="shared" si="7"/>
        <v>8</v>
      </c>
    </row>
    <row r="15" spans="1:27" x14ac:dyDescent="0.3">
      <c r="A15" s="63" t="s">
        <v>1295</v>
      </c>
      <c r="B15" s="64">
        <f>VLOOKUP($A15,'Return Data'!$B$7:$R$2843,3,0)</f>
        <v>44447</v>
      </c>
      <c r="C15" s="65">
        <f>VLOOKUP($A15,'Return Data'!$B$7:$R$2843,4,0)</f>
        <v>1082.2496000000001</v>
      </c>
      <c r="D15" s="65">
        <f>VLOOKUP($A15,'Return Data'!$B$7:$R$2843,5,0)</f>
        <v>2.9815999999999998</v>
      </c>
      <c r="E15" s="66">
        <f t="shared" si="0"/>
        <v>11</v>
      </c>
      <c r="F15" s="65">
        <f>VLOOKUP($A15,'Return Data'!$B$7:$R$2843,6,0)</f>
        <v>2.9394</v>
      </c>
      <c r="G15" s="66">
        <f t="shared" si="1"/>
        <v>18</v>
      </c>
      <c r="H15" s="65">
        <f>VLOOKUP($A15,'Return Data'!$B$7:$R$2843,7,0)</f>
        <v>2.9136000000000002</v>
      </c>
      <c r="I15" s="66">
        <f t="shared" si="2"/>
        <v>26</v>
      </c>
      <c r="J15" s="65">
        <f>VLOOKUP($A15,'Return Data'!$B$7:$R$2843,8,0)</f>
        <v>2.9603999999999999</v>
      </c>
      <c r="K15" s="66">
        <f t="shared" si="3"/>
        <v>25</v>
      </c>
      <c r="L15" s="65">
        <f>VLOOKUP($A15,'Return Data'!$B$7:$R$2843,9,0)</f>
        <v>2.9525000000000001</v>
      </c>
      <c r="M15" s="66">
        <f t="shared" si="4"/>
        <v>27</v>
      </c>
      <c r="N15" s="65">
        <f>VLOOKUP($A15,'Return Data'!$B$7:$R$2843,10,0)</f>
        <v>3.0642999999999998</v>
      </c>
      <c r="O15" s="66">
        <f t="shared" si="5"/>
        <v>28</v>
      </c>
      <c r="P15" s="65">
        <f>VLOOKUP($A15,'Return Data'!$B$7:$R$2843,11,0)</f>
        <v>3.1038999999999999</v>
      </c>
      <c r="Q15" s="66">
        <f t="shared" si="8"/>
        <v>27</v>
      </c>
      <c r="R15" s="65">
        <f>VLOOKUP($A15,'Return Data'!$B$7:$R$2843,12,0)</f>
        <v>3.1078000000000001</v>
      </c>
      <c r="S15" s="66">
        <f t="shared" si="10"/>
        <v>22</v>
      </c>
      <c r="T15" s="65">
        <f>VLOOKUP($A15,'Return Data'!$B$7:$R$2843,13,0)</f>
        <v>3.1246</v>
      </c>
      <c r="U15" s="66">
        <f t="shared" si="11"/>
        <v>7</v>
      </c>
      <c r="V15" s="65"/>
      <c r="W15" s="66"/>
      <c r="X15" s="65"/>
      <c r="Y15" s="66"/>
      <c r="Z15" s="65">
        <f>VLOOKUP($A15,'Return Data'!$B$7:$R$2843,16,0)</f>
        <v>3.7753000000000001</v>
      </c>
      <c r="AA15" s="67">
        <f t="shared" si="7"/>
        <v>18</v>
      </c>
    </row>
    <row r="16" spans="1:27" x14ac:dyDescent="0.3">
      <c r="A16" s="63" t="s">
        <v>1298</v>
      </c>
      <c r="B16" s="64">
        <f>VLOOKUP($A16,'Return Data'!$B$7:$R$2843,3,0)</f>
        <v>44447</v>
      </c>
      <c r="C16" s="65">
        <f>VLOOKUP($A16,'Return Data'!$B$7:$R$2843,4,0)</f>
        <v>1090.2130999999999</v>
      </c>
      <c r="D16" s="65">
        <f>VLOOKUP($A16,'Return Data'!$B$7:$R$2843,5,0)</f>
        <v>2.9197000000000002</v>
      </c>
      <c r="E16" s="66">
        <f t="shared" si="0"/>
        <v>27</v>
      </c>
      <c r="F16" s="65">
        <f>VLOOKUP($A16,'Return Data'!$B$7:$R$2843,6,0)</f>
        <v>2.8933</v>
      </c>
      <c r="G16" s="66">
        <f t="shared" si="1"/>
        <v>27</v>
      </c>
      <c r="H16" s="65">
        <f>VLOOKUP($A16,'Return Data'!$B$7:$R$2843,7,0)</f>
        <v>2.899</v>
      </c>
      <c r="I16" s="66">
        <f t="shared" si="2"/>
        <v>27</v>
      </c>
      <c r="J16" s="65">
        <f>VLOOKUP($A16,'Return Data'!$B$7:$R$2843,8,0)</f>
        <v>2.9416000000000002</v>
      </c>
      <c r="K16" s="66">
        <f t="shared" si="3"/>
        <v>27</v>
      </c>
      <c r="L16" s="65">
        <f>VLOOKUP($A16,'Return Data'!$B$7:$R$2843,9,0)</f>
        <v>2.9575</v>
      </c>
      <c r="M16" s="66">
        <f t="shared" si="4"/>
        <v>26</v>
      </c>
      <c r="N16" s="65">
        <f>VLOOKUP($A16,'Return Data'!$B$7:$R$2843,10,0)</f>
        <v>3.0712000000000002</v>
      </c>
      <c r="O16" s="66">
        <f t="shared" si="5"/>
        <v>26</v>
      </c>
      <c r="P16" s="65">
        <f>VLOOKUP($A16,'Return Data'!$B$7:$R$2843,11,0)</f>
        <v>3.1048</v>
      </c>
      <c r="Q16" s="66">
        <f t="shared" si="8"/>
        <v>26</v>
      </c>
      <c r="R16" s="65">
        <f>VLOOKUP($A16,'Return Data'!$B$7:$R$2843,12,0)</f>
        <v>3.0749</v>
      </c>
      <c r="S16" s="66">
        <f t="shared" si="10"/>
        <v>27</v>
      </c>
      <c r="T16" s="65">
        <f>VLOOKUP($A16,'Return Data'!$B$7:$R$2843,13,0)</f>
        <v>3.0533999999999999</v>
      </c>
      <c r="U16" s="66">
        <f t="shared" si="11"/>
        <v>24</v>
      </c>
      <c r="V16" s="65"/>
      <c r="W16" s="66"/>
      <c r="X16" s="65"/>
      <c r="Y16" s="66"/>
      <c r="Z16" s="65">
        <f>VLOOKUP($A16,'Return Data'!$B$7:$R$2843,16,0)</f>
        <v>3.7606000000000002</v>
      </c>
      <c r="AA16" s="67">
        <f t="shared" si="7"/>
        <v>19</v>
      </c>
    </row>
    <row r="17" spans="1:27" x14ac:dyDescent="0.3">
      <c r="A17" s="63" t="s">
        <v>1300</v>
      </c>
      <c r="B17" s="64">
        <f>VLOOKUP($A17,'Return Data'!$B$7:$R$2843,3,0)</f>
        <v>44447</v>
      </c>
      <c r="C17" s="65">
        <f>VLOOKUP($A17,'Return Data'!$B$7:$R$2843,4,0)</f>
        <v>3100.1689000000001</v>
      </c>
      <c r="D17" s="65">
        <f>VLOOKUP($A17,'Return Data'!$B$7:$R$2843,5,0)</f>
        <v>2.9683999999999999</v>
      </c>
      <c r="E17" s="66">
        <f t="shared" si="0"/>
        <v>18</v>
      </c>
      <c r="F17" s="65">
        <f>VLOOKUP($A17,'Return Data'!$B$7:$R$2843,6,0)</f>
        <v>2.9527000000000001</v>
      </c>
      <c r="G17" s="66">
        <f t="shared" si="1"/>
        <v>14</v>
      </c>
      <c r="H17" s="65">
        <f>VLOOKUP($A17,'Return Data'!$B$7:$R$2843,7,0)</f>
        <v>2.9196</v>
      </c>
      <c r="I17" s="66">
        <f t="shared" si="2"/>
        <v>23</v>
      </c>
      <c r="J17" s="65">
        <f>VLOOKUP($A17,'Return Data'!$B$7:$R$2843,8,0)</f>
        <v>2.9687000000000001</v>
      </c>
      <c r="K17" s="66">
        <f t="shared" si="3"/>
        <v>23</v>
      </c>
      <c r="L17" s="65">
        <f>VLOOKUP($A17,'Return Data'!$B$7:$R$2843,9,0)</f>
        <v>2.9891000000000001</v>
      </c>
      <c r="M17" s="66">
        <f t="shared" si="4"/>
        <v>22</v>
      </c>
      <c r="N17" s="65">
        <f>VLOOKUP($A17,'Return Data'!$B$7:$R$2843,10,0)</f>
        <v>3.0851999999999999</v>
      </c>
      <c r="O17" s="66">
        <f t="shared" si="5"/>
        <v>24</v>
      </c>
      <c r="P17" s="65">
        <f>VLOOKUP($A17,'Return Data'!$B$7:$R$2843,11,0)</f>
        <v>3.1314000000000002</v>
      </c>
      <c r="Q17" s="66">
        <f t="shared" si="8"/>
        <v>22</v>
      </c>
      <c r="R17" s="65">
        <f>VLOOKUP($A17,'Return Data'!$B$7:$R$2843,12,0)</f>
        <v>3.1059999999999999</v>
      </c>
      <c r="S17" s="66">
        <f t="shared" si="10"/>
        <v>24</v>
      </c>
      <c r="T17" s="65">
        <f>VLOOKUP($A17,'Return Data'!$B$7:$R$2843,13,0)</f>
        <v>3.0811000000000002</v>
      </c>
      <c r="U17" s="66">
        <f t="shared" si="11"/>
        <v>22</v>
      </c>
      <c r="V17" s="65">
        <f>VLOOKUP($A17,'Return Data'!$B$7:$R$2843,17,0)</f>
        <v>3.5160999999999998</v>
      </c>
      <c r="W17" s="66">
        <f>RANK(V17,V$8:V$37,0)</f>
        <v>5</v>
      </c>
      <c r="X17" s="65">
        <f>VLOOKUP($A17,'Return Data'!$B$7:$R$2843,14,0)</f>
        <v>4.3707000000000003</v>
      </c>
      <c r="Y17" s="66">
        <f>RANK(X17,X$8:X$37,0)</f>
        <v>4</v>
      </c>
      <c r="Z17" s="65">
        <f>VLOOKUP($A17,'Return Data'!$B$7:$R$2843,16,0)</f>
        <v>6.1553000000000004</v>
      </c>
      <c r="AA17" s="67">
        <f t="shared" si="7"/>
        <v>4</v>
      </c>
    </row>
    <row r="18" spans="1:27" x14ac:dyDescent="0.3">
      <c r="A18" s="63" t="s">
        <v>1301</v>
      </c>
      <c r="B18" s="64">
        <f>VLOOKUP($A18,'Return Data'!$B$7:$R$2843,3,0)</f>
        <v>44447</v>
      </c>
      <c r="C18" s="65">
        <f>VLOOKUP($A18,'Return Data'!$B$7:$R$2843,4,0)</f>
        <v>1091.3245999999999</v>
      </c>
      <c r="D18" s="65">
        <f>VLOOKUP($A18,'Return Data'!$B$7:$R$2843,5,0)</f>
        <v>3.1206999999999998</v>
      </c>
      <c r="E18" s="66">
        <f t="shared" si="0"/>
        <v>1</v>
      </c>
      <c r="F18" s="65">
        <f>VLOOKUP($A18,'Return Data'!$B$7:$R$2843,6,0)</f>
        <v>3.0666000000000002</v>
      </c>
      <c r="G18" s="66">
        <f t="shared" si="1"/>
        <v>2</v>
      </c>
      <c r="H18" s="65">
        <f>VLOOKUP($A18,'Return Data'!$B$7:$R$2843,7,0)</f>
        <v>3.0396000000000001</v>
      </c>
      <c r="I18" s="66">
        <f t="shared" si="2"/>
        <v>3</v>
      </c>
      <c r="J18" s="65">
        <f>VLOOKUP($A18,'Return Data'!$B$7:$R$2843,8,0)</f>
        <v>3.0737000000000001</v>
      </c>
      <c r="K18" s="66">
        <f t="shared" si="3"/>
        <v>2</v>
      </c>
      <c r="L18" s="65">
        <f>VLOOKUP($A18,'Return Data'!$B$7:$R$2843,9,0)</f>
        <v>3.0743</v>
      </c>
      <c r="M18" s="66">
        <f t="shared" si="4"/>
        <v>3</v>
      </c>
      <c r="N18" s="65">
        <f>VLOOKUP($A18,'Return Data'!$B$7:$R$2843,10,0)</f>
        <v>3.1802000000000001</v>
      </c>
      <c r="O18" s="66">
        <f t="shared" si="5"/>
        <v>2</v>
      </c>
      <c r="P18" s="65">
        <f>VLOOKUP($A18,'Return Data'!$B$7:$R$2843,11,0)</f>
        <v>3.2158000000000002</v>
      </c>
      <c r="Q18" s="66">
        <f t="shared" si="8"/>
        <v>2</v>
      </c>
      <c r="R18" s="65">
        <f>VLOOKUP($A18,'Return Data'!$B$7:$R$2843,12,0)</f>
        <v>3.1894</v>
      </c>
      <c r="S18" s="66">
        <f t="shared" si="10"/>
        <v>2</v>
      </c>
      <c r="T18" s="65">
        <f>VLOOKUP($A18,'Return Data'!$B$7:$R$2843,13,0)</f>
        <v>3.1676000000000002</v>
      </c>
      <c r="U18" s="66">
        <f t="shared" si="11"/>
        <v>3</v>
      </c>
      <c r="V18" s="65"/>
      <c r="W18" s="66"/>
      <c r="X18" s="65"/>
      <c r="Y18" s="66"/>
      <c r="Z18" s="65">
        <f>VLOOKUP($A18,'Return Data'!$B$7:$R$2843,16,0)</f>
        <v>3.8632</v>
      </c>
      <c r="AA18" s="67">
        <f t="shared" si="7"/>
        <v>17</v>
      </c>
    </row>
    <row r="19" spans="1:27" x14ac:dyDescent="0.3">
      <c r="A19" s="63" t="s">
        <v>1304</v>
      </c>
      <c r="B19" s="64">
        <f>VLOOKUP($A19,'Return Data'!$B$7:$R$2843,3,0)</f>
        <v>44447</v>
      </c>
      <c r="C19" s="65">
        <f>VLOOKUP($A19,'Return Data'!$B$7:$R$2843,4,0)</f>
        <v>112.51519999999999</v>
      </c>
      <c r="D19" s="65">
        <f>VLOOKUP($A19,'Return Data'!$B$7:$R$2843,5,0)</f>
        <v>2.9523000000000001</v>
      </c>
      <c r="E19" s="66">
        <f t="shared" si="0"/>
        <v>24</v>
      </c>
      <c r="F19" s="65">
        <f>VLOOKUP($A19,'Return Data'!$B$7:$R$2843,6,0)</f>
        <v>2.9203000000000001</v>
      </c>
      <c r="G19" s="66">
        <f t="shared" si="1"/>
        <v>25</v>
      </c>
      <c r="H19" s="65">
        <f>VLOOKUP($A19,'Return Data'!$B$7:$R$2843,7,0)</f>
        <v>2.9165999999999999</v>
      </c>
      <c r="I19" s="66">
        <f t="shared" si="2"/>
        <v>25</v>
      </c>
      <c r="J19" s="65">
        <f>VLOOKUP($A19,'Return Data'!$B$7:$R$2843,8,0)</f>
        <v>2.9647000000000001</v>
      </c>
      <c r="K19" s="66">
        <f t="shared" si="3"/>
        <v>24</v>
      </c>
      <c r="L19" s="65">
        <f>VLOOKUP($A19,'Return Data'!$B$7:$R$2843,9,0)</f>
        <v>2.9868000000000001</v>
      </c>
      <c r="M19" s="66">
        <f t="shared" si="4"/>
        <v>24</v>
      </c>
      <c r="N19" s="65">
        <f>VLOOKUP($A19,'Return Data'!$B$7:$R$2843,10,0)</f>
        <v>3.0870000000000002</v>
      </c>
      <c r="O19" s="66">
        <f t="shared" si="5"/>
        <v>23</v>
      </c>
      <c r="P19" s="65">
        <f>VLOOKUP($A19,'Return Data'!$B$7:$R$2843,11,0)</f>
        <v>3.1461000000000001</v>
      </c>
      <c r="Q19" s="66">
        <f t="shared" si="8"/>
        <v>15</v>
      </c>
      <c r="R19" s="65">
        <f>VLOOKUP($A19,'Return Data'!$B$7:$R$2843,12,0)</f>
        <v>3.1168</v>
      </c>
      <c r="S19" s="66">
        <f t="shared" si="10"/>
        <v>16</v>
      </c>
      <c r="T19" s="65">
        <f>VLOOKUP($A19,'Return Data'!$B$7:$R$2843,13,0)</f>
        <v>3.0941999999999998</v>
      </c>
      <c r="U19" s="66">
        <f t="shared" si="11"/>
        <v>16</v>
      </c>
      <c r="V19" s="65"/>
      <c r="W19" s="66"/>
      <c r="X19" s="65"/>
      <c r="Y19" s="66"/>
      <c r="Z19" s="65">
        <f>VLOOKUP($A19,'Return Data'!$B$7:$R$2843,16,0)</f>
        <v>4.2698</v>
      </c>
      <c r="AA19" s="67">
        <f t="shared" si="7"/>
        <v>7</v>
      </c>
    </row>
    <row r="20" spans="1:27" x14ac:dyDescent="0.3">
      <c r="A20" s="63" t="s">
        <v>1305</v>
      </c>
      <c r="B20" s="64">
        <f>VLOOKUP($A20,'Return Data'!$B$7:$R$2843,3,0)</f>
        <v>44447</v>
      </c>
      <c r="C20" s="65">
        <f>VLOOKUP($A20,'Return Data'!$B$7:$R$2843,4,0)</f>
        <v>1113.0322000000001</v>
      </c>
      <c r="D20" s="65">
        <f>VLOOKUP($A20,'Return Data'!$B$7:$R$2843,5,0)</f>
        <v>2.9647999999999999</v>
      </c>
      <c r="E20" s="66">
        <f t="shared" si="0"/>
        <v>20</v>
      </c>
      <c r="F20" s="65">
        <f>VLOOKUP($A20,'Return Data'!$B$7:$R$2843,6,0)</f>
        <v>2.9586999999999999</v>
      </c>
      <c r="G20" s="66">
        <f t="shared" si="1"/>
        <v>13</v>
      </c>
      <c r="H20" s="65">
        <f>VLOOKUP($A20,'Return Data'!$B$7:$R$2843,7,0)</f>
        <v>2.9413</v>
      </c>
      <c r="I20" s="66">
        <f t="shared" si="2"/>
        <v>17</v>
      </c>
      <c r="J20" s="65">
        <f>VLOOKUP($A20,'Return Data'!$B$7:$R$2843,8,0)</f>
        <v>2.9935</v>
      </c>
      <c r="K20" s="66">
        <f t="shared" si="3"/>
        <v>11</v>
      </c>
      <c r="L20" s="65">
        <f>VLOOKUP($A20,'Return Data'!$B$7:$R$2843,9,0)</f>
        <v>3.0030999999999999</v>
      </c>
      <c r="M20" s="66">
        <f t="shared" si="4"/>
        <v>16</v>
      </c>
      <c r="N20" s="65">
        <f>VLOOKUP($A20,'Return Data'!$B$7:$R$2843,10,0)</f>
        <v>3.0981999999999998</v>
      </c>
      <c r="O20" s="66">
        <f t="shared" si="5"/>
        <v>19</v>
      </c>
      <c r="P20" s="65">
        <f>VLOOKUP($A20,'Return Data'!$B$7:$R$2843,11,0)</f>
        <v>3.1385000000000001</v>
      </c>
      <c r="Q20" s="66">
        <f t="shared" si="8"/>
        <v>20</v>
      </c>
      <c r="R20" s="65">
        <f>VLOOKUP($A20,'Return Data'!$B$7:$R$2843,12,0)</f>
        <v>3.109</v>
      </c>
      <c r="S20" s="66">
        <f t="shared" si="10"/>
        <v>21</v>
      </c>
      <c r="T20" s="65">
        <f>VLOOKUP($A20,'Return Data'!$B$7:$R$2843,13,0)</f>
        <v>3.0922999999999998</v>
      </c>
      <c r="U20" s="66">
        <f t="shared" si="11"/>
        <v>19</v>
      </c>
      <c r="V20" s="65"/>
      <c r="W20" s="66"/>
      <c r="X20" s="65"/>
      <c r="Y20" s="66"/>
      <c r="Z20" s="65">
        <f>VLOOKUP($A20,'Return Data'!$B$7:$R$2843,16,0)</f>
        <v>4.1379999999999999</v>
      </c>
      <c r="AA20" s="67">
        <f t="shared" si="7"/>
        <v>10</v>
      </c>
    </row>
    <row r="21" spans="1:27" x14ac:dyDescent="0.3">
      <c r="A21" s="63" t="s">
        <v>1307</v>
      </c>
      <c r="B21" s="64">
        <f>VLOOKUP($A21,'Return Data'!$B$7:$R$2843,3,0)</f>
        <v>44447</v>
      </c>
      <c r="C21" s="65">
        <f>VLOOKUP($A21,'Return Data'!$B$7:$R$2843,4,0)</f>
        <v>1081.6960999999999</v>
      </c>
      <c r="D21" s="65">
        <f>VLOOKUP($A21,'Return Data'!$B$7:$R$2843,5,0)</f>
        <v>2.8954</v>
      </c>
      <c r="E21" s="66">
        <f t="shared" si="0"/>
        <v>28</v>
      </c>
      <c r="F21" s="65">
        <f>VLOOKUP($A21,'Return Data'!$B$7:$R$2843,6,0)</f>
        <v>2.8643999999999998</v>
      </c>
      <c r="G21" s="66">
        <f t="shared" si="1"/>
        <v>28</v>
      </c>
      <c r="H21" s="65">
        <f>VLOOKUP($A21,'Return Data'!$B$7:$R$2843,7,0)</f>
        <v>2.8803999999999998</v>
      </c>
      <c r="I21" s="66">
        <f t="shared" si="2"/>
        <v>28</v>
      </c>
      <c r="J21" s="65">
        <f>VLOOKUP($A21,'Return Data'!$B$7:$R$2843,8,0)</f>
        <v>2.9317000000000002</v>
      </c>
      <c r="K21" s="66">
        <f t="shared" si="3"/>
        <v>28</v>
      </c>
      <c r="L21" s="65">
        <f>VLOOKUP($A21,'Return Data'!$B$7:$R$2843,9,0)</f>
        <v>2.9487000000000001</v>
      </c>
      <c r="M21" s="66">
        <f t="shared" si="4"/>
        <v>28</v>
      </c>
      <c r="N21" s="65">
        <f>VLOOKUP($A21,'Return Data'!$B$7:$R$2843,10,0)</f>
        <v>3.0396999999999998</v>
      </c>
      <c r="O21" s="66">
        <f t="shared" si="5"/>
        <v>29</v>
      </c>
      <c r="P21" s="65">
        <f>VLOOKUP($A21,'Return Data'!$B$7:$R$2843,11,0)</f>
        <v>3.0823999999999998</v>
      </c>
      <c r="Q21" s="66">
        <f t="shared" si="8"/>
        <v>30</v>
      </c>
      <c r="R21" s="65">
        <f>VLOOKUP($A21,'Return Data'!$B$7:$R$2843,12,0)</f>
        <v>3.0605000000000002</v>
      </c>
      <c r="S21" s="66">
        <f t="shared" si="10"/>
        <v>29</v>
      </c>
      <c r="T21" s="65">
        <f>VLOOKUP($A21,'Return Data'!$B$7:$R$2843,13,0)</f>
        <v>3.0406</v>
      </c>
      <c r="U21" s="66">
        <f t="shared" si="11"/>
        <v>26</v>
      </c>
      <c r="V21" s="65"/>
      <c r="W21" s="66"/>
      <c r="X21" s="65"/>
      <c r="Y21" s="66"/>
      <c r="Z21" s="65">
        <f>VLOOKUP($A21,'Return Data'!$B$7:$R$2843,16,0)</f>
        <v>3.6806999999999999</v>
      </c>
      <c r="AA21" s="67">
        <f t="shared" si="7"/>
        <v>23</v>
      </c>
    </row>
    <row r="22" spans="1:27" x14ac:dyDescent="0.3">
      <c r="A22" s="63" t="s">
        <v>1309</v>
      </c>
      <c r="B22" s="64">
        <f>VLOOKUP($A22,'Return Data'!$B$7:$R$2843,3,0)</f>
        <v>44447</v>
      </c>
      <c r="C22" s="65">
        <f>VLOOKUP($A22,'Return Data'!$B$7:$R$2843,4,0)</f>
        <v>1054.7639999999999</v>
      </c>
      <c r="D22" s="65">
        <f>VLOOKUP($A22,'Return Data'!$B$7:$R$2843,5,0)</f>
        <v>2.9866000000000001</v>
      </c>
      <c r="E22" s="66">
        <f t="shared" si="0"/>
        <v>9</v>
      </c>
      <c r="F22" s="65">
        <f>VLOOKUP($A22,'Return Data'!$B$7:$R$2843,6,0)</f>
        <v>2.9329000000000001</v>
      </c>
      <c r="G22" s="66">
        <f t="shared" si="1"/>
        <v>22</v>
      </c>
      <c r="H22" s="65">
        <f>VLOOKUP($A22,'Return Data'!$B$7:$R$2843,7,0)</f>
        <v>2.9213</v>
      </c>
      <c r="I22" s="66">
        <f t="shared" si="2"/>
        <v>21</v>
      </c>
      <c r="J22" s="65">
        <f>VLOOKUP($A22,'Return Data'!$B$7:$R$2843,8,0)</f>
        <v>2.9687999999999999</v>
      </c>
      <c r="K22" s="66">
        <f t="shared" si="3"/>
        <v>22</v>
      </c>
      <c r="L22" s="65">
        <f>VLOOKUP($A22,'Return Data'!$B$7:$R$2843,9,0)</f>
        <v>2.9950000000000001</v>
      </c>
      <c r="M22" s="66">
        <f t="shared" si="4"/>
        <v>20</v>
      </c>
      <c r="N22" s="65">
        <f>VLOOKUP($A22,'Return Data'!$B$7:$R$2843,10,0)</f>
        <v>3.0880000000000001</v>
      </c>
      <c r="O22" s="66">
        <f t="shared" si="5"/>
        <v>22</v>
      </c>
      <c r="P22" s="65">
        <f>VLOOKUP($A22,'Return Data'!$B$7:$R$2843,11,0)</f>
        <v>3.1313</v>
      </c>
      <c r="Q22" s="66">
        <f t="shared" si="8"/>
        <v>23</v>
      </c>
      <c r="R22" s="65">
        <f>VLOOKUP($A22,'Return Data'!$B$7:$R$2843,12,0)</f>
        <v>3.1065999999999998</v>
      </c>
      <c r="S22" s="66">
        <f t="shared" ref="S22" si="12">RANK(R22,R$8:R$37,0)</f>
        <v>23</v>
      </c>
      <c r="T22" s="65"/>
      <c r="U22" s="66"/>
      <c r="V22" s="65"/>
      <c r="W22" s="66"/>
      <c r="X22" s="65"/>
      <c r="Y22" s="66"/>
      <c r="Z22" s="65">
        <f>VLOOKUP($A22,'Return Data'!$B$7:$R$2843,16,0)</f>
        <v>3.2471000000000001</v>
      </c>
      <c r="AA22" s="67">
        <f t="shared" si="7"/>
        <v>30</v>
      </c>
    </row>
    <row r="23" spans="1:27" x14ac:dyDescent="0.3">
      <c r="A23" s="63" t="s">
        <v>1311</v>
      </c>
      <c r="B23" s="64">
        <f>VLOOKUP($A23,'Return Data'!$B$7:$R$2843,3,0)</f>
        <v>44447</v>
      </c>
      <c r="C23" s="65">
        <f>VLOOKUP($A23,'Return Data'!$B$7:$R$2843,4,0)</f>
        <v>1064.8552</v>
      </c>
      <c r="D23" s="65">
        <f>VLOOKUP($A23,'Return Data'!$B$7:$R$2843,5,0)</f>
        <v>2.8898000000000001</v>
      </c>
      <c r="E23" s="66">
        <f t="shared" si="0"/>
        <v>29</v>
      </c>
      <c r="F23" s="65">
        <f>VLOOKUP($A23,'Return Data'!$B$7:$R$2843,6,0)</f>
        <v>2.8616999999999999</v>
      </c>
      <c r="G23" s="66">
        <f t="shared" si="1"/>
        <v>29</v>
      </c>
      <c r="H23" s="65">
        <f>VLOOKUP($A23,'Return Data'!$B$7:$R$2843,7,0)</f>
        <v>2.8652000000000002</v>
      </c>
      <c r="I23" s="66">
        <f t="shared" si="2"/>
        <v>29</v>
      </c>
      <c r="J23" s="65">
        <f>VLOOKUP($A23,'Return Data'!$B$7:$R$2843,8,0)</f>
        <v>2.9180000000000001</v>
      </c>
      <c r="K23" s="66">
        <f t="shared" si="3"/>
        <v>29</v>
      </c>
      <c r="L23" s="65">
        <f>VLOOKUP($A23,'Return Data'!$B$7:$R$2843,9,0)</f>
        <v>2.9466999999999999</v>
      </c>
      <c r="M23" s="66">
        <f t="shared" si="4"/>
        <v>29</v>
      </c>
      <c r="N23" s="65">
        <f>VLOOKUP($A23,'Return Data'!$B$7:$R$2843,10,0)</f>
        <v>3.0714999999999999</v>
      </c>
      <c r="O23" s="66">
        <f t="shared" si="5"/>
        <v>25</v>
      </c>
      <c r="P23" s="65">
        <f>VLOOKUP($A23,'Return Data'!$B$7:$R$2843,11,0)</f>
        <v>3.0931000000000002</v>
      </c>
      <c r="Q23" s="66">
        <f t="shared" si="8"/>
        <v>29</v>
      </c>
      <c r="R23" s="65">
        <f>VLOOKUP($A23,'Return Data'!$B$7:$R$2843,12,0)</f>
        <v>3.0649000000000002</v>
      </c>
      <c r="S23" s="66">
        <f t="shared" si="10"/>
        <v>28</v>
      </c>
      <c r="T23" s="65">
        <f>VLOOKUP($A23,'Return Data'!$B$7:$R$2843,13,0)</f>
        <v>3.0409999999999999</v>
      </c>
      <c r="U23" s="66">
        <f t="shared" si="11"/>
        <v>25</v>
      </c>
      <c r="V23" s="65"/>
      <c r="W23" s="66"/>
      <c r="X23" s="65"/>
      <c r="Y23" s="66"/>
      <c r="Z23" s="65">
        <f>VLOOKUP($A23,'Return Data'!$B$7:$R$2843,16,0)</f>
        <v>3.4049999999999998</v>
      </c>
      <c r="AA23" s="67">
        <f t="shared" si="7"/>
        <v>27</v>
      </c>
    </row>
    <row r="24" spans="1:27" x14ac:dyDescent="0.3">
      <c r="A24" s="63" t="s">
        <v>1313</v>
      </c>
      <c r="B24" s="64">
        <f>VLOOKUP($A24,'Return Data'!$B$7:$R$2843,3,0)</f>
        <v>44447</v>
      </c>
      <c r="C24" s="65">
        <f>VLOOKUP($A24,'Return Data'!$B$7:$R$2843,4,0)</f>
        <v>1060.5985000000001</v>
      </c>
      <c r="D24" s="65">
        <f>VLOOKUP($A24,'Return Data'!$B$7:$R$2843,5,0)</f>
        <v>2.9737</v>
      </c>
      <c r="E24" s="66">
        <f t="shared" si="0"/>
        <v>16</v>
      </c>
      <c r="F24" s="65">
        <f>VLOOKUP($A24,'Return Data'!$B$7:$R$2843,6,0)</f>
        <v>2.9327999999999999</v>
      </c>
      <c r="G24" s="66">
        <f t="shared" si="1"/>
        <v>23</v>
      </c>
      <c r="H24" s="65">
        <f>VLOOKUP($A24,'Return Data'!$B$7:$R$2843,7,0)</f>
        <v>2.9441000000000002</v>
      </c>
      <c r="I24" s="66">
        <f t="shared" si="2"/>
        <v>13</v>
      </c>
      <c r="J24" s="65">
        <f>VLOOKUP($A24,'Return Data'!$B$7:$R$2843,8,0)</f>
        <v>2.9927999999999999</v>
      </c>
      <c r="K24" s="66">
        <f t="shared" si="3"/>
        <v>13</v>
      </c>
      <c r="L24" s="65">
        <f>VLOOKUP($A24,'Return Data'!$B$7:$R$2843,9,0)</f>
        <v>3.0226999999999999</v>
      </c>
      <c r="M24" s="66">
        <f t="shared" si="4"/>
        <v>9</v>
      </c>
      <c r="N24" s="65">
        <f>VLOOKUP($A24,'Return Data'!$B$7:$R$2843,10,0)</f>
        <v>3.1084999999999998</v>
      </c>
      <c r="O24" s="66">
        <f t="shared" si="5"/>
        <v>13</v>
      </c>
      <c r="P24" s="65">
        <f>VLOOKUP($A24,'Return Data'!$B$7:$R$2843,11,0)</f>
        <v>3.1831</v>
      </c>
      <c r="Q24" s="66">
        <f t="shared" si="8"/>
        <v>7</v>
      </c>
      <c r="R24" s="65">
        <f>VLOOKUP($A24,'Return Data'!$B$7:$R$2843,12,0)</f>
        <v>3.1579999999999999</v>
      </c>
      <c r="S24" s="66">
        <f t="shared" ref="S24" si="13">RANK(R24,R$8:R$37,0)</f>
        <v>6</v>
      </c>
      <c r="T24" s="65"/>
      <c r="U24" s="66"/>
      <c r="V24" s="65"/>
      <c r="W24" s="66"/>
      <c r="X24" s="65"/>
      <c r="Y24" s="66"/>
      <c r="Z24" s="65">
        <f>VLOOKUP($A24,'Return Data'!$B$7:$R$2843,16,0)</f>
        <v>3.3854000000000002</v>
      </c>
      <c r="AA24" s="67">
        <f t="shared" si="7"/>
        <v>29</v>
      </c>
    </row>
    <row r="25" spans="1:27" x14ac:dyDescent="0.3">
      <c r="A25" s="63" t="s">
        <v>1315</v>
      </c>
      <c r="B25" s="64">
        <f>VLOOKUP($A25,'Return Data'!$B$7:$R$2843,3,0)</f>
        <v>44447</v>
      </c>
      <c r="C25" s="65">
        <f>VLOOKUP($A25,'Return Data'!$B$7:$R$2843,4,0)</f>
        <v>1113.0449000000001</v>
      </c>
      <c r="D25" s="65">
        <f>VLOOKUP($A25,'Return Data'!$B$7:$R$2843,5,0)</f>
        <v>2.9613999999999998</v>
      </c>
      <c r="E25" s="66">
        <f t="shared" si="0"/>
        <v>22</v>
      </c>
      <c r="F25" s="65">
        <f>VLOOKUP($A25,'Return Data'!$B$7:$R$2843,6,0)</f>
        <v>2.9236</v>
      </c>
      <c r="G25" s="66">
        <f t="shared" si="1"/>
        <v>24</v>
      </c>
      <c r="H25" s="65">
        <f>VLOOKUP($A25,'Return Data'!$B$7:$R$2843,7,0)</f>
        <v>2.9329000000000001</v>
      </c>
      <c r="I25" s="66">
        <f t="shared" si="2"/>
        <v>19</v>
      </c>
      <c r="J25" s="65">
        <f>VLOOKUP($A25,'Return Data'!$B$7:$R$2843,8,0)</f>
        <v>2.9805000000000001</v>
      </c>
      <c r="K25" s="66">
        <f t="shared" si="3"/>
        <v>19</v>
      </c>
      <c r="L25" s="65">
        <f>VLOOKUP($A25,'Return Data'!$B$7:$R$2843,9,0)</f>
        <v>2.9929000000000001</v>
      </c>
      <c r="M25" s="66">
        <f t="shared" si="4"/>
        <v>21</v>
      </c>
      <c r="N25" s="65">
        <f>VLOOKUP($A25,'Return Data'!$B$7:$R$2843,10,0)</f>
        <v>3.0920000000000001</v>
      </c>
      <c r="O25" s="66">
        <f t="shared" si="5"/>
        <v>20</v>
      </c>
      <c r="P25" s="65">
        <f>VLOOKUP($A25,'Return Data'!$B$7:$R$2843,11,0)</f>
        <v>3.1347999999999998</v>
      </c>
      <c r="Q25" s="66">
        <f t="shared" si="8"/>
        <v>21</v>
      </c>
      <c r="R25" s="65">
        <f>VLOOKUP($A25,'Return Data'!$B$7:$R$2843,12,0)</f>
        <v>3.1120999999999999</v>
      </c>
      <c r="S25" s="66">
        <f t="shared" si="10"/>
        <v>20</v>
      </c>
      <c r="T25" s="65">
        <f>VLOOKUP($A25,'Return Data'!$B$7:$R$2843,13,0)</f>
        <v>3.0937999999999999</v>
      </c>
      <c r="U25" s="66">
        <f t="shared" si="11"/>
        <v>17</v>
      </c>
      <c r="V25" s="65"/>
      <c r="W25" s="66"/>
      <c r="X25" s="65"/>
      <c r="Y25" s="66"/>
      <c r="Z25" s="65">
        <f>VLOOKUP($A25,'Return Data'!$B$7:$R$2843,16,0)</f>
        <v>4.1254</v>
      </c>
      <c r="AA25" s="67">
        <f t="shared" si="7"/>
        <v>11</v>
      </c>
    </row>
    <row r="26" spans="1:27" x14ac:dyDescent="0.3">
      <c r="A26" s="63" t="s">
        <v>1317</v>
      </c>
      <c r="B26" s="64">
        <f>VLOOKUP($A26,'Return Data'!$B$7:$R$2843,3,0)</f>
        <v>44447</v>
      </c>
      <c r="C26" s="65">
        <f>VLOOKUP($A26,'Return Data'!$B$7:$R$2843,4,0)</f>
        <v>2713.3686666666699</v>
      </c>
      <c r="D26" s="65">
        <f>VLOOKUP($A26,'Return Data'!$B$7:$R$2843,5,0)</f>
        <v>2.944</v>
      </c>
      <c r="E26" s="66">
        <f t="shared" si="0"/>
        <v>25</v>
      </c>
      <c r="F26" s="65">
        <f>VLOOKUP($A26,'Return Data'!$B$7:$R$2843,6,0)</f>
        <v>2.9615999999999998</v>
      </c>
      <c r="G26" s="66">
        <f t="shared" si="1"/>
        <v>11</v>
      </c>
      <c r="H26" s="65">
        <f>VLOOKUP($A26,'Return Data'!$B$7:$R$2843,7,0)</f>
        <v>2.9784000000000002</v>
      </c>
      <c r="I26" s="66">
        <f t="shared" si="2"/>
        <v>8</v>
      </c>
      <c r="J26" s="65">
        <f>VLOOKUP($A26,'Return Data'!$B$7:$R$2843,8,0)</f>
        <v>3.0061</v>
      </c>
      <c r="K26" s="66">
        <f t="shared" si="3"/>
        <v>10</v>
      </c>
      <c r="L26" s="65">
        <f>VLOOKUP($A26,'Return Data'!$B$7:$R$2843,9,0)</f>
        <v>3.0118999999999998</v>
      </c>
      <c r="M26" s="66">
        <f t="shared" si="4"/>
        <v>12</v>
      </c>
      <c r="N26" s="65">
        <f>VLOOKUP($A26,'Return Data'!$B$7:$R$2843,10,0)</f>
        <v>3.1152000000000002</v>
      </c>
      <c r="O26" s="66">
        <f t="shared" si="5"/>
        <v>11</v>
      </c>
      <c r="P26" s="65">
        <f>VLOOKUP($A26,'Return Data'!$B$7:$R$2843,11,0)</f>
        <v>3.1655000000000002</v>
      </c>
      <c r="Q26" s="66">
        <f t="shared" si="8"/>
        <v>11</v>
      </c>
      <c r="R26" s="65">
        <f>VLOOKUP($A26,'Return Data'!$B$7:$R$2843,12,0)</f>
        <v>3.1398999999999999</v>
      </c>
      <c r="S26" s="66">
        <f t="shared" si="10"/>
        <v>12</v>
      </c>
      <c r="T26" s="65">
        <f>VLOOKUP($A26,'Return Data'!$B$7:$R$2843,13,0)</f>
        <v>3.1105999999999998</v>
      </c>
      <c r="U26" s="66">
        <f t="shared" si="11"/>
        <v>13</v>
      </c>
      <c r="V26" s="65">
        <f>VLOOKUP($A26,'Return Data'!$B$7:$R$2843,17,0)</f>
        <v>3.5668000000000002</v>
      </c>
      <c r="W26" s="66">
        <f t="shared" ref="W26:W36" si="14">RANK(V26,V$8:V$37,0)</f>
        <v>2</v>
      </c>
      <c r="X26" s="65">
        <f>VLOOKUP($A26,'Return Data'!$B$7:$R$2843,14,0)</f>
        <v>4.42</v>
      </c>
      <c r="Y26" s="66">
        <f t="shared" ref="Y26:Y36" si="15">RANK(X26,X$8:X$37,0)</f>
        <v>2</v>
      </c>
      <c r="Z26" s="65">
        <f>VLOOKUP($A26,'Return Data'!$B$7:$R$2843,16,0)</f>
        <v>6.5566000000000004</v>
      </c>
      <c r="AA26" s="67">
        <f t="shared" si="7"/>
        <v>1</v>
      </c>
    </row>
    <row r="27" spans="1:27" x14ac:dyDescent="0.3">
      <c r="A27" s="63" t="s">
        <v>1319</v>
      </c>
      <c r="B27" s="64">
        <f>VLOOKUP($A27,'Return Data'!$B$7:$R$2843,3,0)</f>
        <v>44447</v>
      </c>
      <c r="C27" s="65">
        <f>VLOOKUP($A27,'Return Data'!$B$7:$R$2843,4,0)</f>
        <v>1081.4884999999999</v>
      </c>
      <c r="D27" s="65">
        <f>VLOOKUP($A27,'Return Data'!$B$7:$R$2843,5,0)</f>
        <v>2.9702000000000002</v>
      </c>
      <c r="E27" s="66">
        <f t="shared" si="0"/>
        <v>17</v>
      </c>
      <c r="F27" s="65">
        <f>VLOOKUP($A27,'Return Data'!$B$7:$R$2843,6,0)</f>
        <v>2.9706999999999999</v>
      </c>
      <c r="G27" s="66">
        <f t="shared" si="1"/>
        <v>6</v>
      </c>
      <c r="H27" s="65">
        <f>VLOOKUP($A27,'Return Data'!$B$7:$R$2843,7,0)</f>
        <v>2.9836999999999998</v>
      </c>
      <c r="I27" s="66">
        <f t="shared" si="2"/>
        <v>6</v>
      </c>
      <c r="J27" s="65">
        <f>VLOOKUP($A27,'Return Data'!$B$7:$R$2843,8,0)</f>
        <v>3.0217000000000001</v>
      </c>
      <c r="K27" s="66">
        <f t="shared" si="3"/>
        <v>6</v>
      </c>
      <c r="L27" s="65">
        <f>VLOOKUP($A27,'Return Data'!$B$7:$R$2843,9,0)</f>
        <v>3.0247000000000002</v>
      </c>
      <c r="M27" s="66">
        <f t="shared" si="4"/>
        <v>8</v>
      </c>
      <c r="N27" s="65">
        <f>VLOOKUP($A27,'Return Data'!$B$7:$R$2843,10,0)</f>
        <v>3.1408</v>
      </c>
      <c r="O27" s="66">
        <f t="shared" si="5"/>
        <v>6</v>
      </c>
      <c r="P27" s="65">
        <f>VLOOKUP($A27,'Return Data'!$B$7:$R$2843,11,0)</f>
        <v>3.1779000000000002</v>
      </c>
      <c r="Q27" s="66">
        <f t="shared" si="8"/>
        <v>8</v>
      </c>
      <c r="R27" s="65">
        <f>VLOOKUP($A27,'Return Data'!$B$7:$R$2843,12,0)</f>
        <v>3.1436000000000002</v>
      </c>
      <c r="S27" s="66">
        <f t="shared" si="10"/>
        <v>11</v>
      </c>
      <c r="T27" s="65">
        <f>VLOOKUP($A27,'Return Data'!$B$7:$R$2843,13,0)</f>
        <v>3.1143999999999998</v>
      </c>
      <c r="U27" s="66">
        <f t="shared" si="11"/>
        <v>11</v>
      </c>
      <c r="V27" s="65"/>
      <c r="W27" s="66"/>
      <c r="X27" s="65"/>
      <c r="Y27" s="66"/>
      <c r="Z27" s="65">
        <f>VLOOKUP($A27,'Return Data'!$B$7:$R$2843,16,0)</f>
        <v>3.6926000000000001</v>
      </c>
      <c r="AA27" s="67">
        <f t="shared" si="7"/>
        <v>21</v>
      </c>
    </row>
    <row r="28" spans="1:27" x14ac:dyDescent="0.3">
      <c r="A28" s="63" t="s">
        <v>1321</v>
      </c>
      <c r="B28" s="64">
        <f>VLOOKUP($A28,'Return Data'!$B$7:$R$2843,3,0)</f>
        <v>44447</v>
      </c>
      <c r="C28" s="65">
        <f>VLOOKUP($A28,'Return Data'!$B$7:$R$2843,4,0)</f>
        <v>1079.8888999999999</v>
      </c>
      <c r="D28" s="65">
        <f>VLOOKUP($A28,'Return Data'!$B$7:$R$2843,5,0)</f>
        <v>3.0253000000000001</v>
      </c>
      <c r="E28" s="66">
        <f t="shared" si="0"/>
        <v>4</v>
      </c>
      <c r="F28" s="65">
        <f>VLOOKUP($A28,'Return Data'!$B$7:$R$2843,6,0)</f>
        <v>3.0123000000000002</v>
      </c>
      <c r="G28" s="66">
        <f t="shared" si="1"/>
        <v>5</v>
      </c>
      <c r="H28" s="65">
        <f>VLOOKUP($A28,'Return Data'!$B$7:$R$2843,7,0)</f>
        <v>3.0301999999999998</v>
      </c>
      <c r="I28" s="66">
        <f t="shared" si="2"/>
        <v>4</v>
      </c>
      <c r="J28" s="65">
        <f>VLOOKUP($A28,'Return Data'!$B$7:$R$2843,8,0)</f>
        <v>3.0602999999999998</v>
      </c>
      <c r="K28" s="66">
        <f t="shared" si="3"/>
        <v>4</v>
      </c>
      <c r="L28" s="65">
        <f>VLOOKUP($A28,'Return Data'!$B$7:$R$2843,9,0)</f>
        <v>3.0838999999999999</v>
      </c>
      <c r="M28" s="66">
        <f t="shared" si="4"/>
        <v>2</v>
      </c>
      <c r="N28" s="65">
        <f>VLOOKUP($A28,'Return Data'!$B$7:$R$2843,10,0)</f>
        <v>3.1636000000000002</v>
      </c>
      <c r="O28" s="66">
        <f t="shared" si="5"/>
        <v>4</v>
      </c>
      <c r="P28" s="65">
        <f>VLOOKUP($A28,'Return Data'!$B$7:$R$2843,11,0)</f>
        <v>3.2040999999999999</v>
      </c>
      <c r="Q28" s="66">
        <f t="shared" si="8"/>
        <v>5</v>
      </c>
      <c r="R28" s="65">
        <f>VLOOKUP($A28,'Return Data'!$B$7:$R$2843,12,0)</f>
        <v>3.1654</v>
      </c>
      <c r="S28" s="66">
        <f t="shared" si="10"/>
        <v>5</v>
      </c>
      <c r="T28" s="65">
        <f>VLOOKUP($A28,'Return Data'!$B$7:$R$2843,13,0)</f>
        <v>3.1429999999999998</v>
      </c>
      <c r="U28" s="66">
        <f t="shared" si="11"/>
        <v>4</v>
      </c>
      <c r="V28" s="65"/>
      <c r="W28" s="66"/>
      <c r="X28" s="65"/>
      <c r="Y28" s="66"/>
      <c r="Z28" s="65">
        <f>VLOOKUP($A28,'Return Data'!$B$7:$R$2843,16,0)</f>
        <v>3.6716000000000002</v>
      </c>
      <c r="AA28" s="67">
        <f t="shared" si="7"/>
        <v>24</v>
      </c>
    </row>
    <row r="29" spans="1:27" x14ac:dyDescent="0.3">
      <c r="A29" s="63" t="s">
        <v>1323</v>
      </c>
      <c r="B29" s="64">
        <f>VLOOKUP($A29,'Return Data'!$B$7:$R$2843,3,0)</f>
        <v>44447</v>
      </c>
      <c r="C29" s="65">
        <f>VLOOKUP($A29,'Return Data'!$B$7:$R$2843,4,0)</f>
        <v>1069.1841999999999</v>
      </c>
      <c r="D29" s="65">
        <f>VLOOKUP($A29,'Return Data'!$B$7:$R$2843,5,0)</f>
        <v>3.0009999999999999</v>
      </c>
      <c r="E29" s="66">
        <f t="shared" si="0"/>
        <v>7</v>
      </c>
      <c r="F29" s="65">
        <f>VLOOKUP($A29,'Return Data'!$B$7:$R$2843,6,0)</f>
        <v>3.0163000000000002</v>
      </c>
      <c r="G29" s="66">
        <f t="shared" si="1"/>
        <v>4</v>
      </c>
      <c r="H29" s="65">
        <f>VLOOKUP($A29,'Return Data'!$B$7:$R$2843,7,0)</f>
        <v>3.0146999999999999</v>
      </c>
      <c r="I29" s="66">
        <f t="shared" si="2"/>
        <v>5</v>
      </c>
      <c r="J29" s="65">
        <f>VLOOKUP($A29,'Return Data'!$B$7:$R$2843,8,0)</f>
        <v>3.0474999999999999</v>
      </c>
      <c r="K29" s="66">
        <f t="shared" si="3"/>
        <v>5</v>
      </c>
      <c r="L29" s="65">
        <f>VLOOKUP($A29,'Return Data'!$B$7:$R$2843,9,0)</f>
        <v>3.0625</v>
      </c>
      <c r="M29" s="66">
        <f t="shared" si="4"/>
        <v>4</v>
      </c>
      <c r="N29" s="65">
        <f>VLOOKUP($A29,'Return Data'!$B$7:$R$2843,10,0)</f>
        <v>3.1701000000000001</v>
      </c>
      <c r="O29" s="66">
        <f t="shared" si="5"/>
        <v>3</v>
      </c>
      <c r="P29" s="65">
        <f>VLOOKUP($A29,'Return Data'!$B$7:$R$2843,11,0)</f>
        <v>3.2158000000000002</v>
      </c>
      <c r="Q29" s="66">
        <f t="shared" si="8"/>
        <v>2</v>
      </c>
      <c r="R29" s="65">
        <f>VLOOKUP($A29,'Return Data'!$B$7:$R$2843,12,0)</f>
        <v>3.1966000000000001</v>
      </c>
      <c r="S29" s="66">
        <f t="shared" si="10"/>
        <v>1</v>
      </c>
      <c r="T29" s="65">
        <f>VLOOKUP($A29,'Return Data'!$B$7:$R$2843,13,0)</f>
        <v>3.1791</v>
      </c>
      <c r="U29" s="66">
        <f t="shared" ref="U29" si="16">RANK(T29,T$8:T$37,0)</f>
        <v>1</v>
      </c>
      <c r="V29" s="65"/>
      <c r="W29" s="66"/>
      <c r="X29" s="65"/>
      <c r="Y29" s="66"/>
      <c r="Z29" s="65">
        <f>VLOOKUP($A29,'Return Data'!$B$7:$R$2843,16,0)</f>
        <v>3.5809000000000002</v>
      </c>
      <c r="AA29" s="67">
        <f t="shared" si="7"/>
        <v>25</v>
      </c>
    </row>
    <row r="30" spans="1:27" x14ac:dyDescent="0.3">
      <c r="A30" s="63" t="s">
        <v>1325</v>
      </c>
      <c r="B30" s="64">
        <f>VLOOKUP($A30,'Return Data'!$B$7:$R$2843,3,0)</f>
        <v>44447</v>
      </c>
      <c r="C30" s="65">
        <f>VLOOKUP($A30,'Return Data'!$B$7:$R$2843,4,0)</f>
        <v>112.0001</v>
      </c>
      <c r="D30" s="65">
        <f>VLOOKUP($A30,'Return Data'!$B$7:$R$2843,5,0)</f>
        <v>2.9659</v>
      </c>
      <c r="E30" s="66">
        <f t="shared" si="0"/>
        <v>19</v>
      </c>
      <c r="F30" s="65">
        <f>VLOOKUP($A30,'Return Data'!$B$7:$R$2843,6,0)</f>
        <v>2.9337</v>
      </c>
      <c r="G30" s="66">
        <f t="shared" si="1"/>
        <v>21</v>
      </c>
      <c r="H30" s="65">
        <f>VLOOKUP($A30,'Return Data'!$B$7:$R$2843,7,0)</f>
        <v>2.9346999999999999</v>
      </c>
      <c r="I30" s="66">
        <f t="shared" si="2"/>
        <v>18</v>
      </c>
      <c r="J30" s="65">
        <f>VLOOKUP($A30,'Return Data'!$B$7:$R$2843,8,0)</f>
        <v>2.976</v>
      </c>
      <c r="K30" s="66">
        <f t="shared" si="3"/>
        <v>20</v>
      </c>
      <c r="L30" s="65">
        <f>VLOOKUP($A30,'Return Data'!$B$7:$R$2843,9,0)</f>
        <v>2.9964</v>
      </c>
      <c r="M30" s="66">
        <f t="shared" si="4"/>
        <v>19</v>
      </c>
      <c r="N30" s="65">
        <f>VLOOKUP($A30,'Return Data'!$B$7:$R$2843,10,0)</f>
        <v>3.1002000000000001</v>
      </c>
      <c r="O30" s="66">
        <f t="shared" si="5"/>
        <v>18</v>
      </c>
      <c r="P30" s="65">
        <f>VLOOKUP($A30,'Return Data'!$B$7:$R$2843,11,0)</f>
        <v>3.1414</v>
      </c>
      <c r="Q30" s="66">
        <f t="shared" si="8"/>
        <v>16</v>
      </c>
      <c r="R30" s="65">
        <f>VLOOKUP($A30,'Return Data'!$B$7:$R$2843,12,0)</f>
        <v>3.1137999999999999</v>
      </c>
      <c r="S30" s="66">
        <f t="shared" si="10"/>
        <v>19</v>
      </c>
      <c r="T30" s="65">
        <f>VLOOKUP($A30,'Return Data'!$B$7:$R$2843,13,0)</f>
        <v>3.1002000000000001</v>
      </c>
      <c r="U30" s="66">
        <f t="shared" si="11"/>
        <v>15</v>
      </c>
      <c r="V30" s="65"/>
      <c r="W30" s="66"/>
      <c r="X30" s="65"/>
      <c r="Y30" s="66"/>
      <c r="Z30" s="65">
        <f>VLOOKUP($A30,'Return Data'!$B$7:$R$2843,16,0)</f>
        <v>4.2449000000000003</v>
      </c>
      <c r="AA30" s="67">
        <f t="shared" si="7"/>
        <v>9</v>
      </c>
    </row>
    <row r="31" spans="1:27" x14ac:dyDescent="0.3">
      <c r="A31" s="63" t="s">
        <v>1327</v>
      </c>
      <c r="B31" s="64">
        <f>VLOOKUP($A31,'Return Data'!$B$7:$R$2843,3,0)</f>
        <v>44447</v>
      </c>
      <c r="C31" s="65">
        <f>VLOOKUP($A31,'Return Data'!$B$7:$R$2843,4,0)</f>
        <v>1077.0577000000001</v>
      </c>
      <c r="D31" s="65">
        <f>VLOOKUP($A31,'Return Data'!$B$7:$R$2843,5,0)</f>
        <v>3.0706000000000002</v>
      </c>
      <c r="E31" s="66">
        <f t="shared" si="0"/>
        <v>3</v>
      </c>
      <c r="F31" s="65">
        <f>VLOOKUP($A31,'Return Data'!$B$7:$R$2843,6,0)</f>
        <v>3.0394000000000001</v>
      </c>
      <c r="G31" s="66">
        <f t="shared" si="1"/>
        <v>3</v>
      </c>
      <c r="H31" s="65">
        <f>VLOOKUP($A31,'Return Data'!$B$7:$R$2843,7,0)</f>
        <v>3.0522</v>
      </c>
      <c r="I31" s="66">
        <f t="shared" si="2"/>
        <v>2</v>
      </c>
      <c r="J31" s="65">
        <f>VLOOKUP($A31,'Return Data'!$B$7:$R$2843,8,0)</f>
        <v>3.0727000000000002</v>
      </c>
      <c r="K31" s="66">
        <f t="shared" si="3"/>
        <v>3</v>
      </c>
      <c r="L31" s="65">
        <f>VLOOKUP($A31,'Return Data'!$B$7:$R$2843,9,0)</f>
        <v>3.0848</v>
      </c>
      <c r="M31" s="66">
        <f t="shared" si="4"/>
        <v>1</v>
      </c>
      <c r="N31" s="65">
        <f>VLOOKUP($A31,'Return Data'!$B$7:$R$2843,10,0)</f>
        <v>3.1867999999999999</v>
      </c>
      <c r="O31" s="66">
        <f t="shared" si="5"/>
        <v>1</v>
      </c>
      <c r="P31" s="65">
        <f>VLOOKUP($A31,'Return Data'!$B$7:$R$2843,11,0)</f>
        <v>3.2198000000000002</v>
      </c>
      <c r="Q31" s="66">
        <f t="shared" si="8"/>
        <v>1</v>
      </c>
      <c r="R31" s="65">
        <f>VLOOKUP($A31,'Return Data'!$B$7:$R$2843,12,0)</f>
        <v>3.1875</v>
      </c>
      <c r="S31" s="66">
        <f t="shared" si="10"/>
        <v>3</v>
      </c>
      <c r="T31" s="65">
        <f>VLOOKUP($A31,'Return Data'!$B$7:$R$2843,13,0)</f>
        <v>3.1698</v>
      </c>
      <c r="U31" s="66">
        <f t="shared" si="11"/>
        <v>2</v>
      </c>
      <c r="V31" s="65"/>
      <c r="W31" s="66"/>
      <c r="X31" s="65"/>
      <c r="Y31" s="66"/>
      <c r="Z31" s="65">
        <f>VLOOKUP($A31,'Return Data'!$B$7:$R$2843,16,0)</f>
        <v>3.714</v>
      </c>
      <c r="AA31" s="67">
        <f t="shared" si="7"/>
        <v>20</v>
      </c>
    </row>
    <row r="32" spans="1:27" x14ac:dyDescent="0.3">
      <c r="A32" s="63" t="s">
        <v>1329</v>
      </c>
      <c r="B32" s="64">
        <f>VLOOKUP($A32,'Return Data'!$B$7:$R$2843,3,0)</f>
        <v>44447</v>
      </c>
      <c r="C32" s="65">
        <f>VLOOKUP($A32,'Return Data'!$B$7:$R$2843,4,0)</f>
        <v>3398.2031999999999</v>
      </c>
      <c r="D32" s="65">
        <f>VLOOKUP($A32,'Return Data'!$B$7:$R$2843,5,0)</f>
        <v>2.9550999999999998</v>
      </c>
      <c r="E32" s="66">
        <f t="shared" si="0"/>
        <v>23</v>
      </c>
      <c r="F32" s="65">
        <f>VLOOKUP($A32,'Return Data'!$B$7:$R$2843,6,0)</f>
        <v>2.9386999999999999</v>
      </c>
      <c r="G32" s="66">
        <f t="shared" si="1"/>
        <v>19</v>
      </c>
      <c r="H32" s="65">
        <f>VLOOKUP($A32,'Return Data'!$B$7:$R$2843,7,0)</f>
        <v>2.9430000000000001</v>
      </c>
      <c r="I32" s="66">
        <f t="shared" si="2"/>
        <v>15</v>
      </c>
      <c r="J32" s="65">
        <f>VLOOKUP($A32,'Return Data'!$B$7:$R$2843,8,0)</f>
        <v>2.9870000000000001</v>
      </c>
      <c r="K32" s="66">
        <f t="shared" si="3"/>
        <v>16</v>
      </c>
      <c r="L32" s="65">
        <f>VLOOKUP($A32,'Return Data'!$B$7:$R$2843,9,0)</f>
        <v>3.0003000000000002</v>
      </c>
      <c r="M32" s="66">
        <f t="shared" si="4"/>
        <v>17</v>
      </c>
      <c r="N32" s="65">
        <f>VLOOKUP($A32,'Return Data'!$B$7:$R$2843,10,0)</f>
        <v>3.1017999999999999</v>
      </c>
      <c r="O32" s="66">
        <f t="shared" si="5"/>
        <v>16</v>
      </c>
      <c r="P32" s="65">
        <f>VLOOKUP($A32,'Return Data'!$B$7:$R$2843,11,0)</f>
        <v>3.1522000000000001</v>
      </c>
      <c r="Q32" s="66">
        <f t="shared" si="8"/>
        <v>13</v>
      </c>
      <c r="R32" s="65">
        <f>VLOOKUP($A32,'Return Data'!$B$7:$R$2843,12,0)</f>
        <v>3.1189</v>
      </c>
      <c r="S32" s="66">
        <f t="shared" si="10"/>
        <v>15</v>
      </c>
      <c r="T32" s="65">
        <f>VLOOKUP($A32,'Return Data'!$B$7:$R$2843,13,0)</f>
        <v>3.0937999999999999</v>
      </c>
      <c r="U32" s="66">
        <f t="shared" si="11"/>
        <v>17</v>
      </c>
      <c r="V32" s="65">
        <f>VLOOKUP($A32,'Return Data'!$B$7:$R$2843,17,0)</f>
        <v>3.5371999999999999</v>
      </c>
      <c r="W32" s="66">
        <f t="shared" si="14"/>
        <v>4</v>
      </c>
      <c r="X32" s="65">
        <f>VLOOKUP($A32,'Return Data'!$B$7:$R$2843,14,0)</f>
        <v>4.3955000000000002</v>
      </c>
      <c r="Y32" s="66">
        <f t="shared" si="15"/>
        <v>3</v>
      </c>
      <c r="Z32" s="65">
        <f>VLOOKUP($A32,'Return Data'!$B$7:$R$2843,16,0)</f>
        <v>6.4481999999999999</v>
      </c>
      <c r="AA32" s="67">
        <f t="shared" si="7"/>
        <v>3</v>
      </c>
    </row>
    <row r="33" spans="1:27" x14ac:dyDescent="0.3">
      <c r="A33" s="63" t="s">
        <v>1331</v>
      </c>
      <c r="B33" s="64">
        <f>VLOOKUP($A33,'Return Data'!$B$7:$R$2843,3,0)</f>
        <v>44447</v>
      </c>
      <c r="C33" s="65">
        <f>VLOOKUP($A33,'Return Data'!$B$7:$R$2843,4,0)</f>
        <v>1109.3993</v>
      </c>
      <c r="D33" s="65">
        <f>VLOOKUP($A33,'Return Data'!$B$7:$R$2843,5,0)</f>
        <v>2.9317000000000002</v>
      </c>
      <c r="E33" s="66">
        <f t="shared" si="0"/>
        <v>26</v>
      </c>
      <c r="F33" s="65">
        <f>VLOOKUP($A33,'Return Data'!$B$7:$R$2843,6,0)</f>
        <v>2.9091</v>
      </c>
      <c r="G33" s="66">
        <f t="shared" si="1"/>
        <v>26</v>
      </c>
      <c r="H33" s="65">
        <f>VLOOKUP($A33,'Return Data'!$B$7:$R$2843,7,0)</f>
        <v>2.9176000000000002</v>
      </c>
      <c r="I33" s="66">
        <f t="shared" si="2"/>
        <v>24</v>
      </c>
      <c r="J33" s="65">
        <f>VLOOKUP($A33,'Return Data'!$B$7:$R$2843,8,0)</f>
        <v>2.9550000000000001</v>
      </c>
      <c r="K33" s="66">
        <f t="shared" si="3"/>
        <v>26</v>
      </c>
      <c r="L33" s="65">
        <f>VLOOKUP($A33,'Return Data'!$B$7:$R$2843,9,0)</f>
        <v>2.9605000000000001</v>
      </c>
      <c r="M33" s="66">
        <f t="shared" si="4"/>
        <v>25</v>
      </c>
      <c r="N33" s="65">
        <f>VLOOKUP($A33,'Return Data'!$B$7:$R$2843,10,0)</f>
        <v>3.0684999999999998</v>
      </c>
      <c r="O33" s="66">
        <f t="shared" si="5"/>
        <v>27</v>
      </c>
      <c r="P33" s="65">
        <f>VLOOKUP($A33,'Return Data'!$B$7:$R$2843,11,0)</f>
        <v>3.1175999999999999</v>
      </c>
      <c r="Q33" s="66">
        <f t="shared" si="8"/>
        <v>25</v>
      </c>
      <c r="R33" s="65">
        <f>VLOOKUP($A33,'Return Data'!$B$7:$R$2843,12,0)</f>
        <v>3.0914999999999999</v>
      </c>
      <c r="S33" s="66">
        <f t="shared" si="10"/>
        <v>26</v>
      </c>
      <c r="T33" s="65">
        <f>VLOOKUP($A33,'Return Data'!$B$7:$R$2843,13,0)</f>
        <v>3.0691999999999999</v>
      </c>
      <c r="U33" s="66">
        <f t="shared" si="11"/>
        <v>23</v>
      </c>
      <c r="V33" s="65"/>
      <c r="W33" s="66"/>
      <c r="X33" s="65"/>
      <c r="Y33" s="66"/>
      <c r="Z33" s="65">
        <f>VLOOKUP($A33,'Return Data'!$B$7:$R$2843,16,0)</f>
        <v>4.2857000000000003</v>
      </c>
      <c r="AA33" s="67">
        <f t="shared" si="7"/>
        <v>6</v>
      </c>
    </row>
    <row r="34" spans="1:27" x14ac:dyDescent="0.3">
      <c r="A34" s="63" t="s">
        <v>1333</v>
      </c>
      <c r="B34" s="64">
        <f>VLOOKUP($A34,'Return Data'!$B$7:$R$2843,3,0)</f>
        <v>44447</v>
      </c>
      <c r="C34" s="65">
        <f>VLOOKUP($A34,'Return Data'!$B$7:$R$2843,4,0)</f>
        <v>1100.9641999999999</v>
      </c>
      <c r="D34" s="65">
        <f>VLOOKUP($A34,'Return Data'!$B$7:$R$2843,5,0)</f>
        <v>2.9740000000000002</v>
      </c>
      <c r="E34" s="66">
        <f t="shared" si="0"/>
        <v>15</v>
      </c>
      <c r="F34" s="65">
        <f>VLOOKUP($A34,'Return Data'!$B$7:$R$2843,6,0)</f>
        <v>2.9512999999999998</v>
      </c>
      <c r="G34" s="66">
        <f t="shared" si="1"/>
        <v>15</v>
      </c>
      <c r="H34" s="65">
        <f>VLOOKUP($A34,'Return Data'!$B$7:$R$2843,7,0)</f>
        <v>2.9456000000000002</v>
      </c>
      <c r="I34" s="66">
        <f t="shared" si="2"/>
        <v>12</v>
      </c>
      <c r="J34" s="65">
        <f>VLOOKUP($A34,'Return Data'!$B$7:$R$2843,8,0)</f>
        <v>2.9857</v>
      </c>
      <c r="K34" s="66">
        <f t="shared" si="3"/>
        <v>18</v>
      </c>
      <c r="L34" s="65">
        <f>VLOOKUP($A34,'Return Data'!$B$7:$R$2843,9,0)</f>
        <v>2.9990000000000001</v>
      </c>
      <c r="M34" s="66">
        <f t="shared" si="4"/>
        <v>18</v>
      </c>
      <c r="N34" s="65">
        <f>VLOOKUP($A34,'Return Data'!$B$7:$R$2843,10,0)</f>
        <v>3.1025999999999998</v>
      </c>
      <c r="O34" s="66">
        <f t="shared" si="5"/>
        <v>15</v>
      </c>
      <c r="P34" s="65">
        <f>VLOOKUP($A34,'Return Data'!$B$7:$R$2843,11,0)</f>
        <v>3.1753999999999998</v>
      </c>
      <c r="Q34" s="66">
        <f t="shared" si="8"/>
        <v>9</v>
      </c>
      <c r="R34" s="65">
        <f>VLOOKUP($A34,'Return Data'!$B$7:$R$2843,12,0)</f>
        <v>3.1454</v>
      </c>
      <c r="S34" s="66">
        <f t="shared" si="10"/>
        <v>10</v>
      </c>
      <c r="T34" s="65">
        <f>VLOOKUP($A34,'Return Data'!$B$7:$R$2843,13,0)</f>
        <v>3.1257000000000001</v>
      </c>
      <c r="U34" s="66">
        <f t="shared" si="11"/>
        <v>6</v>
      </c>
      <c r="V34" s="65"/>
      <c r="W34" s="66"/>
      <c r="X34" s="65"/>
      <c r="Y34" s="66"/>
      <c r="Z34" s="65">
        <f>VLOOKUP($A34,'Return Data'!$B$7:$R$2843,16,0)</f>
        <v>3.9819</v>
      </c>
      <c r="AA34" s="67">
        <f t="shared" si="7"/>
        <v>13</v>
      </c>
    </row>
    <row r="35" spans="1:27" x14ac:dyDescent="0.3">
      <c r="A35" s="63" t="s">
        <v>1335</v>
      </c>
      <c r="B35" s="64">
        <f>VLOOKUP($A35,'Return Data'!$B$7:$R$2843,3,0)</f>
        <v>44447</v>
      </c>
      <c r="C35" s="65">
        <f>VLOOKUP($A35,'Return Data'!$B$7:$R$2843,4,0)</f>
        <v>1098.7339999999999</v>
      </c>
      <c r="D35" s="65">
        <f>VLOOKUP($A35,'Return Data'!$B$7:$R$2843,5,0)</f>
        <v>2.9801000000000002</v>
      </c>
      <c r="E35" s="66">
        <f t="shared" si="0"/>
        <v>12</v>
      </c>
      <c r="F35" s="65">
        <f>VLOOKUP($A35,'Return Data'!$B$7:$R$2843,6,0)</f>
        <v>2.9628000000000001</v>
      </c>
      <c r="G35" s="66">
        <f t="shared" si="1"/>
        <v>10</v>
      </c>
      <c r="H35" s="65">
        <f>VLOOKUP($A35,'Return Data'!$B$7:$R$2843,7,0)</f>
        <v>2.9416000000000002</v>
      </c>
      <c r="I35" s="66">
        <f t="shared" si="2"/>
        <v>16</v>
      </c>
      <c r="J35" s="65">
        <f>VLOOKUP($A35,'Return Data'!$B$7:$R$2843,8,0)</f>
        <v>2.9908999999999999</v>
      </c>
      <c r="K35" s="66">
        <f t="shared" si="3"/>
        <v>14</v>
      </c>
      <c r="L35" s="65">
        <f>VLOOKUP($A35,'Return Data'!$B$7:$R$2843,9,0)</f>
        <v>3.0038</v>
      </c>
      <c r="M35" s="66">
        <f t="shared" si="4"/>
        <v>14</v>
      </c>
      <c r="N35" s="65">
        <f>VLOOKUP($A35,'Return Data'!$B$7:$R$2843,10,0)</f>
        <v>3.1017999999999999</v>
      </c>
      <c r="O35" s="66">
        <f t="shared" si="5"/>
        <v>16</v>
      </c>
      <c r="P35" s="65">
        <f>VLOOKUP($A35,'Return Data'!$B$7:$R$2843,11,0)</f>
        <v>3.1395</v>
      </c>
      <c r="Q35" s="66">
        <f t="shared" si="8"/>
        <v>19</v>
      </c>
      <c r="R35" s="65">
        <f>VLOOKUP($A35,'Return Data'!$B$7:$R$2843,12,0)</f>
        <v>3.1143000000000001</v>
      </c>
      <c r="S35" s="66">
        <f t="shared" si="10"/>
        <v>18</v>
      </c>
      <c r="T35" s="65">
        <f>VLOOKUP($A35,'Return Data'!$B$7:$R$2843,13,0)</f>
        <v>3.0914000000000001</v>
      </c>
      <c r="U35" s="66">
        <f t="shared" si="11"/>
        <v>20</v>
      </c>
      <c r="V35" s="65"/>
      <c r="W35" s="66"/>
      <c r="X35" s="65"/>
      <c r="Y35" s="66"/>
      <c r="Z35" s="65">
        <f>VLOOKUP($A35,'Return Data'!$B$7:$R$2843,16,0)</f>
        <v>3.9033000000000002</v>
      </c>
      <c r="AA35" s="67">
        <f t="shared" si="7"/>
        <v>16</v>
      </c>
    </row>
    <row r="36" spans="1:27" x14ac:dyDescent="0.3">
      <c r="A36" s="63" t="s">
        <v>1337</v>
      </c>
      <c r="B36" s="64">
        <f>VLOOKUP($A36,'Return Data'!$B$7:$R$2843,3,0)</f>
        <v>44447</v>
      </c>
      <c r="C36" s="65">
        <f>VLOOKUP($A36,'Return Data'!$B$7:$R$2843,4,0)</f>
        <v>2856.6392000000001</v>
      </c>
      <c r="D36" s="65">
        <f>VLOOKUP($A36,'Return Data'!$B$7:$R$2843,5,0)</f>
        <v>2.9773000000000001</v>
      </c>
      <c r="E36" s="66">
        <f t="shared" si="0"/>
        <v>14</v>
      </c>
      <c r="F36" s="65">
        <f>VLOOKUP($A36,'Return Data'!$B$7:$R$2843,6,0)</f>
        <v>2.9445999999999999</v>
      </c>
      <c r="G36" s="66">
        <f t="shared" si="1"/>
        <v>16</v>
      </c>
      <c r="H36" s="65">
        <f>VLOOKUP($A36,'Return Data'!$B$7:$R$2843,7,0)</f>
        <v>2.9432999999999998</v>
      </c>
      <c r="I36" s="66">
        <f t="shared" si="2"/>
        <v>14</v>
      </c>
      <c r="J36" s="65">
        <f>VLOOKUP($A36,'Return Data'!$B$7:$R$2843,8,0)</f>
        <v>2.9864000000000002</v>
      </c>
      <c r="K36" s="66">
        <f t="shared" si="3"/>
        <v>17</v>
      </c>
      <c r="L36" s="65">
        <f>VLOOKUP($A36,'Return Data'!$B$7:$R$2843,9,0)</f>
        <v>3.0127000000000002</v>
      </c>
      <c r="M36" s="66">
        <f t="shared" si="4"/>
        <v>11</v>
      </c>
      <c r="N36" s="65">
        <f>VLOOKUP($A36,'Return Data'!$B$7:$R$2843,10,0)</f>
        <v>3.1040000000000001</v>
      </c>
      <c r="O36" s="66">
        <f t="shared" si="5"/>
        <v>14</v>
      </c>
      <c r="P36" s="65">
        <f>VLOOKUP($A36,'Return Data'!$B$7:$R$2843,11,0)</f>
        <v>3.1473</v>
      </c>
      <c r="Q36" s="66">
        <f t="shared" si="8"/>
        <v>14</v>
      </c>
      <c r="R36" s="65">
        <f>VLOOKUP($A36,'Return Data'!$B$7:$R$2843,12,0)</f>
        <v>3.1219000000000001</v>
      </c>
      <c r="S36" s="66">
        <f t="shared" si="10"/>
        <v>14</v>
      </c>
      <c r="T36" s="65">
        <f>VLOOKUP($A36,'Return Data'!$B$7:$R$2843,13,0)</f>
        <v>3.1046999999999998</v>
      </c>
      <c r="U36" s="66">
        <f t="shared" si="11"/>
        <v>14</v>
      </c>
      <c r="V36" s="65">
        <f>VLOOKUP($A36,'Return Data'!$B$7:$R$2843,17,0)</f>
        <v>3.5680999999999998</v>
      </c>
      <c r="W36" s="66">
        <f t="shared" si="14"/>
        <v>1</v>
      </c>
      <c r="X36" s="65">
        <f>VLOOKUP($A36,'Return Data'!$B$7:$R$2843,14,0)</f>
        <v>4.4306999999999999</v>
      </c>
      <c r="Y36" s="66">
        <f t="shared" si="15"/>
        <v>1</v>
      </c>
      <c r="Z36" s="65">
        <f>VLOOKUP($A36,'Return Data'!$B$7:$R$2843,16,0)</f>
        <v>6.5484999999999998</v>
      </c>
      <c r="AA36" s="67">
        <f t="shared" si="7"/>
        <v>2</v>
      </c>
    </row>
    <row r="37" spans="1:27" x14ac:dyDescent="0.3">
      <c r="A37" s="63" t="s">
        <v>1339</v>
      </c>
      <c r="B37" s="64">
        <f>VLOOKUP($A37,'Return Data'!$B$7:$R$2843,3,0)</f>
        <v>44447</v>
      </c>
      <c r="C37" s="65">
        <f>VLOOKUP($A37,'Return Data'!$B$7:$R$2843,4,0)</f>
        <v>1073.587</v>
      </c>
      <c r="D37" s="65">
        <f>VLOOKUP($A37,'Return Data'!$B$7:$R$2843,5,0)</f>
        <v>2.7439</v>
      </c>
      <c r="E37" s="66">
        <f t="shared" si="0"/>
        <v>30</v>
      </c>
      <c r="F37" s="65">
        <f>VLOOKUP($A37,'Return Data'!$B$7:$R$2843,6,0)</f>
        <v>2.7250000000000001</v>
      </c>
      <c r="G37" s="66">
        <f t="shared" si="1"/>
        <v>30</v>
      </c>
      <c r="H37" s="65">
        <f>VLOOKUP($A37,'Return Data'!$B$7:$R$2843,7,0)</f>
        <v>2.7547999999999999</v>
      </c>
      <c r="I37" s="66">
        <f t="shared" si="2"/>
        <v>30</v>
      </c>
      <c r="J37" s="65">
        <f>VLOOKUP($A37,'Return Data'!$B$7:$R$2843,8,0)</f>
        <v>2.802</v>
      </c>
      <c r="K37" s="66">
        <f t="shared" si="3"/>
        <v>30</v>
      </c>
      <c r="L37" s="65">
        <f>VLOOKUP($A37,'Return Data'!$B$7:$R$2843,9,0)</f>
        <v>2.8206000000000002</v>
      </c>
      <c r="M37" s="66">
        <f t="shared" si="4"/>
        <v>30</v>
      </c>
      <c r="N37" s="65">
        <f>VLOOKUP($A37,'Return Data'!$B$7:$R$2843,10,0)</f>
        <v>2.9906999999999999</v>
      </c>
      <c r="O37" s="66">
        <f t="shared" si="5"/>
        <v>30</v>
      </c>
      <c r="P37" s="65">
        <f>VLOOKUP($A37,'Return Data'!$B$7:$R$2843,11,0)</f>
        <v>3.1017000000000001</v>
      </c>
      <c r="Q37" s="66">
        <f t="shared" si="8"/>
        <v>28</v>
      </c>
      <c r="R37" s="65">
        <f>VLOOKUP($A37,'Return Data'!$B$7:$R$2843,12,0)</f>
        <v>3.0590999999999999</v>
      </c>
      <c r="S37" s="66">
        <f t="shared" si="10"/>
        <v>30</v>
      </c>
      <c r="T37" s="65">
        <f>VLOOKUP($A37,'Return Data'!$B$7:$R$2843,13,0)</f>
        <v>3.0253000000000001</v>
      </c>
      <c r="U37" s="66">
        <f t="shared" si="11"/>
        <v>27</v>
      </c>
      <c r="V37" s="65"/>
      <c r="W37" s="66"/>
      <c r="X37" s="65"/>
      <c r="Y37" s="66"/>
      <c r="Z37" s="65">
        <f>VLOOKUP($A37,'Return Data'!$B$7:$R$2843,16,0)</f>
        <v>3.5304000000000002</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2.9727933333333336</v>
      </c>
      <c r="E39" s="74"/>
      <c r="F39" s="75">
        <f>AVERAGE(F8:F37)</f>
        <v>2.9482066666666662</v>
      </c>
      <c r="G39" s="74"/>
      <c r="H39" s="75">
        <f>AVERAGE(H8:H37)</f>
        <v>2.9471500000000002</v>
      </c>
      <c r="I39" s="74"/>
      <c r="J39" s="75">
        <f>AVERAGE(J8:J37)</f>
        <v>2.9889199999999998</v>
      </c>
      <c r="K39" s="74"/>
      <c r="L39" s="75">
        <f>AVERAGE(L8:L37)</f>
        <v>3.0018399999999992</v>
      </c>
      <c r="M39" s="74"/>
      <c r="N39" s="75">
        <f>AVERAGE(N8:N37)</f>
        <v>3.1060300000000001</v>
      </c>
      <c r="O39" s="74"/>
      <c r="P39" s="75">
        <f>AVERAGE(P8:P37)</f>
        <v>3.1522166666666669</v>
      </c>
      <c r="Q39" s="74"/>
      <c r="R39" s="75">
        <f>AVERAGE(R8:R37)</f>
        <v>3.1263899999999993</v>
      </c>
      <c r="S39" s="74"/>
      <c r="T39" s="75">
        <f>AVERAGE(T8:T37)</f>
        <v>3.1044666666666663</v>
      </c>
      <c r="U39" s="74"/>
      <c r="V39" s="75">
        <f>AVERAGE(V8:V37)</f>
        <v>3.5500400000000001</v>
      </c>
      <c r="W39" s="74"/>
      <c r="X39" s="75">
        <f>AVERAGE(X8:X37)</f>
        <v>4.4042250000000003</v>
      </c>
      <c r="Y39" s="74"/>
      <c r="Z39" s="75">
        <f>AVERAGE(Z8:Z37)</f>
        <v>4.1843700000000004</v>
      </c>
      <c r="AA39" s="76"/>
    </row>
    <row r="40" spans="1:27" x14ac:dyDescent="0.3">
      <c r="A40" s="73" t="s">
        <v>28</v>
      </c>
      <c r="B40" s="74"/>
      <c r="C40" s="74"/>
      <c r="D40" s="75">
        <f>MIN(D8:D37)</f>
        <v>2.7439</v>
      </c>
      <c r="E40" s="74"/>
      <c r="F40" s="75">
        <f>MIN(F8:F37)</f>
        <v>2.7250000000000001</v>
      </c>
      <c r="G40" s="74"/>
      <c r="H40" s="75">
        <f>MIN(H8:H37)</f>
        <v>2.7547999999999999</v>
      </c>
      <c r="I40" s="74"/>
      <c r="J40" s="75">
        <f>MIN(J8:J37)</f>
        <v>2.802</v>
      </c>
      <c r="K40" s="74"/>
      <c r="L40" s="75">
        <f>MIN(L8:L37)</f>
        <v>2.8206000000000002</v>
      </c>
      <c r="M40" s="74"/>
      <c r="N40" s="75">
        <f>MIN(N8:N37)</f>
        <v>2.9906999999999999</v>
      </c>
      <c r="O40" s="74"/>
      <c r="P40" s="75">
        <f>MIN(P8:P37)</f>
        <v>3.0823999999999998</v>
      </c>
      <c r="Q40" s="74"/>
      <c r="R40" s="75">
        <f>MIN(R8:R37)</f>
        <v>3.0590999999999999</v>
      </c>
      <c r="S40" s="74"/>
      <c r="T40" s="75">
        <f>MIN(T8:T37)</f>
        <v>3.0253000000000001</v>
      </c>
      <c r="U40" s="74"/>
      <c r="V40" s="75">
        <f>MIN(V8:V37)</f>
        <v>3.5160999999999998</v>
      </c>
      <c r="W40" s="74"/>
      <c r="X40" s="75">
        <f>MIN(X8:X37)</f>
        <v>4.3707000000000003</v>
      </c>
      <c r="Y40" s="74"/>
      <c r="Z40" s="75">
        <f>MIN(Z8:Z37)</f>
        <v>3.2471000000000001</v>
      </c>
      <c r="AA40" s="76"/>
    </row>
    <row r="41" spans="1:27" ht="15" thickBot="1" x14ac:dyDescent="0.35">
      <c r="A41" s="77" t="s">
        <v>29</v>
      </c>
      <c r="B41" s="78"/>
      <c r="C41" s="78"/>
      <c r="D41" s="79">
        <f>MAX(D8:D37)</f>
        <v>3.1206999999999998</v>
      </c>
      <c r="E41" s="78"/>
      <c r="F41" s="79">
        <f>MAX(F8:F37)</f>
        <v>3.1002000000000001</v>
      </c>
      <c r="G41" s="78"/>
      <c r="H41" s="79">
        <f>MAX(H8:H37)</f>
        <v>3.0972</v>
      </c>
      <c r="I41" s="78"/>
      <c r="J41" s="79">
        <f>MAX(J8:J37)</f>
        <v>3.101</v>
      </c>
      <c r="K41" s="78"/>
      <c r="L41" s="79">
        <f>MAX(L8:L37)</f>
        <v>3.0848</v>
      </c>
      <c r="M41" s="78"/>
      <c r="N41" s="79">
        <f>MAX(N8:N37)</f>
        <v>3.1867999999999999</v>
      </c>
      <c r="O41" s="78"/>
      <c r="P41" s="79">
        <f>MAX(P8:P37)</f>
        <v>3.2198000000000002</v>
      </c>
      <c r="Q41" s="78"/>
      <c r="R41" s="79">
        <f>MAX(R8:R37)</f>
        <v>3.1966000000000001</v>
      </c>
      <c r="S41" s="78"/>
      <c r="T41" s="79">
        <f>MAX(T8:T37)</f>
        <v>3.1791</v>
      </c>
      <c r="U41" s="78"/>
      <c r="V41" s="79">
        <f>MAX(V8:V37)</f>
        <v>3.5680999999999998</v>
      </c>
      <c r="W41" s="78"/>
      <c r="X41" s="79">
        <f>MAX(X8:X37)</f>
        <v>4.4306999999999999</v>
      </c>
      <c r="Y41" s="78"/>
      <c r="Z41" s="79">
        <f>MAX(Z8:Z37)</f>
        <v>6.5566000000000004</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44447</v>
      </c>
      <c r="C8" s="65">
        <f>VLOOKUP($A8,'Return Data'!$B$7:$R$2843,4,0)</f>
        <v>1124.5664999999999</v>
      </c>
      <c r="D8" s="65">
        <f>VLOOKUP($A8,'Return Data'!$B$7:$R$2843,5,0)</f>
        <v>2.8466999999999998</v>
      </c>
      <c r="E8" s="66">
        <f t="shared" ref="E8:E37" si="0">RANK(D8,D$8:D$37,0)</f>
        <v>23</v>
      </c>
      <c r="F8" s="65">
        <f>VLOOKUP($A8,'Return Data'!$B$7:$R$2843,6,0)</f>
        <v>2.8395999999999999</v>
      </c>
      <c r="G8" s="66">
        <f t="shared" ref="G8:G37" si="1">RANK(F8,F$8:F$37,0)</f>
        <v>24</v>
      </c>
      <c r="H8" s="65">
        <f>VLOOKUP($A8,'Return Data'!$B$7:$R$2843,7,0)</f>
        <v>2.8601000000000001</v>
      </c>
      <c r="I8" s="66">
        <f t="shared" ref="I8:I37" si="2">RANK(H8,H$8:H$37,0)</f>
        <v>16</v>
      </c>
      <c r="J8" s="65">
        <f>VLOOKUP($A8,'Return Data'!$B$7:$R$2843,8,0)</f>
        <v>2.8902000000000001</v>
      </c>
      <c r="K8" s="66">
        <f t="shared" ref="K8:K37" si="3">RANK(J8,J$8:J$37,0)</f>
        <v>19</v>
      </c>
      <c r="L8" s="65">
        <f>VLOOKUP($A8,'Return Data'!$B$7:$R$2843,9,0)</f>
        <v>2.8942999999999999</v>
      </c>
      <c r="M8" s="66">
        <f t="shared" ref="M8:M37" si="4">RANK(L8,L$8:L$37,0)</f>
        <v>22</v>
      </c>
      <c r="N8" s="65">
        <f>VLOOKUP($A8,'Return Data'!$B$7:$R$2843,10,0)</f>
        <v>3.0131999999999999</v>
      </c>
      <c r="O8" s="66">
        <f t="shared" ref="O8:O37" si="5">RANK(N8,N$8:N$37,0)</f>
        <v>17</v>
      </c>
      <c r="P8" s="65">
        <f>VLOOKUP($A8,'Return Data'!$B$7:$R$2843,11,0)</f>
        <v>3.0743999999999998</v>
      </c>
      <c r="Q8" s="66">
        <f>RANK(P8,P$8:P$37,0)</f>
        <v>11</v>
      </c>
      <c r="R8" s="65">
        <f>VLOOKUP($A8,'Return Data'!$B$7:$R$2843,12,0)</f>
        <v>3.044</v>
      </c>
      <c r="S8" s="66">
        <f>RANK(R8,R$8:R$37,0)</f>
        <v>13</v>
      </c>
      <c r="T8" s="65">
        <f>VLOOKUP($A8,'Return Data'!$B$7:$R$2843,13,0)</f>
        <v>3.0085000000000002</v>
      </c>
      <c r="U8" s="66">
        <f>RANK(T8,T$8:T$37,0)</f>
        <v>14</v>
      </c>
      <c r="V8" s="65">
        <f>VLOOKUP($A8,'Return Data'!$B$7:$R$2843,17,0)</f>
        <v>3.4397000000000002</v>
      </c>
      <c r="W8" s="66">
        <f t="shared" ref="W8" si="6">RANK(V8,V$8:V$37,0)</f>
        <v>3</v>
      </c>
      <c r="X8" s="65"/>
      <c r="Y8" s="66"/>
      <c r="Z8" s="65">
        <f>VLOOKUP($A8,'Return Data'!$B$7:$R$2843,16,0)</f>
        <v>4.1980000000000004</v>
      </c>
      <c r="AA8" s="67">
        <f t="shared" ref="AA8:AA37" si="7">RANK(Z8,Z$8:Z$37,0)</f>
        <v>5</v>
      </c>
    </row>
    <row r="9" spans="1:27" x14ac:dyDescent="0.3">
      <c r="A9" s="63" t="s">
        <v>1284</v>
      </c>
      <c r="B9" s="64">
        <f>VLOOKUP($A9,'Return Data'!$B$7:$R$2843,3,0)</f>
        <v>44447</v>
      </c>
      <c r="C9" s="65">
        <f>VLOOKUP($A9,'Return Data'!$B$7:$R$2843,4,0)</f>
        <v>1101.4486999999999</v>
      </c>
      <c r="D9" s="65">
        <f>VLOOKUP($A9,'Return Data'!$B$7:$R$2843,5,0)</f>
        <v>2.9329999999999998</v>
      </c>
      <c r="E9" s="66">
        <f t="shared" si="0"/>
        <v>5</v>
      </c>
      <c r="F9" s="65">
        <f>VLOOKUP($A9,'Return Data'!$B$7:$R$2843,6,0)</f>
        <v>2.9068999999999998</v>
      </c>
      <c r="G9" s="66">
        <f t="shared" si="1"/>
        <v>7</v>
      </c>
      <c r="H9" s="65">
        <f>VLOOKUP($A9,'Return Data'!$B$7:$R$2843,7,0)</f>
        <v>2.8965000000000001</v>
      </c>
      <c r="I9" s="66">
        <f t="shared" si="2"/>
        <v>7</v>
      </c>
      <c r="J9" s="65">
        <f>VLOOKUP($A9,'Return Data'!$B$7:$R$2843,8,0)</f>
        <v>2.9331999999999998</v>
      </c>
      <c r="K9" s="66">
        <f t="shared" si="3"/>
        <v>8</v>
      </c>
      <c r="L9" s="65">
        <f>VLOOKUP($A9,'Return Data'!$B$7:$R$2843,9,0)</f>
        <v>2.9432999999999998</v>
      </c>
      <c r="M9" s="66">
        <f t="shared" si="4"/>
        <v>10</v>
      </c>
      <c r="N9" s="65">
        <f>VLOOKUP($A9,'Return Data'!$B$7:$R$2843,10,0)</f>
        <v>3.0575999999999999</v>
      </c>
      <c r="O9" s="66">
        <f t="shared" si="5"/>
        <v>7</v>
      </c>
      <c r="P9" s="65">
        <f>VLOOKUP($A9,'Return Data'!$B$7:$R$2843,11,0)</f>
        <v>3.1118999999999999</v>
      </c>
      <c r="Q9" s="66">
        <f>RANK(P9,P$8:P$37,0)</f>
        <v>6</v>
      </c>
      <c r="R9" s="65">
        <f>VLOOKUP($A9,'Return Data'!$B$7:$R$2843,12,0)</f>
        <v>3.0882999999999998</v>
      </c>
      <c r="S9" s="66">
        <f>RANK(R9,R$8:R$37,0)</f>
        <v>5</v>
      </c>
      <c r="T9" s="65">
        <f>VLOOKUP($A9,'Return Data'!$B$7:$R$2843,13,0)</f>
        <v>3.0668000000000002</v>
      </c>
      <c r="U9" s="66">
        <f>RANK(T9,T$8:T$37,0)</f>
        <v>6</v>
      </c>
      <c r="V9" s="65"/>
      <c r="W9" s="66"/>
      <c r="X9" s="65"/>
      <c r="Y9" s="66"/>
      <c r="Z9" s="65">
        <f>VLOOKUP($A9,'Return Data'!$B$7:$R$2843,16,0)</f>
        <v>3.9605999999999999</v>
      </c>
      <c r="AA9" s="67">
        <f t="shared" si="7"/>
        <v>12</v>
      </c>
    </row>
    <row r="10" spans="1:27" x14ac:dyDescent="0.3">
      <c r="A10" s="63" t="s">
        <v>1286</v>
      </c>
      <c r="B10" s="64">
        <f>VLOOKUP($A10,'Return Data'!$B$7:$R$2843,3,0)</f>
        <v>44447</v>
      </c>
      <c r="C10" s="65">
        <f>VLOOKUP($A10,'Return Data'!$B$7:$R$2843,4,0)</f>
        <v>1094.5894000000001</v>
      </c>
      <c r="D10" s="65">
        <f>VLOOKUP($A10,'Return Data'!$B$7:$R$2843,5,0)</f>
        <v>2.9213</v>
      </c>
      <c r="E10" s="66">
        <f t="shared" si="0"/>
        <v>10</v>
      </c>
      <c r="F10" s="65">
        <f>VLOOKUP($A10,'Return Data'!$B$7:$R$2843,6,0)</f>
        <v>2.8818000000000001</v>
      </c>
      <c r="G10" s="66">
        <f t="shared" si="1"/>
        <v>11</v>
      </c>
      <c r="H10" s="65">
        <f>VLOOKUP($A10,'Return Data'!$B$7:$R$2843,7,0)</f>
        <v>2.8607</v>
      </c>
      <c r="I10" s="66">
        <f t="shared" si="2"/>
        <v>15</v>
      </c>
      <c r="J10" s="65">
        <f>VLOOKUP($A10,'Return Data'!$B$7:$R$2843,8,0)</f>
        <v>2.9470999999999998</v>
      </c>
      <c r="K10" s="66">
        <f t="shared" si="3"/>
        <v>6</v>
      </c>
      <c r="L10" s="65">
        <f>VLOOKUP($A10,'Return Data'!$B$7:$R$2843,9,0)</f>
        <v>2.9649000000000001</v>
      </c>
      <c r="M10" s="66">
        <f t="shared" si="4"/>
        <v>6</v>
      </c>
      <c r="N10" s="65">
        <f>VLOOKUP($A10,'Return Data'!$B$7:$R$2843,10,0)</f>
        <v>3.0756000000000001</v>
      </c>
      <c r="O10" s="66">
        <f t="shared" si="5"/>
        <v>4</v>
      </c>
      <c r="P10" s="65">
        <f>VLOOKUP($A10,'Return Data'!$B$7:$R$2843,11,0)</f>
        <v>3.1128999999999998</v>
      </c>
      <c r="Q10" s="66">
        <f>RANK(P10,P$8:P$37,0)</f>
        <v>5</v>
      </c>
      <c r="R10" s="65">
        <f>VLOOKUP($A10,'Return Data'!$B$7:$R$2843,12,0)</f>
        <v>3.0996000000000001</v>
      </c>
      <c r="S10" s="66">
        <f>RANK(R10,R$8:R$37,0)</f>
        <v>3</v>
      </c>
      <c r="T10" s="65">
        <f>VLOOKUP($A10,'Return Data'!$B$7:$R$2843,13,0)</f>
        <v>3.0775000000000001</v>
      </c>
      <c r="U10" s="66">
        <f>RANK(T10,T$8:T$37,0)</f>
        <v>3</v>
      </c>
      <c r="V10" s="65"/>
      <c r="W10" s="66"/>
      <c r="X10" s="65"/>
      <c r="Y10" s="66"/>
      <c r="Z10" s="65">
        <f>VLOOKUP($A10,'Return Data'!$B$7:$R$2843,16,0)</f>
        <v>3.8708</v>
      </c>
      <c r="AA10" s="67">
        <f t="shared" si="7"/>
        <v>14</v>
      </c>
    </row>
    <row r="11" spans="1:27" x14ac:dyDescent="0.3">
      <c r="A11" s="63" t="s">
        <v>1288</v>
      </c>
      <c r="B11" s="64">
        <f>VLOOKUP($A11,'Return Data'!$B$7:$R$2843,3,0)</f>
        <v>44447</v>
      </c>
      <c r="C11" s="65">
        <f>VLOOKUP($A11,'Return Data'!$B$7:$R$2843,4,0)</f>
        <v>1095.3933999999999</v>
      </c>
      <c r="D11" s="65">
        <f>VLOOKUP($A11,'Return Data'!$B$7:$R$2843,5,0)</f>
        <v>2.9058999999999999</v>
      </c>
      <c r="E11" s="66">
        <f t="shared" si="0"/>
        <v>13</v>
      </c>
      <c r="F11" s="65">
        <f>VLOOKUP($A11,'Return Data'!$B$7:$R$2843,6,0)</f>
        <v>2.8618999999999999</v>
      </c>
      <c r="G11" s="66">
        <f t="shared" si="1"/>
        <v>15</v>
      </c>
      <c r="H11" s="65">
        <f>VLOOKUP($A11,'Return Data'!$B$7:$R$2843,7,0)</f>
        <v>2.8448000000000002</v>
      </c>
      <c r="I11" s="66">
        <f t="shared" si="2"/>
        <v>20</v>
      </c>
      <c r="J11" s="65">
        <f>VLOOKUP($A11,'Return Data'!$B$7:$R$2843,8,0)</f>
        <v>2.8868999999999998</v>
      </c>
      <c r="K11" s="66">
        <f t="shared" si="3"/>
        <v>21</v>
      </c>
      <c r="L11" s="65">
        <f>VLOOKUP($A11,'Return Data'!$B$7:$R$2843,9,0)</f>
        <v>2.9079999999999999</v>
      </c>
      <c r="M11" s="66">
        <f t="shared" si="4"/>
        <v>15</v>
      </c>
      <c r="N11" s="65">
        <f>VLOOKUP($A11,'Return Data'!$B$7:$R$2843,10,0)</f>
        <v>3.0091999999999999</v>
      </c>
      <c r="O11" s="66">
        <f t="shared" si="5"/>
        <v>19</v>
      </c>
      <c r="P11" s="65">
        <f>VLOOKUP($A11,'Return Data'!$B$7:$R$2843,11,0)</f>
        <v>3.0398000000000001</v>
      </c>
      <c r="Q11" s="66">
        <f>RANK(P11,P$8:P$37,0)</f>
        <v>23</v>
      </c>
      <c r="R11" s="65">
        <f>VLOOKUP($A11,'Return Data'!$B$7:$R$2843,12,0)</f>
        <v>3.0291000000000001</v>
      </c>
      <c r="S11" s="66">
        <f>RANK(R11,R$8:R$37,0)</f>
        <v>17</v>
      </c>
      <c r="T11" s="65">
        <f>VLOOKUP($A11,'Return Data'!$B$7:$R$2843,13,0)</f>
        <v>3.0158</v>
      </c>
      <c r="U11" s="66">
        <f>RANK(T11,T$8:T$37,0)</f>
        <v>11</v>
      </c>
      <c r="V11" s="65"/>
      <c r="W11" s="66"/>
      <c r="X11" s="65"/>
      <c r="Y11" s="66"/>
      <c r="Z11" s="65">
        <f>VLOOKUP($A11,'Return Data'!$B$7:$R$2843,16,0)</f>
        <v>3.8422000000000001</v>
      </c>
      <c r="AA11" s="67">
        <f t="shared" si="7"/>
        <v>15</v>
      </c>
    </row>
    <row r="12" spans="1:27" x14ac:dyDescent="0.3">
      <c r="A12" s="63" t="s">
        <v>1290</v>
      </c>
      <c r="B12" s="64">
        <f>VLOOKUP($A12,'Return Data'!$B$7:$R$2843,3,0)</f>
        <v>44447</v>
      </c>
      <c r="C12" s="65">
        <f>VLOOKUP($A12,'Return Data'!$B$7:$R$2843,4,0)</f>
        <v>1054.0011999999999</v>
      </c>
      <c r="D12" s="65">
        <f>VLOOKUP($A12,'Return Data'!$B$7:$R$2843,5,0)</f>
        <v>3.02</v>
      </c>
      <c r="E12" s="66">
        <f t="shared" si="0"/>
        <v>2</v>
      </c>
      <c r="F12" s="65">
        <f>VLOOKUP($A12,'Return Data'!$B$7:$R$2843,6,0)</f>
        <v>3.0192999999999999</v>
      </c>
      <c r="G12" s="66">
        <f t="shared" si="1"/>
        <v>1</v>
      </c>
      <c r="H12" s="65">
        <f>VLOOKUP($A12,'Return Data'!$B$7:$R$2843,7,0)</f>
        <v>3.0165000000000002</v>
      </c>
      <c r="I12" s="66">
        <f t="shared" si="2"/>
        <v>1</v>
      </c>
      <c r="J12" s="65">
        <f>VLOOKUP($A12,'Return Data'!$B$7:$R$2843,8,0)</f>
        <v>3.0205000000000002</v>
      </c>
      <c r="K12" s="66">
        <f t="shared" si="3"/>
        <v>2</v>
      </c>
      <c r="L12" s="65">
        <f>VLOOKUP($A12,'Return Data'!$B$7:$R$2843,9,0)</f>
        <v>2.9735</v>
      </c>
      <c r="M12" s="66">
        <f t="shared" si="4"/>
        <v>3</v>
      </c>
      <c r="N12" s="65">
        <f>VLOOKUP($A12,'Return Data'!$B$7:$R$2843,10,0)</f>
        <v>3.0804999999999998</v>
      </c>
      <c r="O12" s="66">
        <f t="shared" si="5"/>
        <v>3</v>
      </c>
      <c r="P12" s="65">
        <f>VLOOKUP($A12,'Return Data'!$B$7:$R$2843,11,0)</f>
        <v>3.1217999999999999</v>
      </c>
      <c r="Q12" s="66">
        <f t="shared" ref="Q12:Q37" si="8">RANK(P12,P$8:P$37,0)</f>
        <v>3</v>
      </c>
      <c r="R12" s="65">
        <f>VLOOKUP($A12,'Return Data'!$B$7:$R$2843,12,0)</f>
        <v>3.0960999999999999</v>
      </c>
      <c r="S12" s="66">
        <f>RANK(R12,R$8:R$37,0)</f>
        <v>4</v>
      </c>
      <c r="T12" s="65"/>
      <c r="U12" s="66"/>
      <c r="V12" s="65"/>
      <c r="W12" s="66"/>
      <c r="X12" s="65"/>
      <c r="Y12" s="66"/>
      <c r="Z12" s="65">
        <f>VLOOKUP($A12,'Return Data'!$B$7:$R$2843,16,0)</f>
        <v>3.3048999999999999</v>
      </c>
      <c r="AA12" s="67">
        <f t="shared" si="7"/>
        <v>28</v>
      </c>
    </row>
    <row r="13" spans="1:27" x14ac:dyDescent="0.3">
      <c r="A13" s="63" t="s">
        <v>1292</v>
      </c>
      <c r="B13" s="64">
        <f>VLOOKUP($A13,'Return Data'!$B$7:$R$2843,3,0)</f>
        <v>44447</v>
      </c>
      <c r="C13" s="65">
        <f>VLOOKUP($A13,'Return Data'!$B$7:$R$2843,4,0)</f>
        <v>1079.7982999999999</v>
      </c>
      <c r="D13" s="65">
        <f>VLOOKUP($A13,'Return Data'!$B$7:$R$2843,5,0)</f>
        <v>2.9580000000000002</v>
      </c>
      <c r="E13" s="66">
        <f t="shared" si="0"/>
        <v>4</v>
      </c>
      <c r="F13" s="65">
        <f>VLOOKUP($A13,'Return Data'!$B$7:$R$2843,6,0)</f>
        <v>2.9144999999999999</v>
      </c>
      <c r="G13" s="66">
        <f t="shared" si="1"/>
        <v>5</v>
      </c>
      <c r="H13" s="65">
        <f>VLOOKUP($A13,'Return Data'!$B$7:$R$2843,7,0)</f>
        <v>2.9096000000000002</v>
      </c>
      <c r="I13" s="66">
        <f t="shared" si="2"/>
        <v>5</v>
      </c>
      <c r="J13" s="65">
        <f>VLOOKUP($A13,'Return Data'!$B$7:$R$2843,8,0)</f>
        <v>2.9514</v>
      </c>
      <c r="K13" s="66">
        <f t="shared" si="3"/>
        <v>5</v>
      </c>
      <c r="L13" s="65">
        <f>VLOOKUP($A13,'Return Data'!$B$7:$R$2843,9,0)</f>
        <v>2.9676</v>
      </c>
      <c r="M13" s="66">
        <f t="shared" si="4"/>
        <v>5</v>
      </c>
      <c r="N13" s="65">
        <f>VLOOKUP($A13,'Return Data'!$B$7:$R$2843,10,0)</f>
        <v>3.0697000000000001</v>
      </c>
      <c r="O13" s="66">
        <f t="shared" si="5"/>
        <v>5</v>
      </c>
      <c r="P13" s="65">
        <f>VLOOKUP($A13,'Return Data'!$B$7:$R$2843,11,0)</f>
        <v>3.1143999999999998</v>
      </c>
      <c r="Q13" s="66">
        <f t="shared" si="8"/>
        <v>4</v>
      </c>
      <c r="R13" s="65">
        <f>VLOOKUP($A13,'Return Data'!$B$7:$R$2843,12,0)</f>
        <v>3.0834999999999999</v>
      </c>
      <c r="S13" s="66">
        <f t="shared" ref="S13:S37" si="9">RANK(R13,R$8:R$37,0)</f>
        <v>7</v>
      </c>
      <c r="T13" s="65">
        <f>VLOOKUP($A13,'Return Data'!$B$7:$R$2843,13,0)</f>
        <v>3.0709</v>
      </c>
      <c r="U13" s="66">
        <f t="shared" ref="U13:U37" si="10">RANK(T13,T$8:T$37,0)</f>
        <v>5</v>
      </c>
      <c r="V13" s="65"/>
      <c r="W13" s="66"/>
      <c r="X13" s="65"/>
      <c r="Y13" s="66"/>
      <c r="Z13" s="65">
        <f>VLOOKUP($A13,'Return Data'!$B$7:$R$2843,16,0)</f>
        <v>3.6627999999999998</v>
      </c>
      <c r="AA13" s="67">
        <f t="shared" si="7"/>
        <v>20</v>
      </c>
    </row>
    <row r="14" spans="1:27" x14ac:dyDescent="0.3">
      <c r="A14" s="63" t="s">
        <v>1294</v>
      </c>
      <c r="B14" s="64">
        <f>VLOOKUP($A14,'Return Data'!$B$7:$R$2843,3,0)</f>
        <v>44447</v>
      </c>
      <c r="C14" s="65">
        <f>VLOOKUP($A14,'Return Data'!$B$7:$R$2843,4,0)</f>
        <v>1114.9138</v>
      </c>
      <c r="D14" s="65">
        <f>VLOOKUP($A14,'Return Data'!$B$7:$R$2843,5,0)</f>
        <v>2.9302999999999999</v>
      </c>
      <c r="E14" s="66">
        <f t="shared" si="0"/>
        <v>7</v>
      </c>
      <c r="F14" s="65">
        <f>VLOOKUP($A14,'Return Data'!$B$7:$R$2843,6,0)</f>
        <v>2.8969</v>
      </c>
      <c r="G14" s="66">
        <f t="shared" si="1"/>
        <v>8</v>
      </c>
      <c r="H14" s="65">
        <f>VLOOKUP($A14,'Return Data'!$B$7:$R$2843,7,0)</f>
        <v>2.9003000000000001</v>
      </c>
      <c r="I14" s="66">
        <f t="shared" si="2"/>
        <v>6</v>
      </c>
      <c r="J14" s="65">
        <f>VLOOKUP($A14,'Return Data'!$B$7:$R$2843,8,0)</f>
        <v>2.9407999999999999</v>
      </c>
      <c r="K14" s="66">
        <f t="shared" si="3"/>
        <v>7</v>
      </c>
      <c r="L14" s="65">
        <f>VLOOKUP($A14,'Return Data'!$B$7:$R$2843,9,0)</f>
        <v>2.9609000000000001</v>
      </c>
      <c r="M14" s="66">
        <f t="shared" si="4"/>
        <v>7</v>
      </c>
      <c r="N14" s="65">
        <f>VLOOKUP($A14,'Return Data'!$B$7:$R$2843,10,0)</f>
        <v>3.0489000000000002</v>
      </c>
      <c r="O14" s="66">
        <f t="shared" si="5"/>
        <v>8</v>
      </c>
      <c r="P14" s="65">
        <f>VLOOKUP($A14,'Return Data'!$B$7:$R$2843,11,0)</f>
        <v>3.0651999999999999</v>
      </c>
      <c r="Q14" s="66">
        <f t="shared" si="8"/>
        <v>13</v>
      </c>
      <c r="R14" s="65">
        <f>VLOOKUP($A14,'Return Data'!$B$7:$R$2843,12,0)</f>
        <v>3.0366</v>
      </c>
      <c r="S14" s="66">
        <f t="shared" si="9"/>
        <v>15</v>
      </c>
      <c r="T14" s="65">
        <f>VLOOKUP($A14,'Return Data'!$B$7:$R$2843,13,0)</f>
        <v>3.0337000000000001</v>
      </c>
      <c r="U14" s="66">
        <f t="shared" si="10"/>
        <v>9</v>
      </c>
      <c r="V14" s="65"/>
      <c r="W14" s="66"/>
      <c r="X14" s="65"/>
      <c r="Y14" s="66"/>
      <c r="Z14" s="65">
        <f>VLOOKUP($A14,'Return Data'!$B$7:$R$2843,16,0)</f>
        <v>4.1581000000000001</v>
      </c>
      <c r="AA14" s="67">
        <f t="shared" si="7"/>
        <v>8</v>
      </c>
    </row>
    <row r="15" spans="1:27" x14ac:dyDescent="0.3">
      <c r="A15" s="63" t="s">
        <v>1296</v>
      </c>
      <c r="B15" s="64">
        <f>VLOOKUP($A15,'Return Data'!$B$7:$R$2843,3,0)</f>
        <v>44447</v>
      </c>
      <c r="C15" s="65">
        <f>VLOOKUP($A15,'Return Data'!$B$7:$R$2843,4,0)</f>
        <v>1080.7851000000001</v>
      </c>
      <c r="D15" s="65">
        <f>VLOOKUP($A15,'Return Data'!$B$7:$R$2843,5,0)</f>
        <v>2.9316</v>
      </c>
      <c r="E15" s="66">
        <f t="shared" si="0"/>
        <v>6</v>
      </c>
      <c r="F15" s="65">
        <f>VLOOKUP($A15,'Return Data'!$B$7:$R$2843,6,0)</f>
        <v>2.8881999999999999</v>
      </c>
      <c r="G15" s="66">
        <f t="shared" si="1"/>
        <v>9</v>
      </c>
      <c r="H15" s="65">
        <f>VLOOKUP($A15,'Return Data'!$B$7:$R$2843,7,0)</f>
        <v>2.8635000000000002</v>
      </c>
      <c r="I15" s="66">
        <f t="shared" si="2"/>
        <v>12</v>
      </c>
      <c r="J15" s="65">
        <f>VLOOKUP($A15,'Return Data'!$B$7:$R$2843,8,0)</f>
        <v>2.9102999999999999</v>
      </c>
      <c r="K15" s="66">
        <f t="shared" si="3"/>
        <v>12</v>
      </c>
      <c r="L15" s="65">
        <f>VLOOKUP($A15,'Return Data'!$B$7:$R$2843,9,0)</f>
        <v>2.9024000000000001</v>
      </c>
      <c r="M15" s="66">
        <f t="shared" si="4"/>
        <v>20</v>
      </c>
      <c r="N15" s="65">
        <f>VLOOKUP($A15,'Return Data'!$B$7:$R$2843,10,0)</f>
        <v>3.0139</v>
      </c>
      <c r="O15" s="66">
        <f t="shared" si="5"/>
        <v>16</v>
      </c>
      <c r="P15" s="65">
        <f>VLOOKUP($A15,'Return Data'!$B$7:$R$2843,11,0)</f>
        <v>3.0531000000000001</v>
      </c>
      <c r="Q15" s="66">
        <f t="shared" si="8"/>
        <v>16</v>
      </c>
      <c r="R15" s="65">
        <f>VLOOKUP($A15,'Return Data'!$B$7:$R$2843,12,0)</f>
        <v>3.0566</v>
      </c>
      <c r="S15" s="66">
        <f t="shared" si="9"/>
        <v>10</v>
      </c>
      <c r="T15" s="65">
        <f>VLOOKUP($A15,'Return Data'!$B$7:$R$2843,13,0)</f>
        <v>3.0731000000000002</v>
      </c>
      <c r="U15" s="66">
        <f t="shared" si="10"/>
        <v>4</v>
      </c>
      <c r="V15" s="65"/>
      <c r="W15" s="66"/>
      <c r="X15" s="65"/>
      <c r="Y15" s="66"/>
      <c r="Z15" s="65">
        <f>VLOOKUP($A15,'Return Data'!$B$7:$R$2843,16,0)</f>
        <v>3.7094</v>
      </c>
      <c r="AA15" s="67">
        <f t="shared" si="7"/>
        <v>17</v>
      </c>
    </row>
    <row r="16" spans="1:27" x14ac:dyDescent="0.3">
      <c r="A16" s="63" t="s">
        <v>1297</v>
      </c>
      <c r="B16" s="64">
        <f>VLOOKUP($A16,'Return Data'!$B$7:$R$2843,3,0)</f>
        <v>44447</v>
      </c>
      <c r="C16" s="65">
        <f>VLOOKUP($A16,'Return Data'!$B$7:$R$2843,4,0)</f>
        <v>1088.7689</v>
      </c>
      <c r="D16" s="65">
        <f>VLOOKUP($A16,'Return Data'!$B$7:$R$2843,5,0)</f>
        <v>2.8698999999999999</v>
      </c>
      <c r="E16" s="66">
        <f t="shared" si="0"/>
        <v>18</v>
      </c>
      <c r="F16" s="65">
        <f>VLOOKUP($A16,'Return Data'!$B$7:$R$2843,6,0)</f>
        <v>2.8435000000000001</v>
      </c>
      <c r="G16" s="66">
        <f t="shared" si="1"/>
        <v>21</v>
      </c>
      <c r="H16" s="65">
        <f>VLOOKUP($A16,'Return Data'!$B$7:$R$2843,7,0)</f>
        <v>2.8487</v>
      </c>
      <c r="I16" s="66">
        <f t="shared" si="2"/>
        <v>18</v>
      </c>
      <c r="J16" s="65">
        <f>VLOOKUP($A16,'Return Data'!$B$7:$R$2843,8,0)</f>
        <v>2.8910999999999998</v>
      </c>
      <c r="K16" s="66">
        <f t="shared" si="3"/>
        <v>18</v>
      </c>
      <c r="L16" s="65">
        <f>VLOOKUP($A16,'Return Data'!$B$7:$R$2843,9,0)</f>
        <v>2.9068999999999998</v>
      </c>
      <c r="M16" s="66">
        <f t="shared" si="4"/>
        <v>16</v>
      </c>
      <c r="N16" s="65">
        <f>VLOOKUP($A16,'Return Data'!$B$7:$R$2843,10,0)</f>
        <v>3.0198</v>
      </c>
      <c r="O16" s="66">
        <f t="shared" si="5"/>
        <v>14</v>
      </c>
      <c r="P16" s="65">
        <f>VLOOKUP($A16,'Return Data'!$B$7:$R$2843,11,0)</f>
        <v>3.0529999999999999</v>
      </c>
      <c r="Q16" s="66">
        <f t="shared" si="8"/>
        <v>18</v>
      </c>
      <c r="R16" s="65">
        <f>VLOOKUP($A16,'Return Data'!$B$7:$R$2843,12,0)</f>
        <v>3.0228999999999999</v>
      </c>
      <c r="S16" s="66">
        <f t="shared" si="9"/>
        <v>19</v>
      </c>
      <c r="T16" s="65">
        <f>VLOOKUP($A16,'Return Data'!$B$7:$R$2843,13,0)</f>
        <v>3.0011000000000001</v>
      </c>
      <c r="U16" s="66">
        <f t="shared" si="10"/>
        <v>17</v>
      </c>
      <c r="V16" s="65"/>
      <c r="W16" s="66"/>
      <c r="X16" s="65"/>
      <c r="Y16" s="66"/>
      <c r="Z16" s="65">
        <f>VLOOKUP($A16,'Return Data'!$B$7:$R$2843,16,0)</f>
        <v>3.7018</v>
      </c>
      <c r="AA16" s="67">
        <f t="shared" si="7"/>
        <v>19</v>
      </c>
    </row>
    <row r="17" spans="1:27" x14ac:dyDescent="0.3">
      <c r="A17" s="63" t="s">
        <v>1299</v>
      </c>
      <c r="B17" s="64">
        <f>VLOOKUP($A17,'Return Data'!$B$7:$R$2843,3,0)</f>
        <v>44447</v>
      </c>
      <c r="C17" s="65">
        <f>VLOOKUP($A17,'Return Data'!$B$7:$R$2843,4,0)</f>
        <v>3080.8128999999999</v>
      </c>
      <c r="D17" s="65">
        <f>VLOOKUP($A17,'Return Data'!$B$7:$R$2843,5,0)</f>
        <v>2.8685</v>
      </c>
      <c r="E17" s="66">
        <f t="shared" si="0"/>
        <v>19</v>
      </c>
      <c r="F17" s="65">
        <f>VLOOKUP($A17,'Return Data'!$B$7:$R$2843,6,0)</f>
        <v>2.8527999999999998</v>
      </c>
      <c r="G17" s="66">
        <f t="shared" si="1"/>
        <v>19</v>
      </c>
      <c r="H17" s="65">
        <f>VLOOKUP($A17,'Return Data'!$B$7:$R$2843,7,0)</f>
        <v>2.8195000000000001</v>
      </c>
      <c r="I17" s="66">
        <f t="shared" si="2"/>
        <v>25</v>
      </c>
      <c r="J17" s="65">
        <f>VLOOKUP($A17,'Return Data'!$B$7:$R$2843,8,0)</f>
        <v>2.8685999999999998</v>
      </c>
      <c r="K17" s="66">
        <f t="shared" si="3"/>
        <v>25</v>
      </c>
      <c r="L17" s="65">
        <f>VLOOKUP($A17,'Return Data'!$B$7:$R$2843,9,0)</f>
        <v>2.8891</v>
      </c>
      <c r="M17" s="66">
        <f t="shared" si="4"/>
        <v>25</v>
      </c>
      <c r="N17" s="65">
        <f>VLOOKUP($A17,'Return Data'!$B$7:$R$2843,10,0)</f>
        <v>2.9847000000000001</v>
      </c>
      <c r="O17" s="66">
        <f t="shared" si="5"/>
        <v>26</v>
      </c>
      <c r="P17" s="65">
        <f>VLOOKUP($A17,'Return Data'!$B$7:$R$2843,11,0)</f>
        <v>3.0299</v>
      </c>
      <c r="Q17" s="66">
        <f t="shared" si="8"/>
        <v>26</v>
      </c>
      <c r="R17" s="65">
        <f>VLOOKUP($A17,'Return Data'!$B$7:$R$2843,12,0)</f>
        <v>3.0036</v>
      </c>
      <c r="S17" s="66">
        <f t="shared" si="9"/>
        <v>25</v>
      </c>
      <c r="T17" s="65">
        <f>VLOOKUP($A17,'Return Data'!$B$7:$R$2843,13,0)</f>
        <v>2.9779</v>
      </c>
      <c r="U17" s="66">
        <f t="shared" si="10"/>
        <v>23</v>
      </c>
      <c r="V17" s="65">
        <f>VLOOKUP($A17,'Return Data'!$B$7:$R$2843,17,0)</f>
        <v>3.4121000000000001</v>
      </c>
      <c r="W17" s="66">
        <f>RANK(V17,V$8:V$37,0)</f>
        <v>4</v>
      </c>
      <c r="X17" s="65">
        <f>VLOOKUP($A17,'Return Data'!$B$7:$R$2843,14,0)</f>
        <v>4.2659000000000002</v>
      </c>
      <c r="Y17" s="66">
        <f>RANK(X17,X$8:X$37,0)</f>
        <v>3</v>
      </c>
      <c r="Z17" s="65">
        <f>VLOOKUP($A17,'Return Data'!$B$7:$R$2843,16,0)</f>
        <v>5.9088000000000003</v>
      </c>
      <c r="AA17" s="67">
        <f t="shared" si="7"/>
        <v>4</v>
      </c>
    </row>
    <row r="18" spans="1:27" x14ac:dyDescent="0.3">
      <c r="A18" s="63" t="s">
        <v>1302</v>
      </c>
      <c r="B18" s="64">
        <f>VLOOKUP($A18,'Return Data'!$B$7:$R$2843,3,0)</f>
        <v>44447</v>
      </c>
      <c r="C18" s="65">
        <f>VLOOKUP($A18,'Return Data'!$B$7:$R$2843,4,0)</f>
        <v>1087.5504000000001</v>
      </c>
      <c r="D18" s="65">
        <f>VLOOKUP($A18,'Return Data'!$B$7:$R$2843,5,0)</f>
        <v>2.9670999999999998</v>
      </c>
      <c r="E18" s="66">
        <f t="shared" si="0"/>
        <v>3</v>
      </c>
      <c r="F18" s="65">
        <f>VLOOKUP($A18,'Return Data'!$B$7:$R$2843,6,0)</f>
        <v>2.9161000000000001</v>
      </c>
      <c r="G18" s="66">
        <f t="shared" si="1"/>
        <v>4</v>
      </c>
      <c r="H18" s="65">
        <f>VLOOKUP($A18,'Return Data'!$B$7:$R$2843,7,0)</f>
        <v>2.8893</v>
      </c>
      <c r="I18" s="66">
        <f t="shared" si="2"/>
        <v>8</v>
      </c>
      <c r="J18" s="65">
        <f>VLOOKUP($A18,'Return Data'!$B$7:$R$2843,8,0)</f>
        <v>2.9234</v>
      </c>
      <c r="K18" s="66">
        <f t="shared" si="3"/>
        <v>10</v>
      </c>
      <c r="L18" s="65">
        <f>VLOOKUP($A18,'Return Data'!$B$7:$R$2843,9,0)</f>
        <v>2.9238</v>
      </c>
      <c r="M18" s="66">
        <f t="shared" si="4"/>
        <v>13</v>
      </c>
      <c r="N18" s="65">
        <f>VLOOKUP($A18,'Return Data'!$B$7:$R$2843,10,0)</f>
        <v>3.0289999999999999</v>
      </c>
      <c r="O18" s="66">
        <f t="shared" si="5"/>
        <v>12</v>
      </c>
      <c r="P18" s="65">
        <f>VLOOKUP($A18,'Return Data'!$B$7:$R$2843,11,0)</f>
        <v>3.0634000000000001</v>
      </c>
      <c r="Q18" s="66">
        <f t="shared" si="8"/>
        <v>15</v>
      </c>
      <c r="R18" s="65">
        <f>VLOOKUP($A18,'Return Data'!$B$7:$R$2843,12,0)</f>
        <v>3.0358000000000001</v>
      </c>
      <c r="S18" s="66">
        <f t="shared" si="9"/>
        <v>16</v>
      </c>
      <c r="T18" s="65">
        <f>VLOOKUP($A18,'Return Data'!$B$7:$R$2843,13,0)</f>
        <v>3.0129000000000001</v>
      </c>
      <c r="U18" s="66">
        <f t="shared" si="10"/>
        <v>12</v>
      </c>
      <c r="V18" s="65"/>
      <c r="W18" s="66"/>
      <c r="X18" s="65"/>
      <c r="Y18" s="66"/>
      <c r="Z18" s="65">
        <f>VLOOKUP($A18,'Return Data'!$B$7:$R$2843,16,0)</f>
        <v>3.7071000000000001</v>
      </c>
      <c r="AA18" s="67">
        <f t="shared" si="7"/>
        <v>18</v>
      </c>
    </row>
    <row r="19" spans="1:27" x14ac:dyDescent="0.3">
      <c r="A19" s="63" t="s">
        <v>1303</v>
      </c>
      <c r="B19" s="64">
        <f>VLOOKUP($A19,'Return Data'!$B$7:$R$2843,3,0)</f>
        <v>44447</v>
      </c>
      <c r="C19" s="65">
        <f>VLOOKUP($A19,'Return Data'!$B$7:$R$2843,4,0)</f>
        <v>112.1985</v>
      </c>
      <c r="D19" s="65">
        <f>VLOOKUP($A19,'Return Data'!$B$7:$R$2843,5,0)</f>
        <v>2.863</v>
      </c>
      <c r="E19" s="66">
        <f t="shared" si="0"/>
        <v>20</v>
      </c>
      <c r="F19" s="65">
        <f>VLOOKUP($A19,'Return Data'!$B$7:$R$2843,6,0)</f>
        <v>2.8201000000000001</v>
      </c>
      <c r="G19" s="66">
        <f t="shared" si="1"/>
        <v>26</v>
      </c>
      <c r="H19" s="65">
        <f>VLOOKUP($A19,'Return Data'!$B$7:$R$2843,7,0)</f>
        <v>2.8132000000000001</v>
      </c>
      <c r="I19" s="66">
        <f t="shared" si="2"/>
        <v>26</v>
      </c>
      <c r="J19" s="65">
        <f>VLOOKUP($A19,'Return Data'!$B$7:$R$2843,8,0)</f>
        <v>2.8658999999999999</v>
      </c>
      <c r="K19" s="66">
        <f t="shared" si="3"/>
        <v>26</v>
      </c>
      <c r="L19" s="65">
        <f>VLOOKUP($A19,'Return Data'!$B$7:$R$2843,9,0)</f>
        <v>2.8877000000000002</v>
      </c>
      <c r="M19" s="66">
        <f t="shared" si="4"/>
        <v>26</v>
      </c>
      <c r="N19" s="65">
        <f>VLOOKUP($A19,'Return Data'!$B$7:$R$2843,10,0)</f>
        <v>2.9862000000000002</v>
      </c>
      <c r="O19" s="66">
        <f t="shared" si="5"/>
        <v>25</v>
      </c>
      <c r="P19" s="65">
        <f>VLOOKUP($A19,'Return Data'!$B$7:$R$2843,11,0)</f>
        <v>3.0444</v>
      </c>
      <c r="Q19" s="66">
        <f t="shared" si="8"/>
        <v>21</v>
      </c>
      <c r="R19" s="65">
        <f>VLOOKUP($A19,'Return Data'!$B$7:$R$2843,12,0)</f>
        <v>3.0145</v>
      </c>
      <c r="S19" s="66">
        <f t="shared" si="9"/>
        <v>22</v>
      </c>
      <c r="T19" s="65">
        <f>VLOOKUP($A19,'Return Data'!$B$7:$R$2843,13,0)</f>
        <v>2.9910999999999999</v>
      </c>
      <c r="U19" s="66">
        <f t="shared" si="10"/>
        <v>19</v>
      </c>
      <c r="V19" s="65"/>
      <c r="W19" s="66"/>
      <c r="X19" s="65"/>
      <c r="Y19" s="66"/>
      <c r="Z19" s="65">
        <f>VLOOKUP($A19,'Return Data'!$B$7:$R$2843,16,0)</f>
        <v>4.1656000000000004</v>
      </c>
      <c r="AA19" s="67">
        <f t="shared" si="7"/>
        <v>7</v>
      </c>
    </row>
    <row r="20" spans="1:27" x14ac:dyDescent="0.3">
      <c r="A20" s="63" t="s">
        <v>1306</v>
      </c>
      <c r="B20" s="64">
        <f>VLOOKUP($A20,'Return Data'!$B$7:$R$2843,3,0)</f>
        <v>44447</v>
      </c>
      <c r="C20" s="65">
        <f>VLOOKUP($A20,'Return Data'!$B$7:$R$2843,4,0)</f>
        <v>1109.5166999999999</v>
      </c>
      <c r="D20" s="65">
        <f>VLOOKUP($A20,'Return Data'!$B$7:$R$2843,5,0)</f>
        <v>2.8622999999999998</v>
      </c>
      <c r="E20" s="66">
        <f t="shared" si="0"/>
        <v>21</v>
      </c>
      <c r="F20" s="65">
        <f>VLOOKUP($A20,'Return Data'!$B$7:$R$2843,6,0)</f>
        <v>2.8572000000000002</v>
      </c>
      <c r="G20" s="66">
        <f t="shared" si="1"/>
        <v>18</v>
      </c>
      <c r="H20" s="65">
        <f>VLOOKUP($A20,'Return Data'!$B$7:$R$2843,7,0)</f>
        <v>2.8410000000000002</v>
      </c>
      <c r="I20" s="66">
        <f t="shared" si="2"/>
        <v>22</v>
      </c>
      <c r="J20" s="65">
        <f>VLOOKUP($A20,'Return Data'!$B$7:$R$2843,8,0)</f>
        <v>2.8932000000000002</v>
      </c>
      <c r="K20" s="66">
        <f t="shared" si="3"/>
        <v>16</v>
      </c>
      <c r="L20" s="65">
        <f>VLOOKUP($A20,'Return Data'!$B$7:$R$2843,9,0)</f>
        <v>2.9024999999999999</v>
      </c>
      <c r="M20" s="66">
        <f t="shared" si="4"/>
        <v>19</v>
      </c>
      <c r="N20" s="65">
        <f>VLOOKUP($A20,'Return Data'!$B$7:$R$2843,10,0)</f>
        <v>2.9971000000000001</v>
      </c>
      <c r="O20" s="66">
        <f t="shared" si="5"/>
        <v>23</v>
      </c>
      <c r="P20" s="65">
        <f>VLOOKUP($A20,'Return Data'!$B$7:$R$2843,11,0)</f>
        <v>3.0365000000000002</v>
      </c>
      <c r="Q20" s="66">
        <f t="shared" si="8"/>
        <v>24</v>
      </c>
      <c r="R20" s="65">
        <f>VLOOKUP($A20,'Return Data'!$B$7:$R$2843,12,0)</f>
        <v>3.0021</v>
      </c>
      <c r="S20" s="66">
        <f t="shared" si="9"/>
        <v>26</v>
      </c>
      <c r="T20" s="65">
        <f>VLOOKUP($A20,'Return Data'!$B$7:$R$2843,13,0)</f>
        <v>2.9781</v>
      </c>
      <c r="U20" s="66">
        <f t="shared" si="10"/>
        <v>22</v>
      </c>
      <c r="V20" s="65"/>
      <c r="W20" s="66"/>
      <c r="X20" s="65"/>
      <c r="Y20" s="66"/>
      <c r="Z20" s="65">
        <f>VLOOKUP($A20,'Return Data'!$B$7:$R$2843,16,0)</f>
        <v>4.0133000000000001</v>
      </c>
      <c r="AA20" s="67">
        <f t="shared" si="7"/>
        <v>11</v>
      </c>
    </row>
    <row r="21" spans="1:27" x14ac:dyDescent="0.3">
      <c r="A21" s="63" t="s">
        <v>1308</v>
      </c>
      <c r="B21" s="64">
        <f>VLOOKUP($A21,'Return Data'!$B$7:$R$2843,3,0)</f>
        <v>44447</v>
      </c>
      <c r="C21" s="65">
        <f>VLOOKUP($A21,'Return Data'!$B$7:$R$2843,4,0)</f>
        <v>1079.3333</v>
      </c>
      <c r="D21" s="65">
        <f>VLOOKUP($A21,'Return Data'!$B$7:$R$2843,5,0)</f>
        <v>2.7867000000000002</v>
      </c>
      <c r="E21" s="66">
        <f t="shared" si="0"/>
        <v>29</v>
      </c>
      <c r="F21" s="65">
        <f>VLOOKUP($A21,'Return Data'!$B$7:$R$2843,6,0)</f>
        <v>2.7656999999999998</v>
      </c>
      <c r="G21" s="66">
        <f t="shared" si="1"/>
        <v>28</v>
      </c>
      <c r="H21" s="65">
        <f>VLOOKUP($A21,'Return Data'!$B$7:$R$2843,7,0)</f>
        <v>2.7822</v>
      </c>
      <c r="I21" s="66">
        <f t="shared" si="2"/>
        <v>28</v>
      </c>
      <c r="J21" s="65">
        <f>VLOOKUP($A21,'Return Data'!$B$7:$R$2843,8,0)</f>
        <v>2.8336000000000001</v>
      </c>
      <c r="K21" s="66">
        <f t="shared" si="3"/>
        <v>28</v>
      </c>
      <c r="L21" s="65">
        <f>VLOOKUP($A21,'Return Data'!$B$7:$R$2843,9,0)</f>
        <v>2.8481999999999998</v>
      </c>
      <c r="M21" s="66">
        <f t="shared" si="4"/>
        <v>27</v>
      </c>
      <c r="N21" s="65">
        <f>VLOOKUP($A21,'Return Data'!$B$7:$R$2843,10,0)</f>
        <v>2.9386999999999999</v>
      </c>
      <c r="O21" s="66">
        <f t="shared" si="5"/>
        <v>29</v>
      </c>
      <c r="P21" s="65">
        <f>VLOOKUP($A21,'Return Data'!$B$7:$R$2843,11,0)</f>
        <v>2.9796999999999998</v>
      </c>
      <c r="Q21" s="66">
        <f t="shared" si="8"/>
        <v>30</v>
      </c>
      <c r="R21" s="65">
        <f>VLOOKUP($A21,'Return Data'!$B$7:$R$2843,12,0)</f>
        <v>2.9578000000000002</v>
      </c>
      <c r="S21" s="66">
        <f t="shared" si="9"/>
        <v>30</v>
      </c>
      <c r="T21" s="65">
        <f>VLOOKUP($A21,'Return Data'!$B$7:$R$2843,13,0)</f>
        <v>2.9371999999999998</v>
      </c>
      <c r="U21" s="66">
        <f t="shared" si="10"/>
        <v>27</v>
      </c>
      <c r="V21" s="65"/>
      <c r="W21" s="66"/>
      <c r="X21" s="65"/>
      <c r="Y21" s="66"/>
      <c r="Z21" s="65">
        <f>VLOOKUP($A21,'Return Data'!$B$7:$R$2843,16,0)</f>
        <v>3.5764</v>
      </c>
      <c r="AA21" s="67">
        <f t="shared" si="7"/>
        <v>22</v>
      </c>
    </row>
    <row r="22" spans="1:27" x14ac:dyDescent="0.3">
      <c r="A22" s="63" t="s">
        <v>1310</v>
      </c>
      <c r="B22" s="64">
        <f>VLOOKUP($A22,'Return Data'!$B$7:$R$2843,3,0)</f>
        <v>44447</v>
      </c>
      <c r="C22" s="65">
        <f>VLOOKUP($A22,'Return Data'!$B$7:$R$2843,4,0)</f>
        <v>1053.7045000000001</v>
      </c>
      <c r="D22" s="65">
        <f>VLOOKUP($A22,'Return Data'!$B$7:$R$2843,5,0)</f>
        <v>2.9238</v>
      </c>
      <c r="E22" s="66">
        <f t="shared" si="0"/>
        <v>9</v>
      </c>
      <c r="F22" s="65">
        <f>VLOOKUP($A22,'Return Data'!$B$7:$R$2843,6,0)</f>
        <v>2.8723000000000001</v>
      </c>
      <c r="G22" s="66">
        <f t="shared" si="1"/>
        <v>12</v>
      </c>
      <c r="H22" s="65">
        <f>VLOOKUP($A22,'Return Data'!$B$7:$R$2843,7,0)</f>
        <v>2.8613</v>
      </c>
      <c r="I22" s="66">
        <f t="shared" si="2"/>
        <v>14</v>
      </c>
      <c r="J22" s="65">
        <f>VLOOKUP($A22,'Return Data'!$B$7:$R$2843,8,0)</f>
        <v>2.9087999999999998</v>
      </c>
      <c r="K22" s="66">
        <f t="shared" si="3"/>
        <v>14</v>
      </c>
      <c r="L22" s="65">
        <f>VLOOKUP($A22,'Return Data'!$B$7:$R$2843,9,0)</f>
        <v>2.9348999999999998</v>
      </c>
      <c r="M22" s="66">
        <f t="shared" si="4"/>
        <v>11</v>
      </c>
      <c r="N22" s="65">
        <f>VLOOKUP($A22,'Return Data'!$B$7:$R$2843,10,0)</f>
        <v>3.0274999999999999</v>
      </c>
      <c r="O22" s="66">
        <f t="shared" si="5"/>
        <v>13</v>
      </c>
      <c r="P22" s="65">
        <f>VLOOKUP($A22,'Return Data'!$B$7:$R$2843,11,0)</f>
        <v>3.0703</v>
      </c>
      <c r="Q22" s="66">
        <f t="shared" si="8"/>
        <v>12</v>
      </c>
      <c r="R22" s="65">
        <f>VLOOKUP($A22,'Return Data'!$B$7:$R$2843,12,0)</f>
        <v>3.0451000000000001</v>
      </c>
      <c r="S22" s="66">
        <f>RANK(R22,R$8:R$37,0)</f>
        <v>12</v>
      </c>
      <c r="T22" s="65"/>
      <c r="U22" s="66"/>
      <c r="V22" s="65"/>
      <c r="W22" s="66"/>
      <c r="X22" s="65"/>
      <c r="Y22" s="66"/>
      <c r="Z22" s="65">
        <f>VLOOKUP($A22,'Return Data'!$B$7:$R$2843,16,0)</f>
        <v>3.1850000000000001</v>
      </c>
      <c r="AA22" s="67">
        <f t="shared" si="7"/>
        <v>30</v>
      </c>
    </row>
    <row r="23" spans="1:27" x14ac:dyDescent="0.3">
      <c r="A23" s="63" t="s">
        <v>1312</v>
      </c>
      <c r="B23" s="64">
        <f>VLOOKUP($A23,'Return Data'!$B$7:$R$2843,3,0)</f>
        <v>44447</v>
      </c>
      <c r="C23" s="65">
        <f>VLOOKUP($A23,'Return Data'!$B$7:$R$2843,4,0)</f>
        <v>1062.8601000000001</v>
      </c>
      <c r="D23" s="65">
        <f>VLOOKUP($A23,'Return Data'!$B$7:$R$2843,5,0)</f>
        <v>2.7887</v>
      </c>
      <c r="E23" s="66">
        <f t="shared" si="0"/>
        <v>28</v>
      </c>
      <c r="F23" s="65">
        <f>VLOOKUP($A23,'Return Data'!$B$7:$R$2843,6,0)</f>
        <v>2.7616999999999998</v>
      </c>
      <c r="G23" s="66">
        <f t="shared" si="1"/>
        <v>29</v>
      </c>
      <c r="H23" s="65">
        <f>VLOOKUP($A23,'Return Data'!$B$7:$R$2843,7,0)</f>
        <v>2.7650000000000001</v>
      </c>
      <c r="I23" s="66">
        <f t="shared" si="2"/>
        <v>29</v>
      </c>
      <c r="J23" s="65">
        <f>VLOOKUP($A23,'Return Data'!$B$7:$R$2843,8,0)</f>
        <v>2.8178000000000001</v>
      </c>
      <c r="K23" s="66">
        <f t="shared" si="3"/>
        <v>29</v>
      </c>
      <c r="L23" s="65">
        <f>VLOOKUP($A23,'Return Data'!$B$7:$R$2843,9,0)</f>
        <v>2.8462999999999998</v>
      </c>
      <c r="M23" s="66">
        <f t="shared" si="4"/>
        <v>29</v>
      </c>
      <c r="N23" s="65">
        <f>VLOOKUP($A23,'Return Data'!$B$7:$R$2843,10,0)</f>
        <v>2.9710000000000001</v>
      </c>
      <c r="O23" s="66">
        <f t="shared" si="5"/>
        <v>27</v>
      </c>
      <c r="P23" s="65">
        <f>VLOOKUP($A23,'Return Data'!$B$7:$R$2843,11,0)</f>
        <v>2.9914999999999998</v>
      </c>
      <c r="Q23" s="66">
        <f t="shared" si="8"/>
        <v>29</v>
      </c>
      <c r="R23" s="65">
        <f>VLOOKUP($A23,'Return Data'!$B$7:$R$2843,12,0)</f>
        <v>2.9626000000000001</v>
      </c>
      <c r="S23" s="66">
        <f t="shared" si="9"/>
        <v>29</v>
      </c>
      <c r="T23" s="65">
        <f>VLOOKUP($A23,'Return Data'!$B$7:$R$2843,13,0)</f>
        <v>2.9378000000000002</v>
      </c>
      <c r="U23" s="66">
        <f t="shared" si="10"/>
        <v>26</v>
      </c>
      <c r="V23" s="65"/>
      <c r="W23" s="66"/>
      <c r="X23" s="65"/>
      <c r="Y23" s="66"/>
      <c r="Z23" s="65">
        <f>VLOOKUP($A23,'Return Data'!$B$7:$R$2843,16,0)</f>
        <v>3.3018000000000001</v>
      </c>
      <c r="AA23" s="67">
        <f t="shared" si="7"/>
        <v>29</v>
      </c>
    </row>
    <row r="24" spans="1:27" x14ac:dyDescent="0.3">
      <c r="A24" s="63" t="s">
        <v>1314</v>
      </c>
      <c r="B24" s="64">
        <f>VLOOKUP($A24,'Return Data'!$B$7:$R$2843,3,0)</f>
        <v>44447</v>
      </c>
      <c r="C24" s="65">
        <f>VLOOKUP($A24,'Return Data'!$B$7:$R$2843,4,0)</f>
        <v>1059.2979</v>
      </c>
      <c r="D24" s="65">
        <f>VLOOKUP($A24,'Return Data'!$B$7:$R$2843,5,0)</f>
        <v>2.9015</v>
      </c>
      <c r="E24" s="66">
        <f t="shared" si="0"/>
        <v>14</v>
      </c>
      <c r="F24" s="65">
        <f>VLOOKUP($A24,'Return Data'!$B$7:$R$2843,6,0)</f>
        <v>2.8616999999999999</v>
      </c>
      <c r="G24" s="66">
        <f t="shared" si="1"/>
        <v>16</v>
      </c>
      <c r="H24" s="65">
        <f>VLOOKUP($A24,'Return Data'!$B$7:$R$2843,7,0)</f>
        <v>2.8733</v>
      </c>
      <c r="I24" s="66">
        <f t="shared" si="2"/>
        <v>11</v>
      </c>
      <c r="J24" s="65">
        <f>VLOOKUP($A24,'Return Data'!$B$7:$R$2843,8,0)</f>
        <v>2.9222999999999999</v>
      </c>
      <c r="K24" s="66">
        <f t="shared" si="3"/>
        <v>11</v>
      </c>
      <c r="L24" s="65">
        <f>VLOOKUP($A24,'Return Data'!$B$7:$R$2843,9,0)</f>
        <v>2.9523000000000001</v>
      </c>
      <c r="M24" s="66">
        <f t="shared" si="4"/>
        <v>9</v>
      </c>
      <c r="N24" s="65">
        <f>VLOOKUP($A24,'Return Data'!$B$7:$R$2843,10,0)</f>
        <v>3.0377999999999998</v>
      </c>
      <c r="O24" s="66">
        <f t="shared" si="5"/>
        <v>10</v>
      </c>
      <c r="P24" s="65">
        <f>VLOOKUP($A24,'Return Data'!$B$7:$R$2843,11,0)</f>
        <v>3.1118999999999999</v>
      </c>
      <c r="Q24" s="66">
        <f t="shared" si="8"/>
        <v>6</v>
      </c>
      <c r="R24" s="65">
        <f>VLOOKUP($A24,'Return Data'!$B$7:$R$2843,12,0)</f>
        <v>3.0863</v>
      </c>
      <c r="S24" s="66">
        <f>RANK(R24,R$8:R$37,0)</f>
        <v>6</v>
      </c>
      <c r="T24" s="65"/>
      <c r="U24" s="66"/>
      <c r="V24" s="65"/>
      <c r="W24" s="66"/>
      <c r="X24" s="65"/>
      <c r="Y24" s="66"/>
      <c r="Z24" s="65">
        <f>VLOOKUP($A24,'Return Data'!$B$7:$R$2843,16,0)</f>
        <v>3.3136000000000001</v>
      </c>
      <c r="AA24" s="67">
        <f t="shared" si="7"/>
        <v>27</v>
      </c>
    </row>
    <row r="25" spans="1:27" x14ac:dyDescent="0.3">
      <c r="A25" s="63" t="s">
        <v>1316</v>
      </c>
      <c r="B25" s="64">
        <f>VLOOKUP($A25,'Return Data'!$B$7:$R$2843,3,0)</f>
        <v>44447</v>
      </c>
      <c r="C25" s="65">
        <f>VLOOKUP($A25,'Return Data'!$B$7:$R$2843,4,0)</f>
        <v>1110.7768000000001</v>
      </c>
      <c r="D25" s="65">
        <f>VLOOKUP($A25,'Return Data'!$B$7:$R$2843,5,0)</f>
        <v>2.8557000000000001</v>
      </c>
      <c r="E25" s="66">
        <f t="shared" si="0"/>
        <v>22</v>
      </c>
      <c r="F25" s="65">
        <f>VLOOKUP($A25,'Return Data'!$B$7:$R$2843,6,0)</f>
        <v>2.8222</v>
      </c>
      <c r="G25" s="66">
        <f t="shared" si="1"/>
        <v>25</v>
      </c>
      <c r="H25" s="65">
        <f>VLOOKUP($A25,'Return Data'!$B$7:$R$2843,7,0)</f>
        <v>2.8321999999999998</v>
      </c>
      <c r="I25" s="66">
        <f t="shared" si="2"/>
        <v>24</v>
      </c>
      <c r="J25" s="65">
        <f>VLOOKUP($A25,'Return Data'!$B$7:$R$2843,8,0)</f>
        <v>2.8801000000000001</v>
      </c>
      <c r="K25" s="66">
        <f t="shared" si="3"/>
        <v>24</v>
      </c>
      <c r="L25" s="65">
        <f>VLOOKUP($A25,'Return Data'!$B$7:$R$2843,9,0)</f>
        <v>2.8923000000000001</v>
      </c>
      <c r="M25" s="66">
        <f t="shared" si="4"/>
        <v>24</v>
      </c>
      <c r="N25" s="65">
        <f>VLOOKUP($A25,'Return Data'!$B$7:$R$2843,10,0)</f>
        <v>2.9908999999999999</v>
      </c>
      <c r="O25" s="66">
        <f t="shared" si="5"/>
        <v>24</v>
      </c>
      <c r="P25" s="65">
        <f>VLOOKUP($A25,'Return Data'!$B$7:$R$2843,11,0)</f>
        <v>3.0331000000000001</v>
      </c>
      <c r="Q25" s="66">
        <f t="shared" si="8"/>
        <v>25</v>
      </c>
      <c r="R25" s="65">
        <f>VLOOKUP($A25,'Return Data'!$B$7:$R$2843,12,0)</f>
        <v>3.0095999999999998</v>
      </c>
      <c r="S25" s="66">
        <f t="shared" si="9"/>
        <v>24</v>
      </c>
      <c r="T25" s="65">
        <f>VLOOKUP($A25,'Return Data'!$B$7:$R$2843,13,0)</f>
        <v>2.9904999999999999</v>
      </c>
      <c r="U25" s="66">
        <f t="shared" si="10"/>
        <v>20</v>
      </c>
      <c r="V25" s="65"/>
      <c r="W25" s="66"/>
      <c r="X25" s="65"/>
      <c r="Y25" s="66"/>
      <c r="Z25" s="65">
        <f>VLOOKUP($A25,'Return Data'!$B$7:$R$2843,16,0)</f>
        <v>4.0452000000000004</v>
      </c>
      <c r="AA25" s="67">
        <f t="shared" si="7"/>
        <v>10</v>
      </c>
    </row>
    <row r="26" spans="1:27" x14ac:dyDescent="0.3">
      <c r="A26" s="63" t="s">
        <v>1318</v>
      </c>
      <c r="B26" s="64">
        <f>VLOOKUP($A26,'Return Data'!$B$7:$R$2843,3,0)</f>
        <v>44447</v>
      </c>
      <c r="C26" s="65">
        <f>VLOOKUP($A26,'Return Data'!$B$7:$R$2843,4,0)</f>
        <v>2582.94333333333</v>
      </c>
      <c r="D26" s="65">
        <f>VLOOKUP($A26,'Return Data'!$B$7:$R$2843,5,0)</f>
        <v>2.8452999999999999</v>
      </c>
      <c r="E26" s="66">
        <f t="shared" si="0"/>
        <v>24</v>
      </c>
      <c r="F26" s="65">
        <f>VLOOKUP($A26,'Return Data'!$B$7:$R$2843,6,0)</f>
        <v>2.8622000000000001</v>
      </c>
      <c r="G26" s="66">
        <f t="shared" si="1"/>
        <v>14</v>
      </c>
      <c r="H26" s="65">
        <f>VLOOKUP($A26,'Return Data'!$B$7:$R$2843,7,0)</f>
        <v>2.8782999999999999</v>
      </c>
      <c r="I26" s="66">
        <f t="shared" si="2"/>
        <v>10</v>
      </c>
      <c r="J26" s="65">
        <f>VLOOKUP($A26,'Return Data'!$B$7:$R$2843,8,0)</f>
        <v>2.9062000000000001</v>
      </c>
      <c r="K26" s="66">
        <f t="shared" si="3"/>
        <v>15</v>
      </c>
      <c r="L26" s="65">
        <f>VLOOKUP($A26,'Return Data'!$B$7:$R$2843,9,0)</f>
        <v>2.9117000000000002</v>
      </c>
      <c r="M26" s="66">
        <f t="shared" si="4"/>
        <v>14</v>
      </c>
      <c r="N26" s="65">
        <f>VLOOKUP($A26,'Return Data'!$B$7:$R$2843,10,0)</f>
        <v>3.0144000000000002</v>
      </c>
      <c r="O26" s="66">
        <f t="shared" si="5"/>
        <v>15</v>
      </c>
      <c r="P26" s="65">
        <f>VLOOKUP($A26,'Return Data'!$B$7:$R$2843,11,0)</f>
        <v>3.0638999999999998</v>
      </c>
      <c r="Q26" s="66">
        <f t="shared" si="8"/>
        <v>14</v>
      </c>
      <c r="R26" s="65">
        <f>VLOOKUP($A26,'Return Data'!$B$7:$R$2843,12,0)</f>
        <v>3.0375999999999999</v>
      </c>
      <c r="S26" s="66">
        <f t="shared" si="9"/>
        <v>14</v>
      </c>
      <c r="T26" s="65">
        <f>VLOOKUP($A26,'Return Data'!$B$7:$R$2843,13,0)</f>
        <v>3.0074999999999998</v>
      </c>
      <c r="U26" s="66">
        <f t="shared" si="10"/>
        <v>15</v>
      </c>
      <c r="V26" s="65">
        <f>VLOOKUP($A26,'Return Data'!$B$7:$R$2843,17,0)</f>
        <v>3.2743000000000002</v>
      </c>
      <c r="W26" s="66">
        <f t="shared" ref="W26:W36" si="11">RANK(V26,V$8:V$37,0)</f>
        <v>5</v>
      </c>
      <c r="X26" s="65">
        <f>VLOOKUP($A26,'Return Data'!$B$7:$R$2843,14,0)</f>
        <v>3.9702999999999999</v>
      </c>
      <c r="Y26" s="66">
        <f t="shared" ref="Y26:Y36" si="12">RANK(X26,X$8:X$37,0)</f>
        <v>4</v>
      </c>
      <c r="Z26" s="65">
        <f>VLOOKUP($A26,'Return Data'!$B$7:$R$2843,16,0)</f>
        <v>6.6254999999999997</v>
      </c>
      <c r="AA26" s="67">
        <f t="shared" si="7"/>
        <v>1</v>
      </c>
    </row>
    <row r="27" spans="1:27" x14ac:dyDescent="0.3">
      <c r="A27" s="63" t="s">
        <v>1320</v>
      </c>
      <c r="B27" s="64">
        <f>VLOOKUP($A27,'Return Data'!$B$7:$R$2843,3,0)</f>
        <v>44447</v>
      </c>
      <c r="C27" s="65">
        <f>VLOOKUP($A27,'Return Data'!$B$7:$R$2843,4,0)</f>
        <v>1078.4717000000001</v>
      </c>
      <c r="D27" s="65">
        <f>VLOOKUP($A27,'Return Data'!$B$7:$R$2843,5,0)</f>
        <v>2.8397000000000001</v>
      </c>
      <c r="E27" s="66">
        <f t="shared" si="0"/>
        <v>26</v>
      </c>
      <c r="F27" s="65">
        <f>VLOOKUP($A27,'Return Data'!$B$7:$R$2843,6,0)</f>
        <v>2.8401999999999998</v>
      </c>
      <c r="G27" s="66">
        <f t="shared" si="1"/>
        <v>23</v>
      </c>
      <c r="H27" s="65">
        <f>VLOOKUP($A27,'Return Data'!$B$7:$R$2843,7,0)</f>
        <v>2.8536999999999999</v>
      </c>
      <c r="I27" s="66">
        <f t="shared" si="2"/>
        <v>17</v>
      </c>
      <c r="J27" s="65">
        <f>VLOOKUP($A27,'Return Data'!$B$7:$R$2843,8,0)</f>
        <v>2.8915999999999999</v>
      </c>
      <c r="K27" s="66">
        <f t="shared" si="3"/>
        <v>17</v>
      </c>
      <c r="L27" s="65">
        <f>VLOOKUP($A27,'Return Data'!$B$7:$R$2843,9,0)</f>
        <v>2.8942999999999999</v>
      </c>
      <c r="M27" s="66">
        <f t="shared" si="4"/>
        <v>22</v>
      </c>
      <c r="N27" s="65">
        <f>VLOOKUP($A27,'Return Data'!$B$7:$R$2843,10,0)</f>
        <v>3.0095999999999998</v>
      </c>
      <c r="O27" s="66">
        <f t="shared" si="5"/>
        <v>18</v>
      </c>
      <c r="P27" s="65">
        <f>VLOOKUP($A27,'Return Data'!$B$7:$R$2843,11,0)</f>
        <v>3.0457000000000001</v>
      </c>
      <c r="Q27" s="66">
        <f t="shared" si="8"/>
        <v>20</v>
      </c>
      <c r="R27" s="65">
        <f>VLOOKUP($A27,'Return Data'!$B$7:$R$2843,12,0)</f>
        <v>3.0104000000000002</v>
      </c>
      <c r="S27" s="66">
        <f t="shared" si="9"/>
        <v>23</v>
      </c>
      <c r="T27" s="65">
        <f>VLOOKUP($A27,'Return Data'!$B$7:$R$2843,13,0)</f>
        <v>2.9802</v>
      </c>
      <c r="U27" s="66">
        <f t="shared" si="10"/>
        <v>21</v>
      </c>
      <c r="V27" s="65"/>
      <c r="W27" s="66"/>
      <c r="X27" s="65"/>
      <c r="Y27" s="66"/>
      <c r="Z27" s="65">
        <f>VLOOKUP($A27,'Return Data'!$B$7:$R$2843,16,0)</f>
        <v>3.5577999999999999</v>
      </c>
      <c r="AA27" s="67">
        <f t="shared" si="7"/>
        <v>24</v>
      </c>
    </row>
    <row r="28" spans="1:27" x14ac:dyDescent="0.3">
      <c r="A28" s="63" t="s">
        <v>1322</v>
      </c>
      <c r="B28" s="64">
        <f>VLOOKUP($A28,'Return Data'!$B$7:$R$2843,3,0)</f>
        <v>44447</v>
      </c>
      <c r="C28" s="65">
        <f>VLOOKUP($A28,'Return Data'!$B$7:$R$2843,4,0)</f>
        <v>1077.5534</v>
      </c>
      <c r="D28" s="65">
        <f>VLOOKUP($A28,'Return Data'!$B$7:$R$2843,5,0)</f>
        <v>2.9268999999999998</v>
      </c>
      <c r="E28" s="66">
        <f t="shared" si="0"/>
        <v>8</v>
      </c>
      <c r="F28" s="65">
        <f>VLOOKUP($A28,'Return Data'!$B$7:$R$2843,6,0)</f>
        <v>2.9115000000000002</v>
      </c>
      <c r="G28" s="66">
        <f t="shared" si="1"/>
        <v>6</v>
      </c>
      <c r="H28" s="65">
        <f>VLOOKUP($A28,'Return Data'!$B$7:$R$2843,7,0)</f>
        <v>2.9297</v>
      </c>
      <c r="I28" s="66">
        <f t="shared" si="2"/>
        <v>3</v>
      </c>
      <c r="J28" s="65">
        <f>VLOOKUP($A28,'Return Data'!$B$7:$R$2843,8,0)</f>
        <v>2.9594999999999998</v>
      </c>
      <c r="K28" s="66">
        <f t="shared" si="3"/>
        <v>3</v>
      </c>
      <c r="L28" s="65">
        <f>VLOOKUP($A28,'Return Data'!$B$7:$R$2843,9,0)</f>
        <v>2.9830999999999999</v>
      </c>
      <c r="M28" s="66">
        <f t="shared" si="4"/>
        <v>2</v>
      </c>
      <c r="N28" s="65">
        <f>VLOOKUP($A28,'Return Data'!$B$7:$R$2843,10,0)</f>
        <v>3.0588000000000002</v>
      </c>
      <c r="O28" s="66">
        <f t="shared" si="5"/>
        <v>6</v>
      </c>
      <c r="P28" s="65">
        <f>VLOOKUP($A28,'Return Data'!$B$7:$R$2843,11,0)</f>
        <v>3.1004999999999998</v>
      </c>
      <c r="Q28" s="66">
        <f t="shared" si="8"/>
        <v>8</v>
      </c>
      <c r="R28" s="65">
        <f>VLOOKUP($A28,'Return Data'!$B$7:$R$2843,12,0)</f>
        <v>3.0617000000000001</v>
      </c>
      <c r="S28" s="66">
        <f t="shared" si="9"/>
        <v>8</v>
      </c>
      <c r="T28" s="65">
        <f>VLOOKUP($A28,'Return Data'!$B$7:$R$2843,13,0)</f>
        <v>3.0388000000000002</v>
      </c>
      <c r="U28" s="66">
        <f t="shared" si="10"/>
        <v>8</v>
      </c>
      <c r="V28" s="65"/>
      <c r="W28" s="66"/>
      <c r="X28" s="65"/>
      <c r="Y28" s="66"/>
      <c r="Z28" s="65">
        <f>VLOOKUP($A28,'Return Data'!$B$7:$R$2843,16,0)</f>
        <v>3.5663999999999998</v>
      </c>
      <c r="AA28" s="67">
        <f t="shared" si="7"/>
        <v>23</v>
      </c>
    </row>
    <row r="29" spans="1:27" x14ac:dyDescent="0.3">
      <c r="A29" s="63" t="s">
        <v>1324</v>
      </c>
      <c r="B29" s="64">
        <f>VLOOKUP($A29,'Return Data'!$B$7:$R$2843,3,0)</f>
        <v>44447</v>
      </c>
      <c r="C29" s="65">
        <f>VLOOKUP($A29,'Return Data'!$B$7:$R$2843,4,0)</f>
        <v>1067.1745000000001</v>
      </c>
      <c r="D29" s="65">
        <f>VLOOKUP($A29,'Return Data'!$B$7:$R$2843,5,0)</f>
        <v>2.9177</v>
      </c>
      <c r="E29" s="66">
        <f t="shared" si="0"/>
        <v>11</v>
      </c>
      <c r="F29" s="65">
        <f>VLOOKUP($A29,'Return Data'!$B$7:$R$2843,6,0)</f>
        <v>2.9272999999999998</v>
      </c>
      <c r="G29" s="66">
        <f t="shared" si="1"/>
        <v>3</v>
      </c>
      <c r="H29" s="65">
        <f>VLOOKUP($A29,'Return Data'!$B$7:$R$2843,7,0)</f>
        <v>2.9249999999999998</v>
      </c>
      <c r="I29" s="66">
        <f t="shared" si="2"/>
        <v>4</v>
      </c>
      <c r="J29" s="65">
        <f>VLOOKUP($A29,'Return Data'!$B$7:$R$2843,8,0)</f>
        <v>2.9577</v>
      </c>
      <c r="K29" s="66">
        <f t="shared" si="3"/>
        <v>4</v>
      </c>
      <c r="L29" s="65">
        <f>VLOOKUP($A29,'Return Data'!$B$7:$R$2843,9,0)</f>
        <v>2.9708000000000001</v>
      </c>
      <c r="M29" s="66">
        <f t="shared" si="4"/>
        <v>4</v>
      </c>
      <c r="N29" s="65">
        <f>VLOOKUP($A29,'Return Data'!$B$7:$R$2843,10,0)</f>
        <v>3.0821999999999998</v>
      </c>
      <c r="O29" s="66">
        <f t="shared" si="5"/>
        <v>2</v>
      </c>
      <c r="P29" s="65">
        <f>VLOOKUP($A29,'Return Data'!$B$7:$R$2843,11,0)</f>
        <v>3.1219999999999999</v>
      </c>
      <c r="Q29" s="66">
        <f t="shared" si="8"/>
        <v>2</v>
      </c>
      <c r="R29" s="65">
        <f>VLOOKUP($A29,'Return Data'!$B$7:$R$2843,12,0)</f>
        <v>3.1011000000000002</v>
      </c>
      <c r="S29" s="66">
        <f t="shared" si="9"/>
        <v>2</v>
      </c>
      <c r="T29" s="65">
        <f>VLOOKUP($A29,'Return Data'!$B$7:$R$2843,13,0)</f>
        <v>3.0811999999999999</v>
      </c>
      <c r="U29" s="66">
        <f t="shared" ref="U29" si="13">RANK(T29,T$8:T$37,0)</f>
        <v>2</v>
      </c>
      <c r="V29" s="65"/>
      <c r="W29" s="66"/>
      <c r="X29" s="65"/>
      <c r="Y29" s="66"/>
      <c r="Z29" s="65">
        <f>VLOOKUP($A29,'Return Data'!$B$7:$R$2843,16,0)</f>
        <v>3.4784999999999999</v>
      </c>
      <c r="AA29" s="67">
        <f t="shared" si="7"/>
        <v>25</v>
      </c>
    </row>
    <row r="30" spans="1:27" x14ac:dyDescent="0.3">
      <c r="A30" s="63" t="s">
        <v>1326</v>
      </c>
      <c r="B30" s="64">
        <f>VLOOKUP($A30,'Return Data'!$B$7:$R$2843,3,0)</f>
        <v>44447</v>
      </c>
      <c r="C30" s="65">
        <f>VLOOKUP($A30,'Return Data'!$B$7:$R$2843,4,0)</f>
        <v>111.7073</v>
      </c>
      <c r="D30" s="65">
        <f>VLOOKUP($A30,'Return Data'!$B$7:$R$2843,5,0)</f>
        <v>2.8429000000000002</v>
      </c>
      <c r="E30" s="66">
        <f t="shared" si="0"/>
        <v>25</v>
      </c>
      <c r="F30" s="65">
        <f>VLOOKUP($A30,'Return Data'!$B$7:$R$2843,6,0)</f>
        <v>2.8433999999999999</v>
      </c>
      <c r="G30" s="66">
        <f t="shared" si="1"/>
        <v>22</v>
      </c>
      <c r="H30" s="65">
        <f>VLOOKUP($A30,'Return Data'!$B$7:$R$2843,7,0)</f>
        <v>2.8441999999999998</v>
      </c>
      <c r="I30" s="66">
        <f t="shared" si="2"/>
        <v>21</v>
      </c>
      <c r="J30" s="65">
        <f>VLOOKUP($A30,'Return Data'!$B$7:$R$2843,8,0)</f>
        <v>2.8856000000000002</v>
      </c>
      <c r="K30" s="66">
        <f t="shared" si="3"/>
        <v>23</v>
      </c>
      <c r="L30" s="65">
        <f>VLOOKUP($A30,'Return Data'!$B$7:$R$2843,9,0)</f>
        <v>2.9056999999999999</v>
      </c>
      <c r="M30" s="66">
        <f t="shared" si="4"/>
        <v>17</v>
      </c>
      <c r="N30" s="65">
        <f>VLOOKUP($A30,'Return Data'!$B$7:$R$2843,10,0)</f>
        <v>3.0091999999999999</v>
      </c>
      <c r="O30" s="66">
        <f t="shared" si="5"/>
        <v>19</v>
      </c>
      <c r="P30" s="65">
        <f>VLOOKUP($A30,'Return Data'!$B$7:$R$2843,11,0)</f>
        <v>3.0497999999999998</v>
      </c>
      <c r="Q30" s="66">
        <f t="shared" si="8"/>
        <v>19</v>
      </c>
      <c r="R30" s="65">
        <f>VLOOKUP($A30,'Return Data'!$B$7:$R$2843,12,0)</f>
        <v>3.0215999999999998</v>
      </c>
      <c r="S30" s="66">
        <f t="shared" si="9"/>
        <v>20</v>
      </c>
      <c r="T30" s="65">
        <f>VLOOKUP($A30,'Return Data'!$B$7:$R$2843,13,0)</f>
        <v>3.0074000000000001</v>
      </c>
      <c r="U30" s="66">
        <f t="shared" si="10"/>
        <v>16</v>
      </c>
      <c r="V30" s="65"/>
      <c r="W30" s="66"/>
      <c r="X30" s="65"/>
      <c r="Y30" s="66"/>
      <c r="Z30" s="65">
        <f>VLOOKUP($A30,'Return Data'!$B$7:$R$2843,16,0)</f>
        <v>4.1448999999999998</v>
      </c>
      <c r="AA30" s="67">
        <f t="shared" si="7"/>
        <v>9</v>
      </c>
    </row>
    <row r="31" spans="1:27" x14ac:dyDescent="0.3">
      <c r="A31" s="63" t="s">
        <v>1328</v>
      </c>
      <c r="B31" s="64">
        <f>VLOOKUP($A31,'Return Data'!$B$7:$R$2843,3,0)</f>
        <v>44447</v>
      </c>
      <c r="C31" s="65">
        <f>VLOOKUP($A31,'Return Data'!$B$7:$R$2843,4,0)</f>
        <v>1074.9906000000001</v>
      </c>
      <c r="D31" s="65">
        <f>VLOOKUP($A31,'Return Data'!$B$7:$R$2843,5,0)</f>
        <v>3.0221</v>
      </c>
      <c r="E31" s="66">
        <f t="shared" si="0"/>
        <v>1</v>
      </c>
      <c r="F31" s="65">
        <f>VLOOKUP($A31,'Return Data'!$B$7:$R$2843,6,0)</f>
        <v>2.9887000000000001</v>
      </c>
      <c r="G31" s="66">
        <f t="shared" si="1"/>
        <v>2</v>
      </c>
      <c r="H31" s="65">
        <f>VLOOKUP($A31,'Return Data'!$B$7:$R$2843,7,0)</f>
        <v>3.0023</v>
      </c>
      <c r="I31" s="66">
        <f t="shared" si="2"/>
        <v>2</v>
      </c>
      <c r="J31" s="65">
        <f>VLOOKUP($A31,'Return Data'!$B$7:$R$2843,8,0)</f>
        <v>3.0226999999999999</v>
      </c>
      <c r="K31" s="66">
        <f t="shared" si="3"/>
        <v>1</v>
      </c>
      <c r="L31" s="65">
        <f>VLOOKUP($A31,'Return Data'!$B$7:$R$2843,9,0)</f>
        <v>3.0347</v>
      </c>
      <c r="M31" s="66">
        <f t="shared" si="4"/>
        <v>1</v>
      </c>
      <c r="N31" s="65">
        <f>VLOOKUP($A31,'Return Data'!$B$7:$R$2843,10,0)</f>
        <v>3.1362999999999999</v>
      </c>
      <c r="O31" s="66">
        <f t="shared" si="5"/>
        <v>1</v>
      </c>
      <c r="P31" s="65">
        <f>VLOOKUP($A31,'Return Data'!$B$7:$R$2843,11,0)</f>
        <v>3.1625999999999999</v>
      </c>
      <c r="Q31" s="66">
        <f t="shared" si="8"/>
        <v>1</v>
      </c>
      <c r="R31" s="65">
        <f>VLOOKUP($A31,'Return Data'!$B$7:$R$2843,12,0)</f>
        <v>3.1150000000000002</v>
      </c>
      <c r="S31" s="66">
        <f t="shared" si="9"/>
        <v>1</v>
      </c>
      <c r="T31" s="65">
        <f>VLOOKUP($A31,'Return Data'!$B$7:$R$2843,13,0)</f>
        <v>3.0891999999999999</v>
      </c>
      <c r="U31" s="66">
        <f t="shared" si="10"/>
        <v>1</v>
      </c>
      <c r="V31" s="65"/>
      <c r="W31" s="66"/>
      <c r="X31" s="65"/>
      <c r="Y31" s="66"/>
      <c r="Z31" s="65">
        <f>VLOOKUP($A31,'Return Data'!$B$7:$R$2843,16,0)</f>
        <v>3.6162000000000001</v>
      </c>
      <c r="AA31" s="67">
        <f t="shared" si="7"/>
        <v>21</v>
      </c>
    </row>
    <row r="32" spans="1:27" x14ac:dyDescent="0.3">
      <c r="A32" s="63" t="s">
        <v>1330</v>
      </c>
      <c r="B32" s="64">
        <f>VLOOKUP($A32,'Return Data'!$B$7:$R$2843,3,0)</f>
        <v>44447</v>
      </c>
      <c r="C32" s="65">
        <f>VLOOKUP($A32,'Return Data'!$B$7:$R$2843,4,0)</f>
        <v>3364.299</v>
      </c>
      <c r="D32" s="65">
        <f>VLOOKUP($A32,'Return Data'!$B$7:$R$2843,5,0)</f>
        <v>2.8731</v>
      </c>
      <c r="E32" s="66">
        <f t="shared" si="0"/>
        <v>17</v>
      </c>
      <c r="F32" s="65">
        <f>VLOOKUP($A32,'Return Data'!$B$7:$R$2843,6,0)</f>
        <v>2.8584000000000001</v>
      </c>
      <c r="G32" s="66">
        <f t="shared" si="1"/>
        <v>17</v>
      </c>
      <c r="H32" s="65">
        <f>VLOOKUP($A32,'Return Data'!$B$7:$R$2843,7,0)</f>
        <v>2.8626999999999998</v>
      </c>
      <c r="I32" s="66">
        <f t="shared" si="2"/>
        <v>13</v>
      </c>
      <c r="J32" s="65">
        <f>VLOOKUP($A32,'Return Data'!$B$7:$R$2843,8,0)</f>
        <v>2.9102000000000001</v>
      </c>
      <c r="K32" s="66">
        <f t="shared" si="3"/>
        <v>13</v>
      </c>
      <c r="L32" s="65">
        <f>VLOOKUP($A32,'Return Data'!$B$7:$R$2843,9,0)</f>
        <v>2.9270999999999998</v>
      </c>
      <c r="M32" s="66">
        <f t="shared" si="4"/>
        <v>12</v>
      </c>
      <c r="N32" s="65">
        <f>VLOOKUP($A32,'Return Data'!$B$7:$R$2843,10,0)</f>
        <v>3.03</v>
      </c>
      <c r="O32" s="66">
        <f t="shared" si="5"/>
        <v>11</v>
      </c>
      <c r="P32" s="65">
        <f>VLOOKUP($A32,'Return Data'!$B$7:$R$2843,11,0)</f>
        <v>3.0804999999999998</v>
      </c>
      <c r="Q32" s="66">
        <f t="shared" si="8"/>
        <v>10</v>
      </c>
      <c r="R32" s="65">
        <f>VLOOKUP($A32,'Return Data'!$B$7:$R$2843,12,0)</f>
        <v>3.0468000000000002</v>
      </c>
      <c r="S32" s="66">
        <f t="shared" si="9"/>
        <v>11</v>
      </c>
      <c r="T32" s="65">
        <f>VLOOKUP($A32,'Return Data'!$B$7:$R$2843,13,0)</f>
        <v>3.0213000000000001</v>
      </c>
      <c r="U32" s="66">
        <f t="shared" si="10"/>
        <v>10</v>
      </c>
      <c r="V32" s="65">
        <f>VLOOKUP($A32,'Return Data'!$B$7:$R$2843,17,0)</f>
        <v>3.4645000000000001</v>
      </c>
      <c r="W32" s="66">
        <f t="shared" si="11"/>
        <v>2</v>
      </c>
      <c r="X32" s="65">
        <f>VLOOKUP($A32,'Return Data'!$B$7:$R$2843,14,0)</f>
        <v>4.3254000000000001</v>
      </c>
      <c r="Y32" s="66">
        <f t="shared" si="12"/>
        <v>2</v>
      </c>
      <c r="Z32" s="65">
        <f>VLOOKUP($A32,'Return Data'!$B$7:$R$2843,16,0)</f>
        <v>6.6044999999999998</v>
      </c>
      <c r="AA32" s="67">
        <f t="shared" si="7"/>
        <v>2</v>
      </c>
    </row>
    <row r="33" spans="1:27" x14ac:dyDescent="0.3">
      <c r="A33" s="63" t="s">
        <v>1332</v>
      </c>
      <c r="B33" s="64">
        <f>VLOOKUP($A33,'Return Data'!$B$7:$R$2843,3,0)</f>
        <v>44447</v>
      </c>
      <c r="C33" s="65">
        <f>VLOOKUP($A33,'Return Data'!$B$7:$R$2843,4,0)</f>
        <v>1106.5038</v>
      </c>
      <c r="D33" s="65">
        <f>VLOOKUP($A33,'Return Data'!$B$7:$R$2843,5,0)</f>
        <v>2.8172999999999999</v>
      </c>
      <c r="E33" s="66">
        <f t="shared" si="0"/>
        <v>27</v>
      </c>
      <c r="F33" s="65">
        <f>VLOOKUP($A33,'Return Data'!$B$7:$R$2843,6,0)</f>
        <v>2.7957000000000001</v>
      </c>
      <c r="G33" s="66">
        <f t="shared" si="1"/>
        <v>27</v>
      </c>
      <c r="H33" s="65">
        <f>VLOOKUP($A33,'Return Data'!$B$7:$R$2843,7,0)</f>
        <v>2.8039999999999998</v>
      </c>
      <c r="I33" s="66">
        <f t="shared" si="2"/>
        <v>27</v>
      </c>
      <c r="J33" s="65">
        <f>VLOOKUP($A33,'Return Data'!$B$7:$R$2843,8,0)</f>
        <v>2.8416000000000001</v>
      </c>
      <c r="K33" s="66">
        <f t="shared" si="3"/>
        <v>27</v>
      </c>
      <c r="L33" s="65">
        <f>VLOOKUP($A33,'Return Data'!$B$7:$R$2843,9,0)</f>
        <v>2.8468</v>
      </c>
      <c r="M33" s="66">
        <f t="shared" si="4"/>
        <v>28</v>
      </c>
      <c r="N33" s="65">
        <f>VLOOKUP($A33,'Return Data'!$B$7:$R$2843,10,0)</f>
        <v>2.9544000000000001</v>
      </c>
      <c r="O33" s="66">
        <f t="shared" si="5"/>
        <v>28</v>
      </c>
      <c r="P33" s="65">
        <f>VLOOKUP($A33,'Return Data'!$B$7:$R$2843,11,0)</f>
        <v>2.9969999999999999</v>
      </c>
      <c r="Q33" s="66">
        <f t="shared" si="8"/>
        <v>28</v>
      </c>
      <c r="R33" s="65">
        <f>VLOOKUP($A33,'Return Data'!$B$7:$R$2843,12,0)</f>
        <v>2.9765000000000001</v>
      </c>
      <c r="S33" s="66">
        <f t="shared" si="9"/>
        <v>28</v>
      </c>
      <c r="T33" s="65">
        <f>VLOOKUP($A33,'Return Data'!$B$7:$R$2843,13,0)</f>
        <v>2.9565000000000001</v>
      </c>
      <c r="U33" s="66">
        <f t="shared" si="10"/>
        <v>24</v>
      </c>
      <c r="V33" s="65"/>
      <c r="W33" s="66"/>
      <c r="X33" s="65"/>
      <c r="Y33" s="66"/>
      <c r="Z33" s="65">
        <f>VLOOKUP($A33,'Return Data'!$B$7:$R$2843,16,0)</f>
        <v>4.1756000000000002</v>
      </c>
      <c r="AA33" s="67">
        <f t="shared" si="7"/>
        <v>6</v>
      </c>
    </row>
    <row r="34" spans="1:27" x14ac:dyDescent="0.3">
      <c r="A34" s="63" t="s">
        <v>1334</v>
      </c>
      <c r="B34" s="64">
        <f>VLOOKUP($A34,'Return Data'!$B$7:$R$2843,3,0)</f>
        <v>44447</v>
      </c>
      <c r="C34" s="65">
        <f>VLOOKUP($A34,'Return Data'!$B$7:$R$2843,4,0)</f>
        <v>1098.1111000000001</v>
      </c>
      <c r="D34" s="65">
        <f>VLOOKUP($A34,'Return Data'!$B$7:$R$2843,5,0)</f>
        <v>2.8786999999999998</v>
      </c>
      <c r="E34" s="66">
        <f t="shared" si="0"/>
        <v>16</v>
      </c>
      <c r="F34" s="65">
        <f>VLOOKUP($A34,'Return Data'!$B$7:$R$2843,6,0)</f>
        <v>2.8515000000000001</v>
      </c>
      <c r="G34" s="66">
        <f t="shared" si="1"/>
        <v>20</v>
      </c>
      <c r="H34" s="65">
        <f>VLOOKUP($A34,'Return Data'!$B$7:$R$2843,7,0)</f>
        <v>2.8458999999999999</v>
      </c>
      <c r="I34" s="66">
        <f t="shared" si="2"/>
        <v>19</v>
      </c>
      <c r="J34" s="65">
        <f>VLOOKUP($A34,'Return Data'!$B$7:$R$2843,8,0)</f>
        <v>2.8856999999999999</v>
      </c>
      <c r="K34" s="66">
        <f t="shared" si="3"/>
        <v>22</v>
      </c>
      <c r="L34" s="65">
        <f>VLOOKUP($A34,'Return Data'!$B$7:$R$2843,9,0)</f>
        <v>2.8988</v>
      </c>
      <c r="M34" s="66">
        <f t="shared" si="4"/>
        <v>21</v>
      </c>
      <c r="N34" s="65">
        <f>VLOOKUP($A34,'Return Data'!$B$7:$R$2843,10,0)</f>
        <v>3.0017999999999998</v>
      </c>
      <c r="O34" s="66">
        <f t="shared" si="5"/>
        <v>22</v>
      </c>
      <c r="P34" s="65">
        <f>VLOOKUP($A34,'Return Data'!$B$7:$R$2843,11,0)</f>
        <v>3.0531000000000001</v>
      </c>
      <c r="Q34" s="66">
        <f t="shared" si="8"/>
        <v>16</v>
      </c>
      <c r="R34" s="65">
        <f>VLOOKUP($A34,'Return Data'!$B$7:$R$2843,12,0)</f>
        <v>3.0289999999999999</v>
      </c>
      <c r="S34" s="66">
        <f t="shared" si="9"/>
        <v>18</v>
      </c>
      <c r="T34" s="65">
        <f>VLOOKUP($A34,'Return Data'!$B$7:$R$2843,13,0)</f>
        <v>3.012</v>
      </c>
      <c r="U34" s="66">
        <f t="shared" si="10"/>
        <v>13</v>
      </c>
      <c r="V34" s="65"/>
      <c r="W34" s="66"/>
      <c r="X34" s="65"/>
      <c r="Y34" s="66"/>
      <c r="Z34" s="65">
        <f>VLOOKUP($A34,'Return Data'!$B$7:$R$2843,16,0)</f>
        <v>3.8721999999999999</v>
      </c>
      <c r="AA34" s="67">
        <f t="shared" si="7"/>
        <v>13</v>
      </c>
    </row>
    <row r="35" spans="1:27" x14ac:dyDescent="0.3">
      <c r="A35" s="63" t="s">
        <v>1336</v>
      </c>
      <c r="B35" s="64">
        <f>VLOOKUP($A35,'Return Data'!$B$7:$R$2843,3,0)</f>
        <v>44447</v>
      </c>
      <c r="C35" s="65">
        <f>VLOOKUP($A35,'Return Data'!$B$7:$R$2843,4,0)</f>
        <v>1096.0879</v>
      </c>
      <c r="D35" s="65">
        <f>VLOOKUP($A35,'Return Data'!$B$7:$R$2843,5,0)</f>
        <v>2.8807</v>
      </c>
      <c r="E35" s="66">
        <f t="shared" si="0"/>
        <v>15</v>
      </c>
      <c r="F35" s="65">
        <f>VLOOKUP($A35,'Return Data'!$B$7:$R$2843,6,0)</f>
        <v>2.8622999999999998</v>
      </c>
      <c r="G35" s="66">
        <f t="shared" si="1"/>
        <v>13</v>
      </c>
      <c r="H35" s="65">
        <f>VLOOKUP($A35,'Return Data'!$B$7:$R$2843,7,0)</f>
        <v>2.8405999999999998</v>
      </c>
      <c r="I35" s="66">
        <f t="shared" si="2"/>
        <v>23</v>
      </c>
      <c r="J35" s="65">
        <f>VLOOKUP($A35,'Return Data'!$B$7:$R$2843,8,0)</f>
        <v>2.8900999999999999</v>
      </c>
      <c r="K35" s="66">
        <f t="shared" si="3"/>
        <v>20</v>
      </c>
      <c r="L35" s="65">
        <f>VLOOKUP($A35,'Return Data'!$B$7:$R$2843,9,0)</f>
        <v>2.9030999999999998</v>
      </c>
      <c r="M35" s="66">
        <f t="shared" si="4"/>
        <v>18</v>
      </c>
      <c r="N35" s="65">
        <f>VLOOKUP($A35,'Return Data'!$B$7:$R$2843,10,0)</f>
        <v>3.0074000000000001</v>
      </c>
      <c r="O35" s="66">
        <f t="shared" si="5"/>
        <v>21</v>
      </c>
      <c r="P35" s="65">
        <f>VLOOKUP($A35,'Return Data'!$B$7:$R$2843,11,0)</f>
        <v>3.0428000000000002</v>
      </c>
      <c r="Q35" s="66">
        <f t="shared" si="8"/>
        <v>22</v>
      </c>
      <c r="R35" s="65">
        <f>VLOOKUP($A35,'Return Data'!$B$7:$R$2843,12,0)</f>
        <v>3.0181</v>
      </c>
      <c r="S35" s="66">
        <f t="shared" si="9"/>
        <v>21</v>
      </c>
      <c r="T35" s="65">
        <f>VLOOKUP($A35,'Return Data'!$B$7:$R$2843,13,0)</f>
        <v>2.9929999999999999</v>
      </c>
      <c r="U35" s="66">
        <f t="shared" si="10"/>
        <v>18</v>
      </c>
      <c r="V35" s="65"/>
      <c r="W35" s="66"/>
      <c r="X35" s="65"/>
      <c r="Y35" s="66"/>
      <c r="Z35" s="65">
        <f>VLOOKUP($A35,'Return Data'!$B$7:$R$2843,16,0)</f>
        <v>3.8014000000000001</v>
      </c>
      <c r="AA35" s="67">
        <f t="shared" si="7"/>
        <v>16</v>
      </c>
    </row>
    <row r="36" spans="1:27" x14ac:dyDescent="0.3">
      <c r="A36" s="63" t="s">
        <v>1338</v>
      </c>
      <c r="B36" s="64">
        <f>VLOOKUP($A36,'Return Data'!$B$7:$R$2843,3,0)</f>
        <v>44447</v>
      </c>
      <c r="C36" s="65">
        <f>VLOOKUP($A36,'Return Data'!$B$7:$R$2843,4,0)</f>
        <v>2831.5911999999998</v>
      </c>
      <c r="D36" s="65">
        <f>VLOOKUP($A36,'Return Data'!$B$7:$R$2843,5,0)</f>
        <v>2.9173</v>
      </c>
      <c r="E36" s="66">
        <f t="shared" si="0"/>
        <v>12</v>
      </c>
      <c r="F36" s="65">
        <f>VLOOKUP($A36,'Return Data'!$B$7:$R$2843,6,0)</f>
        <v>2.8841999999999999</v>
      </c>
      <c r="G36" s="66">
        <f t="shared" si="1"/>
        <v>10</v>
      </c>
      <c r="H36" s="65">
        <f>VLOOKUP($A36,'Return Data'!$B$7:$R$2843,7,0)</f>
        <v>2.8831000000000002</v>
      </c>
      <c r="I36" s="66">
        <f t="shared" si="2"/>
        <v>9</v>
      </c>
      <c r="J36" s="65">
        <f>VLOOKUP($A36,'Return Data'!$B$7:$R$2843,8,0)</f>
        <v>2.9262999999999999</v>
      </c>
      <c r="K36" s="66">
        <f t="shared" si="3"/>
        <v>9</v>
      </c>
      <c r="L36" s="65">
        <f>VLOOKUP($A36,'Return Data'!$B$7:$R$2843,9,0)</f>
        <v>2.9525000000000001</v>
      </c>
      <c r="M36" s="66">
        <f t="shared" si="4"/>
        <v>8</v>
      </c>
      <c r="N36" s="65">
        <f>VLOOKUP($A36,'Return Data'!$B$7:$R$2843,10,0)</f>
        <v>3.0434999999999999</v>
      </c>
      <c r="O36" s="66">
        <f t="shared" si="5"/>
        <v>9</v>
      </c>
      <c r="P36" s="65">
        <f>VLOOKUP($A36,'Return Data'!$B$7:$R$2843,11,0)</f>
        <v>3.0863999999999998</v>
      </c>
      <c r="Q36" s="66">
        <f t="shared" si="8"/>
        <v>9</v>
      </c>
      <c r="R36" s="65">
        <f>VLOOKUP($A36,'Return Data'!$B$7:$R$2843,12,0)</f>
        <v>3.0606</v>
      </c>
      <c r="S36" s="66">
        <f t="shared" si="9"/>
        <v>9</v>
      </c>
      <c r="T36" s="65">
        <f>VLOOKUP($A36,'Return Data'!$B$7:$R$2843,13,0)</f>
        <v>3.0438000000000001</v>
      </c>
      <c r="U36" s="66">
        <f t="shared" si="10"/>
        <v>7</v>
      </c>
      <c r="V36" s="65">
        <f>VLOOKUP($A36,'Return Data'!$B$7:$R$2843,17,0)</f>
        <v>3.5017999999999998</v>
      </c>
      <c r="W36" s="66">
        <f t="shared" si="11"/>
        <v>1</v>
      </c>
      <c r="X36" s="65">
        <f>VLOOKUP($A36,'Return Data'!$B$7:$R$2843,14,0)</f>
        <v>4.3609999999999998</v>
      </c>
      <c r="Y36" s="66">
        <f t="shared" si="12"/>
        <v>1</v>
      </c>
      <c r="Z36" s="65">
        <f>VLOOKUP($A36,'Return Data'!$B$7:$R$2843,16,0)</f>
        <v>6.0350999999999999</v>
      </c>
      <c r="AA36" s="67">
        <f t="shared" si="7"/>
        <v>3</v>
      </c>
    </row>
    <row r="37" spans="1:27" x14ac:dyDescent="0.3">
      <c r="A37" s="63" t="s">
        <v>1340</v>
      </c>
      <c r="B37" s="64">
        <f>VLOOKUP($A37,'Return Data'!$B$7:$R$2843,3,0)</f>
        <v>44447</v>
      </c>
      <c r="C37" s="65">
        <f>VLOOKUP($A37,'Return Data'!$B$7:$R$2843,4,0)</f>
        <v>1072.1981000000001</v>
      </c>
      <c r="D37" s="65">
        <f>VLOOKUP($A37,'Return Data'!$B$7:$R$2843,5,0)</f>
        <v>2.6724999999999999</v>
      </c>
      <c r="E37" s="66">
        <f t="shared" si="0"/>
        <v>30</v>
      </c>
      <c r="F37" s="65">
        <f>VLOOKUP($A37,'Return Data'!$B$7:$R$2843,6,0)</f>
        <v>2.6071</v>
      </c>
      <c r="G37" s="66">
        <f t="shared" si="1"/>
        <v>30</v>
      </c>
      <c r="H37" s="65">
        <f>VLOOKUP($A37,'Return Data'!$B$7:$R$2843,7,0)</f>
        <v>2.6635</v>
      </c>
      <c r="I37" s="66">
        <f t="shared" si="2"/>
        <v>30</v>
      </c>
      <c r="J37" s="65">
        <f>VLOOKUP($A37,'Return Data'!$B$7:$R$2843,8,0)</f>
        <v>2.7204000000000002</v>
      </c>
      <c r="K37" s="66">
        <f t="shared" si="3"/>
        <v>30</v>
      </c>
      <c r="L37" s="65">
        <f>VLOOKUP($A37,'Return Data'!$B$7:$R$2843,9,0)</f>
        <v>2.7366000000000001</v>
      </c>
      <c r="M37" s="66">
        <f t="shared" si="4"/>
        <v>30</v>
      </c>
      <c r="N37" s="65">
        <f>VLOOKUP($A37,'Return Data'!$B$7:$R$2843,10,0)</f>
        <v>2.9075000000000002</v>
      </c>
      <c r="O37" s="66">
        <f t="shared" si="5"/>
        <v>30</v>
      </c>
      <c r="P37" s="65">
        <f>VLOOKUP($A37,'Return Data'!$B$7:$R$2843,11,0)</f>
        <v>3.0243000000000002</v>
      </c>
      <c r="Q37" s="66">
        <f t="shared" si="8"/>
        <v>27</v>
      </c>
      <c r="R37" s="65">
        <f>VLOOKUP($A37,'Return Data'!$B$7:$R$2843,12,0)</f>
        <v>2.9853000000000001</v>
      </c>
      <c r="S37" s="66">
        <f t="shared" si="9"/>
        <v>27</v>
      </c>
      <c r="T37" s="65">
        <f>VLOOKUP($A37,'Return Data'!$B$7:$R$2843,13,0)</f>
        <v>2.9548999999999999</v>
      </c>
      <c r="U37" s="66">
        <f t="shared" si="10"/>
        <v>25</v>
      </c>
      <c r="V37" s="65"/>
      <c r="W37" s="66"/>
      <c r="X37" s="65"/>
      <c r="Y37" s="66"/>
      <c r="Z37" s="65">
        <f>VLOOKUP($A37,'Return Data'!$B$7:$R$2843,16,0)</f>
        <v>3.4649000000000001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2.885606666666666</v>
      </c>
      <c r="E39" s="74"/>
      <c r="F39" s="75">
        <f>AVERAGE(F8:F37)</f>
        <v>2.8604966666666676</v>
      </c>
      <c r="G39" s="74"/>
      <c r="H39" s="75">
        <f>AVERAGE(H8:H37)</f>
        <v>2.8603566666666671</v>
      </c>
      <c r="I39" s="74"/>
      <c r="J39" s="75">
        <f>AVERAGE(J8:J37)</f>
        <v>2.9027599999999993</v>
      </c>
      <c r="K39" s="74"/>
      <c r="L39" s="75">
        <f>AVERAGE(L8:L37)</f>
        <v>2.9154699999999996</v>
      </c>
      <c r="M39" s="74"/>
      <c r="N39" s="75">
        <f>AVERAGE(N8:N37)</f>
        <v>3.0202133333333334</v>
      </c>
      <c r="O39" s="74"/>
      <c r="P39" s="75">
        <f>AVERAGE(P8:P37)</f>
        <v>3.0645266666666666</v>
      </c>
      <c r="Q39" s="74"/>
      <c r="R39" s="75">
        <f>AVERAGE(R8:R37)</f>
        <v>3.037926666666666</v>
      </c>
      <c r="S39" s="74"/>
      <c r="T39" s="75">
        <f>AVERAGE(T8:T37)</f>
        <v>3.0132851851851852</v>
      </c>
      <c r="U39" s="74"/>
      <c r="V39" s="75">
        <f>AVERAGE(V8:V37)</f>
        <v>3.4184800000000002</v>
      </c>
      <c r="W39" s="74"/>
      <c r="X39" s="75">
        <f>AVERAGE(X8:X37)</f>
        <v>4.2306499999999998</v>
      </c>
      <c r="Y39" s="74"/>
      <c r="Z39" s="75">
        <f>AVERAGE(Z8:Z37)</f>
        <v>4.0856133333333329</v>
      </c>
      <c r="AA39" s="76"/>
    </row>
    <row r="40" spans="1:27" x14ac:dyDescent="0.3">
      <c r="A40" s="73" t="s">
        <v>28</v>
      </c>
      <c r="B40" s="74"/>
      <c r="C40" s="74"/>
      <c r="D40" s="75">
        <f>MIN(D8:D37)</f>
        <v>2.6724999999999999</v>
      </c>
      <c r="E40" s="74"/>
      <c r="F40" s="75">
        <f>MIN(F8:F37)</f>
        <v>2.6071</v>
      </c>
      <c r="G40" s="74"/>
      <c r="H40" s="75">
        <f>MIN(H8:H37)</f>
        <v>2.6635</v>
      </c>
      <c r="I40" s="74"/>
      <c r="J40" s="75">
        <f>MIN(J8:J37)</f>
        <v>2.7204000000000002</v>
      </c>
      <c r="K40" s="74"/>
      <c r="L40" s="75">
        <f>MIN(L8:L37)</f>
        <v>2.7366000000000001</v>
      </c>
      <c r="M40" s="74"/>
      <c r="N40" s="75">
        <f>MIN(N8:N37)</f>
        <v>2.9075000000000002</v>
      </c>
      <c r="O40" s="74"/>
      <c r="P40" s="75">
        <f>MIN(P8:P37)</f>
        <v>2.9796999999999998</v>
      </c>
      <c r="Q40" s="74"/>
      <c r="R40" s="75">
        <f>MIN(R8:R37)</f>
        <v>2.9578000000000002</v>
      </c>
      <c r="S40" s="74"/>
      <c r="T40" s="75">
        <f>MIN(T8:T37)</f>
        <v>2.9371999999999998</v>
      </c>
      <c r="U40" s="74"/>
      <c r="V40" s="75">
        <f>MIN(V8:V37)</f>
        <v>3.2743000000000002</v>
      </c>
      <c r="W40" s="74"/>
      <c r="X40" s="75">
        <f>MIN(X8:X37)</f>
        <v>3.9702999999999999</v>
      </c>
      <c r="Y40" s="74"/>
      <c r="Z40" s="75">
        <f>MIN(Z8:Z37)</f>
        <v>3.1850000000000001</v>
      </c>
      <c r="AA40" s="76"/>
    </row>
    <row r="41" spans="1:27" ht="15" thickBot="1" x14ac:dyDescent="0.35">
      <c r="A41" s="77" t="s">
        <v>29</v>
      </c>
      <c r="B41" s="78"/>
      <c r="C41" s="78"/>
      <c r="D41" s="79">
        <f>MAX(D8:D37)</f>
        <v>3.0221</v>
      </c>
      <c r="E41" s="78"/>
      <c r="F41" s="79">
        <f>MAX(F8:F37)</f>
        <v>3.0192999999999999</v>
      </c>
      <c r="G41" s="78"/>
      <c r="H41" s="79">
        <f>MAX(H8:H37)</f>
        <v>3.0165000000000002</v>
      </c>
      <c r="I41" s="78"/>
      <c r="J41" s="79">
        <f>MAX(J8:J37)</f>
        <v>3.0226999999999999</v>
      </c>
      <c r="K41" s="78"/>
      <c r="L41" s="79">
        <f>MAX(L8:L37)</f>
        <v>3.0347</v>
      </c>
      <c r="M41" s="78"/>
      <c r="N41" s="79">
        <f>MAX(N8:N37)</f>
        <v>3.1362999999999999</v>
      </c>
      <c r="O41" s="78"/>
      <c r="P41" s="79">
        <f>MAX(P8:P37)</f>
        <v>3.1625999999999999</v>
      </c>
      <c r="Q41" s="78"/>
      <c r="R41" s="79">
        <f>MAX(R8:R37)</f>
        <v>3.1150000000000002</v>
      </c>
      <c r="S41" s="78"/>
      <c r="T41" s="79">
        <f>MAX(T8:T37)</f>
        <v>3.0891999999999999</v>
      </c>
      <c r="U41" s="78"/>
      <c r="V41" s="79">
        <f>MAX(V8:V37)</f>
        <v>3.5017999999999998</v>
      </c>
      <c r="W41" s="78"/>
      <c r="X41" s="79">
        <f>MAX(X8:X37)</f>
        <v>4.3609999999999998</v>
      </c>
      <c r="Y41" s="78"/>
      <c r="Z41" s="79">
        <f>MAX(Z8:Z37)</f>
        <v>6.6254999999999997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44447</v>
      </c>
      <c r="C8" s="65">
        <f>VLOOKUP($A8,'Return Data'!$B$7:$R$2843,4,0)</f>
        <v>565.26790000000005</v>
      </c>
      <c r="D8" s="65">
        <f>VLOOKUP($A8,'Return Data'!$B$7:$R$2843,5,0)</f>
        <v>4.9273999999999996</v>
      </c>
      <c r="E8" s="66">
        <f t="shared" ref="E8:E33" si="0">RANK(D8,D$8:D$33,0)</f>
        <v>6</v>
      </c>
      <c r="F8" s="65">
        <f>VLOOKUP($A8,'Return Data'!$B$7:$R$2843,6,0)</f>
        <v>2.8603000000000001</v>
      </c>
      <c r="G8" s="66">
        <f t="shared" ref="G8:G33" si="1">RANK(F8,F$8:F$33,0)</f>
        <v>11</v>
      </c>
      <c r="H8" s="65">
        <f>VLOOKUP($A8,'Return Data'!$B$7:$R$2843,7,0)</f>
        <v>3.4097</v>
      </c>
      <c r="I8" s="66">
        <f t="shared" ref="I8:I33" si="2">RANK(H8,H$8:H$33,0)</f>
        <v>9</v>
      </c>
      <c r="J8" s="65">
        <f>VLOOKUP($A8,'Return Data'!$B$7:$R$2843,8,0)</f>
        <v>5.1022999999999996</v>
      </c>
      <c r="K8" s="66">
        <f t="shared" ref="K8:K33" si="3">RANK(J8,J$8:J$33,0)</f>
        <v>6</v>
      </c>
      <c r="L8" s="65">
        <f>VLOOKUP($A8,'Return Data'!$B$7:$R$2843,9,0)</f>
        <v>5.8235000000000001</v>
      </c>
      <c r="M8" s="66">
        <f t="shared" ref="M8:M33" si="4">RANK(L8,L$8:L$33,0)</f>
        <v>7</v>
      </c>
      <c r="N8" s="65">
        <f>VLOOKUP($A8,'Return Data'!$B$7:$R$2843,10,0)</f>
        <v>5.1029</v>
      </c>
      <c r="O8" s="66">
        <f t="shared" ref="O8:O33" si="5">RANK(N8,N$8:N$33,0)</f>
        <v>7</v>
      </c>
      <c r="P8" s="65">
        <f>VLOOKUP($A8,'Return Data'!$B$7:$R$2843,11,0)</f>
        <v>5.6840999999999999</v>
      </c>
      <c r="Q8" s="66">
        <f t="shared" ref="Q8:Q33" si="6">RANK(P8,P$8:P$33,0)</f>
        <v>3</v>
      </c>
      <c r="R8" s="65">
        <f>VLOOKUP($A8,'Return Data'!$B$7:$R$2843,12,0)</f>
        <v>4.6916000000000002</v>
      </c>
      <c r="S8" s="66">
        <f t="shared" ref="S8:S33" si="7">RANK(R8,R$8:R$33,0)</f>
        <v>6</v>
      </c>
      <c r="T8" s="65">
        <f>VLOOKUP($A8,'Return Data'!$B$7:$R$2843,13,0)</f>
        <v>5.375</v>
      </c>
      <c r="U8" s="66">
        <f t="shared" ref="U8:U33" si="8">RANK(T8,T$8:T$33,0)</f>
        <v>7</v>
      </c>
      <c r="V8" s="65">
        <f>VLOOKUP($A8,'Return Data'!$B$7:$R$2843,17,0)</f>
        <v>7.1178999999999997</v>
      </c>
      <c r="W8" s="66">
        <f t="shared" ref="W8:W31" si="9">RANK(V8,V$8:V$33,0)</f>
        <v>6</v>
      </c>
      <c r="X8" s="65">
        <f>VLOOKUP($A8,'Return Data'!$B$7:$R$2843,14,0)</f>
        <v>7.9311999999999996</v>
      </c>
      <c r="Y8" s="66">
        <f t="shared" ref="Y8:Y31" si="10">RANK(X8,X$8:X$33,0)</f>
        <v>1</v>
      </c>
      <c r="Z8" s="65">
        <f>VLOOKUP($A8,'Return Data'!$B$7:$R$2843,16,0)</f>
        <v>8.5328999999999997</v>
      </c>
      <c r="AA8" s="67">
        <f t="shared" ref="AA8:AA33" si="11">RANK(Z8,Z$8:Z$33,0)</f>
        <v>2</v>
      </c>
    </row>
    <row r="9" spans="1:27" x14ac:dyDescent="0.3">
      <c r="A9" s="63" t="s">
        <v>1014</v>
      </c>
      <c r="B9" s="64">
        <f>VLOOKUP($A9,'Return Data'!$B$7:$R$2843,3,0)</f>
        <v>44447</v>
      </c>
      <c r="C9" s="65">
        <f>VLOOKUP($A9,'Return Data'!$B$7:$R$2843,4,0)</f>
        <v>2535.1880999999998</v>
      </c>
      <c r="D9" s="65">
        <f>VLOOKUP($A9,'Return Data'!$B$7:$R$2843,5,0)</f>
        <v>1.6859999999999999</v>
      </c>
      <c r="E9" s="66">
        <f t="shared" si="0"/>
        <v>21</v>
      </c>
      <c r="F9" s="65">
        <f>VLOOKUP($A9,'Return Data'!$B$7:$R$2843,6,0)</f>
        <v>2.6414</v>
      </c>
      <c r="G9" s="66">
        <f t="shared" si="1"/>
        <v>16</v>
      </c>
      <c r="H9" s="65">
        <f>VLOOKUP($A9,'Return Data'!$B$7:$R$2843,7,0)</f>
        <v>3.3681000000000001</v>
      </c>
      <c r="I9" s="66">
        <f t="shared" si="2"/>
        <v>11</v>
      </c>
      <c r="J9" s="65">
        <f>VLOOKUP($A9,'Return Data'!$B$7:$R$2843,8,0)</f>
        <v>4.9288999999999996</v>
      </c>
      <c r="K9" s="66">
        <f t="shared" si="3"/>
        <v>8</v>
      </c>
      <c r="L9" s="65">
        <f>VLOOKUP($A9,'Return Data'!$B$7:$R$2843,9,0)</f>
        <v>5.3197999999999999</v>
      </c>
      <c r="M9" s="66">
        <f t="shared" si="4"/>
        <v>12</v>
      </c>
      <c r="N9" s="65">
        <f>VLOOKUP($A9,'Return Data'!$B$7:$R$2843,10,0)</f>
        <v>4.6612</v>
      </c>
      <c r="O9" s="66">
        <f t="shared" si="5"/>
        <v>11</v>
      </c>
      <c r="P9" s="65">
        <f>VLOOKUP($A9,'Return Data'!$B$7:$R$2843,11,0)</f>
        <v>4.9908999999999999</v>
      </c>
      <c r="Q9" s="66">
        <f t="shared" si="6"/>
        <v>12</v>
      </c>
      <c r="R9" s="65">
        <f>VLOOKUP($A9,'Return Data'!$B$7:$R$2843,12,0)</f>
        <v>4.3461999999999996</v>
      </c>
      <c r="S9" s="66">
        <f t="shared" si="7"/>
        <v>13</v>
      </c>
      <c r="T9" s="65">
        <f>VLOOKUP($A9,'Return Data'!$B$7:$R$2843,13,0)</f>
        <v>4.8338000000000001</v>
      </c>
      <c r="U9" s="66">
        <f t="shared" si="8"/>
        <v>12</v>
      </c>
      <c r="V9" s="65">
        <f>VLOOKUP($A9,'Return Data'!$B$7:$R$2843,17,0)</f>
        <v>6.4720000000000004</v>
      </c>
      <c r="W9" s="66">
        <f t="shared" si="9"/>
        <v>10</v>
      </c>
      <c r="X9" s="65">
        <f>VLOOKUP($A9,'Return Data'!$B$7:$R$2843,14,0)</f>
        <v>7.4847999999999999</v>
      </c>
      <c r="Y9" s="66">
        <f t="shared" si="10"/>
        <v>5</v>
      </c>
      <c r="Z9" s="65">
        <f>VLOOKUP($A9,'Return Data'!$B$7:$R$2843,16,0)</f>
        <v>8.2034000000000002</v>
      </c>
      <c r="AA9" s="67">
        <f t="shared" si="11"/>
        <v>5</v>
      </c>
    </row>
    <row r="10" spans="1:27" x14ac:dyDescent="0.3">
      <c r="A10" s="63" t="s">
        <v>1017</v>
      </c>
      <c r="B10" s="64">
        <f>VLOOKUP($A10,'Return Data'!$B$7:$R$2843,3,0)</f>
        <v>44447</v>
      </c>
      <c r="C10" s="65">
        <f>VLOOKUP($A10,'Return Data'!$B$7:$R$2843,4,0)</f>
        <v>1621.8335</v>
      </c>
      <c r="D10" s="65">
        <f>VLOOKUP($A10,'Return Data'!$B$7:$R$2843,5,0)</f>
        <v>13.3979</v>
      </c>
      <c r="E10" s="66">
        <f t="shared" si="0"/>
        <v>1</v>
      </c>
      <c r="F10" s="65">
        <f>VLOOKUP($A10,'Return Data'!$B$7:$R$2843,6,0)</f>
        <v>3.5674999999999999</v>
      </c>
      <c r="G10" s="66">
        <f t="shared" si="1"/>
        <v>4</v>
      </c>
      <c r="H10" s="65">
        <f>VLOOKUP($A10,'Return Data'!$B$7:$R$2843,7,0)</f>
        <v>5.4607000000000001</v>
      </c>
      <c r="I10" s="66">
        <f t="shared" si="2"/>
        <v>3</v>
      </c>
      <c r="J10" s="65">
        <f>VLOOKUP($A10,'Return Data'!$B$7:$R$2843,8,0)</f>
        <v>4.8052000000000001</v>
      </c>
      <c r="K10" s="66">
        <f t="shared" si="3"/>
        <v>10</v>
      </c>
      <c r="L10" s="65">
        <f>VLOOKUP($A10,'Return Data'!$B$7:$R$2843,9,0)</f>
        <v>5.7178000000000004</v>
      </c>
      <c r="M10" s="66">
        <f t="shared" si="4"/>
        <v>8</v>
      </c>
      <c r="N10" s="65">
        <f>VLOOKUP($A10,'Return Data'!$B$7:$R$2843,10,0)</f>
        <v>3.6486999999999998</v>
      </c>
      <c r="O10" s="66">
        <f t="shared" si="5"/>
        <v>25</v>
      </c>
      <c r="P10" s="65">
        <f>VLOOKUP($A10,'Return Data'!$B$7:$R$2843,11,0)</f>
        <v>5.1245000000000003</v>
      </c>
      <c r="Q10" s="66">
        <f t="shared" si="6"/>
        <v>11</v>
      </c>
      <c r="R10" s="65">
        <f>VLOOKUP($A10,'Return Data'!$B$7:$R$2843,12,0)</f>
        <v>7.7366000000000001</v>
      </c>
      <c r="S10" s="66">
        <f t="shared" si="7"/>
        <v>2</v>
      </c>
      <c r="T10" s="65">
        <f>VLOOKUP($A10,'Return Data'!$B$7:$R$2843,13,0)</f>
        <v>7.8470000000000004</v>
      </c>
      <c r="U10" s="66">
        <f t="shared" si="8"/>
        <v>2</v>
      </c>
      <c r="V10" s="65">
        <f>VLOOKUP($A10,'Return Data'!$B$7:$R$2843,17,0)</f>
        <v>-4.6632999999999996</v>
      </c>
      <c r="W10" s="66">
        <f t="shared" si="9"/>
        <v>25</v>
      </c>
      <c r="X10" s="65">
        <f>VLOOKUP($A10,'Return Data'!$B$7:$R$2843,14,0)</f>
        <v>-8.6483000000000008</v>
      </c>
      <c r="Y10" s="66">
        <f t="shared" si="10"/>
        <v>25</v>
      </c>
      <c r="Z10" s="65">
        <f>VLOOKUP($A10,'Return Data'!$B$7:$R$2843,16,0)</f>
        <v>2.5436999999999999</v>
      </c>
      <c r="AA10" s="67">
        <f t="shared" si="11"/>
        <v>25</v>
      </c>
    </row>
    <row r="11" spans="1:27" x14ac:dyDescent="0.3">
      <c r="A11" s="63" t="s">
        <v>1021</v>
      </c>
      <c r="B11" s="64">
        <f>VLOOKUP($A11,'Return Data'!$B$7:$R$2843,3,0)</f>
        <v>44447</v>
      </c>
      <c r="C11" s="65">
        <f>VLOOKUP($A11,'Return Data'!$B$7:$R$2843,4,0)</f>
        <v>34.426299999999998</v>
      </c>
      <c r="D11" s="65">
        <f>VLOOKUP($A11,'Return Data'!$B$7:$R$2843,5,0)</f>
        <v>-1.0602</v>
      </c>
      <c r="E11" s="66">
        <f t="shared" si="0"/>
        <v>26</v>
      </c>
      <c r="F11" s="65">
        <f>VLOOKUP($A11,'Return Data'!$B$7:$R$2843,6,0)</f>
        <v>2.2271999999999998</v>
      </c>
      <c r="G11" s="66">
        <f t="shared" si="1"/>
        <v>22</v>
      </c>
      <c r="H11" s="65">
        <f>VLOOKUP($A11,'Return Data'!$B$7:$R$2843,7,0)</f>
        <v>2.7884000000000002</v>
      </c>
      <c r="I11" s="66">
        <f t="shared" si="2"/>
        <v>21</v>
      </c>
      <c r="J11" s="65">
        <f>VLOOKUP($A11,'Return Data'!$B$7:$R$2843,8,0)</f>
        <v>4.5822000000000003</v>
      </c>
      <c r="K11" s="66">
        <f t="shared" si="3"/>
        <v>13</v>
      </c>
      <c r="L11" s="65">
        <f>VLOOKUP($A11,'Return Data'!$B$7:$R$2843,9,0)</f>
        <v>4.8112000000000004</v>
      </c>
      <c r="M11" s="66">
        <f t="shared" si="4"/>
        <v>20</v>
      </c>
      <c r="N11" s="65">
        <f>VLOOKUP($A11,'Return Data'!$B$7:$R$2843,10,0)</f>
        <v>4.7134999999999998</v>
      </c>
      <c r="O11" s="66">
        <f t="shared" si="5"/>
        <v>9</v>
      </c>
      <c r="P11" s="65">
        <f>VLOOKUP($A11,'Return Data'!$B$7:$R$2843,11,0)</f>
        <v>5.4626000000000001</v>
      </c>
      <c r="Q11" s="66">
        <f t="shared" si="6"/>
        <v>5</v>
      </c>
      <c r="R11" s="65">
        <f>VLOOKUP($A11,'Return Data'!$B$7:$R$2843,12,0)</f>
        <v>4.5891999999999999</v>
      </c>
      <c r="S11" s="66">
        <f t="shared" si="7"/>
        <v>9</v>
      </c>
      <c r="T11" s="65">
        <f>VLOOKUP($A11,'Return Data'!$B$7:$R$2843,13,0)</f>
        <v>5.1463999999999999</v>
      </c>
      <c r="U11" s="66">
        <f t="shared" si="8"/>
        <v>8</v>
      </c>
      <c r="V11" s="65">
        <f>VLOOKUP($A11,'Return Data'!$B$7:$R$2843,17,0)</f>
        <v>6.8559000000000001</v>
      </c>
      <c r="W11" s="66">
        <f t="shared" si="9"/>
        <v>7</v>
      </c>
      <c r="X11" s="65">
        <f>VLOOKUP($A11,'Return Data'!$B$7:$R$2843,14,0)</f>
        <v>7.3552999999999997</v>
      </c>
      <c r="Y11" s="66">
        <f t="shared" si="10"/>
        <v>7</v>
      </c>
      <c r="Z11" s="65">
        <f>VLOOKUP($A11,'Return Data'!$B$7:$R$2843,16,0)</f>
        <v>8.1308000000000007</v>
      </c>
      <c r="AA11" s="67">
        <f t="shared" si="11"/>
        <v>7</v>
      </c>
    </row>
    <row r="12" spans="1:27" x14ac:dyDescent="0.3">
      <c r="A12" s="63" t="s">
        <v>1022</v>
      </c>
      <c r="B12" s="64">
        <f>VLOOKUP($A12,'Return Data'!$B$7:$R$2843,3,0)</f>
        <v>44447</v>
      </c>
      <c r="C12" s="65">
        <f>VLOOKUP($A12,'Return Data'!$B$7:$R$2843,4,0)</f>
        <v>34.2059</v>
      </c>
      <c r="D12" s="65">
        <f>VLOOKUP($A12,'Return Data'!$B$7:$R$2843,5,0)</f>
        <v>4.1619999999999999</v>
      </c>
      <c r="E12" s="66">
        <f t="shared" si="0"/>
        <v>8</v>
      </c>
      <c r="F12" s="65">
        <f>VLOOKUP($A12,'Return Data'!$B$7:$R$2843,6,0)</f>
        <v>3.0316999999999998</v>
      </c>
      <c r="G12" s="66">
        <f t="shared" si="1"/>
        <v>7</v>
      </c>
      <c r="H12" s="65">
        <f>VLOOKUP($A12,'Return Data'!$B$7:$R$2843,7,0)</f>
        <v>3.3862999999999999</v>
      </c>
      <c r="I12" s="66">
        <f t="shared" si="2"/>
        <v>10</v>
      </c>
      <c r="J12" s="65">
        <f>VLOOKUP($A12,'Return Data'!$B$7:$R$2843,8,0)</f>
        <v>4.3975999999999997</v>
      </c>
      <c r="K12" s="66">
        <f t="shared" si="3"/>
        <v>18</v>
      </c>
      <c r="L12" s="65">
        <f>VLOOKUP($A12,'Return Data'!$B$7:$R$2843,9,0)</f>
        <v>4.5846999999999998</v>
      </c>
      <c r="M12" s="66">
        <f t="shared" si="4"/>
        <v>24</v>
      </c>
      <c r="N12" s="65">
        <f>VLOOKUP($A12,'Return Data'!$B$7:$R$2843,10,0)</f>
        <v>4.0884</v>
      </c>
      <c r="O12" s="66">
        <f t="shared" si="5"/>
        <v>23</v>
      </c>
      <c r="P12" s="65">
        <f>VLOOKUP($A12,'Return Data'!$B$7:$R$2843,11,0)</f>
        <v>4.1285999999999996</v>
      </c>
      <c r="Q12" s="66">
        <f t="shared" si="6"/>
        <v>25</v>
      </c>
      <c r="R12" s="65">
        <f>VLOOKUP($A12,'Return Data'!$B$7:$R$2843,12,0)</f>
        <v>3.6091000000000002</v>
      </c>
      <c r="S12" s="66">
        <f t="shared" si="7"/>
        <v>25</v>
      </c>
      <c r="T12" s="65">
        <f>VLOOKUP($A12,'Return Data'!$B$7:$R$2843,13,0)</f>
        <v>4.0252999999999997</v>
      </c>
      <c r="U12" s="66">
        <f t="shared" si="8"/>
        <v>24</v>
      </c>
      <c r="V12" s="65">
        <f>VLOOKUP($A12,'Return Data'!$B$7:$R$2843,17,0)</f>
        <v>5.5583</v>
      </c>
      <c r="W12" s="66">
        <f t="shared" si="9"/>
        <v>20</v>
      </c>
      <c r="X12" s="65">
        <f>VLOOKUP($A12,'Return Data'!$B$7:$R$2843,14,0)</f>
        <v>6.6315</v>
      </c>
      <c r="Y12" s="66">
        <f t="shared" si="10"/>
        <v>13</v>
      </c>
      <c r="Z12" s="65">
        <f>VLOOKUP($A12,'Return Data'!$B$7:$R$2843,16,0)</f>
        <v>7.7130999999999998</v>
      </c>
      <c r="AA12" s="67">
        <f t="shared" si="11"/>
        <v>13</v>
      </c>
    </row>
    <row r="13" spans="1:27" x14ac:dyDescent="0.3">
      <c r="A13" s="63" t="s">
        <v>1024</v>
      </c>
      <c r="B13" s="64">
        <f>VLOOKUP($A13,'Return Data'!$B$7:$R$2843,3,0)</f>
        <v>44447</v>
      </c>
      <c r="C13" s="65">
        <f>VLOOKUP($A13,'Return Data'!$B$7:$R$2843,4,0)</f>
        <v>16.137</v>
      </c>
      <c r="D13" s="65">
        <f>VLOOKUP($A13,'Return Data'!$B$7:$R$2843,5,0)</f>
        <v>4.0717999999999996</v>
      </c>
      <c r="E13" s="66">
        <f t="shared" si="0"/>
        <v>9</v>
      </c>
      <c r="F13" s="65">
        <f>VLOOKUP($A13,'Return Data'!$B$7:$R$2843,6,0)</f>
        <v>2.9416000000000002</v>
      </c>
      <c r="G13" s="66">
        <f t="shared" si="1"/>
        <v>8</v>
      </c>
      <c r="H13" s="65">
        <f>VLOOKUP($A13,'Return Data'!$B$7:$R$2843,7,0)</f>
        <v>3.3626999999999998</v>
      </c>
      <c r="I13" s="66">
        <f t="shared" si="2"/>
        <v>12</v>
      </c>
      <c r="J13" s="65">
        <f>VLOOKUP($A13,'Return Data'!$B$7:$R$2843,8,0)</f>
        <v>4.4180999999999999</v>
      </c>
      <c r="K13" s="66">
        <f t="shared" si="3"/>
        <v>16</v>
      </c>
      <c r="L13" s="65">
        <f>VLOOKUP($A13,'Return Data'!$B$7:$R$2843,9,0)</f>
        <v>5.0194000000000001</v>
      </c>
      <c r="M13" s="66">
        <f t="shared" si="4"/>
        <v>14</v>
      </c>
      <c r="N13" s="65">
        <f>VLOOKUP($A13,'Return Data'!$B$7:$R$2843,10,0)</f>
        <v>4.4854000000000003</v>
      </c>
      <c r="O13" s="66">
        <f t="shared" si="5"/>
        <v>15</v>
      </c>
      <c r="P13" s="65">
        <f>VLOOKUP($A13,'Return Data'!$B$7:$R$2843,11,0)</f>
        <v>4.8071000000000002</v>
      </c>
      <c r="Q13" s="66">
        <f t="shared" si="6"/>
        <v>16</v>
      </c>
      <c r="R13" s="65">
        <f>VLOOKUP($A13,'Return Data'!$B$7:$R$2843,12,0)</f>
        <v>4.0347999999999997</v>
      </c>
      <c r="S13" s="66">
        <f t="shared" si="7"/>
        <v>18</v>
      </c>
      <c r="T13" s="65">
        <f>VLOOKUP($A13,'Return Data'!$B$7:$R$2843,13,0)</f>
        <v>4.4729999999999999</v>
      </c>
      <c r="U13" s="66">
        <f t="shared" si="8"/>
        <v>20</v>
      </c>
      <c r="V13" s="65">
        <f>VLOOKUP($A13,'Return Data'!$B$7:$R$2843,17,0)</f>
        <v>6.6120000000000001</v>
      </c>
      <c r="W13" s="66">
        <f t="shared" si="9"/>
        <v>8</v>
      </c>
      <c r="X13" s="65">
        <f>VLOOKUP($A13,'Return Data'!$B$7:$R$2843,14,0)</f>
        <v>7.1584000000000003</v>
      </c>
      <c r="Y13" s="66">
        <f t="shared" si="10"/>
        <v>10</v>
      </c>
      <c r="Z13" s="65">
        <f>VLOOKUP($A13,'Return Data'!$B$7:$R$2843,16,0)</f>
        <v>7.6348000000000003</v>
      </c>
      <c r="AA13" s="67">
        <f t="shared" si="11"/>
        <v>14</v>
      </c>
    </row>
    <row r="14" spans="1:27" x14ac:dyDescent="0.3">
      <c r="A14" s="63" t="s">
        <v>1931</v>
      </c>
      <c r="B14" s="64">
        <f>VLOOKUP($A14,'Return Data'!$B$7:$R$2843,3,0)</f>
        <v>44447</v>
      </c>
      <c r="C14" s="65">
        <f>VLOOKUP($A14,'Return Data'!$B$7:$R$2843,4,0)</f>
        <v>24.713899999999999</v>
      </c>
      <c r="D14" s="65">
        <f>VLOOKUP($A14,'Return Data'!$B$7:$R$2843,5,0)</f>
        <v>11.966799999999999</v>
      </c>
      <c r="E14" s="66">
        <f t="shared" si="0"/>
        <v>2</v>
      </c>
      <c r="F14" s="65">
        <f>VLOOKUP($A14,'Return Data'!$B$7:$R$2843,6,0)</f>
        <v>12.8421</v>
      </c>
      <c r="G14" s="66">
        <f t="shared" si="1"/>
        <v>1</v>
      </c>
      <c r="H14" s="65">
        <f>VLOOKUP($A14,'Return Data'!$B$7:$R$2843,7,0)</f>
        <v>14.5776</v>
      </c>
      <c r="I14" s="66">
        <f t="shared" si="2"/>
        <v>1</v>
      </c>
      <c r="J14" s="65">
        <f>VLOOKUP($A14,'Return Data'!$B$7:$R$2843,8,0)</f>
        <v>19.877600000000001</v>
      </c>
      <c r="K14" s="66">
        <f t="shared" si="3"/>
        <v>1</v>
      </c>
      <c r="L14" s="65">
        <f>VLOOKUP($A14,'Return Data'!$B$7:$R$2843,9,0)</f>
        <v>13.3438</v>
      </c>
      <c r="M14" s="66">
        <f t="shared" si="4"/>
        <v>1</v>
      </c>
      <c r="N14" s="65">
        <f>VLOOKUP($A14,'Return Data'!$B$7:$R$2843,10,0)</f>
        <v>8.1071000000000009</v>
      </c>
      <c r="O14" s="66">
        <f t="shared" si="5"/>
        <v>1</v>
      </c>
      <c r="P14" s="65">
        <f>VLOOKUP($A14,'Return Data'!$B$7:$R$2843,11,0)</f>
        <v>9.0192999999999994</v>
      </c>
      <c r="Q14" s="66">
        <f t="shared" si="6"/>
        <v>1</v>
      </c>
      <c r="R14" s="65">
        <f>VLOOKUP($A14,'Return Data'!$B$7:$R$2843,12,0)</f>
        <v>10.4312</v>
      </c>
      <c r="S14" s="66">
        <f t="shared" si="7"/>
        <v>1</v>
      </c>
      <c r="T14" s="65">
        <f>VLOOKUP($A14,'Return Data'!$B$7:$R$2843,13,0)</f>
        <v>11.921799999999999</v>
      </c>
      <c r="U14" s="66">
        <f t="shared" si="8"/>
        <v>1</v>
      </c>
      <c r="V14" s="65">
        <f>VLOOKUP($A14,'Return Data'!$B$7:$R$2843,17,0)</f>
        <v>4.0179999999999998</v>
      </c>
      <c r="W14" s="66">
        <f t="shared" si="9"/>
        <v>24</v>
      </c>
      <c r="X14" s="65">
        <f>VLOOKUP($A14,'Return Data'!$B$7:$R$2843,14,0)</f>
        <v>5.6352000000000002</v>
      </c>
      <c r="Y14" s="66">
        <f t="shared" si="10"/>
        <v>17</v>
      </c>
      <c r="Z14" s="65">
        <f>VLOOKUP($A14,'Return Data'!$B$7:$R$2843,16,0)</f>
        <v>8.2218999999999998</v>
      </c>
      <c r="AA14" s="67">
        <f t="shared" si="11"/>
        <v>4</v>
      </c>
    </row>
    <row r="15" spans="1:27" x14ac:dyDescent="0.3">
      <c r="A15" s="63" t="s">
        <v>1031</v>
      </c>
      <c r="B15" s="64">
        <f>VLOOKUP($A15,'Return Data'!$B$7:$R$2843,3,0)</f>
        <v>44447</v>
      </c>
      <c r="C15" s="65">
        <f>VLOOKUP($A15,'Return Data'!$B$7:$R$2843,4,0)</f>
        <v>48.7637</v>
      </c>
      <c r="D15" s="65">
        <f>VLOOKUP($A15,'Return Data'!$B$7:$R$2843,5,0)</f>
        <v>3.2189000000000001</v>
      </c>
      <c r="E15" s="66">
        <f t="shared" si="0"/>
        <v>13</v>
      </c>
      <c r="F15" s="65">
        <f>VLOOKUP($A15,'Return Data'!$B$7:$R$2843,6,0)</f>
        <v>3.8193999999999999</v>
      </c>
      <c r="G15" s="66">
        <f t="shared" si="1"/>
        <v>3</v>
      </c>
      <c r="H15" s="65">
        <f>VLOOKUP($A15,'Return Data'!$B$7:$R$2843,7,0)</f>
        <v>4.1950000000000003</v>
      </c>
      <c r="I15" s="66">
        <f t="shared" si="2"/>
        <v>4</v>
      </c>
      <c r="J15" s="65">
        <f>VLOOKUP($A15,'Return Data'!$B$7:$R$2843,8,0)</f>
        <v>6.1737000000000002</v>
      </c>
      <c r="K15" s="66">
        <f t="shared" si="3"/>
        <v>4</v>
      </c>
      <c r="L15" s="65">
        <f>VLOOKUP($A15,'Return Data'!$B$7:$R$2843,9,0)</f>
        <v>6.3074000000000003</v>
      </c>
      <c r="M15" s="66">
        <f t="shared" si="4"/>
        <v>5</v>
      </c>
      <c r="N15" s="65">
        <f>VLOOKUP($A15,'Return Data'!$B$7:$R$2843,10,0)</f>
        <v>5.4877000000000002</v>
      </c>
      <c r="O15" s="66">
        <f t="shared" si="5"/>
        <v>3</v>
      </c>
      <c r="P15" s="65">
        <f>VLOOKUP($A15,'Return Data'!$B$7:$R$2843,11,0)</f>
        <v>5.4276</v>
      </c>
      <c r="Q15" s="66">
        <f t="shared" si="6"/>
        <v>6</v>
      </c>
      <c r="R15" s="65">
        <f>VLOOKUP($A15,'Return Data'!$B$7:$R$2843,12,0)</f>
        <v>4.9119000000000002</v>
      </c>
      <c r="S15" s="66">
        <f t="shared" si="7"/>
        <v>4</v>
      </c>
      <c r="T15" s="65">
        <f>VLOOKUP($A15,'Return Data'!$B$7:$R$2843,13,0)</f>
        <v>5.8029000000000002</v>
      </c>
      <c r="U15" s="66">
        <f t="shared" si="8"/>
        <v>3</v>
      </c>
      <c r="V15" s="65">
        <f>VLOOKUP($A15,'Return Data'!$B$7:$R$2843,17,0)</f>
        <v>7.1341000000000001</v>
      </c>
      <c r="W15" s="66">
        <f t="shared" si="9"/>
        <v>3</v>
      </c>
      <c r="X15" s="65">
        <f>VLOOKUP($A15,'Return Data'!$B$7:$R$2843,14,0)</f>
        <v>7.7365000000000004</v>
      </c>
      <c r="Y15" s="66">
        <f t="shared" si="10"/>
        <v>4</v>
      </c>
      <c r="Z15" s="65">
        <f>VLOOKUP($A15,'Return Data'!$B$7:$R$2843,16,0)</f>
        <v>8.1646999999999998</v>
      </c>
      <c r="AA15" s="67">
        <f t="shared" si="11"/>
        <v>6</v>
      </c>
    </row>
    <row r="16" spans="1:27" x14ac:dyDescent="0.3">
      <c r="A16" s="63" t="s">
        <v>1033</v>
      </c>
      <c r="B16" s="64">
        <f>VLOOKUP($A16,'Return Data'!$B$7:$R$2843,3,0)</f>
        <v>44447</v>
      </c>
      <c r="C16" s="65">
        <f>VLOOKUP($A16,'Return Data'!$B$7:$R$2843,4,0)</f>
        <v>17.580100000000002</v>
      </c>
      <c r="D16" s="65">
        <f>VLOOKUP($A16,'Return Data'!$B$7:$R$2843,5,0)</f>
        <v>6.4374000000000002</v>
      </c>
      <c r="E16" s="66">
        <f t="shared" si="0"/>
        <v>5</v>
      </c>
      <c r="F16" s="65">
        <f>VLOOKUP($A16,'Return Data'!$B$7:$R$2843,6,0)</f>
        <v>3.0741000000000001</v>
      </c>
      <c r="G16" s="66">
        <f t="shared" si="1"/>
        <v>6</v>
      </c>
      <c r="H16" s="65">
        <f>VLOOKUP($A16,'Return Data'!$B$7:$R$2843,7,0)</f>
        <v>4.0666000000000002</v>
      </c>
      <c r="I16" s="66">
        <f t="shared" si="2"/>
        <v>5</v>
      </c>
      <c r="J16" s="65">
        <f>VLOOKUP($A16,'Return Data'!$B$7:$R$2843,8,0)</f>
        <v>4.5608000000000004</v>
      </c>
      <c r="K16" s="66">
        <f t="shared" si="3"/>
        <v>14</v>
      </c>
      <c r="L16" s="65">
        <f>VLOOKUP($A16,'Return Data'!$B$7:$R$2843,9,0)</f>
        <v>5.5198999999999998</v>
      </c>
      <c r="M16" s="66">
        <f t="shared" si="4"/>
        <v>10</v>
      </c>
      <c r="N16" s="65">
        <f>VLOOKUP($A16,'Return Data'!$B$7:$R$2843,10,0)</f>
        <v>4.7686999999999999</v>
      </c>
      <c r="O16" s="66">
        <f t="shared" si="5"/>
        <v>8</v>
      </c>
      <c r="P16" s="65">
        <f>VLOOKUP($A16,'Return Data'!$B$7:$R$2843,11,0)</f>
        <v>5.2039</v>
      </c>
      <c r="Q16" s="66">
        <f t="shared" si="6"/>
        <v>9</v>
      </c>
      <c r="R16" s="65">
        <f>VLOOKUP($A16,'Return Data'!$B$7:$R$2843,12,0)</f>
        <v>4.2618</v>
      </c>
      <c r="S16" s="66">
        <f t="shared" si="7"/>
        <v>15</v>
      </c>
      <c r="T16" s="65">
        <f>VLOOKUP($A16,'Return Data'!$B$7:$R$2843,13,0)</f>
        <v>4.6970000000000001</v>
      </c>
      <c r="U16" s="66">
        <f t="shared" si="8"/>
        <v>14</v>
      </c>
      <c r="V16" s="65">
        <f>VLOOKUP($A16,'Return Data'!$B$7:$R$2843,17,0)</f>
        <v>4.5861000000000001</v>
      </c>
      <c r="W16" s="66">
        <f t="shared" si="9"/>
        <v>22</v>
      </c>
      <c r="X16" s="65">
        <f>VLOOKUP($A16,'Return Data'!$B$7:$R$2843,14,0)</f>
        <v>2.5630999999999999</v>
      </c>
      <c r="Y16" s="66">
        <f t="shared" si="10"/>
        <v>22</v>
      </c>
      <c r="Z16" s="65">
        <f>VLOOKUP($A16,'Return Data'!$B$7:$R$2843,16,0)</f>
        <v>6.4227999999999996</v>
      </c>
      <c r="AA16" s="67">
        <f t="shared" si="11"/>
        <v>22</v>
      </c>
    </row>
    <row r="17" spans="1:27" x14ac:dyDescent="0.3">
      <c r="A17" s="63" t="s">
        <v>1035</v>
      </c>
      <c r="B17" s="64">
        <f>VLOOKUP($A17,'Return Data'!$B$7:$R$2843,3,0)</f>
        <v>44447</v>
      </c>
      <c r="C17" s="65">
        <f>VLOOKUP($A17,'Return Data'!$B$7:$R$2843,4,0)</f>
        <v>430.87040000000002</v>
      </c>
      <c r="D17" s="65">
        <f>VLOOKUP($A17,'Return Data'!$B$7:$R$2843,5,0)</f>
        <v>6.6341999999999999</v>
      </c>
      <c r="E17" s="66">
        <f t="shared" si="0"/>
        <v>4</v>
      </c>
      <c r="F17" s="65">
        <f>VLOOKUP($A17,'Return Data'!$B$7:$R$2843,6,0)</f>
        <v>2.2422</v>
      </c>
      <c r="G17" s="66">
        <f t="shared" si="1"/>
        <v>21</v>
      </c>
      <c r="H17" s="65">
        <f>VLOOKUP($A17,'Return Data'!$B$7:$R$2843,7,0)</f>
        <v>3.0659999999999998</v>
      </c>
      <c r="I17" s="66">
        <f t="shared" si="2"/>
        <v>17</v>
      </c>
      <c r="J17" s="65">
        <f>VLOOKUP($A17,'Return Data'!$B$7:$R$2843,8,0)</f>
        <v>6.3956999999999997</v>
      </c>
      <c r="K17" s="66">
        <f t="shared" si="3"/>
        <v>3</v>
      </c>
      <c r="L17" s="65">
        <f>VLOOKUP($A17,'Return Data'!$B$7:$R$2843,9,0)</f>
        <v>6.9962999999999997</v>
      </c>
      <c r="M17" s="66">
        <f t="shared" si="4"/>
        <v>2</v>
      </c>
      <c r="N17" s="65">
        <f>VLOOKUP($A17,'Return Data'!$B$7:$R$2843,10,0)</f>
        <v>6.1321000000000003</v>
      </c>
      <c r="O17" s="66">
        <f t="shared" si="5"/>
        <v>2</v>
      </c>
      <c r="P17" s="65">
        <f>VLOOKUP($A17,'Return Data'!$B$7:$R$2843,11,0)</f>
        <v>5.4020999999999999</v>
      </c>
      <c r="Q17" s="66">
        <f t="shared" si="6"/>
        <v>7</v>
      </c>
      <c r="R17" s="65">
        <f>VLOOKUP($A17,'Return Data'!$B$7:$R$2843,12,0)</f>
        <v>4.7351000000000001</v>
      </c>
      <c r="S17" s="66">
        <f t="shared" si="7"/>
        <v>5</v>
      </c>
      <c r="T17" s="65">
        <f>VLOOKUP($A17,'Return Data'!$B$7:$R$2843,13,0)</f>
        <v>5.6025999999999998</v>
      </c>
      <c r="U17" s="66">
        <f t="shared" si="8"/>
        <v>5</v>
      </c>
      <c r="V17" s="65">
        <f>VLOOKUP($A17,'Return Data'!$B$7:$R$2843,17,0)</f>
        <v>7.1292999999999997</v>
      </c>
      <c r="W17" s="66">
        <f t="shared" si="9"/>
        <v>5</v>
      </c>
      <c r="X17" s="65">
        <f>VLOOKUP($A17,'Return Data'!$B$7:$R$2843,14,0)</f>
        <v>7.7407000000000004</v>
      </c>
      <c r="Y17" s="66">
        <f t="shared" si="10"/>
        <v>3</v>
      </c>
      <c r="Z17" s="65">
        <f>VLOOKUP($A17,'Return Data'!$B$7:$R$2843,16,0)</f>
        <v>8.3577999999999992</v>
      </c>
      <c r="AA17" s="67">
        <f t="shared" si="11"/>
        <v>3</v>
      </c>
    </row>
    <row r="18" spans="1:27" x14ac:dyDescent="0.3">
      <c r="A18" s="63" t="s">
        <v>1036</v>
      </c>
      <c r="B18" s="64">
        <f>VLOOKUP($A18,'Return Data'!$B$7:$R$2843,3,0)</f>
        <v>44447</v>
      </c>
      <c r="C18" s="65">
        <f>VLOOKUP($A18,'Return Data'!$B$7:$R$2843,4,0)</f>
        <v>31.242899999999999</v>
      </c>
      <c r="D18" s="65">
        <f>VLOOKUP($A18,'Return Data'!$B$7:$R$2843,5,0)</f>
        <v>2.1030000000000002</v>
      </c>
      <c r="E18" s="66">
        <f t="shared" si="0"/>
        <v>17</v>
      </c>
      <c r="F18" s="65">
        <f>VLOOKUP($A18,'Return Data'!$B$7:$R$2843,6,0)</f>
        <v>2.2437999999999998</v>
      </c>
      <c r="G18" s="66">
        <f t="shared" si="1"/>
        <v>20</v>
      </c>
      <c r="H18" s="65">
        <f>VLOOKUP($A18,'Return Data'!$B$7:$R$2843,7,0)</f>
        <v>3.056</v>
      </c>
      <c r="I18" s="66">
        <f t="shared" si="2"/>
        <v>18</v>
      </c>
      <c r="J18" s="65">
        <f>VLOOKUP($A18,'Return Data'!$B$7:$R$2843,8,0)</f>
        <v>4.2126000000000001</v>
      </c>
      <c r="K18" s="66">
        <f t="shared" si="3"/>
        <v>23</v>
      </c>
      <c r="L18" s="65">
        <f>VLOOKUP($A18,'Return Data'!$B$7:$R$2843,9,0)</f>
        <v>4.8285999999999998</v>
      </c>
      <c r="M18" s="66">
        <f t="shared" si="4"/>
        <v>19</v>
      </c>
      <c r="N18" s="65">
        <f>VLOOKUP($A18,'Return Data'!$B$7:$R$2843,10,0)</f>
        <v>4.1147</v>
      </c>
      <c r="O18" s="66">
        <f t="shared" si="5"/>
        <v>21</v>
      </c>
      <c r="P18" s="65">
        <f>VLOOKUP($A18,'Return Data'!$B$7:$R$2843,11,0)</f>
        <v>4.6845999999999997</v>
      </c>
      <c r="Q18" s="66">
        <f t="shared" si="6"/>
        <v>18</v>
      </c>
      <c r="R18" s="65">
        <f>VLOOKUP($A18,'Return Data'!$B$7:$R$2843,12,0)</f>
        <v>3.9226999999999999</v>
      </c>
      <c r="S18" s="66">
        <f t="shared" si="7"/>
        <v>23</v>
      </c>
      <c r="T18" s="65">
        <f>VLOOKUP($A18,'Return Data'!$B$7:$R$2843,13,0)</f>
        <v>4.3338999999999999</v>
      </c>
      <c r="U18" s="66">
        <f t="shared" si="8"/>
        <v>21</v>
      </c>
      <c r="V18" s="65">
        <f>VLOOKUP($A18,'Return Data'!$B$7:$R$2843,17,0)</f>
        <v>6.0148999999999999</v>
      </c>
      <c r="W18" s="66">
        <f t="shared" si="9"/>
        <v>17</v>
      </c>
      <c r="X18" s="65">
        <f>VLOOKUP($A18,'Return Data'!$B$7:$R$2843,14,0)</f>
        <v>7.0247000000000002</v>
      </c>
      <c r="Y18" s="66">
        <f t="shared" si="10"/>
        <v>12</v>
      </c>
      <c r="Z18" s="65">
        <f>VLOOKUP($A18,'Return Data'!$B$7:$R$2843,16,0)</f>
        <v>8.0350999999999999</v>
      </c>
      <c r="AA18" s="67">
        <f t="shared" si="11"/>
        <v>10</v>
      </c>
    </row>
    <row r="19" spans="1:27" x14ac:dyDescent="0.3">
      <c r="A19" s="63" t="s">
        <v>1039</v>
      </c>
      <c r="B19" s="64">
        <f>VLOOKUP($A19,'Return Data'!$B$7:$R$2843,3,0)</f>
        <v>44447</v>
      </c>
      <c r="C19" s="65">
        <f>VLOOKUP($A19,'Return Data'!$B$7:$R$2843,4,0)</f>
        <v>3112.6347000000001</v>
      </c>
      <c r="D19" s="65">
        <f>VLOOKUP($A19,'Return Data'!$B$7:$R$2843,5,0)</f>
        <v>2.0874000000000001</v>
      </c>
      <c r="E19" s="66">
        <f t="shared" si="0"/>
        <v>18</v>
      </c>
      <c r="F19" s="65">
        <f>VLOOKUP($A19,'Return Data'!$B$7:$R$2843,6,0)</f>
        <v>2.3877999999999999</v>
      </c>
      <c r="G19" s="66">
        <f t="shared" si="1"/>
        <v>18</v>
      </c>
      <c r="H19" s="65">
        <f>VLOOKUP($A19,'Return Data'!$B$7:$R$2843,7,0)</f>
        <v>3.1821000000000002</v>
      </c>
      <c r="I19" s="66">
        <f t="shared" si="2"/>
        <v>14</v>
      </c>
      <c r="J19" s="65">
        <f>VLOOKUP($A19,'Return Data'!$B$7:$R$2843,8,0)</f>
        <v>4.3277000000000001</v>
      </c>
      <c r="K19" s="66">
        <f t="shared" si="3"/>
        <v>21</v>
      </c>
      <c r="L19" s="65">
        <f>VLOOKUP($A19,'Return Data'!$B$7:$R$2843,9,0)</f>
        <v>4.9659000000000004</v>
      </c>
      <c r="M19" s="66">
        <f t="shared" si="4"/>
        <v>16</v>
      </c>
      <c r="N19" s="65">
        <f>VLOOKUP($A19,'Return Data'!$B$7:$R$2843,10,0)</f>
        <v>4.3406000000000002</v>
      </c>
      <c r="O19" s="66">
        <f t="shared" si="5"/>
        <v>17</v>
      </c>
      <c r="P19" s="65">
        <f>VLOOKUP($A19,'Return Data'!$B$7:$R$2843,11,0)</f>
        <v>4.8231000000000002</v>
      </c>
      <c r="Q19" s="66">
        <f t="shared" si="6"/>
        <v>15</v>
      </c>
      <c r="R19" s="65">
        <f>VLOOKUP($A19,'Return Data'!$B$7:$R$2843,12,0)</f>
        <v>4.0980999999999996</v>
      </c>
      <c r="S19" s="66">
        <f t="shared" si="7"/>
        <v>16</v>
      </c>
      <c r="T19" s="65">
        <f>VLOOKUP($A19,'Return Data'!$B$7:$R$2843,13,0)</f>
        <v>4.5167999999999999</v>
      </c>
      <c r="U19" s="66">
        <f t="shared" si="8"/>
        <v>18</v>
      </c>
      <c r="V19" s="65">
        <f>VLOOKUP($A19,'Return Data'!$B$7:$R$2843,17,0)</f>
        <v>6.3127000000000004</v>
      </c>
      <c r="W19" s="66">
        <f t="shared" si="9"/>
        <v>13</v>
      </c>
      <c r="X19" s="65">
        <f>VLOOKUP($A19,'Return Data'!$B$7:$R$2843,14,0)</f>
        <v>7.3872</v>
      </c>
      <c r="Y19" s="66">
        <f t="shared" si="10"/>
        <v>6</v>
      </c>
      <c r="Z19" s="65">
        <f>VLOOKUP($A19,'Return Data'!$B$7:$R$2843,16,0)</f>
        <v>8.0425000000000004</v>
      </c>
      <c r="AA19" s="67">
        <f t="shared" si="11"/>
        <v>9</v>
      </c>
    </row>
    <row r="20" spans="1:27" x14ac:dyDescent="0.3">
      <c r="A20" s="63" t="s">
        <v>1041</v>
      </c>
      <c r="B20" s="64">
        <f>VLOOKUP($A20,'Return Data'!$B$7:$R$2843,3,0)</f>
        <v>44447</v>
      </c>
      <c r="C20" s="65">
        <f>VLOOKUP($A20,'Return Data'!$B$7:$R$2843,4,0)</f>
        <v>30.003799999999998</v>
      </c>
      <c r="D20" s="65">
        <f>VLOOKUP($A20,'Return Data'!$B$7:$R$2843,5,0)</f>
        <v>1.5814999999999999</v>
      </c>
      <c r="E20" s="66">
        <f t="shared" si="0"/>
        <v>22</v>
      </c>
      <c r="F20" s="65">
        <f>VLOOKUP($A20,'Return Data'!$B$7:$R$2843,6,0)</f>
        <v>2.02</v>
      </c>
      <c r="G20" s="66">
        <f t="shared" si="1"/>
        <v>23</v>
      </c>
      <c r="H20" s="65">
        <f>VLOOKUP($A20,'Return Data'!$B$7:$R$2843,7,0)</f>
        <v>2.6951000000000001</v>
      </c>
      <c r="I20" s="66">
        <f t="shared" si="2"/>
        <v>24</v>
      </c>
      <c r="J20" s="65">
        <f>VLOOKUP($A20,'Return Data'!$B$7:$R$2843,8,0)</f>
        <v>4.4130000000000003</v>
      </c>
      <c r="K20" s="66">
        <f t="shared" si="3"/>
        <v>17</v>
      </c>
      <c r="L20" s="65">
        <f>VLOOKUP($A20,'Return Data'!$B$7:$R$2843,9,0)</f>
        <v>4.8949999999999996</v>
      </c>
      <c r="M20" s="66">
        <f t="shared" si="4"/>
        <v>17</v>
      </c>
      <c r="N20" s="65">
        <f>VLOOKUP($A20,'Return Data'!$B$7:$R$2843,10,0)</f>
        <v>4.2081</v>
      </c>
      <c r="O20" s="66">
        <f t="shared" si="5"/>
        <v>19</v>
      </c>
      <c r="P20" s="65">
        <f>VLOOKUP($A20,'Return Data'!$B$7:$R$2843,11,0)</f>
        <v>4.2401</v>
      </c>
      <c r="Q20" s="66">
        <f t="shared" si="6"/>
        <v>24</v>
      </c>
      <c r="R20" s="65">
        <f>VLOOKUP($A20,'Return Data'!$B$7:$R$2843,12,0)</f>
        <v>3.6116999999999999</v>
      </c>
      <c r="S20" s="66">
        <f t="shared" si="7"/>
        <v>24</v>
      </c>
      <c r="T20" s="65">
        <f>VLOOKUP($A20,'Return Data'!$B$7:$R$2843,13,0)</f>
        <v>3.9114</v>
      </c>
      <c r="U20" s="66">
        <f t="shared" si="8"/>
        <v>25</v>
      </c>
      <c r="V20" s="65">
        <f>VLOOKUP($A20,'Return Data'!$B$7:$R$2843,17,0)</f>
        <v>10.699</v>
      </c>
      <c r="W20" s="66">
        <f t="shared" si="9"/>
        <v>1</v>
      </c>
      <c r="X20" s="65">
        <f>VLOOKUP($A20,'Return Data'!$B$7:$R$2843,14,0)</f>
        <v>5.4555999999999996</v>
      </c>
      <c r="Y20" s="66">
        <f t="shared" si="10"/>
        <v>18</v>
      </c>
      <c r="Z20" s="65">
        <f>VLOOKUP($A20,'Return Data'!$B$7:$R$2843,16,0)</f>
        <v>7.2855999999999996</v>
      </c>
      <c r="AA20" s="67">
        <f t="shared" si="11"/>
        <v>18</v>
      </c>
    </row>
    <row r="21" spans="1:27" x14ac:dyDescent="0.3">
      <c r="A21" s="63" t="s">
        <v>1043</v>
      </c>
      <c r="B21" s="64">
        <f>VLOOKUP($A21,'Return Data'!$B$7:$R$2843,3,0)</f>
        <v>44447</v>
      </c>
      <c r="C21" s="65">
        <f>VLOOKUP($A21,'Return Data'!$B$7:$R$2843,4,0)</f>
        <v>2842.5077000000001</v>
      </c>
      <c r="D21" s="65">
        <f>VLOOKUP($A21,'Return Data'!$B$7:$R$2843,5,0)</f>
        <v>6.7927</v>
      </c>
      <c r="E21" s="66">
        <f t="shared" si="0"/>
        <v>3</v>
      </c>
      <c r="F21" s="65">
        <f>VLOOKUP($A21,'Return Data'!$B$7:$R$2843,6,0)</f>
        <v>4.3474000000000004</v>
      </c>
      <c r="G21" s="66">
        <f t="shared" si="1"/>
        <v>2</v>
      </c>
      <c r="H21" s="65">
        <f>VLOOKUP($A21,'Return Data'!$B$7:$R$2843,7,0)</f>
        <v>5.6768000000000001</v>
      </c>
      <c r="I21" s="66">
        <f t="shared" si="2"/>
        <v>2</v>
      </c>
      <c r="J21" s="65">
        <f>VLOOKUP($A21,'Return Data'!$B$7:$R$2843,8,0)</f>
        <v>6.7249999999999996</v>
      </c>
      <c r="K21" s="66">
        <f t="shared" si="3"/>
        <v>2</v>
      </c>
      <c r="L21" s="65">
        <f>VLOOKUP($A21,'Return Data'!$B$7:$R$2843,9,0)</f>
        <v>6.9397000000000002</v>
      </c>
      <c r="M21" s="66">
        <f t="shared" si="4"/>
        <v>3</v>
      </c>
      <c r="N21" s="65">
        <f>VLOOKUP($A21,'Return Data'!$B$7:$R$2843,10,0)</f>
        <v>5.3925999999999998</v>
      </c>
      <c r="O21" s="66">
        <f t="shared" si="5"/>
        <v>4</v>
      </c>
      <c r="P21" s="65">
        <f>VLOOKUP($A21,'Return Data'!$B$7:$R$2843,11,0)</f>
        <v>5.6346999999999996</v>
      </c>
      <c r="Q21" s="66">
        <f t="shared" si="6"/>
        <v>4</v>
      </c>
      <c r="R21" s="65">
        <f>VLOOKUP($A21,'Return Data'!$B$7:$R$2843,12,0)</f>
        <v>4.6632999999999996</v>
      </c>
      <c r="S21" s="66">
        <f t="shared" si="7"/>
        <v>8</v>
      </c>
      <c r="T21" s="65">
        <f>VLOOKUP($A21,'Return Data'!$B$7:$R$2843,13,0)</f>
        <v>5.3796999999999997</v>
      </c>
      <c r="U21" s="66">
        <f t="shared" si="8"/>
        <v>6</v>
      </c>
      <c r="V21" s="65">
        <f>VLOOKUP($A21,'Return Data'!$B$7:$R$2843,17,0)</f>
        <v>7.3457999999999997</v>
      </c>
      <c r="W21" s="66">
        <f t="shared" si="9"/>
        <v>2</v>
      </c>
      <c r="X21" s="65">
        <f>VLOOKUP($A21,'Return Data'!$B$7:$R$2843,14,0)</f>
        <v>7.9226000000000001</v>
      </c>
      <c r="Y21" s="66">
        <f t="shared" si="10"/>
        <v>2</v>
      </c>
      <c r="Z21" s="65">
        <f>VLOOKUP($A21,'Return Data'!$B$7:$R$2843,16,0)</f>
        <v>8.5340000000000007</v>
      </c>
      <c r="AA21" s="67">
        <f t="shared" si="11"/>
        <v>1</v>
      </c>
    </row>
    <row r="22" spans="1:27" x14ac:dyDescent="0.3">
      <c r="A22" s="63" t="s">
        <v>1044</v>
      </c>
      <c r="B22" s="64">
        <f>VLOOKUP($A22,'Return Data'!$B$7:$R$2843,3,0)</f>
        <v>44447</v>
      </c>
      <c r="C22" s="65">
        <f>VLOOKUP($A22,'Return Data'!$B$7:$R$2843,4,0)</f>
        <v>23.371300000000002</v>
      </c>
      <c r="D22" s="65">
        <f>VLOOKUP($A22,'Return Data'!$B$7:$R$2843,5,0)</f>
        <v>2.0304000000000002</v>
      </c>
      <c r="E22" s="66">
        <f t="shared" si="0"/>
        <v>20</v>
      </c>
      <c r="F22" s="65">
        <f>VLOOKUP($A22,'Return Data'!$B$7:$R$2843,6,0)</f>
        <v>2.6558999999999999</v>
      </c>
      <c r="G22" s="66">
        <f t="shared" si="1"/>
        <v>15</v>
      </c>
      <c r="H22" s="65">
        <f>VLOOKUP($A22,'Return Data'!$B$7:$R$2843,7,0)</f>
        <v>3.1476999999999999</v>
      </c>
      <c r="I22" s="66">
        <f t="shared" si="2"/>
        <v>16</v>
      </c>
      <c r="J22" s="65">
        <f>VLOOKUP($A22,'Return Data'!$B$7:$R$2843,8,0)</f>
        <v>4.7272999999999996</v>
      </c>
      <c r="K22" s="66">
        <f t="shared" si="3"/>
        <v>11</v>
      </c>
      <c r="L22" s="65">
        <f>VLOOKUP($A22,'Return Data'!$B$7:$R$2843,9,0)</f>
        <v>5.8471000000000002</v>
      </c>
      <c r="M22" s="66">
        <f t="shared" si="4"/>
        <v>6</v>
      </c>
      <c r="N22" s="65">
        <f>VLOOKUP($A22,'Return Data'!$B$7:$R$2843,10,0)</f>
        <v>4.7134</v>
      </c>
      <c r="O22" s="66">
        <f t="shared" si="5"/>
        <v>10</v>
      </c>
      <c r="P22" s="65">
        <f>VLOOKUP($A22,'Return Data'!$B$7:$R$2843,11,0)</f>
        <v>5.1687000000000003</v>
      </c>
      <c r="Q22" s="66">
        <f t="shared" si="6"/>
        <v>10</v>
      </c>
      <c r="R22" s="65">
        <f>VLOOKUP($A22,'Return Data'!$B$7:$R$2843,12,0)</f>
        <v>4.3977000000000004</v>
      </c>
      <c r="S22" s="66">
        <f t="shared" si="7"/>
        <v>10</v>
      </c>
      <c r="T22" s="65">
        <f>VLOOKUP($A22,'Return Data'!$B$7:$R$2843,13,0)</f>
        <v>5.0499000000000001</v>
      </c>
      <c r="U22" s="66">
        <f t="shared" si="8"/>
        <v>9</v>
      </c>
      <c r="V22" s="65">
        <f>VLOOKUP($A22,'Return Data'!$B$7:$R$2843,17,0)</f>
        <v>6.2884000000000002</v>
      </c>
      <c r="W22" s="66">
        <f t="shared" si="9"/>
        <v>14</v>
      </c>
      <c r="X22" s="65">
        <f>VLOOKUP($A22,'Return Data'!$B$7:$R$2843,14,0)</f>
        <v>6.2683999999999997</v>
      </c>
      <c r="Y22" s="66">
        <f t="shared" si="10"/>
        <v>15</v>
      </c>
      <c r="Z22" s="65">
        <f>VLOOKUP($A22,'Return Data'!$B$7:$R$2843,16,0)</f>
        <v>8.0061</v>
      </c>
      <c r="AA22" s="67">
        <f t="shared" si="11"/>
        <v>11</v>
      </c>
    </row>
    <row r="23" spans="1:27" x14ac:dyDescent="0.3">
      <c r="A23" s="63" t="s">
        <v>1047</v>
      </c>
      <c r="B23" s="64">
        <f>VLOOKUP($A23,'Return Data'!$B$7:$R$2843,3,0)</f>
        <v>44447</v>
      </c>
      <c r="C23" s="65">
        <f>VLOOKUP($A23,'Return Data'!$B$7:$R$2843,4,0)</f>
        <v>33.758099999999999</v>
      </c>
      <c r="D23" s="65">
        <f>VLOOKUP($A23,'Return Data'!$B$7:$R$2843,5,0)</f>
        <v>1.5138</v>
      </c>
      <c r="E23" s="66">
        <f t="shared" si="0"/>
        <v>23</v>
      </c>
      <c r="F23" s="65">
        <f>VLOOKUP($A23,'Return Data'!$B$7:$R$2843,6,0)</f>
        <v>2.6823999999999999</v>
      </c>
      <c r="G23" s="66">
        <f t="shared" si="1"/>
        <v>14</v>
      </c>
      <c r="H23" s="65">
        <f>VLOOKUP($A23,'Return Data'!$B$7:$R$2843,7,0)</f>
        <v>2.8281999999999998</v>
      </c>
      <c r="I23" s="66">
        <f t="shared" si="2"/>
        <v>20</v>
      </c>
      <c r="J23" s="65">
        <f>VLOOKUP($A23,'Return Data'!$B$7:$R$2843,8,0)</f>
        <v>4.2933000000000003</v>
      </c>
      <c r="K23" s="66">
        <f t="shared" si="3"/>
        <v>22</v>
      </c>
      <c r="L23" s="65">
        <f>VLOOKUP($A23,'Return Data'!$B$7:$R$2843,9,0)</f>
        <v>4.7580999999999998</v>
      </c>
      <c r="M23" s="66">
        <f t="shared" si="4"/>
        <v>21</v>
      </c>
      <c r="N23" s="65">
        <f>VLOOKUP($A23,'Return Data'!$B$7:$R$2843,10,0)</f>
        <v>4.2693000000000003</v>
      </c>
      <c r="O23" s="66">
        <f t="shared" si="5"/>
        <v>18</v>
      </c>
      <c r="P23" s="65">
        <f>VLOOKUP($A23,'Return Data'!$B$7:$R$2843,11,0)</f>
        <v>4.4710000000000001</v>
      </c>
      <c r="Q23" s="66">
        <f t="shared" si="6"/>
        <v>22</v>
      </c>
      <c r="R23" s="65">
        <f>VLOOKUP($A23,'Return Data'!$B$7:$R$2843,12,0)</f>
        <v>4.6858000000000004</v>
      </c>
      <c r="S23" s="66">
        <f t="shared" si="7"/>
        <v>7</v>
      </c>
      <c r="T23" s="65">
        <f>VLOOKUP($A23,'Return Data'!$B$7:$R$2843,13,0)</f>
        <v>4.9036999999999997</v>
      </c>
      <c r="U23" s="66">
        <f t="shared" si="8"/>
        <v>11</v>
      </c>
      <c r="V23" s="65">
        <f>VLOOKUP($A23,'Return Data'!$B$7:$R$2843,17,0)</f>
        <v>6.5328999999999997</v>
      </c>
      <c r="W23" s="66">
        <f t="shared" si="9"/>
        <v>9</v>
      </c>
      <c r="X23" s="65">
        <f>VLOOKUP($A23,'Return Data'!$B$7:$R$2843,14,0)</f>
        <v>5.8178000000000001</v>
      </c>
      <c r="Y23" s="66">
        <f t="shared" si="10"/>
        <v>16</v>
      </c>
      <c r="Z23" s="65">
        <f>VLOOKUP($A23,'Return Data'!$B$7:$R$2843,16,0)</f>
        <v>7.5834999999999999</v>
      </c>
      <c r="AA23" s="67">
        <f t="shared" si="11"/>
        <v>15</v>
      </c>
    </row>
    <row r="24" spans="1:27" x14ac:dyDescent="0.3">
      <c r="A24" s="63" t="s">
        <v>1048</v>
      </c>
      <c r="B24" s="64">
        <f>VLOOKUP($A24,'Return Data'!$B$7:$R$2843,3,0)</f>
        <v>44447</v>
      </c>
      <c r="C24" s="65">
        <f>VLOOKUP($A24,'Return Data'!$B$7:$R$2843,4,0)</f>
        <v>1371.8769</v>
      </c>
      <c r="D24" s="65">
        <f>VLOOKUP($A24,'Return Data'!$B$7:$R$2843,5,0)</f>
        <v>3.6480000000000001</v>
      </c>
      <c r="E24" s="66">
        <f t="shared" si="0"/>
        <v>12</v>
      </c>
      <c r="F24" s="65">
        <f>VLOOKUP($A24,'Return Data'!$B$7:$R$2843,6,0)</f>
        <v>2.8271999999999999</v>
      </c>
      <c r="G24" s="66">
        <f t="shared" si="1"/>
        <v>12</v>
      </c>
      <c r="H24" s="65">
        <f>VLOOKUP($A24,'Return Data'!$B$7:$R$2843,7,0)</f>
        <v>3.7282000000000002</v>
      </c>
      <c r="I24" s="66">
        <f t="shared" si="2"/>
        <v>7</v>
      </c>
      <c r="J24" s="65">
        <f>VLOOKUP($A24,'Return Data'!$B$7:$R$2843,8,0)</f>
        <v>4.8960999999999997</v>
      </c>
      <c r="K24" s="66">
        <f t="shared" si="3"/>
        <v>9</v>
      </c>
      <c r="L24" s="65">
        <f>VLOOKUP($A24,'Return Data'!$B$7:$R$2843,9,0)</f>
        <v>5.5137</v>
      </c>
      <c r="M24" s="66">
        <f t="shared" si="4"/>
        <v>11</v>
      </c>
      <c r="N24" s="65">
        <f>VLOOKUP($A24,'Return Data'!$B$7:$R$2843,10,0)</f>
        <v>4.5270000000000001</v>
      </c>
      <c r="O24" s="66">
        <f t="shared" si="5"/>
        <v>12</v>
      </c>
      <c r="P24" s="65">
        <f>VLOOKUP($A24,'Return Data'!$B$7:$R$2843,11,0)</f>
        <v>4.9781000000000004</v>
      </c>
      <c r="Q24" s="66">
        <f t="shared" si="6"/>
        <v>13</v>
      </c>
      <c r="R24" s="65">
        <f>VLOOKUP($A24,'Return Data'!$B$7:$R$2843,12,0)</f>
        <v>4.2629000000000001</v>
      </c>
      <c r="S24" s="66">
        <f t="shared" si="7"/>
        <v>14</v>
      </c>
      <c r="T24" s="65">
        <f>VLOOKUP($A24,'Return Data'!$B$7:$R$2843,13,0)</f>
        <v>4.7016</v>
      </c>
      <c r="U24" s="66">
        <f t="shared" si="8"/>
        <v>13</v>
      </c>
      <c r="V24" s="65">
        <f>VLOOKUP($A24,'Return Data'!$B$7:$R$2843,17,0)</f>
        <v>6.2454999999999998</v>
      </c>
      <c r="W24" s="66">
        <f t="shared" si="9"/>
        <v>15</v>
      </c>
      <c r="X24" s="65">
        <f>VLOOKUP($A24,'Return Data'!$B$7:$R$2843,14,0)</f>
        <v>7.1959999999999997</v>
      </c>
      <c r="Y24" s="66">
        <f t="shared" si="10"/>
        <v>9</v>
      </c>
      <c r="Z24" s="65">
        <f>VLOOKUP($A24,'Return Data'!$B$7:$R$2843,16,0)</f>
        <v>7.1726999999999999</v>
      </c>
      <c r="AA24" s="67">
        <f t="shared" si="11"/>
        <v>19</v>
      </c>
    </row>
    <row r="25" spans="1:27" x14ac:dyDescent="0.3">
      <c r="A25" s="63" t="s">
        <v>1050</v>
      </c>
      <c r="B25" s="64">
        <f>VLOOKUP($A25,'Return Data'!$B$7:$R$2843,3,0)</f>
        <v>44447</v>
      </c>
      <c r="C25" s="65">
        <f>VLOOKUP($A25,'Return Data'!$B$7:$R$2843,4,0)</f>
        <v>1928.3363999999999</v>
      </c>
      <c r="D25" s="65">
        <f>VLOOKUP($A25,'Return Data'!$B$7:$R$2843,5,0)</f>
        <v>2.0499999999999998</v>
      </c>
      <c r="E25" s="66">
        <f t="shared" si="0"/>
        <v>19</v>
      </c>
      <c r="F25" s="65">
        <f>VLOOKUP($A25,'Return Data'!$B$7:$R$2843,6,0)</f>
        <v>2.3803999999999998</v>
      </c>
      <c r="G25" s="66">
        <f t="shared" si="1"/>
        <v>19</v>
      </c>
      <c r="H25" s="65">
        <f>VLOOKUP($A25,'Return Data'!$B$7:$R$2843,7,0)</f>
        <v>2.6995</v>
      </c>
      <c r="I25" s="66">
        <f t="shared" si="2"/>
        <v>23</v>
      </c>
      <c r="J25" s="65">
        <f>VLOOKUP($A25,'Return Data'!$B$7:$R$2843,8,0)</f>
        <v>4.3311999999999999</v>
      </c>
      <c r="K25" s="66">
        <f t="shared" si="3"/>
        <v>20</v>
      </c>
      <c r="L25" s="65">
        <f>VLOOKUP($A25,'Return Data'!$B$7:$R$2843,9,0)</f>
        <v>5.2655000000000003</v>
      </c>
      <c r="M25" s="66">
        <f t="shared" si="4"/>
        <v>13</v>
      </c>
      <c r="N25" s="65">
        <f>VLOOKUP($A25,'Return Data'!$B$7:$R$2843,10,0)</f>
        <v>4.4131999999999998</v>
      </c>
      <c r="O25" s="66">
        <f t="shared" si="5"/>
        <v>16</v>
      </c>
      <c r="P25" s="65">
        <f>VLOOKUP($A25,'Return Data'!$B$7:$R$2843,11,0)</f>
        <v>4.7756999999999996</v>
      </c>
      <c r="Q25" s="66">
        <f t="shared" si="6"/>
        <v>17</v>
      </c>
      <c r="R25" s="65">
        <f>VLOOKUP($A25,'Return Data'!$B$7:$R$2843,12,0)</f>
        <v>3.9973999999999998</v>
      </c>
      <c r="S25" s="66">
        <f t="shared" si="7"/>
        <v>19</v>
      </c>
      <c r="T25" s="65">
        <f>VLOOKUP($A25,'Return Data'!$B$7:$R$2843,13,0)</f>
        <v>4.5613000000000001</v>
      </c>
      <c r="U25" s="66">
        <f t="shared" si="8"/>
        <v>17</v>
      </c>
      <c r="V25" s="65">
        <f>VLOOKUP($A25,'Return Data'!$B$7:$R$2843,17,0)</f>
        <v>5.7870999999999997</v>
      </c>
      <c r="W25" s="66">
        <f t="shared" si="9"/>
        <v>18</v>
      </c>
      <c r="X25" s="65">
        <f>VLOOKUP($A25,'Return Data'!$B$7:$R$2843,14,0)</f>
        <v>6.3587999999999996</v>
      </c>
      <c r="Y25" s="66">
        <f t="shared" si="10"/>
        <v>14</v>
      </c>
      <c r="Z25" s="65">
        <f>VLOOKUP($A25,'Return Data'!$B$7:$R$2843,16,0)</f>
        <v>7.3071000000000002</v>
      </c>
      <c r="AA25" s="67">
        <f t="shared" si="11"/>
        <v>17</v>
      </c>
    </row>
    <row r="26" spans="1:27" x14ac:dyDescent="0.3">
      <c r="A26" s="63" t="s">
        <v>1053</v>
      </c>
      <c r="B26" s="64">
        <f>VLOOKUP($A26,'Return Data'!$B$7:$R$2843,3,0)</f>
        <v>44447</v>
      </c>
      <c r="C26" s="65">
        <f>VLOOKUP($A26,'Return Data'!$B$7:$R$2843,4,0)</f>
        <v>3095.4355</v>
      </c>
      <c r="D26" s="65">
        <f>VLOOKUP($A26,'Return Data'!$B$7:$R$2843,5,0)</f>
        <v>3.94</v>
      </c>
      <c r="E26" s="66">
        <f t="shared" si="0"/>
        <v>10</v>
      </c>
      <c r="F26" s="65">
        <f>VLOOKUP($A26,'Return Data'!$B$7:$R$2843,6,0)</f>
        <v>3.3012000000000001</v>
      </c>
      <c r="G26" s="66">
        <f t="shared" si="1"/>
        <v>5</v>
      </c>
      <c r="H26" s="65">
        <f>VLOOKUP($A26,'Return Data'!$B$7:$R$2843,7,0)</f>
        <v>3.7968999999999999</v>
      </c>
      <c r="I26" s="66">
        <f t="shared" si="2"/>
        <v>6</v>
      </c>
      <c r="J26" s="65">
        <f>VLOOKUP($A26,'Return Data'!$B$7:$R$2843,8,0)</f>
        <v>5.0232999999999999</v>
      </c>
      <c r="K26" s="66">
        <f t="shared" si="3"/>
        <v>7</v>
      </c>
      <c r="L26" s="65">
        <f>VLOOKUP($A26,'Return Data'!$B$7:$R$2843,9,0)</f>
        <v>5.6371000000000002</v>
      </c>
      <c r="M26" s="66">
        <f t="shared" si="4"/>
        <v>9</v>
      </c>
      <c r="N26" s="65">
        <f>VLOOKUP($A26,'Return Data'!$B$7:$R$2843,10,0)</f>
        <v>5.1424000000000003</v>
      </c>
      <c r="O26" s="66">
        <f t="shared" si="5"/>
        <v>6</v>
      </c>
      <c r="P26" s="65">
        <f>VLOOKUP($A26,'Return Data'!$B$7:$R$2843,11,0)</f>
        <v>6</v>
      </c>
      <c r="Q26" s="66">
        <f t="shared" si="6"/>
        <v>2</v>
      </c>
      <c r="R26" s="65">
        <f>VLOOKUP($A26,'Return Data'!$B$7:$R$2843,12,0)</f>
        <v>5.2107000000000001</v>
      </c>
      <c r="S26" s="66">
        <f t="shared" si="7"/>
        <v>3</v>
      </c>
      <c r="T26" s="65">
        <f>VLOOKUP($A26,'Return Data'!$B$7:$R$2843,13,0)</f>
        <v>5.7884000000000002</v>
      </c>
      <c r="U26" s="66">
        <f t="shared" si="8"/>
        <v>4</v>
      </c>
      <c r="V26" s="65">
        <f>VLOOKUP($A26,'Return Data'!$B$7:$R$2843,17,0)</f>
        <v>7.1326000000000001</v>
      </c>
      <c r="W26" s="66">
        <f t="shared" si="9"/>
        <v>4</v>
      </c>
      <c r="X26" s="65">
        <f>VLOOKUP($A26,'Return Data'!$B$7:$R$2843,14,0)</f>
        <v>7.2309000000000001</v>
      </c>
      <c r="Y26" s="66">
        <f t="shared" si="10"/>
        <v>8</v>
      </c>
      <c r="Z26" s="65">
        <f>VLOOKUP($A26,'Return Data'!$B$7:$R$2843,16,0)</f>
        <v>8.1216000000000008</v>
      </c>
      <c r="AA26" s="67">
        <f t="shared" si="11"/>
        <v>8</v>
      </c>
    </row>
    <row r="27" spans="1:27" x14ac:dyDescent="0.3">
      <c r="A27" s="63" t="s">
        <v>1055</v>
      </c>
      <c r="B27" s="64">
        <f>VLOOKUP($A27,'Return Data'!$B$7:$R$2843,3,0)</f>
        <v>44447</v>
      </c>
      <c r="C27" s="65">
        <f>VLOOKUP($A27,'Return Data'!$B$7:$R$2843,4,0)</f>
        <v>25.0245</v>
      </c>
      <c r="D27" s="65">
        <f>VLOOKUP($A27,'Return Data'!$B$7:$R$2843,5,0)</f>
        <v>3.9386000000000001</v>
      </c>
      <c r="E27" s="66">
        <f t="shared" si="0"/>
        <v>11</v>
      </c>
      <c r="F27" s="65">
        <f>VLOOKUP($A27,'Return Data'!$B$7:$R$2843,6,0)</f>
        <v>2.8014999999999999</v>
      </c>
      <c r="G27" s="66">
        <f t="shared" si="1"/>
        <v>13</v>
      </c>
      <c r="H27" s="65">
        <f>VLOOKUP($A27,'Return Data'!$B$7:$R$2843,7,0)</f>
        <v>2.7309999999999999</v>
      </c>
      <c r="I27" s="66">
        <f t="shared" si="2"/>
        <v>22</v>
      </c>
      <c r="J27" s="65">
        <f>VLOOKUP($A27,'Return Data'!$B$7:$R$2843,8,0)</f>
        <v>4.6863000000000001</v>
      </c>
      <c r="K27" s="66">
        <f t="shared" si="3"/>
        <v>12</v>
      </c>
      <c r="L27" s="65">
        <f>VLOOKUP($A27,'Return Data'!$B$7:$R$2843,9,0)</f>
        <v>4.4198000000000004</v>
      </c>
      <c r="M27" s="66">
        <f t="shared" si="4"/>
        <v>25</v>
      </c>
      <c r="N27" s="65">
        <f>VLOOKUP($A27,'Return Data'!$B$7:$R$2843,10,0)</f>
        <v>4.1071</v>
      </c>
      <c r="O27" s="66">
        <f t="shared" si="5"/>
        <v>22</v>
      </c>
      <c r="P27" s="65">
        <f>VLOOKUP($A27,'Return Data'!$B$7:$R$2843,11,0)</f>
        <v>4.6045999999999996</v>
      </c>
      <c r="Q27" s="66">
        <f t="shared" si="6"/>
        <v>19</v>
      </c>
      <c r="R27" s="65">
        <f>VLOOKUP($A27,'Return Data'!$B$7:$R$2843,12,0)</f>
        <v>4.3781999999999996</v>
      </c>
      <c r="S27" s="66">
        <f t="shared" si="7"/>
        <v>12</v>
      </c>
      <c r="T27" s="65">
        <f>VLOOKUP($A27,'Return Data'!$B$7:$R$2843,13,0)</f>
        <v>4.9043000000000001</v>
      </c>
      <c r="U27" s="66">
        <f t="shared" si="8"/>
        <v>10</v>
      </c>
      <c r="V27" s="65">
        <f>VLOOKUP($A27,'Return Data'!$B$7:$R$2843,17,0)</f>
        <v>4.3865999999999996</v>
      </c>
      <c r="W27" s="66">
        <f t="shared" si="9"/>
        <v>23</v>
      </c>
      <c r="X27" s="65">
        <f>VLOOKUP($A27,'Return Data'!$B$7:$R$2843,14,0)</f>
        <v>-0.1996</v>
      </c>
      <c r="Y27" s="66">
        <f t="shared" si="10"/>
        <v>23</v>
      </c>
      <c r="Z27" s="65">
        <f>VLOOKUP($A27,'Return Data'!$B$7:$R$2843,16,0)</f>
        <v>5.8140999999999998</v>
      </c>
      <c r="AA27" s="67">
        <f t="shared" si="11"/>
        <v>23</v>
      </c>
    </row>
    <row r="28" spans="1:27" x14ac:dyDescent="0.3">
      <c r="A28" s="63" t="s">
        <v>1057</v>
      </c>
      <c r="B28" s="64">
        <f>VLOOKUP($A28,'Return Data'!$B$7:$R$2843,3,0)</f>
        <v>44447</v>
      </c>
      <c r="C28" s="65">
        <f>VLOOKUP($A28,'Return Data'!$B$7:$R$2843,4,0)</f>
        <v>2900.9906999999998</v>
      </c>
      <c r="D28" s="65">
        <f>VLOOKUP($A28,'Return Data'!$B$7:$R$2843,5,0)</f>
        <v>4.5212000000000003</v>
      </c>
      <c r="E28" s="66">
        <f t="shared" si="0"/>
        <v>7</v>
      </c>
      <c r="F28" s="65">
        <f>VLOOKUP($A28,'Return Data'!$B$7:$R$2843,6,0)</f>
        <v>2.9077999999999999</v>
      </c>
      <c r="G28" s="66">
        <f t="shared" si="1"/>
        <v>9</v>
      </c>
      <c r="H28" s="65">
        <f>VLOOKUP($A28,'Return Data'!$B$7:$R$2843,7,0)</f>
        <v>3.1665000000000001</v>
      </c>
      <c r="I28" s="66">
        <f t="shared" si="2"/>
        <v>15</v>
      </c>
      <c r="J28" s="65">
        <f>VLOOKUP($A28,'Return Data'!$B$7:$R$2843,8,0)</f>
        <v>3.9849999999999999</v>
      </c>
      <c r="K28" s="66">
        <f t="shared" si="3"/>
        <v>24</v>
      </c>
      <c r="L28" s="65">
        <f>VLOOKUP($A28,'Return Data'!$B$7:$R$2843,9,0)</f>
        <v>4.6703000000000001</v>
      </c>
      <c r="M28" s="66">
        <f t="shared" si="4"/>
        <v>22</v>
      </c>
      <c r="N28" s="65">
        <f>VLOOKUP($A28,'Return Data'!$B$7:$R$2843,10,0)</f>
        <v>4.1924000000000001</v>
      </c>
      <c r="O28" s="66">
        <f t="shared" si="5"/>
        <v>20</v>
      </c>
      <c r="P28" s="65">
        <f>VLOOKUP($A28,'Return Data'!$B$7:$R$2843,11,0)</f>
        <v>4.4843999999999999</v>
      </c>
      <c r="Q28" s="66">
        <f t="shared" si="6"/>
        <v>21</v>
      </c>
      <c r="R28" s="65">
        <f>VLOOKUP($A28,'Return Data'!$B$7:$R$2843,12,0)</f>
        <v>3.9937</v>
      </c>
      <c r="S28" s="66">
        <f t="shared" si="7"/>
        <v>20</v>
      </c>
      <c r="T28" s="65">
        <f>VLOOKUP($A28,'Return Data'!$B$7:$R$2843,13,0)</f>
        <v>4.2599</v>
      </c>
      <c r="U28" s="66">
        <f t="shared" si="8"/>
        <v>22</v>
      </c>
      <c r="V28" s="65">
        <f>VLOOKUP($A28,'Return Data'!$B$7:$R$2843,17,0)</f>
        <v>4.9965999999999999</v>
      </c>
      <c r="W28" s="66">
        <f t="shared" si="9"/>
        <v>21</v>
      </c>
      <c r="X28" s="65">
        <f>VLOOKUP($A28,'Return Data'!$B$7:$R$2843,14,0)</f>
        <v>-0.49419999999999997</v>
      </c>
      <c r="Y28" s="66">
        <f t="shared" si="10"/>
        <v>24</v>
      </c>
      <c r="Z28" s="65">
        <f>VLOOKUP($A28,'Return Data'!$B$7:$R$2843,16,0)</f>
        <v>5.4804000000000004</v>
      </c>
      <c r="AA28" s="67">
        <f t="shared" si="11"/>
        <v>24</v>
      </c>
    </row>
    <row r="29" spans="1:27" x14ac:dyDescent="0.3">
      <c r="A29" s="63" t="s">
        <v>1059</v>
      </c>
      <c r="B29" s="64">
        <f>VLOOKUP($A29,'Return Data'!$B$7:$R$2843,3,0)</f>
        <v>44447</v>
      </c>
      <c r="C29" s="65">
        <f>VLOOKUP($A29,'Return Data'!$B$7:$R$2843,4,0)</f>
        <v>2851.3389999999999</v>
      </c>
      <c r="D29" s="65">
        <f>VLOOKUP($A29,'Return Data'!$B$7:$R$2843,5,0)</f>
        <v>3.0021</v>
      </c>
      <c r="E29" s="66">
        <f t="shared" si="0"/>
        <v>15</v>
      </c>
      <c r="F29" s="65">
        <f>VLOOKUP($A29,'Return Data'!$B$7:$R$2843,6,0)</f>
        <v>2.4809000000000001</v>
      </c>
      <c r="G29" s="66">
        <f t="shared" si="1"/>
        <v>17</v>
      </c>
      <c r="H29" s="65">
        <f>VLOOKUP($A29,'Return Data'!$B$7:$R$2843,7,0)</f>
        <v>3.2786</v>
      </c>
      <c r="I29" s="66">
        <f t="shared" si="2"/>
        <v>13</v>
      </c>
      <c r="J29" s="65">
        <f>VLOOKUP($A29,'Return Data'!$B$7:$R$2843,8,0)</f>
        <v>4.3677000000000001</v>
      </c>
      <c r="K29" s="66">
        <f t="shared" si="3"/>
        <v>19</v>
      </c>
      <c r="L29" s="65">
        <f>VLOOKUP($A29,'Return Data'!$B$7:$R$2843,9,0)</f>
        <v>4.8289</v>
      </c>
      <c r="M29" s="66">
        <f t="shared" si="4"/>
        <v>18</v>
      </c>
      <c r="N29" s="65">
        <f>VLOOKUP($A29,'Return Data'!$B$7:$R$2843,10,0)</f>
        <v>4.5049000000000001</v>
      </c>
      <c r="O29" s="66">
        <f t="shared" si="5"/>
        <v>14</v>
      </c>
      <c r="P29" s="65">
        <f>VLOOKUP($A29,'Return Data'!$B$7:$R$2843,11,0)</f>
        <v>4.4904999999999999</v>
      </c>
      <c r="Q29" s="66">
        <f t="shared" si="6"/>
        <v>20</v>
      </c>
      <c r="R29" s="65">
        <f>VLOOKUP($A29,'Return Data'!$B$7:$R$2843,12,0)</f>
        <v>3.9658000000000002</v>
      </c>
      <c r="S29" s="66">
        <f t="shared" si="7"/>
        <v>21</v>
      </c>
      <c r="T29" s="65">
        <f>VLOOKUP($A29,'Return Data'!$B$7:$R$2843,13,0)</f>
        <v>4.5044000000000004</v>
      </c>
      <c r="U29" s="66">
        <f t="shared" si="8"/>
        <v>19</v>
      </c>
      <c r="V29" s="65">
        <f>VLOOKUP($A29,'Return Data'!$B$7:$R$2843,17,0)</f>
        <v>6.1856</v>
      </c>
      <c r="W29" s="66">
        <f t="shared" si="9"/>
        <v>16</v>
      </c>
      <c r="X29" s="65">
        <f>VLOOKUP($A29,'Return Data'!$B$7:$R$2843,14,0)</f>
        <v>7.1254</v>
      </c>
      <c r="Y29" s="66">
        <f t="shared" si="10"/>
        <v>11</v>
      </c>
      <c r="Z29" s="65">
        <f>VLOOKUP($A29,'Return Data'!$B$7:$R$2843,16,0)</f>
        <v>7.8776000000000002</v>
      </c>
      <c r="AA29" s="67">
        <f t="shared" si="11"/>
        <v>12</v>
      </c>
    </row>
    <row r="30" spans="1:27" x14ac:dyDescent="0.3">
      <c r="A30" s="63" t="s">
        <v>1060</v>
      </c>
      <c r="B30" s="64">
        <f>VLOOKUP($A30,'Return Data'!$B$7:$R$2843,3,0)</f>
        <v>44447</v>
      </c>
      <c r="C30" s="65">
        <f>VLOOKUP($A30,'Return Data'!$B$7:$R$2843,4,0)</f>
        <v>27.612400000000001</v>
      </c>
      <c r="D30" s="65">
        <f>VLOOKUP($A30,'Return Data'!$B$7:$R$2843,5,0)</f>
        <v>1.0575000000000001</v>
      </c>
      <c r="E30" s="66">
        <f t="shared" si="0"/>
        <v>24</v>
      </c>
      <c r="F30" s="65">
        <f>VLOOKUP($A30,'Return Data'!$B$7:$R$2843,6,0)</f>
        <v>1.7453000000000001</v>
      </c>
      <c r="G30" s="66">
        <f t="shared" si="1"/>
        <v>24</v>
      </c>
      <c r="H30" s="65">
        <f>VLOOKUP($A30,'Return Data'!$B$7:$R$2843,7,0)</f>
        <v>2.1158999999999999</v>
      </c>
      <c r="I30" s="66">
        <f t="shared" si="2"/>
        <v>25</v>
      </c>
      <c r="J30" s="65">
        <f>VLOOKUP($A30,'Return Data'!$B$7:$R$2843,8,0)</f>
        <v>3.9622000000000002</v>
      </c>
      <c r="K30" s="66">
        <f t="shared" si="3"/>
        <v>25</v>
      </c>
      <c r="L30" s="65">
        <f>VLOOKUP($A30,'Return Data'!$B$7:$R$2843,9,0)</f>
        <v>4.5853999999999999</v>
      </c>
      <c r="M30" s="66">
        <f t="shared" si="4"/>
        <v>23</v>
      </c>
      <c r="N30" s="65">
        <f>VLOOKUP($A30,'Return Data'!$B$7:$R$2843,10,0)</f>
        <v>4.0012999999999996</v>
      </c>
      <c r="O30" s="66">
        <f t="shared" si="5"/>
        <v>24</v>
      </c>
      <c r="P30" s="65">
        <f>VLOOKUP($A30,'Return Data'!$B$7:$R$2843,11,0)</f>
        <v>4.4204999999999997</v>
      </c>
      <c r="Q30" s="66">
        <f t="shared" si="6"/>
        <v>23</v>
      </c>
      <c r="R30" s="65">
        <f>VLOOKUP($A30,'Return Data'!$B$7:$R$2843,12,0)</f>
        <v>3.9321999999999999</v>
      </c>
      <c r="S30" s="66">
        <f t="shared" si="7"/>
        <v>22</v>
      </c>
      <c r="T30" s="65">
        <f>VLOOKUP($A30,'Return Data'!$B$7:$R$2843,13,0)</f>
        <v>4.1702000000000004</v>
      </c>
      <c r="U30" s="66">
        <f t="shared" si="8"/>
        <v>23</v>
      </c>
      <c r="V30" s="65">
        <f>VLOOKUP($A30,'Return Data'!$B$7:$R$2843,17,0)</f>
        <v>5.7358000000000002</v>
      </c>
      <c r="W30" s="66">
        <f t="shared" si="9"/>
        <v>19</v>
      </c>
      <c r="X30" s="65">
        <f>VLOOKUP($A30,'Return Data'!$B$7:$R$2843,14,0)</f>
        <v>3.2475999999999998</v>
      </c>
      <c r="Y30" s="66">
        <f t="shared" si="10"/>
        <v>20</v>
      </c>
      <c r="Z30" s="65">
        <f>VLOOKUP($A30,'Return Data'!$B$7:$R$2843,16,0)</f>
        <v>6.7557</v>
      </c>
      <c r="AA30" s="67">
        <f t="shared" si="11"/>
        <v>20</v>
      </c>
    </row>
    <row r="31" spans="1:27" x14ac:dyDescent="0.3">
      <c r="A31" s="63" t="s">
        <v>1064</v>
      </c>
      <c r="B31" s="64">
        <f>VLOOKUP($A31,'Return Data'!$B$7:$R$2843,3,0)</f>
        <v>44447</v>
      </c>
      <c r="C31" s="65">
        <f>VLOOKUP($A31,'Return Data'!$B$7:$R$2843,4,0)</f>
        <v>3183.4956999999999</v>
      </c>
      <c r="D31" s="65">
        <f>VLOOKUP($A31,'Return Data'!$B$7:$R$2843,5,0)</f>
        <v>2.6372</v>
      </c>
      <c r="E31" s="66">
        <f t="shared" si="0"/>
        <v>16</v>
      </c>
      <c r="F31" s="65">
        <f>VLOOKUP($A31,'Return Data'!$B$7:$R$2843,6,0)</f>
        <v>2.8649</v>
      </c>
      <c r="G31" s="66">
        <f t="shared" si="1"/>
        <v>10</v>
      </c>
      <c r="H31" s="65">
        <f>VLOOKUP($A31,'Return Data'!$B$7:$R$2843,7,0)</f>
        <v>3.4434999999999998</v>
      </c>
      <c r="I31" s="66">
        <f t="shared" si="2"/>
        <v>8</v>
      </c>
      <c r="J31" s="65">
        <f>VLOOKUP($A31,'Return Data'!$B$7:$R$2843,8,0)</f>
        <v>4.4711999999999996</v>
      </c>
      <c r="K31" s="66">
        <f t="shared" si="3"/>
        <v>15</v>
      </c>
      <c r="L31" s="65">
        <f>VLOOKUP($A31,'Return Data'!$B$7:$R$2843,9,0)</f>
        <v>5.0167999999999999</v>
      </c>
      <c r="M31" s="66">
        <f t="shared" si="4"/>
        <v>15</v>
      </c>
      <c r="N31" s="65">
        <f>VLOOKUP($A31,'Return Data'!$B$7:$R$2843,10,0)</f>
        <v>4.5087999999999999</v>
      </c>
      <c r="O31" s="66">
        <f t="shared" si="5"/>
        <v>13</v>
      </c>
      <c r="P31" s="65">
        <f>VLOOKUP($A31,'Return Data'!$B$7:$R$2843,11,0)</f>
        <v>4.9619999999999997</v>
      </c>
      <c r="Q31" s="66">
        <f t="shared" si="6"/>
        <v>14</v>
      </c>
      <c r="R31" s="65">
        <f>VLOOKUP($A31,'Return Data'!$B$7:$R$2843,12,0)</f>
        <v>4.0952000000000002</v>
      </c>
      <c r="S31" s="66">
        <f t="shared" si="7"/>
        <v>17</v>
      </c>
      <c r="T31" s="65">
        <f>VLOOKUP($A31,'Return Data'!$B$7:$R$2843,13,0)</f>
        <v>4.6734999999999998</v>
      </c>
      <c r="U31" s="66">
        <f t="shared" si="8"/>
        <v>16</v>
      </c>
      <c r="V31" s="65">
        <f>VLOOKUP($A31,'Return Data'!$B$7:$R$2843,17,0)</f>
        <v>6.3372999999999999</v>
      </c>
      <c r="W31" s="66">
        <f t="shared" si="9"/>
        <v>11</v>
      </c>
      <c r="X31" s="65">
        <f>VLOOKUP($A31,'Return Data'!$B$7:$R$2843,14,0)</f>
        <v>5.1345999999999998</v>
      </c>
      <c r="Y31" s="66">
        <f t="shared" si="10"/>
        <v>19</v>
      </c>
      <c r="Z31" s="65">
        <f>VLOOKUP($A31,'Return Data'!$B$7:$R$2843,16,0)</f>
        <v>7.3342999999999998</v>
      </c>
      <c r="AA31" s="67">
        <f t="shared" si="11"/>
        <v>16</v>
      </c>
    </row>
    <row r="32" spans="1:27" x14ac:dyDescent="0.3">
      <c r="A32" s="63" t="s">
        <v>1065</v>
      </c>
      <c r="B32" s="64">
        <f>VLOOKUP($A32,'Return Data'!$B$7:$R$2843,3,0)</f>
        <v>44447</v>
      </c>
      <c r="C32" s="65">
        <f>VLOOKUP($A32,'Return Data'!$B$7:$R$2843,4,0)</f>
        <v>31.465800000000002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-7.6E-3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-16.187899999999999</v>
      </c>
      <c r="AA32" s="67">
        <f t="shared" si="11"/>
        <v>26</v>
      </c>
    </row>
    <row r="33" spans="1:27" x14ac:dyDescent="0.3">
      <c r="A33" s="63" t="s">
        <v>1066</v>
      </c>
      <c r="B33" s="64">
        <f>VLOOKUP($A33,'Return Data'!$B$7:$R$2843,3,0)</f>
        <v>44447</v>
      </c>
      <c r="C33" s="65">
        <f>VLOOKUP($A33,'Return Data'!$B$7:$R$2843,4,0)</f>
        <v>2703.7768000000001</v>
      </c>
      <c r="D33" s="65">
        <f>VLOOKUP($A33,'Return Data'!$B$7:$R$2843,5,0)</f>
        <v>3.0971000000000002</v>
      </c>
      <c r="E33" s="66">
        <f t="shared" si="0"/>
        <v>14</v>
      </c>
      <c r="F33" s="65">
        <f>VLOOKUP($A33,'Return Data'!$B$7:$R$2843,6,0)</f>
        <v>1.5916999999999999</v>
      </c>
      <c r="G33" s="66">
        <f t="shared" si="1"/>
        <v>25</v>
      </c>
      <c r="H33" s="65">
        <f>VLOOKUP($A33,'Return Data'!$B$7:$R$2843,7,0)</f>
        <v>2.8540000000000001</v>
      </c>
      <c r="I33" s="66">
        <f t="shared" si="2"/>
        <v>19</v>
      </c>
      <c r="J33" s="65">
        <f>VLOOKUP($A33,'Return Data'!$B$7:$R$2843,8,0)</f>
        <v>5.3719999999999999</v>
      </c>
      <c r="K33" s="66">
        <f t="shared" si="3"/>
        <v>5</v>
      </c>
      <c r="L33" s="65">
        <f>VLOOKUP($A33,'Return Data'!$B$7:$R$2843,9,0)</f>
        <v>6.3402000000000003</v>
      </c>
      <c r="M33" s="66">
        <f t="shared" si="4"/>
        <v>4</v>
      </c>
      <c r="N33" s="65">
        <f>VLOOKUP($A33,'Return Data'!$B$7:$R$2843,10,0)</f>
        <v>5.2462</v>
      </c>
      <c r="O33" s="66">
        <f t="shared" si="5"/>
        <v>5</v>
      </c>
      <c r="P33" s="65">
        <f>VLOOKUP($A33,'Return Data'!$B$7:$R$2843,11,0)</f>
        <v>5.2530000000000001</v>
      </c>
      <c r="Q33" s="66">
        <f t="shared" si="6"/>
        <v>8</v>
      </c>
      <c r="R33" s="65">
        <f>VLOOKUP($A33,'Return Data'!$B$7:$R$2843,12,0)</f>
        <v>4.3898000000000001</v>
      </c>
      <c r="S33" s="66">
        <f t="shared" si="7"/>
        <v>11</v>
      </c>
      <c r="T33" s="65">
        <f>VLOOKUP($A33,'Return Data'!$B$7:$R$2843,13,0)</f>
        <v>4.6905999999999999</v>
      </c>
      <c r="U33" s="66">
        <f t="shared" si="8"/>
        <v>15</v>
      </c>
      <c r="V33" s="65">
        <f>VLOOKUP($A33,'Return Data'!$B$7:$R$2843,17,0)</f>
        <v>6.3140000000000001</v>
      </c>
      <c r="W33" s="66">
        <f>RANK(V33,V$8:V$33,0)</f>
        <v>12</v>
      </c>
      <c r="X33" s="65">
        <f>VLOOKUP($A33,'Return Data'!$B$7:$R$2843,14,0)</f>
        <v>2.8323999999999998</v>
      </c>
      <c r="Y33" s="66">
        <f>RANK(X33,X$8:X$33,0)</f>
        <v>21</v>
      </c>
      <c r="Z33" s="65">
        <f>VLOOKUP($A33,'Return Data'!$B$7:$R$2843,16,0)</f>
        <v>6.6032999999999999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3.8247192307692304</v>
      </c>
      <c r="E35" s="74"/>
      <c r="F35" s="75">
        <f>AVERAGE(F8:F33)</f>
        <v>3.01868076923077</v>
      </c>
      <c r="G35" s="74"/>
      <c r="H35" s="75">
        <f>AVERAGE(H8:H33)</f>
        <v>3.6954269230769223</v>
      </c>
      <c r="I35" s="74"/>
      <c r="J35" s="75">
        <f>AVERAGE(J8:J33)</f>
        <v>5.1936923076923076</v>
      </c>
      <c r="K35" s="74"/>
      <c r="L35" s="75">
        <f>AVERAGE(L8:L33)</f>
        <v>5.4598423076923073</v>
      </c>
      <c r="M35" s="74"/>
      <c r="N35" s="75">
        <f>AVERAGE(N8:N33)</f>
        <v>4.5722192307692318</v>
      </c>
      <c r="O35" s="74"/>
      <c r="P35" s="75">
        <f>AVERAGE(P8:P33)</f>
        <v>4.9320807692307698</v>
      </c>
      <c r="Q35" s="74"/>
      <c r="R35" s="75">
        <f>AVERAGE(R8:R33)</f>
        <v>4.4979846153846159</v>
      </c>
      <c r="S35" s="74"/>
      <c r="T35" s="75">
        <f>AVERAGE(T8:T33)</f>
        <v>5.0027153846153851</v>
      </c>
      <c r="U35" s="74"/>
      <c r="V35" s="75">
        <f>AVERAGE(V8:V33)</f>
        <v>5.8854039999999994</v>
      </c>
      <c r="W35" s="74"/>
      <c r="X35" s="75">
        <f>AVERAGE(X8:X33)</f>
        <v>5.1958640000000003</v>
      </c>
      <c r="Y35" s="74"/>
      <c r="Z35" s="75">
        <f>AVERAGE(Z8:Z33)</f>
        <v>6.4496769230769226</v>
      </c>
      <c r="AA35" s="76"/>
    </row>
    <row r="36" spans="1:27" x14ac:dyDescent="0.3">
      <c r="A36" s="73" t="s">
        <v>28</v>
      </c>
      <c r="B36" s="74"/>
      <c r="C36" s="74"/>
      <c r="D36" s="75">
        <f>MIN(D8:D33)</f>
        <v>-1.0602</v>
      </c>
      <c r="E36" s="74"/>
      <c r="F36" s="75">
        <f>MIN(F8:F33)</f>
        <v>0</v>
      </c>
      <c r="G36" s="74"/>
      <c r="H36" s="75">
        <f>MIN(H8:H33)</f>
        <v>0</v>
      </c>
      <c r="I36" s="74"/>
      <c r="J36" s="75">
        <f>MIN(J8:J33)</f>
        <v>0</v>
      </c>
      <c r="K36" s="74"/>
      <c r="L36" s="75">
        <f>MIN(L8:L33)</f>
        <v>0</v>
      </c>
      <c r="M36" s="74"/>
      <c r="N36" s="75">
        <f>MIN(N8:N33)</f>
        <v>0</v>
      </c>
      <c r="O36" s="74"/>
      <c r="P36" s="75">
        <f>MIN(P8:P33)</f>
        <v>-7.6E-3</v>
      </c>
      <c r="Q36" s="74"/>
      <c r="R36" s="75">
        <f>MIN(R8:R33)</f>
        <v>-5.1000000000000004E-3</v>
      </c>
      <c r="S36" s="74"/>
      <c r="T36" s="75">
        <f>MIN(T8:T33)</f>
        <v>-3.8E-3</v>
      </c>
      <c r="U36" s="74"/>
      <c r="V36" s="75">
        <f>MIN(V8:V33)</f>
        <v>-4.6632999999999996</v>
      </c>
      <c r="W36" s="74"/>
      <c r="X36" s="75">
        <f>MIN(X8:X33)</f>
        <v>-8.6483000000000008</v>
      </c>
      <c r="Y36" s="74"/>
      <c r="Z36" s="75">
        <f>MIN(Z8:Z33)</f>
        <v>-16.187899999999999</v>
      </c>
      <c r="AA36" s="76"/>
    </row>
    <row r="37" spans="1:27" ht="15" thickBot="1" x14ac:dyDescent="0.35">
      <c r="A37" s="77" t="s">
        <v>29</v>
      </c>
      <c r="B37" s="78"/>
      <c r="C37" s="78"/>
      <c r="D37" s="79">
        <f>MAX(D8:D33)</f>
        <v>13.3979</v>
      </c>
      <c r="E37" s="78"/>
      <c r="F37" s="79">
        <f>MAX(F8:F33)</f>
        <v>12.8421</v>
      </c>
      <c r="G37" s="78"/>
      <c r="H37" s="79">
        <f>MAX(H8:H33)</f>
        <v>14.5776</v>
      </c>
      <c r="I37" s="78"/>
      <c r="J37" s="79">
        <f>MAX(J8:J33)</f>
        <v>19.877600000000001</v>
      </c>
      <c r="K37" s="78"/>
      <c r="L37" s="79">
        <f>MAX(L8:L33)</f>
        <v>13.3438</v>
      </c>
      <c r="M37" s="78"/>
      <c r="N37" s="79">
        <f>MAX(N8:N33)</f>
        <v>8.1071000000000009</v>
      </c>
      <c r="O37" s="78"/>
      <c r="P37" s="79">
        <f>MAX(P8:P33)</f>
        <v>9.0192999999999994</v>
      </c>
      <c r="Q37" s="78"/>
      <c r="R37" s="79">
        <f>MAX(R8:R33)</f>
        <v>10.4312</v>
      </c>
      <c r="S37" s="78"/>
      <c r="T37" s="79">
        <f>MAX(T8:T33)</f>
        <v>11.921799999999999</v>
      </c>
      <c r="U37" s="78"/>
      <c r="V37" s="79">
        <f>MAX(V8:V33)</f>
        <v>10.699</v>
      </c>
      <c r="W37" s="78"/>
      <c r="X37" s="79">
        <f>MAX(X8:X33)</f>
        <v>7.9311999999999996</v>
      </c>
      <c r="Y37" s="78"/>
      <c r="Z37" s="79">
        <f>MAX(Z8:Z33)</f>
        <v>8.5340000000000007</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44447</v>
      </c>
      <c r="C8" s="65">
        <f>VLOOKUP($A8,'Return Data'!$B$7:$R$2843,4,0)</f>
        <v>526.24630000000002</v>
      </c>
      <c r="D8" s="65">
        <f>VLOOKUP($A8,'Return Data'!$B$7:$R$2843,5,0)</f>
        <v>4.0995999999999997</v>
      </c>
      <c r="E8" s="66">
        <f t="shared" ref="E8:E33" si="0">RANK(D8,D$8:D$33,0)</f>
        <v>7</v>
      </c>
      <c r="F8" s="65">
        <f>VLOOKUP($A8,'Return Data'!$B$7:$R$2843,6,0)</f>
        <v>2.0299999999999998</v>
      </c>
      <c r="G8" s="66">
        <f t="shared" ref="G8:G33" si="1">RANK(F8,F$8:F$33,0)</f>
        <v>16</v>
      </c>
      <c r="H8" s="65">
        <f>VLOOKUP($A8,'Return Data'!$B$7:$R$2843,7,0)</f>
        <v>2.5794999999999999</v>
      </c>
      <c r="I8" s="66">
        <f t="shared" ref="I8:I33" si="2">RANK(H8,H$8:H$33,0)</f>
        <v>18</v>
      </c>
      <c r="J8" s="65">
        <f>VLOOKUP($A8,'Return Data'!$B$7:$R$2843,8,0)</f>
        <v>4.2695999999999996</v>
      </c>
      <c r="K8" s="66">
        <f t="shared" ref="K8:K33" si="3">RANK(J8,J$8:J$33,0)</f>
        <v>9</v>
      </c>
      <c r="L8" s="65">
        <f>VLOOKUP($A8,'Return Data'!$B$7:$R$2843,9,0)</f>
        <v>4.9885000000000002</v>
      </c>
      <c r="M8" s="66">
        <f t="shared" ref="M8:M33" si="4">RANK(L8,L$8:L$33,0)</f>
        <v>9</v>
      </c>
      <c r="N8" s="65">
        <f>VLOOKUP($A8,'Return Data'!$B$7:$R$2843,10,0)</f>
        <v>4.2699999999999996</v>
      </c>
      <c r="O8" s="66">
        <f t="shared" ref="O8:O33" si="5">RANK(N8,N$8:N$33,0)</f>
        <v>8</v>
      </c>
      <c r="P8" s="65">
        <f>VLOOKUP($A8,'Return Data'!$B$7:$R$2843,11,0)</f>
        <v>4.8783000000000003</v>
      </c>
      <c r="Q8" s="66">
        <f t="shared" ref="Q8:Q33" si="6">RANK(P8,P$8:P$33,0)</f>
        <v>6</v>
      </c>
      <c r="R8" s="65">
        <f>VLOOKUP($A8,'Return Data'!$B$7:$R$2843,12,0)</f>
        <v>3.8824999999999998</v>
      </c>
      <c r="S8" s="66">
        <f t="shared" ref="S8:S33" si="7">RANK(R8,R$8:R$33,0)</f>
        <v>9</v>
      </c>
      <c r="T8" s="65">
        <f>VLOOKUP($A8,'Return Data'!$B$7:$R$2843,13,0)</f>
        <v>4.5426000000000002</v>
      </c>
      <c r="U8" s="66">
        <f t="shared" ref="U8:U33" si="8">RANK(T8,T$8:T$33,0)</f>
        <v>8</v>
      </c>
      <c r="V8" s="65">
        <f>VLOOKUP($A8,'Return Data'!$B$7:$R$2843,17,0)</f>
        <v>6.2483000000000004</v>
      </c>
      <c r="W8" s="66">
        <f t="shared" ref="W8:W31" si="9">RANK(V8,V$8:V$33,0)</f>
        <v>7</v>
      </c>
      <c r="X8" s="65">
        <f>VLOOKUP($A8,'Return Data'!$B$7:$R$2843,14,0)</f>
        <v>7.0461999999999998</v>
      </c>
      <c r="Y8" s="66">
        <f t="shared" ref="Y8:Y31" si="10">RANK(X8,X$8:X$33,0)</f>
        <v>6</v>
      </c>
      <c r="Z8" s="65">
        <f>VLOOKUP($A8,'Return Data'!$B$7:$R$2843,16,0)</f>
        <v>7.375</v>
      </c>
      <c r="AA8" s="67">
        <f t="shared" ref="AA8:AA33" si="11">RANK(Z8,Z$8:Z$33,0)</f>
        <v>14</v>
      </c>
    </row>
    <row r="9" spans="1:27" x14ac:dyDescent="0.3">
      <c r="A9" s="63" t="s">
        <v>1015</v>
      </c>
      <c r="B9" s="64">
        <f>VLOOKUP($A9,'Return Data'!$B$7:$R$2843,3,0)</f>
        <v>44447</v>
      </c>
      <c r="C9" s="65">
        <f>VLOOKUP($A9,'Return Data'!$B$7:$R$2843,4,0)</f>
        <v>2448.5102000000002</v>
      </c>
      <c r="D9" s="65">
        <f>VLOOKUP($A9,'Return Data'!$B$7:$R$2843,5,0)</f>
        <v>1.3849</v>
      </c>
      <c r="E9" s="66">
        <f t="shared" si="0"/>
        <v>21</v>
      </c>
      <c r="F9" s="65">
        <f>VLOOKUP($A9,'Return Data'!$B$7:$R$2843,6,0)</f>
        <v>2.3431999999999999</v>
      </c>
      <c r="G9" s="66">
        <f t="shared" si="1"/>
        <v>10</v>
      </c>
      <c r="H9" s="65">
        <f>VLOOKUP($A9,'Return Data'!$B$7:$R$2843,7,0)</f>
        <v>3.0699000000000001</v>
      </c>
      <c r="I9" s="66">
        <f t="shared" si="2"/>
        <v>9</v>
      </c>
      <c r="J9" s="65">
        <f>VLOOKUP($A9,'Return Data'!$B$7:$R$2843,8,0)</f>
        <v>4.6306000000000003</v>
      </c>
      <c r="K9" s="66">
        <f t="shared" si="3"/>
        <v>6</v>
      </c>
      <c r="L9" s="65">
        <f>VLOOKUP($A9,'Return Data'!$B$7:$R$2843,9,0)</f>
        <v>5.0206999999999997</v>
      </c>
      <c r="M9" s="66">
        <f t="shared" si="4"/>
        <v>8</v>
      </c>
      <c r="N9" s="65">
        <f>VLOOKUP($A9,'Return Data'!$B$7:$R$2843,10,0)</f>
        <v>4.3567</v>
      </c>
      <c r="O9" s="66">
        <f t="shared" si="5"/>
        <v>7</v>
      </c>
      <c r="P9" s="65">
        <f>VLOOKUP($A9,'Return Data'!$B$7:$R$2843,11,0)</f>
        <v>4.6731999999999996</v>
      </c>
      <c r="Q9" s="66">
        <f t="shared" si="6"/>
        <v>10</v>
      </c>
      <c r="R9" s="65">
        <f>VLOOKUP($A9,'Return Data'!$B$7:$R$2843,12,0)</f>
        <v>4.0232999999999999</v>
      </c>
      <c r="S9" s="66">
        <f t="shared" si="7"/>
        <v>8</v>
      </c>
      <c r="T9" s="65">
        <f>VLOOKUP($A9,'Return Data'!$B$7:$R$2843,13,0)</f>
        <v>4.5068999999999999</v>
      </c>
      <c r="U9" s="66">
        <f t="shared" si="8"/>
        <v>9</v>
      </c>
      <c r="V9" s="65">
        <f>VLOOKUP($A9,'Return Data'!$B$7:$R$2843,17,0)</f>
        <v>6.1456</v>
      </c>
      <c r="W9" s="66">
        <f t="shared" si="9"/>
        <v>9</v>
      </c>
      <c r="X9" s="65">
        <f>VLOOKUP($A9,'Return Data'!$B$7:$R$2843,14,0)</f>
        <v>7.1349999999999998</v>
      </c>
      <c r="Y9" s="66">
        <f t="shared" si="10"/>
        <v>2</v>
      </c>
      <c r="Z9" s="65">
        <f>VLOOKUP($A9,'Return Data'!$B$7:$R$2843,16,0)</f>
        <v>7.7995999999999999</v>
      </c>
      <c r="AA9" s="67">
        <f t="shared" si="11"/>
        <v>6</v>
      </c>
    </row>
    <row r="10" spans="1:27" x14ac:dyDescent="0.3">
      <c r="A10" s="63" t="s">
        <v>1016</v>
      </c>
      <c r="B10" s="64">
        <f>VLOOKUP($A10,'Return Data'!$B$7:$R$2843,3,0)</f>
        <v>44447</v>
      </c>
      <c r="C10" s="65">
        <f>VLOOKUP($A10,'Return Data'!$B$7:$R$2843,4,0)</f>
        <v>1580.0543</v>
      </c>
      <c r="D10" s="65">
        <f>VLOOKUP($A10,'Return Data'!$B$7:$R$2843,5,0)</f>
        <v>13.1882</v>
      </c>
      <c r="E10" s="66">
        <f t="shared" si="0"/>
        <v>1</v>
      </c>
      <c r="F10" s="65">
        <f>VLOOKUP($A10,'Return Data'!$B$7:$R$2843,6,0)</f>
        <v>3.3593999999999999</v>
      </c>
      <c r="G10" s="66">
        <f t="shared" si="1"/>
        <v>3</v>
      </c>
      <c r="H10" s="65">
        <f>VLOOKUP($A10,'Return Data'!$B$7:$R$2843,7,0)</f>
        <v>5.2534000000000001</v>
      </c>
      <c r="I10" s="66">
        <f t="shared" si="2"/>
        <v>2</v>
      </c>
      <c r="J10" s="65">
        <f>VLOOKUP($A10,'Return Data'!$B$7:$R$2843,8,0)</f>
        <v>4.5957999999999997</v>
      </c>
      <c r="K10" s="66">
        <f t="shared" si="3"/>
        <v>7</v>
      </c>
      <c r="L10" s="65">
        <f>VLOOKUP($A10,'Return Data'!$B$7:$R$2843,9,0)</f>
        <v>5.5069999999999997</v>
      </c>
      <c r="M10" s="66">
        <f t="shared" si="4"/>
        <v>6</v>
      </c>
      <c r="N10" s="65">
        <f>VLOOKUP($A10,'Return Data'!$B$7:$R$2843,10,0)</f>
        <v>3.4365999999999999</v>
      </c>
      <c r="O10" s="66">
        <f t="shared" si="5"/>
        <v>23</v>
      </c>
      <c r="P10" s="65">
        <f>VLOOKUP($A10,'Return Data'!$B$7:$R$2843,11,0)</f>
        <v>4.9089999999999998</v>
      </c>
      <c r="Q10" s="66">
        <f t="shared" si="6"/>
        <v>5</v>
      </c>
      <c r="R10" s="65">
        <f>VLOOKUP($A10,'Return Data'!$B$7:$R$2843,12,0)</f>
        <v>7.5145999999999997</v>
      </c>
      <c r="S10" s="66">
        <f t="shared" si="7"/>
        <v>2</v>
      </c>
      <c r="T10" s="65">
        <f>VLOOKUP($A10,'Return Data'!$B$7:$R$2843,13,0)</f>
        <v>7.6205999999999996</v>
      </c>
      <c r="U10" s="66">
        <f t="shared" si="8"/>
        <v>2</v>
      </c>
      <c r="V10" s="65">
        <f>VLOOKUP($A10,'Return Data'!$B$7:$R$2843,17,0)</f>
        <v>-4.8983999999999996</v>
      </c>
      <c r="W10" s="66">
        <f t="shared" si="9"/>
        <v>25</v>
      </c>
      <c r="X10" s="65">
        <f>VLOOKUP($A10,'Return Data'!$B$7:$R$2843,14,0)</f>
        <v>-8.8893000000000004</v>
      </c>
      <c r="Y10" s="66">
        <f t="shared" si="10"/>
        <v>25</v>
      </c>
      <c r="Z10" s="65">
        <f>VLOOKUP($A10,'Return Data'!$B$7:$R$2843,16,0)</f>
        <v>3.8155999999999999</v>
      </c>
      <c r="AA10" s="67">
        <f t="shared" si="11"/>
        <v>24</v>
      </c>
    </row>
    <row r="11" spans="1:27" x14ac:dyDescent="0.3">
      <c r="A11" s="63" t="s">
        <v>1020</v>
      </c>
      <c r="B11" s="64">
        <f>VLOOKUP($A11,'Return Data'!$B$7:$R$2843,3,0)</f>
        <v>44447</v>
      </c>
      <c r="C11" s="65">
        <f>VLOOKUP($A11,'Return Data'!$B$7:$R$2843,4,0)</f>
        <v>32.358499999999999</v>
      </c>
      <c r="D11" s="65">
        <f>VLOOKUP($A11,'Return Data'!$B$7:$R$2843,5,0)</f>
        <v>-1.6919</v>
      </c>
      <c r="E11" s="66">
        <f t="shared" si="0"/>
        <v>26</v>
      </c>
      <c r="F11" s="65">
        <f>VLOOKUP($A11,'Return Data'!$B$7:$R$2843,6,0)</f>
        <v>1.4666999999999999</v>
      </c>
      <c r="G11" s="66">
        <f t="shared" si="1"/>
        <v>23</v>
      </c>
      <c r="H11" s="65">
        <f>VLOOKUP($A11,'Return Data'!$B$7:$R$2843,7,0)</f>
        <v>2.0150000000000001</v>
      </c>
      <c r="I11" s="66">
        <f t="shared" si="2"/>
        <v>24</v>
      </c>
      <c r="J11" s="65">
        <f>VLOOKUP($A11,'Return Data'!$B$7:$R$2843,8,0)</f>
        <v>3.8085</v>
      </c>
      <c r="K11" s="66">
        <f t="shared" si="3"/>
        <v>20</v>
      </c>
      <c r="L11" s="65">
        <f>VLOOKUP($A11,'Return Data'!$B$7:$R$2843,9,0)</f>
        <v>4.0343999999999998</v>
      </c>
      <c r="M11" s="66">
        <f t="shared" si="4"/>
        <v>23</v>
      </c>
      <c r="N11" s="65">
        <f>VLOOKUP($A11,'Return Data'!$B$7:$R$2843,10,0)</f>
        <v>3.9276</v>
      </c>
      <c r="O11" s="66">
        <f t="shared" si="5"/>
        <v>15</v>
      </c>
      <c r="P11" s="65">
        <f>VLOOKUP($A11,'Return Data'!$B$7:$R$2843,11,0)</f>
        <v>4.6234000000000002</v>
      </c>
      <c r="Q11" s="66">
        <f t="shared" si="6"/>
        <v>11</v>
      </c>
      <c r="R11" s="65">
        <f>VLOOKUP($A11,'Return Data'!$B$7:$R$2843,12,0)</f>
        <v>3.7623000000000002</v>
      </c>
      <c r="S11" s="66">
        <f t="shared" si="7"/>
        <v>12</v>
      </c>
      <c r="T11" s="65">
        <f>VLOOKUP($A11,'Return Data'!$B$7:$R$2843,13,0)</f>
        <v>4.3125999999999998</v>
      </c>
      <c r="U11" s="66">
        <f t="shared" si="8"/>
        <v>13</v>
      </c>
      <c r="V11" s="65">
        <f>VLOOKUP($A11,'Return Data'!$B$7:$R$2843,17,0)</f>
        <v>5.9908000000000001</v>
      </c>
      <c r="W11" s="66">
        <f t="shared" si="9"/>
        <v>11</v>
      </c>
      <c r="X11" s="65">
        <f>VLOOKUP($A11,'Return Data'!$B$7:$R$2843,14,0)</f>
        <v>6.4901999999999997</v>
      </c>
      <c r="Y11" s="66">
        <f t="shared" si="10"/>
        <v>11</v>
      </c>
      <c r="Z11" s="65">
        <f>VLOOKUP($A11,'Return Data'!$B$7:$R$2843,16,0)</f>
        <v>7.6684999999999999</v>
      </c>
      <c r="AA11" s="67">
        <f t="shared" si="11"/>
        <v>7</v>
      </c>
    </row>
    <row r="12" spans="1:27" x14ac:dyDescent="0.3">
      <c r="A12" s="63" t="s">
        <v>1023</v>
      </c>
      <c r="B12" s="64">
        <f>VLOOKUP($A12,'Return Data'!$B$7:$R$2843,3,0)</f>
        <v>44447</v>
      </c>
      <c r="C12" s="65">
        <f>VLOOKUP($A12,'Return Data'!$B$7:$R$2843,4,0)</f>
        <v>33.637099999999997</v>
      </c>
      <c r="D12" s="65">
        <f>VLOOKUP($A12,'Return Data'!$B$7:$R$2843,5,0)</f>
        <v>3.9068000000000001</v>
      </c>
      <c r="E12" s="66">
        <f t="shared" si="0"/>
        <v>9</v>
      </c>
      <c r="F12" s="65">
        <f>VLOOKUP($A12,'Return Data'!$B$7:$R$2843,6,0)</f>
        <v>2.7789000000000001</v>
      </c>
      <c r="G12" s="66">
        <f t="shared" si="1"/>
        <v>5</v>
      </c>
      <c r="H12" s="65">
        <f>VLOOKUP($A12,'Return Data'!$B$7:$R$2843,7,0)</f>
        <v>3.1332</v>
      </c>
      <c r="I12" s="66">
        <f t="shared" si="2"/>
        <v>7</v>
      </c>
      <c r="J12" s="65">
        <f>VLOOKUP($A12,'Return Data'!$B$7:$R$2843,8,0)</f>
        <v>4.1376999999999997</v>
      </c>
      <c r="K12" s="66">
        <f t="shared" si="3"/>
        <v>11</v>
      </c>
      <c r="L12" s="65">
        <f>VLOOKUP($A12,'Return Data'!$B$7:$R$2843,9,0)</f>
        <v>4.3211000000000004</v>
      </c>
      <c r="M12" s="66">
        <f t="shared" si="4"/>
        <v>20</v>
      </c>
      <c r="N12" s="65">
        <f>VLOOKUP($A12,'Return Data'!$B$7:$R$2843,10,0)</f>
        <v>3.8237999999999999</v>
      </c>
      <c r="O12" s="66">
        <f t="shared" si="5"/>
        <v>19</v>
      </c>
      <c r="P12" s="65">
        <f>VLOOKUP($A12,'Return Data'!$B$7:$R$2843,11,0)</f>
        <v>3.8530000000000002</v>
      </c>
      <c r="Q12" s="66">
        <f t="shared" si="6"/>
        <v>24</v>
      </c>
      <c r="R12" s="65">
        <f>VLOOKUP($A12,'Return Data'!$B$7:$R$2843,12,0)</f>
        <v>3.3439999999999999</v>
      </c>
      <c r="S12" s="66">
        <f t="shared" si="7"/>
        <v>22</v>
      </c>
      <c r="T12" s="65">
        <f>VLOOKUP($A12,'Return Data'!$B$7:$R$2843,13,0)</f>
        <v>3.7585999999999999</v>
      </c>
      <c r="U12" s="66">
        <f t="shared" si="8"/>
        <v>23</v>
      </c>
      <c r="V12" s="65">
        <f>VLOOKUP($A12,'Return Data'!$B$7:$R$2843,17,0)</f>
        <v>5.2987000000000002</v>
      </c>
      <c r="W12" s="66">
        <f t="shared" si="9"/>
        <v>18</v>
      </c>
      <c r="X12" s="65">
        <f>VLOOKUP($A12,'Return Data'!$B$7:$R$2843,14,0)</f>
        <v>6.3693999999999997</v>
      </c>
      <c r="Y12" s="66">
        <f t="shared" si="10"/>
        <v>12</v>
      </c>
      <c r="Z12" s="65">
        <f>VLOOKUP($A12,'Return Data'!$B$7:$R$2843,16,0)</f>
        <v>7.6162999999999998</v>
      </c>
      <c r="AA12" s="67">
        <f t="shared" si="11"/>
        <v>8</v>
      </c>
    </row>
    <row r="13" spans="1:27" x14ac:dyDescent="0.3">
      <c r="A13" s="63" t="s">
        <v>1025</v>
      </c>
      <c r="B13" s="64">
        <f>VLOOKUP($A13,'Return Data'!$B$7:$R$2843,3,0)</f>
        <v>44447</v>
      </c>
      <c r="C13" s="65">
        <f>VLOOKUP($A13,'Return Data'!$B$7:$R$2843,4,0)</f>
        <v>15.8119</v>
      </c>
      <c r="D13" s="65">
        <f>VLOOKUP($A13,'Return Data'!$B$7:$R$2843,5,0)</f>
        <v>3.9247000000000001</v>
      </c>
      <c r="E13" s="66">
        <f t="shared" si="0"/>
        <v>8</v>
      </c>
      <c r="F13" s="65">
        <f>VLOOKUP($A13,'Return Data'!$B$7:$R$2843,6,0)</f>
        <v>2.6787000000000001</v>
      </c>
      <c r="G13" s="66">
        <f t="shared" si="1"/>
        <v>6</v>
      </c>
      <c r="H13" s="65">
        <f>VLOOKUP($A13,'Return Data'!$B$7:$R$2843,7,0)</f>
        <v>3.0687000000000002</v>
      </c>
      <c r="I13" s="66">
        <f t="shared" si="2"/>
        <v>10</v>
      </c>
      <c r="J13" s="65">
        <f>VLOOKUP($A13,'Return Data'!$B$7:$R$2843,8,0)</f>
        <v>4.1285999999999996</v>
      </c>
      <c r="K13" s="66">
        <f t="shared" si="3"/>
        <v>12</v>
      </c>
      <c r="L13" s="65">
        <f>VLOOKUP($A13,'Return Data'!$B$7:$R$2843,9,0)</f>
        <v>4.7278000000000002</v>
      </c>
      <c r="M13" s="66">
        <f t="shared" si="4"/>
        <v>11</v>
      </c>
      <c r="N13" s="65">
        <f>VLOOKUP($A13,'Return Data'!$B$7:$R$2843,10,0)</f>
        <v>4.1913999999999998</v>
      </c>
      <c r="O13" s="66">
        <f t="shared" si="5"/>
        <v>10</v>
      </c>
      <c r="P13" s="65">
        <f>VLOOKUP($A13,'Return Data'!$B$7:$R$2843,11,0)</f>
        <v>4.5166000000000004</v>
      </c>
      <c r="Q13" s="66">
        <f t="shared" si="6"/>
        <v>12</v>
      </c>
      <c r="R13" s="65">
        <f>VLOOKUP($A13,'Return Data'!$B$7:$R$2843,12,0)</f>
        <v>3.7488999999999999</v>
      </c>
      <c r="S13" s="66">
        <f t="shared" si="7"/>
        <v>14</v>
      </c>
      <c r="T13" s="65">
        <f>VLOOKUP($A13,'Return Data'!$B$7:$R$2843,13,0)</f>
        <v>4.1874000000000002</v>
      </c>
      <c r="U13" s="66">
        <f t="shared" si="8"/>
        <v>14</v>
      </c>
      <c r="V13" s="65">
        <f>VLOOKUP($A13,'Return Data'!$B$7:$R$2843,17,0)</f>
        <v>6.3132000000000001</v>
      </c>
      <c r="W13" s="66">
        <f t="shared" si="9"/>
        <v>6</v>
      </c>
      <c r="X13" s="65">
        <f>VLOOKUP($A13,'Return Data'!$B$7:$R$2843,14,0)</f>
        <v>6.8487999999999998</v>
      </c>
      <c r="Y13" s="66">
        <f t="shared" si="10"/>
        <v>7</v>
      </c>
      <c r="Z13" s="65">
        <f>VLOOKUP($A13,'Return Data'!$B$7:$R$2843,16,0)</f>
        <v>7.2984999999999998</v>
      </c>
      <c r="AA13" s="67">
        <f t="shared" si="11"/>
        <v>15</v>
      </c>
    </row>
    <row r="14" spans="1:27" x14ac:dyDescent="0.3">
      <c r="A14" s="63" t="s">
        <v>1930</v>
      </c>
      <c r="B14" s="64">
        <f>VLOOKUP($A14,'Return Data'!$B$7:$R$2843,3,0)</f>
        <v>44447</v>
      </c>
      <c r="C14" s="65">
        <f>VLOOKUP($A14,'Return Data'!$B$7:$R$2843,4,0)</f>
        <v>24.063199999999998</v>
      </c>
      <c r="D14" s="65">
        <f>VLOOKUP($A14,'Return Data'!$B$7:$R$2843,5,0)</f>
        <v>11.8352</v>
      </c>
      <c r="E14" s="66">
        <f t="shared" si="0"/>
        <v>2</v>
      </c>
      <c r="F14" s="65">
        <f>VLOOKUP($A14,'Return Data'!$B$7:$R$2843,6,0)</f>
        <v>12.8246</v>
      </c>
      <c r="G14" s="66">
        <f t="shared" si="1"/>
        <v>1</v>
      </c>
      <c r="H14" s="65">
        <f>VLOOKUP($A14,'Return Data'!$B$7:$R$2843,7,0)</f>
        <v>14.5589</v>
      </c>
      <c r="I14" s="66">
        <f t="shared" si="2"/>
        <v>1</v>
      </c>
      <c r="J14" s="65">
        <f>VLOOKUP($A14,'Return Data'!$B$7:$R$2843,8,0)</f>
        <v>19.891200000000001</v>
      </c>
      <c r="K14" s="66">
        <f t="shared" si="3"/>
        <v>1</v>
      </c>
      <c r="L14" s="65">
        <f>VLOOKUP($A14,'Return Data'!$B$7:$R$2843,9,0)</f>
        <v>13.346399999999999</v>
      </c>
      <c r="M14" s="66">
        <f t="shared" si="4"/>
        <v>1</v>
      </c>
      <c r="N14" s="65">
        <f>VLOOKUP($A14,'Return Data'!$B$7:$R$2843,10,0)</f>
        <v>8.1094000000000008</v>
      </c>
      <c r="O14" s="66">
        <f t="shared" si="5"/>
        <v>1</v>
      </c>
      <c r="P14" s="65">
        <f>VLOOKUP($A14,'Return Data'!$B$7:$R$2843,11,0)</f>
        <v>9.0093999999999994</v>
      </c>
      <c r="Q14" s="66">
        <f t="shared" si="6"/>
        <v>1</v>
      </c>
      <c r="R14" s="65">
        <f>VLOOKUP($A14,'Return Data'!$B$7:$R$2843,12,0)</f>
        <v>10.2965</v>
      </c>
      <c r="S14" s="66">
        <f t="shared" si="7"/>
        <v>1</v>
      </c>
      <c r="T14" s="65">
        <f>VLOOKUP($A14,'Return Data'!$B$7:$R$2843,13,0)</f>
        <v>11.7166</v>
      </c>
      <c r="U14" s="66">
        <f t="shared" si="8"/>
        <v>1</v>
      </c>
      <c r="V14" s="65">
        <f>VLOOKUP($A14,'Return Data'!$B$7:$R$2843,17,0)</f>
        <v>3.7336999999999998</v>
      </c>
      <c r="W14" s="66">
        <f t="shared" si="9"/>
        <v>23</v>
      </c>
      <c r="X14" s="65">
        <f>VLOOKUP($A14,'Return Data'!$B$7:$R$2843,14,0)</f>
        <v>5.3137999999999996</v>
      </c>
      <c r="Y14" s="66">
        <f t="shared" si="10"/>
        <v>16</v>
      </c>
      <c r="Z14" s="65">
        <f>VLOOKUP($A14,'Return Data'!$B$7:$R$2843,16,0)</f>
        <v>8.2100000000000009</v>
      </c>
      <c r="AA14" s="67">
        <f t="shared" si="11"/>
        <v>1</v>
      </c>
    </row>
    <row r="15" spans="1:27" x14ac:dyDescent="0.3">
      <c r="A15" s="63" t="s">
        <v>1030</v>
      </c>
      <c r="B15" s="64">
        <f>VLOOKUP($A15,'Return Data'!$B$7:$R$2843,3,0)</f>
        <v>44447</v>
      </c>
      <c r="C15" s="65">
        <f>VLOOKUP($A15,'Return Data'!$B$7:$R$2843,4,0)</f>
        <v>46.013199999999998</v>
      </c>
      <c r="D15" s="65">
        <f>VLOOKUP($A15,'Return Data'!$B$7:$R$2843,5,0)</f>
        <v>2.6972999999999998</v>
      </c>
      <c r="E15" s="66">
        <f t="shared" si="0"/>
        <v>14</v>
      </c>
      <c r="F15" s="65">
        <f>VLOOKUP($A15,'Return Data'!$B$7:$R$2843,6,0)</f>
        <v>3.222</v>
      </c>
      <c r="G15" s="66">
        <f t="shared" si="1"/>
        <v>4</v>
      </c>
      <c r="H15" s="65">
        <f>VLOOKUP($A15,'Return Data'!$B$7:$R$2843,7,0)</f>
        <v>3.5948000000000002</v>
      </c>
      <c r="I15" s="66">
        <f t="shared" si="2"/>
        <v>4</v>
      </c>
      <c r="J15" s="65">
        <f>VLOOKUP($A15,'Return Data'!$B$7:$R$2843,8,0)</f>
        <v>5.5759999999999996</v>
      </c>
      <c r="K15" s="66">
        <f t="shared" si="3"/>
        <v>4</v>
      </c>
      <c r="L15" s="65">
        <f>VLOOKUP($A15,'Return Data'!$B$7:$R$2843,9,0)</f>
        <v>5.7046000000000001</v>
      </c>
      <c r="M15" s="66">
        <f t="shared" si="4"/>
        <v>5</v>
      </c>
      <c r="N15" s="65">
        <f>VLOOKUP($A15,'Return Data'!$B$7:$R$2843,10,0)</f>
        <v>4.8826999999999998</v>
      </c>
      <c r="O15" s="66">
        <f t="shared" si="5"/>
        <v>4</v>
      </c>
      <c r="P15" s="65">
        <f>VLOOKUP($A15,'Return Data'!$B$7:$R$2843,11,0)</f>
        <v>4.8136000000000001</v>
      </c>
      <c r="Q15" s="66">
        <f t="shared" si="6"/>
        <v>8</v>
      </c>
      <c r="R15" s="65">
        <f>VLOOKUP($A15,'Return Data'!$B$7:$R$2843,12,0)</f>
        <v>4.2922000000000002</v>
      </c>
      <c r="S15" s="66">
        <f t="shared" si="7"/>
        <v>5</v>
      </c>
      <c r="T15" s="65">
        <f>VLOOKUP($A15,'Return Data'!$B$7:$R$2843,13,0)</f>
        <v>5.1703999999999999</v>
      </c>
      <c r="U15" s="66">
        <f t="shared" si="8"/>
        <v>4</v>
      </c>
      <c r="V15" s="65">
        <f>VLOOKUP($A15,'Return Data'!$B$7:$R$2843,17,0)</f>
        <v>6.4942000000000002</v>
      </c>
      <c r="W15" s="66">
        <f t="shared" si="9"/>
        <v>4</v>
      </c>
      <c r="X15" s="65">
        <f>VLOOKUP($A15,'Return Data'!$B$7:$R$2843,14,0)</f>
        <v>7.0911</v>
      </c>
      <c r="Y15" s="66">
        <f t="shared" si="10"/>
        <v>4</v>
      </c>
      <c r="Z15" s="65">
        <f>VLOOKUP($A15,'Return Data'!$B$7:$R$2843,16,0)</f>
        <v>7.2450000000000001</v>
      </c>
      <c r="AA15" s="67">
        <f t="shared" si="11"/>
        <v>16</v>
      </c>
    </row>
    <row r="16" spans="1:27" x14ac:dyDescent="0.3">
      <c r="A16" s="63" t="s">
        <v>1032</v>
      </c>
      <c r="B16" s="64">
        <f>VLOOKUP($A16,'Return Data'!$B$7:$R$2843,3,0)</f>
        <v>44447</v>
      </c>
      <c r="C16" s="65">
        <f>VLOOKUP($A16,'Return Data'!$B$7:$R$2843,4,0)</f>
        <v>16.476500000000001</v>
      </c>
      <c r="D16" s="65">
        <f>VLOOKUP($A16,'Return Data'!$B$7:$R$2843,5,0)</f>
        <v>5.5389999999999997</v>
      </c>
      <c r="E16" s="66">
        <f t="shared" si="0"/>
        <v>5</v>
      </c>
      <c r="F16" s="65">
        <f>VLOOKUP($A16,'Return Data'!$B$7:$R$2843,6,0)</f>
        <v>2.2603</v>
      </c>
      <c r="G16" s="66">
        <f t="shared" si="1"/>
        <v>11</v>
      </c>
      <c r="H16" s="65">
        <f>VLOOKUP($A16,'Return Data'!$B$7:$R$2843,7,0)</f>
        <v>3.2616999999999998</v>
      </c>
      <c r="I16" s="66">
        <f t="shared" si="2"/>
        <v>5</v>
      </c>
      <c r="J16" s="65">
        <f>VLOOKUP($A16,'Return Data'!$B$7:$R$2843,8,0)</f>
        <v>3.7397</v>
      </c>
      <c r="K16" s="66">
        <f t="shared" si="3"/>
        <v>22</v>
      </c>
      <c r="L16" s="65">
        <f>VLOOKUP($A16,'Return Data'!$B$7:$R$2843,9,0)</f>
        <v>4.7055999999999996</v>
      </c>
      <c r="M16" s="66">
        <f t="shared" si="4"/>
        <v>14</v>
      </c>
      <c r="N16" s="65">
        <f>VLOOKUP($A16,'Return Data'!$B$7:$R$2843,10,0)</f>
        <v>3.9493999999999998</v>
      </c>
      <c r="O16" s="66">
        <f t="shared" si="5"/>
        <v>14</v>
      </c>
      <c r="P16" s="65">
        <f>VLOOKUP($A16,'Return Data'!$B$7:$R$2843,11,0)</f>
        <v>4.3707000000000003</v>
      </c>
      <c r="Q16" s="66">
        <f t="shared" si="6"/>
        <v>16</v>
      </c>
      <c r="R16" s="65">
        <f>VLOOKUP($A16,'Return Data'!$B$7:$R$2843,12,0)</f>
        <v>3.4215</v>
      </c>
      <c r="S16" s="66">
        <f t="shared" si="7"/>
        <v>21</v>
      </c>
      <c r="T16" s="65">
        <f>VLOOKUP($A16,'Return Data'!$B$7:$R$2843,13,0)</f>
        <v>3.8452000000000002</v>
      </c>
      <c r="U16" s="66">
        <f t="shared" si="8"/>
        <v>22</v>
      </c>
      <c r="V16" s="65">
        <f>VLOOKUP($A16,'Return Data'!$B$7:$R$2843,17,0)</f>
        <v>3.7376</v>
      </c>
      <c r="W16" s="66">
        <f t="shared" si="9"/>
        <v>22</v>
      </c>
      <c r="X16" s="65">
        <f>VLOOKUP($A16,'Return Data'!$B$7:$R$2843,14,0)</f>
        <v>1.7362</v>
      </c>
      <c r="Y16" s="66">
        <f t="shared" si="10"/>
        <v>22</v>
      </c>
      <c r="Z16" s="65">
        <f>VLOOKUP($A16,'Return Data'!$B$7:$R$2843,16,0)</f>
        <v>3.4072</v>
      </c>
      <c r="AA16" s="67">
        <f t="shared" si="11"/>
        <v>25</v>
      </c>
    </row>
    <row r="17" spans="1:27" x14ac:dyDescent="0.3">
      <c r="A17" s="63" t="s">
        <v>1034</v>
      </c>
      <c r="B17" s="64">
        <f>VLOOKUP($A17,'Return Data'!$B$7:$R$2843,3,0)</f>
        <v>44447</v>
      </c>
      <c r="C17" s="65">
        <f>VLOOKUP($A17,'Return Data'!$B$7:$R$2843,4,0)</f>
        <v>426.87529999999998</v>
      </c>
      <c r="D17" s="65">
        <f>VLOOKUP($A17,'Return Data'!$B$7:$R$2843,5,0)</f>
        <v>6.5080999999999998</v>
      </c>
      <c r="E17" s="66">
        <f t="shared" si="0"/>
        <v>3</v>
      </c>
      <c r="F17" s="65">
        <f>VLOOKUP($A17,'Return Data'!$B$7:$R$2843,6,0)</f>
        <v>2.1211000000000002</v>
      </c>
      <c r="G17" s="66">
        <f t="shared" si="1"/>
        <v>14</v>
      </c>
      <c r="H17" s="65">
        <f>VLOOKUP($A17,'Return Data'!$B$7:$R$2843,7,0)</f>
        <v>2.9455</v>
      </c>
      <c r="I17" s="66">
        <f t="shared" si="2"/>
        <v>11</v>
      </c>
      <c r="J17" s="65">
        <f>VLOOKUP($A17,'Return Data'!$B$7:$R$2843,8,0)</f>
        <v>6.2746000000000004</v>
      </c>
      <c r="K17" s="66">
        <f t="shared" si="3"/>
        <v>2</v>
      </c>
      <c r="L17" s="65">
        <f>VLOOKUP($A17,'Return Data'!$B$7:$R$2843,9,0)</f>
        <v>6.8758999999999997</v>
      </c>
      <c r="M17" s="66">
        <f t="shared" si="4"/>
        <v>2</v>
      </c>
      <c r="N17" s="65">
        <f>VLOOKUP($A17,'Return Data'!$B$7:$R$2843,10,0)</f>
        <v>6.0170000000000003</v>
      </c>
      <c r="O17" s="66">
        <f t="shared" si="5"/>
        <v>2</v>
      </c>
      <c r="P17" s="65">
        <f>VLOOKUP($A17,'Return Data'!$B$7:$R$2843,11,0)</f>
        <v>5.2873000000000001</v>
      </c>
      <c r="Q17" s="66">
        <f t="shared" si="6"/>
        <v>3</v>
      </c>
      <c r="R17" s="65">
        <f>VLOOKUP($A17,'Return Data'!$B$7:$R$2843,12,0)</f>
        <v>4.62</v>
      </c>
      <c r="S17" s="66">
        <f t="shared" si="7"/>
        <v>3</v>
      </c>
      <c r="T17" s="65">
        <f>VLOOKUP($A17,'Return Data'!$B$7:$R$2843,13,0)</f>
        <v>5.4855</v>
      </c>
      <c r="U17" s="66">
        <f t="shared" si="8"/>
        <v>3</v>
      </c>
      <c r="V17" s="65">
        <f>VLOOKUP($A17,'Return Data'!$B$7:$R$2843,17,0)</f>
        <v>7.0198999999999998</v>
      </c>
      <c r="W17" s="66">
        <f t="shared" si="9"/>
        <v>2</v>
      </c>
      <c r="X17" s="65">
        <f>VLOOKUP($A17,'Return Data'!$B$7:$R$2843,14,0)</f>
        <v>7.6195000000000004</v>
      </c>
      <c r="Y17" s="66">
        <f t="shared" si="10"/>
        <v>1</v>
      </c>
      <c r="Z17" s="65">
        <f>VLOOKUP($A17,'Return Data'!$B$7:$R$2843,16,0)</f>
        <v>7.9545000000000003</v>
      </c>
      <c r="AA17" s="67">
        <f t="shared" si="11"/>
        <v>2</v>
      </c>
    </row>
    <row r="18" spans="1:27" x14ac:dyDescent="0.3">
      <c r="A18" s="63" t="s">
        <v>1037</v>
      </c>
      <c r="B18" s="64">
        <f>VLOOKUP($A18,'Return Data'!$B$7:$R$2843,3,0)</f>
        <v>44447</v>
      </c>
      <c r="C18" s="65">
        <f>VLOOKUP($A18,'Return Data'!$B$7:$R$2843,4,0)</f>
        <v>30.792400000000001</v>
      </c>
      <c r="D18" s="65">
        <f>VLOOKUP($A18,'Return Data'!$B$7:$R$2843,5,0)</f>
        <v>1.8967000000000001</v>
      </c>
      <c r="E18" s="66">
        <f t="shared" si="0"/>
        <v>17</v>
      </c>
      <c r="F18" s="65">
        <f>VLOOKUP($A18,'Return Data'!$B$7:$R$2843,6,0)</f>
        <v>2.0156999999999998</v>
      </c>
      <c r="G18" s="66">
        <f t="shared" si="1"/>
        <v>18</v>
      </c>
      <c r="H18" s="65">
        <f>VLOOKUP($A18,'Return Data'!$B$7:$R$2843,7,0)</f>
        <v>2.8294999999999999</v>
      </c>
      <c r="I18" s="66">
        <f t="shared" si="2"/>
        <v>15</v>
      </c>
      <c r="J18" s="65">
        <f>VLOOKUP($A18,'Return Data'!$B$7:$R$2843,8,0)</f>
        <v>3.9940000000000002</v>
      </c>
      <c r="K18" s="66">
        <f t="shared" si="3"/>
        <v>18</v>
      </c>
      <c r="L18" s="65">
        <f>VLOOKUP($A18,'Return Data'!$B$7:$R$2843,9,0)</f>
        <v>4.6025</v>
      </c>
      <c r="M18" s="66">
        <f t="shared" si="4"/>
        <v>17</v>
      </c>
      <c r="N18" s="65">
        <f>VLOOKUP($A18,'Return Data'!$B$7:$R$2843,10,0)</f>
        <v>3.8927999999999998</v>
      </c>
      <c r="O18" s="66">
        <f t="shared" si="5"/>
        <v>17</v>
      </c>
      <c r="P18" s="65">
        <f>VLOOKUP($A18,'Return Data'!$B$7:$R$2843,11,0)</f>
        <v>4.4661</v>
      </c>
      <c r="Q18" s="66">
        <f t="shared" si="6"/>
        <v>15</v>
      </c>
      <c r="R18" s="65">
        <f>VLOOKUP($A18,'Return Data'!$B$7:$R$2843,12,0)</f>
        <v>3.7033999999999998</v>
      </c>
      <c r="S18" s="66">
        <f t="shared" si="7"/>
        <v>16</v>
      </c>
      <c r="T18" s="65">
        <f>VLOOKUP($A18,'Return Data'!$B$7:$R$2843,13,0)</f>
        <v>4.1093000000000002</v>
      </c>
      <c r="U18" s="66">
        <f t="shared" si="8"/>
        <v>17</v>
      </c>
      <c r="V18" s="65">
        <f>VLOOKUP($A18,'Return Data'!$B$7:$R$2843,17,0)</f>
        <v>5.7835000000000001</v>
      </c>
      <c r="W18" s="66">
        <f t="shared" si="9"/>
        <v>14</v>
      </c>
      <c r="X18" s="65">
        <f>VLOOKUP($A18,'Return Data'!$B$7:$R$2843,14,0)</f>
        <v>6.7956000000000003</v>
      </c>
      <c r="Y18" s="66">
        <f t="shared" si="10"/>
        <v>8</v>
      </c>
      <c r="Z18" s="65">
        <f>VLOOKUP($A18,'Return Data'!$B$7:$R$2843,16,0)</f>
        <v>7.45</v>
      </c>
      <c r="AA18" s="67">
        <f t="shared" si="11"/>
        <v>12</v>
      </c>
    </row>
    <row r="19" spans="1:27" x14ac:dyDescent="0.3">
      <c r="A19" s="63" t="s">
        <v>1038</v>
      </c>
      <c r="B19" s="64">
        <f>VLOOKUP($A19,'Return Data'!$B$7:$R$2843,3,0)</f>
        <v>44447</v>
      </c>
      <c r="C19" s="65">
        <f>VLOOKUP($A19,'Return Data'!$B$7:$R$2843,4,0)</f>
        <v>3020.1187</v>
      </c>
      <c r="D19" s="65">
        <f>VLOOKUP($A19,'Return Data'!$B$7:$R$2843,5,0)</f>
        <v>1.7573000000000001</v>
      </c>
      <c r="E19" s="66">
        <f t="shared" si="0"/>
        <v>18</v>
      </c>
      <c r="F19" s="65">
        <f>VLOOKUP($A19,'Return Data'!$B$7:$R$2843,6,0)</f>
        <v>2.0577999999999999</v>
      </c>
      <c r="G19" s="66">
        <f t="shared" si="1"/>
        <v>15</v>
      </c>
      <c r="H19" s="65">
        <f>VLOOKUP($A19,'Return Data'!$B$7:$R$2843,7,0)</f>
        <v>2.8519000000000001</v>
      </c>
      <c r="I19" s="66">
        <f t="shared" si="2"/>
        <v>13</v>
      </c>
      <c r="J19" s="65">
        <f>VLOOKUP($A19,'Return Data'!$B$7:$R$2843,8,0)</f>
        <v>3.9971000000000001</v>
      </c>
      <c r="K19" s="66">
        <f t="shared" si="3"/>
        <v>17</v>
      </c>
      <c r="L19" s="65">
        <f>VLOOKUP($A19,'Return Data'!$B$7:$R$2843,9,0)</f>
        <v>4.6344000000000003</v>
      </c>
      <c r="M19" s="66">
        <f t="shared" si="4"/>
        <v>15</v>
      </c>
      <c r="N19" s="65">
        <f>VLOOKUP($A19,'Return Data'!$B$7:$R$2843,10,0)</f>
        <v>4.0071000000000003</v>
      </c>
      <c r="O19" s="66">
        <f t="shared" si="5"/>
        <v>12</v>
      </c>
      <c r="P19" s="65">
        <f>VLOOKUP($A19,'Return Data'!$B$7:$R$2843,11,0)</f>
        <v>4.4852999999999996</v>
      </c>
      <c r="Q19" s="66">
        <f t="shared" si="6"/>
        <v>14</v>
      </c>
      <c r="R19" s="65">
        <f>VLOOKUP($A19,'Return Data'!$B$7:$R$2843,12,0)</f>
        <v>3.7584</v>
      </c>
      <c r="S19" s="66">
        <f t="shared" si="7"/>
        <v>13</v>
      </c>
      <c r="T19" s="65">
        <f>VLOOKUP($A19,'Return Data'!$B$7:$R$2843,13,0)</f>
        <v>4.1725000000000003</v>
      </c>
      <c r="U19" s="66">
        <f t="shared" si="8"/>
        <v>16</v>
      </c>
      <c r="V19" s="65">
        <f>VLOOKUP($A19,'Return Data'!$B$7:$R$2843,17,0)</f>
        <v>5.9767999999999999</v>
      </c>
      <c r="W19" s="66">
        <f t="shared" si="9"/>
        <v>12</v>
      </c>
      <c r="X19" s="65">
        <f>VLOOKUP($A19,'Return Data'!$B$7:$R$2843,14,0)</f>
        <v>7.0541</v>
      </c>
      <c r="Y19" s="66">
        <f t="shared" si="10"/>
        <v>5</v>
      </c>
      <c r="Z19" s="65">
        <f>VLOOKUP($A19,'Return Data'!$B$7:$R$2843,16,0)</f>
        <v>7.8354999999999997</v>
      </c>
      <c r="AA19" s="67">
        <f t="shared" si="11"/>
        <v>5</v>
      </c>
    </row>
    <row r="20" spans="1:27" x14ac:dyDescent="0.3">
      <c r="A20" s="63" t="s">
        <v>1040</v>
      </c>
      <c r="B20" s="64">
        <f>VLOOKUP($A20,'Return Data'!$B$7:$R$2843,3,0)</f>
        <v>44447</v>
      </c>
      <c r="C20" s="65">
        <f>VLOOKUP($A20,'Return Data'!$B$7:$R$2843,4,0)</f>
        <v>29.687999999999999</v>
      </c>
      <c r="D20" s="65">
        <f>VLOOKUP($A20,'Return Data'!$B$7:$R$2843,5,0)</f>
        <v>1.2295</v>
      </c>
      <c r="E20" s="66">
        <f t="shared" si="0"/>
        <v>22</v>
      </c>
      <c r="F20" s="65">
        <f>VLOOKUP($A20,'Return Data'!$B$7:$R$2843,6,0)</f>
        <v>1.7216</v>
      </c>
      <c r="G20" s="66">
        <f t="shared" si="1"/>
        <v>22</v>
      </c>
      <c r="H20" s="65">
        <f>VLOOKUP($A20,'Return Data'!$B$7:$R$2843,7,0)</f>
        <v>2.3896999999999999</v>
      </c>
      <c r="I20" s="66">
        <f t="shared" si="2"/>
        <v>20</v>
      </c>
      <c r="J20" s="65">
        <f>VLOOKUP($A20,'Return Data'!$B$7:$R$2843,8,0)</f>
        <v>4.1075999999999997</v>
      </c>
      <c r="K20" s="66">
        <f t="shared" si="3"/>
        <v>13</v>
      </c>
      <c r="L20" s="65">
        <f>VLOOKUP($A20,'Return Data'!$B$7:$R$2843,9,0)</f>
        <v>4.5941000000000001</v>
      </c>
      <c r="M20" s="66">
        <f t="shared" si="4"/>
        <v>18</v>
      </c>
      <c r="N20" s="65">
        <f>VLOOKUP($A20,'Return Data'!$B$7:$R$2843,10,0)</f>
        <v>3.9055</v>
      </c>
      <c r="O20" s="66">
        <f t="shared" si="5"/>
        <v>16</v>
      </c>
      <c r="P20" s="65">
        <f>VLOOKUP($A20,'Return Data'!$B$7:$R$2843,11,0)</f>
        <v>3.9331999999999998</v>
      </c>
      <c r="Q20" s="66">
        <f t="shared" si="6"/>
        <v>20</v>
      </c>
      <c r="R20" s="65">
        <f>VLOOKUP($A20,'Return Data'!$B$7:$R$2843,12,0)</f>
        <v>3.3203999999999998</v>
      </c>
      <c r="S20" s="66">
        <f t="shared" si="7"/>
        <v>24</v>
      </c>
      <c r="T20" s="65">
        <f>VLOOKUP($A20,'Return Data'!$B$7:$R$2843,13,0)</f>
        <v>3.6642999999999999</v>
      </c>
      <c r="U20" s="66">
        <f t="shared" si="8"/>
        <v>24</v>
      </c>
      <c r="V20" s="65">
        <f>VLOOKUP($A20,'Return Data'!$B$7:$R$2843,17,0)</f>
        <v>10.5124</v>
      </c>
      <c r="W20" s="66">
        <f t="shared" si="9"/>
        <v>1</v>
      </c>
      <c r="X20" s="65">
        <f>VLOOKUP($A20,'Return Data'!$B$7:$R$2843,14,0)</f>
        <v>5.3009000000000004</v>
      </c>
      <c r="Y20" s="66">
        <f t="shared" si="10"/>
        <v>17</v>
      </c>
      <c r="Z20" s="65">
        <f>VLOOKUP($A20,'Return Data'!$B$7:$R$2843,16,0)</f>
        <v>7.5453999999999999</v>
      </c>
      <c r="AA20" s="67">
        <f t="shared" si="11"/>
        <v>11</v>
      </c>
    </row>
    <row r="21" spans="1:27" x14ac:dyDescent="0.3">
      <c r="A21" s="63" t="s">
        <v>1042</v>
      </c>
      <c r="B21" s="64">
        <f>VLOOKUP($A21,'Return Data'!$B$7:$R$2843,3,0)</f>
        <v>44447</v>
      </c>
      <c r="C21" s="65">
        <f>VLOOKUP($A21,'Return Data'!$B$7:$R$2843,4,0)</f>
        <v>2684.0009</v>
      </c>
      <c r="D21" s="65">
        <f>VLOOKUP($A21,'Return Data'!$B$7:$R$2843,5,0)</f>
        <v>6.0132000000000003</v>
      </c>
      <c r="E21" s="66">
        <f t="shared" si="0"/>
        <v>4</v>
      </c>
      <c r="F21" s="65">
        <f>VLOOKUP($A21,'Return Data'!$B$7:$R$2843,6,0)</f>
        <v>3.5674000000000001</v>
      </c>
      <c r="G21" s="66">
        <f t="shared" si="1"/>
        <v>2</v>
      </c>
      <c r="H21" s="65">
        <f>VLOOKUP($A21,'Return Data'!$B$7:$R$2843,7,0)</f>
        <v>4.8966000000000003</v>
      </c>
      <c r="I21" s="66">
        <f t="shared" si="2"/>
        <v>3</v>
      </c>
      <c r="J21" s="65">
        <f>VLOOKUP($A21,'Return Data'!$B$7:$R$2843,8,0)</f>
        <v>5.9592999999999998</v>
      </c>
      <c r="K21" s="66">
        <f t="shared" si="3"/>
        <v>3</v>
      </c>
      <c r="L21" s="65">
        <f>VLOOKUP($A21,'Return Data'!$B$7:$R$2843,9,0)</f>
        <v>6.1665999999999999</v>
      </c>
      <c r="M21" s="66">
        <f t="shared" si="4"/>
        <v>4</v>
      </c>
      <c r="N21" s="65">
        <f>VLOOKUP($A21,'Return Data'!$B$7:$R$2843,10,0)</f>
        <v>4.6102999999999996</v>
      </c>
      <c r="O21" s="66">
        <f t="shared" si="5"/>
        <v>5</v>
      </c>
      <c r="P21" s="65">
        <f>VLOOKUP($A21,'Return Data'!$B$7:$R$2843,11,0)</f>
        <v>4.8354999999999997</v>
      </c>
      <c r="Q21" s="66">
        <f t="shared" si="6"/>
        <v>7</v>
      </c>
      <c r="R21" s="65">
        <f>VLOOKUP($A21,'Return Data'!$B$7:$R$2843,12,0)</f>
        <v>3.8599000000000001</v>
      </c>
      <c r="S21" s="66">
        <f t="shared" si="7"/>
        <v>10</v>
      </c>
      <c r="T21" s="65">
        <f>VLOOKUP($A21,'Return Data'!$B$7:$R$2843,13,0)</f>
        <v>4.5656999999999996</v>
      </c>
      <c r="U21" s="66">
        <f t="shared" si="8"/>
        <v>7</v>
      </c>
      <c r="V21" s="65">
        <f>VLOOKUP($A21,'Return Data'!$B$7:$R$2843,17,0)</f>
        <v>6.5304000000000002</v>
      </c>
      <c r="W21" s="66">
        <f t="shared" si="9"/>
        <v>3</v>
      </c>
      <c r="X21" s="65">
        <f>VLOOKUP($A21,'Return Data'!$B$7:$R$2843,14,0)</f>
        <v>7.1096000000000004</v>
      </c>
      <c r="Y21" s="66">
        <f t="shared" si="10"/>
        <v>3</v>
      </c>
      <c r="Z21" s="65">
        <f>VLOOKUP($A21,'Return Data'!$B$7:$R$2843,16,0)</f>
        <v>7.5770999999999997</v>
      </c>
      <c r="AA21" s="67">
        <f t="shared" si="11"/>
        <v>9</v>
      </c>
    </row>
    <row r="22" spans="1:27" x14ac:dyDescent="0.3">
      <c r="A22" s="63" t="s">
        <v>1045</v>
      </c>
      <c r="B22" s="64">
        <f>VLOOKUP($A22,'Return Data'!$B$7:$R$2843,3,0)</f>
        <v>44447</v>
      </c>
      <c r="C22" s="65">
        <f>VLOOKUP($A22,'Return Data'!$B$7:$R$2843,4,0)</f>
        <v>22.582699999999999</v>
      </c>
      <c r="D22" s="65">
        <f>VLOOKUP($A22,'Return Data'!$B$7:$R$2843,5,0)</f>
        <v>1.4547000000000001</v>
      </c>
      <c r="E22" s="66">
        <f t="shared" si="0"/>
        <v>19</v>
      </c>
      <c r="F22" s="65">
        <f>VLOOKUP($A22,'Return Data'!$B$7:$R$2843,6,0)</f>
        <v>2.0047000000000001</v>
      </c>
      <c r="G22" s="66">
        <f t="shared" si="1"/>
        <v>19</v>
      </c>
      <c r="H22" s="65">
        <f>VLOOKUP($A22,'Return Data'!$B$7:$R$2843,7,0)</f>
        <v>2.4948999999999999</v>
      </c>
      <c r="I22" s="66">
        <f t="shared" si="2"/>
        <v>19</v>
      </c>
      <c r="J22" s="65">
        <f>VLOOKUP($A22,'Return Data'!$B$7:$R$2843,8,0)</f>
        <v>4.0816999999999997</v>
      </c>
      <c r="K22" s="66">
        <f t="shared" si="3"/>
        <v>15</v>
      </c>
      <c r="L22" s="65">
        <f>VLOOKUP($A22,'Return Data'!$B$7:$R$2843,9,0)</f>
        <v>5.1963999999999997</v>
      </c>
      <c r="M22" s="66">
        <f t="shared" si="4"/>
        <v>7</v>
      </c>
      <c r="N22" s="65">
        <f>VLOOKUP($A22,'Return Data'!$B$7:$R$2843,10,0)</f>
        <v>4.0571999999999999</v>
      </c>
      <c r="O22" s="66">
        <f t="shared" si="5"/>
        <v>11</v>
      </c>
      <c r="P22" s="65">
        <f>VLOOKUP($A22,'Return Data'!$B$7:$R$2843,11,0)</f>
        <v>4.5034999999999998</v>
      </c>
      <c r="Q22" s="66">
        <f t="shared" si="6"/>
        <v>13</v>
      </c>
      <c r="R22" s="65">
        <f>VLOOKUP($A22,'Return Data'!$B$7:$R$2843,12,0)</f>
        <v>3.7281</v>
      </c>
      <c r="S22" s="66">
        <f t="shared" si="7"/>
        <v>15</v>
      </c>
      <c r="T22" s="65">
        <f>VLOOKUP($A22,'Return Data'!$B$7:$R$2843,13,0)</f>
        <v>4.3697999999999997</v>
      </c>
      <c r="U22" s="66">
        <f t="shared" si="8"/>
        <v>11</v>
      </c>
      <c r="V22" s="65">
        <f>VLOOKUP($A22,'Return Data'!$B$7:$R$2843,17,0)</f>
        <v>5.6647999999999996</v>
      </c>
      <c r="W22" s="66">
        <f t="shared" si="9"/>
        <v>15</v>
      </c>
      <c r="X22" s="65">
        <f>VLOOKUP($A22,'Return Data'!$B$7:$R$2843,14,0)</f>
        <v>5.6821000000000002</v>
      </c>
      <c r="Y22" s="66">
        <f t="shared" si="10"/>
        <v>14</v>
      </c>
      <c r="Z22" s="65">
        <f>VLOOKUP($A22,'Return Data'!$B$7:$R$2843,16,0)</f>
        <v>7.8571</v>
      </c>
      <c r="AA22" s="67">
        <f t="shared" si="11"/>
        <v>3</v>
      </c>
    </row>
    <row r="23" spans="1:27" x14ac:dyDescent="0.3">
      <c r="A23" s="63" t="s">
        <v>1046</v>
      </c>
      <c r="B23" s="64">
        <f>VLOOKUP($A23,'Return Data'!$B$7:$R$2843,3,0)</f>
        <v>44447</v>
      </c>
      <c r="C23" s="65">
        <f>VLOOKUP($A23,'Return Data'!$B$7:$R$2843,4,0)</f>
        <v>31.882000000000001</v>
      </c>
      <c r="D23" s="65">
        <f>VLOOKUP($A23,'Return Data'!$B$7:$R$2843,5,0)</f>
        <v>1.0304</v>
      </c>
      <c r="E23" s="66">
        <f t="shared" si="0"/>
        <v>23</v>
      </c>
      <c r="F23" s="65">
        <f>VLOOKUP($A23,'Return Data'!$B$7:$R$2843,6,0)</f>
        <v>2.1528999999999998</v>
      </c>
      <c r="G23" s="66">
        <f t="shared" si="1"/>
        <v>13</v>
      </c>
      <c r="H23" s="65">
        <f>VLOOKUP($A23,'Return Data'!$B$7:$R$2843,7,0)</f>
        <v>2.2907000000000002</v>
      </c>
      <c r="I23" s="66">
        <f t="shared" si="2"/>
        <v>21</v>
      </c>
      <c r="J23" s="65">
        <f>VLOOKUP($A23,'Return Data'!$B$7:$R$2843,8,0)</f>
        <v>3.7507000000000001</v>
      </c>
      <c r="K23" s="66">
        <f t="shared" si="3"/>
        <v>21</v>
      </c>
      <c r="L23" s="65">
        <f>VLOOKUP($A23,'Return Data'!$B$7:$R$2843,9,0)</f>
        <v>4.2207999999999997</v>
      </c>
      <c r="M23" s="66">
        <f t="shared" si="4"/>
        <v>22</v>
      </c>
      <c r="N23" s="65">
        <f>VLOOKUP($A23,'Return Data'!$B$7:$R$2843,10,0)</f>
        <v>3.7267999999999999</v>
      </c>
      <c r="O23" s="66">
        <f t="shared" si="5"/>
        <v>21</v>
      </c>
      <c r="P23" s="65">
        <f>VLOOKUP($A23,'Return Data'!$B$7:$R$2843,11,0)</f>
        <v>3.9199000000000002</v>
      </c>
      <c r="Q23" s="66">
        <f t="shared" si="6"/>
        <v>22</v>
      </c>
      <c r="R23" s="65">
        <f>VLOOKUP($A23,'Return Data'!$B$7:$R$2843,12,0)</f>
        <v>4.1299000000000001</v>
      </c>
      <c r="S23" s="66">
        <f t="shared" si="7"/>
        <v>7</v>
      </c>
      <c r="T23" s="65">
        <f>VLOOKUP($A23,'Return Data'!$B$7:$R$2843,13,0)</f>
        <v>4.3403</v>
      </c>
      <c r="U23" s="66">
        <f t="shared" si="8"/>
        <v>12</v>
      </c>
      <c r="V23" s="65">
        <f>VLOOKUP($A23,'Return Data'!$B$7:$R$2843,17,0)</f>
        <v>5.9728000000000003</v>
      </c>
      <c r="W23" s="66">
        <f t="shared" si="9"/>
        <v>13</v>
      </c>
      <c r="X23" s="65">
        <f>VLOOKUP($A23,'Return Data'!$B$7:$R$2843,14,0)</f>
        <v>5.27</v>
      </c>
      <c r="Y23" s="66">
        <f t="shared" si="10"/>
        <v>18</v>
      </c>
      <c r="Z23" s="65">
        <f>VLOOKUP($A23,'Return Data'!$B$7:$R$2843,16,0)</f>
        <v>6.5494000000000003</v>
      </c>
      <c r="AA23" s="67">
        <f t="shared" si="11"/>
        <v>19</v>
      </c>
    </row>
    <row r="24" spans="1:27" x14ac:dyDescent="0.3">
      <c r="A24" s="63" t="s">
        <v>1049</v>
      </c>
      <c r="B24" s="64">
        <f>VLOOKUP($A24,'Return Data'!$B$7:$R$2843,3,0)</f>
        <v>44447</v>
      </c>
      <c r="C24" s="65">
        <f>VLOOKUP($A24,'Return Data'!$B$7:$R$2843,4,0)</f>
        <v>1318.0130999999999</v>
      </c>
      <c r="D24" s="65">
        <f>VLOOKUP($A24,'Return Data'!$B$7:$R$2843,5,0)</f>
        <v>2.8471000000000002</v>
      </c>
      <c r="E24" s="66">
        <f t="shared" si="0"/>
        <v>13</v>
      </c>
      <c r="F24" s="65">
        <f>VLOOKUP($A24,'Return Data'!$B$7:$R$2843,6,0)</f>
        <v>2.0266000000000002</v>
      </c>
      <c r="G24" s="66">
        <f t="shared" si="1"/>
        <v>17</v>
      </c>
      <c r="H24" s="65">
        <f>VLOOKUP($A24,'Return Data'!$B$7:$R$2843,7,0)</f>
        <v>2.9279999999999999</v>
      </c>
      <c r="I24" s="66">
        <f t="shared" si="2"/>
        <v>12</v>
      </c>
      <c r="J24" s="65">
        <f>VLOOKUP($A24,'Return Data'!$B$7:$R$2843,8,0)</f>
        <v>4.0946999999999996</v>
      </c>
      <c r="K24" s="66">
        <f t="shared" si="3"/>
        <v>14</v>
      </c>
      <c r="L24" s="65">
        <f>VLOOKUP($A24,'Return Data'!$B$7:$R$2843,9,0)</f>
        <v>4.7099000000000002</v>
      </c>
      <c r="M24" s="66">
        <f t="shared" si="4"/>
        <v>12</v>
      </c>
      <c r="N24" s="65">
        <f>VLOOKUP($A24,'Return Data'!$B$7:$R$2843,10,0)</f>
        <v>3.7185999999999999</v>
      </c>
      <c r="O24" s="66">
        <f t="shared" si="5"/>
        <v>22</v>
      </c>
      <c r="P24" s="65">
        <f>VLOOKUP($A24,'Return Data'!$B$7:$R$2843,11,0)</f>
        <v>4.1515000000000004</v>
      </c>
      <c r="Q24" s="66">
        <f t="shared" si="6"/>
        <v>17</v>
      </c>
      <c r="R24" s="65">
        <f>VLOOKUP($A24,'Return Data'!$B$7:$R$2843,12,0)</f>
        <v>3.4274</v>
      </c>
      <c r="S24" s="66">
        <f t="shared" si="7"/>
        <v>20</v>
      </c>
      <c r="T24" s="65">
        <f>VLOOKUP($A24,'Return Data'!$B$7:$R$2843,13,0)</f>
        <v>3.8529</v>
      </c>
      <c r="U24" s="66">
        <f t="shared" si="8"/>
        <v>21</v>
      </c>
      <c r="V24" s="65">
        <f>VLOOKUP($A24,'Return Data'!$B$7:$R$2843,17,0)</f>
        <v>5.3832000000000004</v>
      </c>
      <c r="W24" s="66">
        <f t="shared" si="9"/>
        <v>17</v>
      </c>
      <c r="X24" s="65">
        <f>VLOOKUP($A24,'Return Data'!$B$7:$R$2843,14,0)</f>
        <v>6.3223000000000003</v>
      </c>
      <c r="Y24" s="66">
        <f t="shared" si="10"/>
        <v>13</v>
      </c>
      <c r="Z24" s="65">
        <f>VLOOKUP($A24,'Return Data'!$B$7:$R$2843,16,0)</f>
        <v>6.2363</v>
      </c>
      <c r="AA24" s="67">
        <f t="shared" si="11"/>
        <v>21</v>
      </c>
    </row>
    <row r="25" spans="1:27" x14ac:dyDescent="0.3">
      <c r="A25" s="63" t="s">
        <v>1051</v>
      </c>
      <c r="B25" s="64">
        <f>VLOOKUP($A25,'Return Data'!$B$7:$R$2843,3,0)</f>
        <v>44447</v>
      </c>
      <c r="C25" s="65">
        <f>VLOOKUP($A25,'Return Data'!$B$7:$R$2843,4,0)</f>
        <v>1813.3243</v>
      </c>
      <c r="D25" s="65">
        <f>VLOOKUP($A25,'Return Data'!$B$7:$R$2843,5,0)</f>
        <v>1.4091</v>
      </c>
      <c r="E25" s="66">
        <f t="shared" si="0"/>
        <v>20</v>
      </c>
      <c r="F25" s="65">
        <f>VLOOKUP($A25,'Return Data'!$B$7:$R$2843,6,0)</f>
        <v>1.7399</v>
      </c>
      <c r="G25" s="66">
        <f t="shared" si="1"/>
        <v>21</v>
      </c>
      <c r="H25" s="65">
        <f>VLOOKUP($A25,'Return Data'!$B$7:$R$2843,7,0)</f>
        <v>2.0588000000000002</v>
      </c>
      <c r="I25" s="66">
        <f t="shared" si="2"/>
        <v>23</v>
      </c>
      <c r="J25" s="65">
        <f>VLOOKUP($A25,'Return Data'!$B$7:$R$2843,8,0)</f>
        <v>3.6901000000000002</v>
      </c>
      <c r="K25" s="66">
        <f t="shared" si="3"/>
        <v>23</v>
      </c>
      <c r="L25" s="65">
        <f>VLOOKUP($A25,'Return Data'!$B$7:$R$2843,9,0)</f>
        <v>4.6220999999999997</v>
      </c>
      <c r="M25" s="66">
        <f t="shared" si="4"/>
        <v>16</v>
      </c>
      <c r="N25" s="65">
        <f>VLOOKUP($A25,'Return Data'!$B$7:$R$2843,10,0)</f>
        <v>3.7637</v>
      </c>
      <c r="O25" s="66">
        <f t="shared" si="5"/>
        <v>20</v>
      </c>
      <c r="P25" s="65">
        <f>VLOOKUP($A25,'Return Data'!$B$7:$R$2843,11,0)</f>
        <v>4.1087999999999996</v>
      </c>
      <c r="Q25" s="66">
        <f t="shared" si="6"/>
        <v>19</v>
      </c>
      <c r="R25" s="65">
        <f>VLOOKUP($A25,'Return Data'!$B$7:$R$2843,12,0)</f>
        <v>3.3347000000000002</v>
      </c>
      <c r="S25" s="66">
        <f t="shared" si="7"/>
        <v>23</v>
      </c>
      <c r="T25" s="65">
        <f>VLOOKUP($A25,'Return Data'!$B$7:$R$2843,13,0)</f>
        <v>3.8923999999999999</v>
      </c>
      <c r="U25" s="66">
        <f t="shared" si="8"/>
        <v>20</v>
      </c>
      <c r="V25" s="65">
        <f>VLOOKUP($A25,'Return Data'!$B$7:$R$2843,17,0)</f>
        <v>5.1346999999999996</v>
      </c>
      <c r="W25" s="66">
        <f t="shared" si="9"/>
        <v>20</v>
      </c>
      <c r="X25" s="65">
        <f>VLOOKUP($A25,'Return Data'!$B$7:$R$2843,14,0)</f>
        <v>5.6776</v>
      </c>
      <c r="Y25" s="66">
        <f t="shared" si="10"/>
        <v>15</v>
      </c>
      <c r="Z25" s="65">
        <f>VLOOKUP($A25,'Return Data'!$B$7:$R$2843,16,0)</f>
        <v>4.5002000000000004</v>
      </c>
      <c r="AA25" s="67">
        <f t="shared" si="11"/>
        <v>23</v>
      </c>
    </row>
    <row r="26" spans="1:27" x14ac:dyDescent="0.3">
      <c r="A26" s="63" t="s">
        <v>1052</v>
      </c>
      <c r="B26" s="64">
        <f>VLOOKUP($A26,'Return Data'!$B$7:$R$2843,3,0)</f>
        <v>44447</v>
      </c>
      <c r="C26" s="65">
        <f>VLOOKUP($A26,'Return Data'!$B$7:$R$2843,4,0)</f>
        <v>2987.4137999999998</v>
      </c>
      <c r="D26" s="65">
        <f>VLOOKUP($A26,'Return Data'!$B$7:$R$2843,5,0)</f>
        <v>3.2503000000000002</v>
      </c>
      <c r="E26" s="66">
        <f t="shared" si="0"/>
        <v>11</v>
      </c>
      <c r="F26" s="65">
        <f>VLOOKUP($A26,'Return Data'!$B$7:$R$2843,6,0)</f>
        <v>2.6109</v>
      </c>
      <c r="G26" s="66">
        <f t="shared" si="1"/>
        <v>8</v>
      </c>
      <c r="H26" s="65">
        <f>VLOOKUP($A26,'Return Data'!$B$7:$R$2843,7,0)</f>
        <v>3.1063999999999998</v>
      </c>
      <c r="I26" s="66">
        <f t="shared" si="2"/>
        <v>8</v>
      </c>
      <c r="J26" s="65">
        <f>VLOOKUP($A26,'Return Data'!$B$7:$R$2843,8,0)</f>
        <v>4.3297999999999996</v>
      </c>
      <c r="K26" s="66">
        <f t="shared" si="3"/>
        <v>8</v>
      </c>
      <c r="L26" s="65">
        <f>VLOOKUP($A26,'Return Data'!$B$7:$R$2843,9,0)</f>
        <v>4.9429999999999996</v>
      </c>
      <c r="M26" s="66">
        <f t="shared" si="4"/>
        <v>10</v>
      </c>
      <c r="N26" s="65">
        <f>VLOOKUP($A26,'Return Data'!$B$7:$R$2843,10,0)</f>
        <v>4.4438000000000004</v>
      </c>
      <c r="O26" s="66">
        <f t="shared" si="5"/>
        <v>6</v>
      </c>
      <c r="P26" s="65">
        <f>VLOOKUP($A26,'Return Data'!$B$7:$R$2843,11,0)</f>
        <v>5.2900999999999998</v>
      </c>
      <c r="Q26" s="66">
        <f t="shared" si="6"/>
        <v>2</v>
      </c>
      <c r="R26" s="65">
        <f>VLOOKUP($A26,'Return Data'!$B$7:$R$2843,12,0)</f>
        <v>4.4954000000000001</v>
      </c>
      <c r="S26" s="66">
        <f t="shared" si="7"/>
        <v>4</v>
      </c>
      <c r="T26" s="65">
        <f>VLOOKUP($A26,'Return Data'!$B$7:$R$2843,13,0)</f>
        <v>5.0609000000000002</v>
      </c>
      <c r="U26" s="66">
        <f t="shared" si="8"/>
        <v>5</v>
      </c>
      <c r="V26" s="65">
        <f>VLOOKUP($A26,'Return Data'!$B$7:$R$2843,17,0)</f>
        <v>6.4516999999999998</v>
      </c>
      <c r="W26" s="66">
        <f t="shared" si="9"/>
        <v>5</v>
      </c>
      <c r="X26" s="65">
        <f>VLOOKUP($A26,'Return Data'!$B$7:$R$2843,14,0)</f>
        <v>6.6653000000000002</v>
      </c>
      <c r="Y26" s="66">
        <f t="shared" si="10"/>
        <v>9</v>
      </c>
      <c r="Z26" s="65">
        <f>VLOOKUP($A26,'Return Data'!$B$7:$R$2843,16,0)</f>
        <v>7.8498000000000001</v>
      </c>
      <c r="AA26" s="67">
        <f t="shared" si="11"/>
        <v>4</v>
      </c>
    </row>
    <row r="27" spans="1:27" x14ac:dyDescent="0.3">
      <c r="A27" s="63" t="s">
        <v>1054</v>
      </c>
      <c r="B27" s="64">
        <f>VLOOKUP($A27,'Return Data'!$B$7:$R$2843,3,0)</f>
        <v>44447</v>
      </c>
      <c r="C27" s="65">
        <f>VLOOKUP($A27,'Return Data'!$B$7:$R$2843,4,0)</f>
        <v>23.720300000000002</v>
      </c>
      <c r="D27" s="65">
        <f>VLOOKUP($A27,'Return Data'!$B$7:$R$2843,5,0)</f>
        <v>3.3856000000000002</v>
      </c>
      <c r="E27" s="66">
        <f t="shared" si="0"/>
        <v>10</v>
      </c>
      <c r="F27" s="65">
        <f>VLOOKUP($A27,'Return Data'!$B$7:$R$2843,6,0)</f>
        <v>2.1549</v>
      </c>
      <c r="G27" s="66">
        <f t="shared" si="1"/>
        <v>12</v>
      </c>
      <c r="H27" s="65">
        <f>VLOOKUP($A27,'Return Data'!$B$7:$R$2843,7,0)</f>
        <v>2.0672000000000001</v>
      </c>
      <c r="I27" s="66">
        <f t="shared" si="2"/>
        <v>22</v>
      </c>
      <c r="J27" s="65">
        <f>VLOOKUP($A27,'Return Data'!$B$7:$R$2843,8,0)</f>
        <v>4.0179999999999998</v>
      </c>
      <c r="K27" s="66">
        <f t="shared" si="3"/>
        <v>16</v>
      </c>
      <c r="L27" s="65">
        <f>VLOOKUP($A27,'Return Data'!$B$7:$R$2843,9,0)</f>
        <v>3.7383000000000002</v>
      </c>
      <c r="M27" s="66">
        <f t="shared" si="4"/>
        <v>25</v>
      </c>
      <c r="N27" s="65">
        <f>VLOOKUP($A27,'Return Data'!$B$7:$R$2843,10,0)</f>
        <v>3.4178000000000002</v>
      </c>
      <c r="O27" s="66">
        <f t="shared" si="5"/>
        <v>24</v>
      </c>
      <c r="P27" s="65">
        <f>VLOOKUP($A27,'Return Data'!$B$7:$R$2843,11,0)</f>
        <v>3.9056000000000002</v>
      </c>
      <c r="Q27" s="66">
        <f t="shared" si="6"/>
        <v>23</v>
      </c>
      <c r="R27" s="65">
        <f>VLOOKUP($A27,'Return Data'!$B$7:$R$2843,12,0)</f>
        <v>3.6749000000000001</v>
      </c>
      <c r="S27" s="66">
        <f t="shared" si="7"/>
        <v>17</v>
      </c>
      <c r="T27" s="65">
        <f>VLOOKUP($A27,'Return Data'!$B$7:$R$2843,13,0)</f>
        <v>4.1858000000000004</v>
      </c>
      <c r="U27" s="66">
        <f t="shared" si="8"/>
        <v>15</v>
      </c>
      <c r="V27" s="65">
        <f>VLOOKUP($A27,'Return Data'!$B$7:$R$2843,17,0)</f>
        <v>3.6381000000000001</v>
      </c>
      <c r="W27" s="66">
        <f t="shared" si="9"/>
        <v>24</v>
      </c>
      <c r="X27" s="65">
        <f>VLOOKUP($A27,'Return Data'!$B$7:$R$2843,14,0)</f>
        <v>-0.91549999999999998</v>
      </c>
      <c r="Y27" s="66">
        <f t="shared" si="10"/>
        <v>24</v>
      </c>
      <c r="Z27" s="65">
        <f>VLOOKUP($A27,'Return Data'!$B$7:$R$2843,16,0)</f>
        <v>6.2603</v>
      </c>
      <c r="AA27" s="67">
        <f t="shared" si="11"/>
        <v>20</v>
      </c>
    </row>
    <row r="28" spans="1:27" x14ac:dyDescent="0.3">
      <c r="A28" s="63" t="s">
        <v>1056</v>
      </c>
      <c r="B28" s="64">
        <f>VLOOKUP($A28,'Return Data'!$B$7:$R$2843,3,0)</f>
        <v>44447</v>
      </c>
      <c r="C28" s="65">
        <f>VLOOKUP($A28,'Return Data'!$B$7:$R$2843,4,0)</f>
        <v>2779.2121999999999</v>
      </c>
      <c r="D28" s="65">
        <f>VLOOKUP($A28,'Return Data'!$B$7:$R$2843,5,0)</f>
        <v>4.2031000000000001</v>
      </c>
      <c r="E28" s="66">
        <f t="shared" si="0"/>
        <v>6</v>
      </c>
      <c r="F28" s="65">
        <f>VLOOKUP($A28,'Return Data'!$B$7:$R$2843,6,0)</f>
        <v>2.5895000000000001</v>
      </c>
      <c r="G28" s="66">
        <f t="shared" si="1"/>
        <v>9</v>
      </c>
      <c r="H28" s="65">
        <f>VLOOKUP($A28,'Return Data'!$B$7:$R$2843,7,0)</f>
        <v>2.8475000000000001</v>
      </c>
      <c r="I28" s="66">
        <f t="shared" si="2"/>
        <v>14</v>
      </c>
      <c r="J28" s="65">
        <f>VLOOKUP($A28,'Return Data'!$B$7:$R$2843,8,0)</f>
        <v>3.6642999999999999</v>
      </c>
      <c r="K28" s="66">
        <f t="shared" si="3"/>
        <v>24</v>
      </c>
      <c r="L28" s="65">
        <f>VLOOKUP($A28,'Return Data'!$B$7:$R$2843,9,0)</f>
        <v>4.3341000000000003</v>
      </c>
      <c r="M28" s="66">
        <f t="shared" si="4"/>
        <v>19</v>
      </c>
      <c r="N28" s="65">
        <f>VLOOKUP($A28,'Return Data'!$B$7:$R$2843,10,0)</f>
        <v>3.8679000000000001</v>
      </c>
      <c r="O28" s="66">
        <f t="shared" si="5"/>
        <v>18</v>
      </c>
      <c r="P28" s="65">
        <f>VLOOKUP($A28,'Return Data'!$B$7:$R$2843,11,0)</f>
        <v>4.1433</v>
      </c>
      <c r="Q28" s="66">
        <f t="shared" si="6"/>
        <v>18</v>
      </c>
      <c r="R28" s="65">
        <f>VLOOKUP($A28,'Return Data'!$B$7:$R$2843,12,0)</f>
        <v>3.6465999999999998</v>
      </c>
      <c r="S28" s="66">
        <f t="shared" si="7"/>
        <v>18</v>
      </c>
      <c r="T28" s="65">
        <f>VLOOKUP($A28,'Return Data'!$B$7:$R$2843,13,0)</f>
        <v>3.9106000000000001</v>
      </c>
      <c r="U28" s="66">
        <f t="shared" si="8"/>
        <v>19</v>
      </c>
      <c r="V28" s="65">
        <f>VLOOKUP($A28,'Return Data'!$B$7:$R$2843,17,0)</f>
        <v>4.74</v>
      </c>
      <c r="W28" s="66">
        <f t="shared" si="9"/>
        <v>21</v>
      </c>
      <c r="X28" s="65">
        <f>VLOOKUP($A28,'Return Data'!$B$7:$R$2843,14,0)</f>
        <v>-0.77100000000000002</v>
      </c>
      <c r="Y28" s="66">
        <f t="shared" si="10"/>
        <v>23</v>
      </c>
      <c r="Z28" s="65">
        <f>VLOOKUP($A28,'Return Data'!$B$7:$R$2843,16,0)</f>
        <v>6.1993</v>
      </c>
      <c r="AA28" s="67">
        <f t="shared" si="11"/>
        <v>22</v>
      </c>
    </row>
    <row r="29" spans="1:27" x14ac:dyDescent="0.3">
      <c r="A29" s="63" t="s">
        <v>1058</v>
      </c>
      <c r="B29" s="64">
        <f>VLOOKUP($A29,'Return Data'!$B$7:$R$2843,3,0)</f>
        <v>44447</v>
      </c>
      <c r="C29" s="65">
        <f>VLOOKUP($A29,'Return Data'!$B$7:$R$2843,4,0)</f>
        <v>2798.3589000000002</v>
      </c>
      <c r="D29" s="65">
        <f>VLOOKUP($A29,'Return Data'!$B$7:$R$2843,5,0)</f>
        <v>2.4497</v>
      </c>
      <c r="E29" s="66">
        <f t="shared" si="0"/>
        <v>15</v>
      </c>
      <c r="F29" s="65">
        <f>VLOOKUP($A29,'Return Data'!$B$7:$R$2843,6,0)</f>
        <v>1.9441999999999999</v>
      </c>
      <c r="G29" s="66">
        <f t="shared" si="1"/>
        <v>20</v>
      </c>
      <c r="H29" s="65">
        <f>VLOOKUP($A29,'Return Data'!$B$7:$R$2843,7,0)</f>
        <v>2.7484000000000002</v>
      </c>
      <c r="I29" s="66">
        <f t="shared" si="2"/>
        <v>16</v>
      </c>
      <c r="J29" s="65">
        <f>VLOOKUP($A29,'Return Data'!$B$7:$R$2843,8,0)</f>
        <v>3.8420000000000001</v>
      </c>
      <c r="K29" s="66">
        <f t="shared" si="3"/>
        <v>19</v>
      </c>
      <c r="L29" s="65">
        <f>VLOOKUP($A29,'Return Data'!$B$7:$R$2843,9,0)</f>
        <v>4.2923999999999998</v>
      </c>
      <c r="M29" s="66">
        <f t="shared" si="4"/>
        <v>21</v>
      </c>
      <c r="N29" s="65">
        <f>VLOOKUP($A29,'Return Data'!$B$7:$R$2843,10,0)</f>
        <v>3.9586999999999999</v>
      </c>
      <c r="O29" s="66">
        <f t="shared" si="5"/>
        <v>13</v>
      </c>
      <c r="P29" s="65">
        <f>VLOOKUP($A29,'Return Data'!$B$7:$R$2843,11,0)</f>
        <v>3.9310999999999998</v>
      </c>
      <c r="Q29" s="66">
        <f t="shared" si="6"/>
        <v>21</v>
      </c>
      <c r="R29" s="65">
        <f>VLOOKUP($A29,'Return Data'!$B$7:$R$2843,12,0)</f>
        <v>3.4384000000000001</v>
      </c>
      <c r="S29" s="66">
        <f t="shared" si="7"/>
        <v>19</v>
      </c>
      <c r="T29" s="65">
        <f>VLOOKUP($A29,'Return Data'!$B$7:$R$2843,13,0)</f>
        <v>3.9304000000000001</v>
      </c>
      <c r="U29" s="66">
        <f t="shared" si="8"/>
        <v>18</v>
      </c>
      <c r="V29" s="65">
        <f>VLOOKUP($A29,'Return Data'!$B$7:$R$2843,17,0)</f>
        <v>5.5823999999999998</v>
      </c>
      <c r="W29" s="66">
        <f t="shared" si="9"/>
        <v>16</v>
      </c>
      <c r="X29" s="65">
        <f>VLOOKUP($A29,'Return Data'!$B$7:$R$2843,14,0)</f>
        <v>6.6348000000000003</v>
      </c>
      <c r="Y29" s="66">
        <f t="shared" si="10"/>
        <v>10</v>
      </c>
      <c r="Z29" s="65">
        <f>VLOOKUP($A29,'Return Data'!$B$7:$R$2843,16,0)</f>
        <v>7.5534999999999997</v>
      </c>
      <c r="AA29" s="67">
        <f t="shared" si="11"/>
        <v>10</v>
      </c>
    </row>
    <row r="30" spans="1:27" x14ac:dyDescent="0.3">
      <c r="A30" s="63" t="s">
        <v>1061</v>
      </c>
      <c r="B30" s="64">
        <f>VLOOKUP($A30,'Return Data'!$B$7:$R$2843,3,0)</f>
        <v>44447</v>
      </c>
      <c r="C30" s="65">
        <f>VLOOKUP($A30,'Return Data'!$B$7:$R$2843,4,0)</f>
        <v>26.367699999999999</v>
      </c>
      <c r="D30" s="65">
        <f>VLOOKUP($A30,'Return Data'!$B$7:$R$2843,5,0)</f>
        <v>0.4153</v>
      </c>
      <c r="E30" s="66">
        <f t="shared" si="0"/>
        <v>24</v>
      </c>
      <c r="F30" s="65">
        <f>VLOOKUP($A30,'Return Data'!$B$7:$R$2843,6,0)</f>
        <v>1.0522</v>
      </c>
      <c r="G30" s="66">
        <f t="shared" si="1"/>
        <v>25</v>
      </c>
      <c r="H30" s="65">
        <f>VLOOKUP($A30,'Return Data'!$B$7:$R$2843,7,0)</f>
        <v>1.4241999999999999</v>
      </c>
      <c r="I30" s="66">
        <f t="shared" si="2"/>
        <v>25</v>
      </c>
      <c r="J30" s="65">
        <f>VLOOKUP($A30,'Return Data'!$B$7:$R$2843,8,0)</f>
        <v>3.2768999999999999</v>
      </c>
      <c r="K30" s="66">
        <f t="shared" si="3"/>
        <v>25</v>
      </c>
      <c r="L30" s="65">
        <f>VLOOKUP($A30,'Return Data'!$B$7:$R$2843,9,0)</f>
        <v>3.8938000000000001</v>
      </c>
      <c r="M30" s="66">
        <f t="shared" si="4"/>
        <v>24</v>
      </c>
      <c r="N30" s="65">
        <f>VLOOKUP($A30,'Return Data'!$B$7:$R$2843,10,0)</f>
        <v>3.3090000000000002</v>
      </c>
      <c r="O30" s="66">
        <f t="shared" si="5"/>
        <v>25</v>
      </c>
      <c r="P30" s="65">
        <f>VLOOKUP($A30,'Return Data'!$B$7:$R$2843,11,0)</f>
        <v>3.6522999999999999</v>
      </c>
      <c r="Q30" s="66">
        <f t="shared" si="6"/>
        <v>25</v>
      </c>
      <c r="R30" s="65">
        <f>VLOOKUP($A30,'Return Data'!$B$7:$R$2843,12,0)</f>
        <v>3.2044999999999999</v>
      </c>
      <c r="S30" s="66">
        <f t="shared" si="7"/>
        <v>25</v>
      </c>
      <c r="T30" s="65">
        <f>VLOOKUP($A30,'Return Data'!$B$7:$R$2843,13,0)</f>
        <v>3.488</v>
      </c>
      <c r="U30" s="66">
        <f t="shared" si="8"/>
        <v>25</v>
      </c>
      <c r="V30" s="65">
        <f>VLOOKUP($A30,'Return Data'!$B$7:$R$2843,17,0)</f>
        <v>5.1519000000000004</v>
      </c>
      <c r="W30" s="66">
        <f t="shared" si="9"/>
        <v>19</v>
      </c>
      <c r="X30" s="65">
        <f>VLOOKUP($A30,'Return Data'!$B$7:$R$2843,14,0)</f>
        <v>2.6819999999999999</v>
      </c>
      <c r="Y30" s="66">
        <f t="shared" si="10"/>
        <v>21</v>
      </c>
      <c r="Z30" s="65">
        <f>VLOOKUP($A30,'Return Data'!$B$7:$R$2843,16,0)</f>
        <v>6.9702999999999999</v>
      </c>
      <c r="AA30" s="67">
        <f t="shared" si="11"/>
        <v>18</v>
      </c>
    </row>
    <row r="31" spans="1:27" x14ac:dyDescent="0.3">
      <c r="A31" s="63" t="s">
        <v>1062</v>
      </c>
      <c r="B31" s="64">
        <f>VLOOKUP($A31,'Return Data'!$B$7:$R$2843,3,0)</f>
        <v>44447</v>
      </c>
      <c r="C31" s="65">
        <f>VLOOKUP($A31,'Return Data'!$B$7:$R$2843,4,0)</f>
        <v>3135.1460999999999</v>
      </c>
      <c r="D31" s="65">
        <f>VLOOKUP($A31,'Return Data'!$B$7:$R$2843,5,0)</f>
        <v>2.4298999999999999</v>
      </c>
      <c r="E31" s="66">
        <f t="shared" si="0"/>
        <v>16</v>
      </c>
      <c r="F31" s="65">
        <f>VLOOKUP($A31,'Return Data'!$B$7:$R$2843,6,0)</f>
        <v>2.6598000000000002</v>
      </c>
      <c r="G31" s="66">
        <f t="shared" si="1"/>
        <v>7</v>
      </c>
      <c r="H31" s="65">
        <f>VLOOKUP($A31,'Return Data'!$B$7:$R$2843,7,0)</f>
        <v>3.2399</v>
      </c>
      <c r="I31" s="66">
        <f t="shared" si="2"/>
        <v>6</v>
      </c>
      <c r="J31" s="65">
        <f>VLOOKUP($A31,'Return Data'!$B$7:$R$2843,8,0)</f>
        <v>4.1932999999999998</v>
      </c>
      <c r="K31" s="66">
        <f t="shared" si="3"/>
        <v>10</v>
      </c>
      <c r="L31" s="65">
        <f>VLOOKUP($A31,'Return Data'!$B$7:$R$2843,9,0)</f>
        <v>4.7065999999999999</v>
      </c>
      <c r="M31" s="66">
        <f t="shared" si="4"/>
        <v>13</v>
      </c>
      <c r="N31" s="65">
        <f>VLOOKUP($A31,'Return Data'!$B$7:$R$2843,10,0)</f>
        <v>4.2518000000000002</v>
      </c>
      <c r="O31" s="66">
        <f t="shared" si="5"/>
        <v>9</v>
      </c>
      <c r="P31" s="65">
        <f>VLOOKUP($A31,'Return Data'!$B$7:$R$2843,11,0)</f>
        <v>4.7187999999999999</v>
      </c>
      <c r="Q31" s="66">
        <f t="shared" si="6"/>
        <v>9</v>
      </c>
      <c r="R31" s="65">
        <f>VLOOKUP($A31,'Return Data'!$B$7:$R$2843,12,0)</f>
        <v>3.8597999999999999</v>
      </c>
      <c r="S31" s="66">
        <f t="shared" si="7"/>
        <v>11</v>
      </c>
      <c r="T31" s="65">
        <f>VLOOKUP($A31,'Return Data'!$B$7:$R$2843,13,0)</f>
        <v>4.4470000000000001</v>
      </c>
      <c r="U31" s="66">
        <f t="shared" si="8"/>
        <v>10</v>
      </c>
      <c r="V31" s="65">
        <f>VLOOKUP($A31,'Return Data'!$B$7:$R$2843,17,0)</f>
        <v>6.1379999999999999</v>
      </c>
      <c r="W31" s="66">
        <f t="shared" si="9"/>
        <v>10</v>
      </c>
      <c r="X31" s="65">
        <f>VLOOKUP($A31,'Return Data'!$B$7:$R$2843,14,0)</f>
        <v>4.9353999999999996</v>
      </c>
      <c r="Y31" s="66">
        <f t="shared" si="10"/>
        <v>19</v>
      </c>
      <c r="Z31" s="65">
        <f>VLOOKUP($A31,'Return Data'!$B$7:$R$2843,16,0)</f>
        <v>7.3951000000000002</v>
      </c>
      <c r="AA31" s="67">
        <f t="shared" si="11"/>
        <v>13</v>
      </c>
    </row>
    <row r="32" spans="1:27" x14ac:dyDescent="0.3">
      <c r="A32" s="63" t="s">
        <v>1063</v>
      </c>
      <c r="B32" s="64">
        <f>VLOOKUP($A32,'Return Data'!$B$7:$R$2843,3,0)</f>
        <v>44447</v>
      </c>
      <c r="C32" s="65">
        <f>VLOOKUP($A32,'Return Data'!$B$7:$R$2843,4,0)</f>
        <v>31.121300000000002</v>
      </c>
      <c r="D32" s="65">
        <f>VLOOKUP($A32,'Return Data'!$B$7:$R$2843,5,0)</f>
        <v>0</v>
      </c>
      <c r="E32" s="66">
        <f t="shared" si="0"/>
        <v>25</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-16.185500000000001</v>
      </c>
      <c r="AA32" s="67">
        <f t="shared" si="11"/>
        <v>26</v>
      </c>
    </row>
    <row r="33" spans="1:27" x14ac:dyDescent="0.3">
      <c r="A33" s="63" t="s">
        <v>1067</v>
      </c>
      <c r="B33" s="64">
        <f>VLOOKUP($A33,'Return Data'!$B$7:$R$2843,3,0)</f>
        <v>44447</v>
      </c>
      <c r="C33" s="65">
        <f>VLOOKUP($A33,'Return Data'!$B$7:$R$2843,4,0)</f>
        <v>2672.3312000000001</v>
      </c>
      <c r="D33" s="65">
        <f>VLOOKUP($A33,'Return Data'!$B$7:$R$2843,5,0)</f>
        <v>2.9668999999999999</v>
      </c>
      <c r="E33" s="66">
        <f t="shared" si="0"/>
        <v>12</v>
      </c>
      <c r="F33" s="65">
        <f>VLOOKUP($A33,'Return Data'!$B$7:$R$2843,6,0)</f>
        <v>1.4615</v>
      </c>
      <c r="G33" s="66">
        <f t="shared" si="1"/>
        <v>24</v>
      </c>
      <c r="H33" s="65">
        <f>VLOOKUP($A33,'Return Data'!$B$7:$R$2843,7,0)</f>
        <v>2.7239</v>
      </c>
      <c r="I33" s="66">
        <f t="shared" si="2"/>
        <v>17</v>
      </c>
      <c r="J33" s="65">
        <f>VLOOKUP($A33,'Return Data'!$B$7:$R$2843,8,0)</f>
        <v>5.2417999999999996</v>
      </c>
      <c r="K33" s="66">
        <f t="shared" si="3"/>
        <v>5</v>
      </c>
      <c r="L33" s="65">
        <f>VLOOKUP($A33,'Return Data'!$B$7:$R$2843,9,0)</f>
        <v>6.2095000000000002</v>
      </c>
      <c r="M33" s="66">
        <f t="shared" si="4"/>
        <v>3</v>
      </c>
      <c r="N33" s="65">
        <f>VLOOKUP($A33,'Return Data'!$B$7:$R$2843,10,0)</f>
        <v>5.1071</v>
      </c>
      <c r="O33" s="66">
        <f t="shared" si="5"/>
        <v>3</v>
      </c>
      <c r="P33" s="65">
        <f>VLOOKUP($A33,'Return Data'!$B$7:$R$2843,11,0)</f>
        <v>5.1384999999999996</v>
      </c>
      <c r="Q33" s="66">
        <f t="shared" si="6"/>
        <v>4</v>
      </c>
      <c r="R33" s="65">
        <f>VLOOKUP($A33,'Return Data'!$B$7:$R$2843,12,0)</f>
        <v>4.2862999999999998</v>
      </c>
      <c r="S33" s="66">
        <f t="shared" si="7"/>
        <v>6</v>
      </c>
      <c r="T33" s="65">
        <f>VLOOKUP($A33,'Return Data'!$B$7:$R$2843,13,0)</f>
        <v>4.5936000000000003</v>
      </c>
      <c r="U33" s="66">
        <f t="shared" si="8"/>
        <v>6</v>
      </c>
      <c r="V33" s="65">
        <f>VLOOKUP($A33,'Return Data'!$B$7:$R$2843,17,0)</f>
        <v>6.2145000000000001</v>
      </c>
      <c r="W33" s="66">
        <f>RANK(V33,V$8:V$33,0)</f>
        <v>8</v>
      </c>
      <c r="X33" s="65">
        <f>VLOOKUP($A33,'Return Data'!$B$7:$R$2843,14,0)</f>
        <v>2.7170000000000001</v>
      </c>
      <c r="Y33" s="66">
        <f>RANK(X33,X$8:X$33,0)</f>
        <v>20</v>
      </c>
      <c r="Z33" s="65">
        <f>VLOOKUP($A33,'Return Data'!$B$7:$R$2843,16,0)</f>
        <v>7.07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3.3896423076923079</v>
      </c>
      <c r="E35" s="74"/>
      <c r="F35" s="75">
        <f>AVERAGE(F8:F33)</f>
        <v>2.5709423076923081</v>
      </c>
      <c r="G35" s="74"/>
      <c r="H35" s="75">
        <f>AVERAGE(H8:H33)</f>
        <v>3.245315384615385</v>
      </c>
      <c r="I35" s="74"/>
      <c r="J35" s="75">
        <f>AVERAGE(J8:J33)</f>
        <v>4.7420615384615381</v>
      </c>
      <c r="K35" s="74"/>
      <c r="L35" s="75">
        <f>AVERAGE(L8:L33)</f>
        <v>5.0037115384615385</v>
      </c>
      <c r="M35" s="74"/>
      <c r="N35" s="75">
        <f>AVERAGE(N8:N33)</f>
        <v>4.1154884615384608</v>
      </c>
      <c r="O35" s="74"/>
      <c r="P35" s="75">
        <f>AVERAGE(P8:P33)</f>
        <v>4.4660038461538454</v>
      </c>
      <c r="Q35" s="74"/>
      <c r="R35" s="75">
        <f>AVERAGE(R8:R33)</f>
        <v>4.0297153846153853</v>
      </c>
      <c r="S35" s="74"/>
      <c r="T35" s="75">
        <f>AVERAGE(T8:T33)</f>
        <v>4.5280346153846152</v>
      </c>
      <c r="U35" s="74"/>
      <c r="V35" s="75">
        <f>AVERAGE(V8:V33)</f>
        <v>5.3983519999999992</v>
      </c>
      <c r="W35" s="74"/>
      <c r="X35" s="75">
        <f>AVERAGE(X8:X33)</f>
        <v>4.716844</v>
      </c>
      <c r="Y35" s="74"/>
      <c r="Z35" s="75">
        <f>AVERAGE(Z8:Z33)</f>
        <v>6.0405384615384623</v>
      </c>
      <c r="AA35" s="76"/>
    </row>
    <row r="36" spans="1:27" x14ac:dyDescent="0.3">
      <c r="A36" s="73" t="s">
        <v>28</v>
      </c>
      <c r="B36" s="74"/>
      <c r="C36" s="74"/>
      <c r="D36" s="75">
        <f>MIN(D8:D33)</f>
        <v>-1.6919</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-4.8983999999999996</v>
      </c>
      <c r="W36" s="74"/>
      <c r="X36" s="75">
        <f>MIN(X8:X33)</f>
        <v>-8.8893000000000004</v>
      </c>
      <c r="Y36" s="74"/>
      <c r="Z36" s="75">
        <f>MIN(Z8:Z33)</f>
        <v>-16.185500000000001</v>
      </c>
      <c r="AA36" s="76"/>
    </row>
    <row r="37" spans="1:27" ht="15" thickBot="1" x14ac:dyDescent="0.35">
      <c r="A37" s="77" t="s">
        <v>29</v>
      </c>
      <c r="B37" s="78"/>
      <c r="C37" s="78"/>
      <c r="D37" s="79">
        <f>MAX(D8:D33)</f>
        <v>13.1882</v>
      </c>
      <c r="E37" s="78"/>
      <c r="F37" s="79">
        <f>MAX(F8:F33)</f>
        <v>12.8246</v>
      </c>
      <c r="G37" s="78"/>
      <c r="H37" s="79">
        <f>MAX(H8:H33)</f>
        <v>14.5589</v>
      </c>
      <c r="I37" s="78"/>
      <c r="J37" s="79">
        <f>MAX(J8:J33)</f>
        <v>19.891200000000001</v>
      </c>
      <c r="K37" s="78"/>
      <c r="L37" s="79">
        <f>MAX(L8:L33)</f>
        <v>13.346399999999999</v>
      </c>
      <c r="M37" s="78"/>
      <c r="N37" s="79">
        <f>MAX(N8:N33)</f>
        <v>8.1094000000000008</v>
      </c>
      <c r="O37" s="78"/>
      <c r="P37" s="79">
        <f>MAX(P8:P33)</f>
        <v>9.0093999999999994</v>
      </c>
      <c r="Q37" s="78"/>
      <c r="R37" s="79">
        <f>MAX(R8:R33)</f>
        <v>10.2965</v>
      </c>
      <c r="S37" s="78"/>
      <c r="T37" s="79">
        <f>MAX(T8:T33)</f>
        <v>11.7166</v>
      </c>
      <c r="U37" s="78"/>
      <c r="V37" s="79">
        <f>MAX(V8:V33)</f>
        <v>10.5124</v>
      </c>
      <c r="W37" s="78"/>
      <c r="X37" s="79">
        <f>MAX(X8:X33)</f>
        <v>7.6195000000000004</v>
      </c>
      <c r="Y37" s="78"/>
      <c r="Z37" s="79">
        <f>MAX(Z8:Z33)</f>
        <v>8.2100000000000009</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44447</v>
      </c>
      <c r="C8" s="65">
        <f>VLOOKUP($A8,'Return Data'!$B$7:$R$2843,4,0)</f>
        <v>435.62</v>
      </c>
      <c r="D8" s="65">
        <f>VLOOKUP($A8,'Return Data'!$B$7:$R$2843,5,0)</f>
        <v>4.1731999999999996</v>
      </c>
      <c r="E8" s="66">
        <f t="shared" ref="E8:E34" si="0">RANK(D8,D$8:D$34,0)</f>
        <v>6</v>
      </c>
      <c r="F8" s="65">
        <f>VLOOKUP($A8,'Return Data'!$B$7:$R$2843,6,0)</f>
        <v>2.9992000000000001</v>
      </c>
      <c r="G8" s="66">
        <f t="shared" ref="G8:G34" si="1">RANK(F8,F$8:F$34,0)</f>
        <v>16</v>
      </c>
      <c r="H8" s="65">
        <f>VLOOKUP($A8,'Return Data'!$B$7:$R$2843,7,0)</f>
        <v>3.4051999999999998</v>
      </c>
      <c r="I8" s="66">
        <f t="shared" ref="I8:I34" si="2">RANK(H8,H$8:H$34,0)</f>
        <v>13</v>
      </c>
      <c r="J8" s="65">
        <f>VLOOKUP($A8,'Return Data'!$B$7:$R$2843,8,0)</f>
        <v>4.4615999999999998</v>
      </c>
      <c r="K8" s="66">
        <f t="shared" ref="K8:K34" si="3">RANK(J8,J$8:J$34,0)</f>
        <v>4</v>
      </c>
      <c r="L8" s="65">
        <f>VLOOKUP($A8,'Return Data'!$B$7:$R$2843,9,0)</f>
        <v>4.9598000000000004</v>
      </c>
      <c r="M8" s="66">
        <f t="shared" ref="M8:M34" si="4">RANK(L8,L$8:L$34,0)</f>
        <v>4</v>
      </c>
      <c r="N8" s="65">
        <f>VLOOKUP($A8,'Return Data'!$B$7:$R$2843,10,0)</f>
        <v>4.6505000000000001</v>
      </c>
      <c r="O8" s="66">
        <f t="shared" ref="O8:O34" si="5">RANK(N8,N$8:N$34,0)</f>
        <v>4</v>
      </c>
      <c r="P8" s="65">
        <f>VLOOKUP($A8,'Return Data'!$B$7:$R$2843,11,0)</f>
        <v>4.8855000000000004</v>
      </c>
      <c r="Q8" s="66">
        <f t="shared" ref="Q8:Q34" si="6">RANK(P8,P$8:P$34,0)</f>
        <v>4</v>
      </c>
      <c r="R8" s="65">
        <f>VLOOKUP($A8,'Return Data'!$B$7:$R$2843,12,0)</f>
        <v>4.2801999999999998</v>
      </c>
      <c r="S8" s="66">
        <f t="shared" ref="S8:S34" si="7">RANK(R8,R$8:R$34,0)</f>
        <v>4</v>
      </c>
      <c r="T8" s="65">
        <f>VLOOKUP($A8,'Return Data'!$B$7:$R$2843,13,0)</f>
        <v>4.6879999999999997</v>
      </c>
      <c r="U8" s="66">
        <f t="shared" ref="U8:U34" si="8">RANK(T8,T$8:T$34,0)</f>
        <v>4</v>
      </c>
      <c r="V8" s="65">
        <f>VLOOKUP($A8,'Return Data'!$B$7:$R$2843,17,0)</f>
        <v>6.1711</v>
      </c>
      <c r="W8" s="66">
        <f t="shared" ref="W8:W15" si="9">RANK(V8,V$8:V$34,0)</f>
        <v>4</v>
      </c>
      <c r="X8" s="65">
        <f>VLOOKUP($A8,'Return Data'!$B$7:$R$2843,14,0)</f>
        <v>7.1547999999999998</v>
      </c>
      <c r="Y8" s="66">
        <f>RANK(X8,X$8:X$34,0)</f>
        <v>4</v>
      </c>
      <c r="Z8" s="65">
        <f>VLOOKUP($A8,'Return Data'!$B$7:$R$2843,16,0)</f>
        <v>8.2262000000000004</v>
      </c>
      <c r="AA8" s="67">
        <f t="shared" ref="AA8:AA34" si="10">RANK(Z8,Z$8:Z$34,0)</f>
        <v>4</v>
      </c>
    </row>
    <row r="9" spans="1:27" x14ac:dyDescent="0.3">
      <c r="A9" s="63" t="s">
        <v>1496</v>
      </c>
      <c r="B9" s="64">
        <f>VLOOKUP($A9,'Return Data'!$B$7:$R$2843,3,0)</f>
        <v>44447</v>
      </c>
      <c r="C9" s="65">
        <f>VLOOKUP($A9,'Return Data'!$B$7:$R$2843,4,0)</f>
        <v>12.1937</v>
      </c>
      <c r="D9" s="65">
        <f>VLOOKUP($A9,'Return Data'!$B$7:$R$2843,5,0)</f>
        <v>3.2930000000000001</v>
      </c>
      <c r="E9" s="66">
        <f t="shared" si="0"/>
        <v>12</v>
      </c>
      <c r="F9" s="65">
        <f>VLOOKUP($A9,'Return Data'!$B$7:$R$2843,6,0)</f>
        <v>3.2942</v>
      </c>
      <c r="G9" s="66">
        <f t="shared" si="1"/>
        <v>8</v>
      </c>
      <c r="H9" s="65">
        <f>VLOOKUP($A9,'Return Data'!$B$7:$R$2843,7,0)</f>
        <v>3.2519</v>
      </c>
      <c r="I9" s="66">
        <f t="shared" si="2"/>
        <v>17</v>
      </c>
      <c r="J9" s="65">
        <f>VLOOKUP($A9,'Return Data'!$B$7:$R$2843,8,0)</f>
        <v>4.1974</v>
      </c>
      <c r="K9" s="66">
        <f t="shared" si="3"/>
        <v>7</v>
      </c>
      <c r="L9" s="65">
        <f>VLOOKUP($A9,'Return Data'!$B$7:$R$2843,9,0)</f>
        <v>4.4443000000000001</v>
      </c>
      <c r="M9" s="66">
        <f t="shared" si="4"/>
        <v>10</v>
      </c>
      <c r="N9" s="65">
        <f>VLOOKUP($A9,'Return Data'!$B$7:$R$2843,10,0)</f>
        <v>4.2154999999999996</v>
      </c>
      <c r="O9" s="66">
        <f t="shared" si="5"/>
        <v>5</v>
      </c>
      <c r="P9" s="65">
        <f>VLOOKUP($A9,'Return Data'!$B$7:$R$2843,11,0)</f>
        <v>4.4748999999999999</v>
      </c>
      <c r="Q9" s="66">
        <f t="shared" si="6"/>
        <v>5</v>
      </c>
      <c r="R9" s="65">
        <f>VLOOKUP($A9,'Return Data'!$B$7:$R$2843,12,0)</f>
        <v>4.2615999999999996</v>
      </c>
      <c r="S9" s="66">
        <f t="shared" si="7"/>
        <v>5</v>
      </c>
      <c r="T9" s="65">
        <f>VLOOKUP($A9,'Return Data'!$B$7:$R$2843,13,0)</f>
        <v>4.5538999999999996</v>
      </c>
      <c r="U9" s="66">
        <f t="shared" si="8"/>
        <v>5</v>
      </c>
      <c r="V9" s="65">
        <f>VLOOKUP($A9,'Return Data'!$B$7:$R$2843,17,0)</f>
        <v>5.7427999999999999</v>
      </c>
      <c r="W9" s="66">
        <f t="shared" si="9"/>
        <v>7</v>
      </c>
      <c r="X9" s="65"/>
      <c r="Y9" s="66"/>
      <c r="Z9" s="65">
        <f>VLOOKUP($A9,'Return Data'!$B$7:$R$2843,16,0)</f>
        <v>6.8410000000000002</v>
      </c>
      <c r="AA9" s="67">
        <f t="shared" si="10"/>
        <v>17</v>
      </c>
    </row>
    <row r="10" spans="1:27" x14ac:dyDescent="0.3">
      <c r="A10" s="63" t="s">
        <v>1499</v>
      </c>
      <c r="B10" s="64">
        <f>VLOOKUP($A10,'Return Data'!$B$7:$R$2843,3,0)</f>
        <v>44447</v>
      </c>
      <c r="C10" s="65">
        <f>VLOOKUP($A10,'Return Data'!$B$7:$R$2843,4,0)</f>
        <v>1223.4951000000001</v>
      </c>
      <c r="D10" s="65">
        <f>VLOOKUP($A10,'Return Data'!$B$7:$R$2843,5,0)</f>
        <v>2.5121000000000002</v>
      </c>
      <c r="E10" s="66">
        <f t="shared" si="0"/>
        <v>21</v>
      </c>
      <c r="F10" s="65">
        <f>VLOOKUP($A10,'Return Data'!$B$7:$R$2843,6,0)</f>
        <v>2.9946000000000002</v>
      </c>
      <c r="G10" s="66">
        <f t="shared" si="1"/>
        <v>17</v>
      </c>
      <c r="H10" s="65">
        <f>VLOOKUP($A10,'Return Data'!$B$7:$R$2843,7,0)</f>
        <v>3.2926000000000002</v>
      </c>
      <c r="I10" s="66">
        <f t="shared" si="2"/>
        <v>16</v>
      </c>
      <c r="J10" s="65">
        <f>VLOOKUP($A10,'Return Data'!$B$7:$R$2843,8,0)</f>
        <v>3.8058000000000001</v>
      </c>
      <c r="K10" s="66">
        <f t="shared" si="3"/>
        <v>16</v>
      </c>
      <c r="L10" s="65">
        <f>VLOOKUP($A10,'Return Data'!$B$7:$R$2843,9,0)</f>
        <v>4.0396999999999998</v>
      </c>
      <c r="M10" s="66">
        <f t="shared" si="4"/>
        <v>17</v>
      </c>
      <c r="N10" s="65">
        <f>VLOOKUP($A10,'Return Data'!$B$7:$R$2843,10,0)</f>
        <v>3.9790000000000001</v>
      </c>
      <c r="O10" s="66">
        <f t="shared" si="5"/>
        <v>14</v>
      </c>
      <c r="P10" s="65">
        <f>VLOOKUP($A10,'Return Data'!$B$7:$R$2843,11,0)</f>
        <v>4.3014000000000001</v>
      </c>
      <c r="Q10" s="66">
        <f t="shared" si="6"/>
        <v>7</v>
      </c>
      <c r="R10" s="65">
        <f>VLOOKUP($A10,'Return Data'!$B$7:$R$2843,12,0)</f>
        <v>3.8933</v>
      </c>
      <c r="S10" s="66">
        <f t="shared" si="7"/>
        <v>11</v>
      </c>
      <c r="T10" s="65">
        <f>VLOOKUP($A10,'Return Data'!$B$7:$R$2843,13,0)</f>
        <v>4.0446999999999997</v>
      </c>
      <c r="U10" s="66">
        <f t="shared" si="8"/>
        <v>11</v>
      </c>
      <c r="V10" s="65">
        <f>VLOOKUP($A10,'Return Data'!$B$7:$R$2843,17,0)</f>
        <v>5.0228000000000002</v>
      </c>
      <c r="W10" s="66">
        <f t="shared" si="9"/>
        <v>17</v>
      </c>
      <c r="X10" s="65"/>
      <c r="Y10" s="66"/>
      <c r="Z10" s="65">
        <f>VLOOKUP($A10,'Return Data'!$B$7:$R$2843,16,0)</f>
        <v>6.3548</v>
      </c>
      <c r="AA10" s="67">
        <f t="shared" si="10"/>
        <v>20</v>
      </c>
    </row>
    <row r="11" spans="1:27" x14ac:dyDescent="0.3">
      <c r="A11" s="63" t="s">
        <v>1500</v>
      </c>
      <c r="B11" s="64">
        <f>VLOOKUP($A11,'Return Data'!$B$7:$R$2843,3,0)</f>
        <v>44447</v>
      </c>
      <c r="C11" s="65">
        <f>VLOOKUP($A11,'Return Data'!$B$7:$R$2843,4,0)</f>
        <v>2609.6192000000001</v>
      </c>
      <c r="D11" s="65">
        <f>VLOOKUP($A11,'Return Data'!$B$7:$R$2843,5,0)</f>
        <v>2.1078999999999999</v>
      </c>
      <c r="E11" s="66">
        <f t="shared" si="0"/>
        <v>24</v>
      </c>
      <c r="F11" s="65">
        <f>VLOOKUP($A11,'Return Data'!$B$7:$R$2843,6,0)</f>
        <v>2.9125999999999999</v>
      </c>
      <c r="G11" s="66">
        <f t="shared" si="1"/>
        <v>19</v>
      </c>
      <c r="H11" s="65">
        <f>VLOOKUP($A11,'Return Data'!$B$7:$R$2843,7,0)</f>
        <v>3.1760999999999999</v>
      </c>
      <c r="I11" s="66">
        <f t="shared" si="2"/>
        <v>18</v>
      </c>
      <c r="J11" s="65">
        <f>VLOOKUP($A11,'Return Data'!$B$7:$R$2843,8,0)</f>
        <v>3.7486999999999999</v>
      </c>
      <c r="K11" s="66">
        <f t="shared" si="3"/>
        <v>19</v>
      </c>
      <c r="L11" s="65">
        <f>VLOOKUP($A11,'Return Data'!$B$7:$R$2843,9,0)</f>
        <v>3.9607000000000001</v>
      </c>
      <c r="M11" s="66">
        <f t="shared" si="4"/>
        <v>20</v>
      </c>
      <c r="N11" s="65">
        <f>VLOOKUP($A11,'Return Data'!$B$7:$R$2843,10,0)</f>
        <v>3.6452</v>
      </c>
      <c r="O11" s="66">
        <f t="shared" si="5"/>
        <v>23</v>
      </c>
      <c r="P11" s="65">
        <f>VLOOKUP($A11,'Return Data'!$B$7:$R$2843,11,0)</f>
        <v>3.6718999999999999</v>
      </c>
      <c r="Q11" s="66">
        <f t="shared" si="6"/>
        <v>21</v>
      </c>
      <c r="R11" s="65">
        <f>VLOOKUP($A11,'Return Data'!$B$7:$R$2843,12,0)</f>
        <v>3.3944000000000001</v>
      </c>
      <c r="S11" s="66">
        <f t="shared" si="7"/>
        <v>24</v>
      </c>
      <c r="T11" s="65">
        <f>VLOOKUP($A11,'Return Data'!$B$7:$R$2843,13,0)</f>
        <v>3.5642</v>
      </c>
      <c r="U11" s="66">
        <f t="shared" si="8"/>
        <v>23</v>
      </c>
      <c r="V11" s="65">
        <f>VLOOKUP($A11,'Return Data'!$B$7:$R$2843,17,0)</f>
        <v>4.7826000000000004</v>
      </c>
      <c r="W11" s="66">
        <f t="shared" si="9"/>
        <v>18</v>
      </c>
      <c r="X11" s="65">
        <f>VLOOKUP($A11,'Return Data'!$B$7:$R$2843,14,0)</f>
        <v>5.9596</v>
      </c>
      <c r="Y11" s="66">
        <f>RANK(X11,X$8:X$34,0)</f>
        <v>10</v>
      </c>
      <c r="Z11" s="65">
        <f>VLOOKUP($A11,'Return Data'!$B$7:$R$2843,16,0)</f>
        <v>7.8888999999999996</v>
      </c>
      <c r="AA11" s="67">
        <f t="shared" si="10"/>
        <v>5</v>
      </c>
    </row>
    <row r="12" spans="1:27" x14ac:dyDescent="0.3">
      <c r="A12" s="63" t="s">
        <v>1502</v>
      </c>
      <c r="B12" s="64">
        <f>VLOOKUP($A12,'Return Data'!$B$7:$R$2843,3,0)</f>
        <v>44447</v>
      </c>
      <c r="C12" s="65">
        <f>VLOOKUP($A12,'Return Data'!$B$7:$R$2843,4,0)</f>
        <v>3212.7793999999999</v>
      </c>
      <c r="D12" s="65">
        <f>VLOOKUP($A12,'Return Data'!$B$7:$R$2843,5,0)</f>
        <v>2.9142999999999999</v>
      </c>
      <c r="E12" s="66">
        <f t="shared" si="0"/>
        <v>16</v>
      </c>
      <c r="F12" s="65">
        <f>VLOOKUP($A12,'Return Data'!$B$7:$R$2843,6,0)</f>
        <v>2.9828000000000001</v>
      </c>
      <c r="G12" s="66">
        <f t="shared" si="1"/>
        <v>18</v>
      </c>
      <c r="H12" s="65">
        <f>VLOOKUP($A12,'Return Data'!$B$7:$R$2843,7,0)</f>
        <v>3.0228000000000002</v>
      </c>
      <c r="I12" s="66">
        <f t="shared" si="2"/>
        <v>23</v>
      </c>
      <c r="J12" s="65">
        <f>VLOOKUP($A12,'Return Data'!$B$7:$R$2843,8,0)</f>
        <v>3.5024999999999999</v>
      </c>
      <c r="K12" s="66">
        <f t="shared" si="3"/>
        <v>26</v>
      </c>
      <c r="L12" s="65">
        <f>VLOOKUP($A12,'Return Data'!$B$7:$R$2843,9,0)</f>
        <v>3.6844000000000001</v>
      </c>
      <c r="M12" s="66">
        <f t="shared" si="4"/>
        <v>25</v>
      </c>
      <c r="N12" s="65">
        <f>VLOOKUP($A12,'Return Data'!$B$7:$R$2843,10,0)</f>
        <v>3.5024000000000002</v>
      </c>
      <c r="O12" s="66">
        <f t="shared" si="5"/>
        <v>24</v>
      </c>
      <c r="P12" s="65">
        <f>VLOOKUP($A12,'Return Data'!$B$7:$R$2843,11,0)</f>
        <v>3.4701</v>
      </c>
      <c r="Q12" s="66">
        <f t="shared" si="6"/>
        <v>24</v>
      </c>
      <c r="R12" s="65">
        <f>VLOOKUP($A12,'Return Data'!$B$7:$R$2843,12,0)</f>
        <v>3.2726000000000002</v>
      </c>
      <c r="S12" s="66">
        <f t="shared" si="7"/>
        <v>26</v>
      </c>
      <c r="T12" s="65">
        <f>VLOOKUP($A12,'Return Data'!$B$7:$R$2843,13,0)</f>
        <v>3.3752</v>
      </c>
      <c r="U12" s="66">
        <f t="shared" si="8"/>
        <v>25</v>
      </c>
      <c r="V12" s="65">
        <f>VLOOKUP($A12,'Return Data'!$B$7:$R$2843,17,0)</f>
        <v>4.66</v>
      </c>
      <c r="W12" s="66">
        <f t="shared" si="9"/>
        <v>19</v>
      </c>
      <c r="X12" s="65">
        <f>VLOOKUP($A12,'Return Data'!$B$7:$R$2843,14,0)</f>
        <v>5.5708000000000002</v>
      </c>
      <c r="Y12" s="66">
        <f>RANK(X12,X$8:X$34,0)</f>
        <v>12</v>
      </c>
      <c r="Z12" s="65">
        <f>VLOOKUP($A12,'Return Data'!$B$7:$R$2843,16,0)</f>
        <v>7.2682000000000002</v>
      </c>
      <c r="AA12" s="67">
        <f t="shared" si="10"/>
        <v>15</v>
      </c>
    </row>
    <row r="13" spans="1:27" x14ac:dyDescent="0.3">
      <c r="A13" s="63" t="s">
        <v>1504</v>
      </c>
      <c r="B13" s="64">
        <f>VLOOKUP($A13,'Return Data'!$B$7:$R$2843,3,0)</f>
        <v>44447</v>
      </c>
      <c r="C13" s="65">
        <f>VLOOKUP($A13,'Return Data'!$B$7:$R$2843,4,0)</f>
        <v>2902.3856999999998</v>
      </c>
      <c r="D13" s="65">
        <f>VLOOKUP($A13,'Return Data'!$B$7:$R$2843,5,0)</f>
        <v>2.577</v>
      </c>
      <c r="E13" s="66">
        <f t="shared" si="0"/>
        <v>19</v>
      </c>
      <c r="F13" s="65">
        <f>VLOOKUP($A13,'Return Data'!$B$7:$R$2843,6,0)</f>
        <v>3.1747999999999998</v>
      </c>
      <c r="G13" s="66">
        <f t="shared" si="1"/>
        <v>12</v>
      </c>
      <c r="H13" s="65">
        <f>VLOOKUP($A13,'Return Data'!$B$7:$R$2843,7,0)</f>
        <v>3.5668000000000002</v>
      </c>
      <c r="I13" s="66">
        <f t="shared" si="2"/>
        <v>8</v>
      </c>
      <c r="J13" s="65">
        <f>VLOOKUP($A13,'Return Data'!$B$7:$R$2843,8,0)</f>
        <v>3.9525999999999999</v>
      </c>
      <c r="K13" s="66">
        <f t="shared" si="3"/>
        <v>13</v>
      </c>
      <c r="L13" s="65">
        <f>VLOOKUP($A13,'Return Data'!$B$7:$R$2843,9,0)</f>
        <v>4.242</v>
      </c>
      <c r="M13" s="66">
        <f t="shared" si="4"/>
        <v>14</v>
      </c>
      <c r="N13" s="65">
        <f>VLOOKUP($A13,'Return Data'!$B$7:$R$2843,10,0)</f>
        <v>3.9500999999999999</v>
      </c>
      <c r="O13" s="66">
        <f t="shared" si="5"/>
        <v>15</v>
      </c>
      <c r="P13" s="65">
        <f>VLOOKUP($A13,'Return Data'!$B$7:$R$2843,11,0)</f>
        <v>4.0063000000000004</v>
      </c>
      <c r="Q13" s="66">
        <f t="shared" si="6"/>
        <v>16</v>
      </c>
      <c r="R13" s="65">
        <f>VLOOKUP($A13,'Return Data'!$B$7:$R$2843,12,0)</f>
        <v>3.7296999999999998</v>
      </c>
      <c r="S13" s="66">
        <f t="shared" si="7"/>
        <v>18</v>
      </c>
      <c r="T13" s="65">
        <f>VLOOKUP($A13,'Return Data'!$B$7:$R$2843,13,0)</f>
        <v>3.8725000000000001</v>
      </c>
      <c r="U13" s="66">
        <f t="shared" si="8"/>
        <v>17</v>
      </c>
      <c r="V13" s="65">
        <f>VLOOKUP($A13,'Return Data'!$B$7:$R$2843,17,0)</f>
        <v>5.0627000000000004</v>
      </c>
      <c r="W13" s="66">
        <f t="shared" si="9"/>
        <v>16</v>
      </c>
      <c r="X13" s="65">
        <f>VLOOKUP($A13,'Return Data'!$B$7:$R$2843,14,0)</f>
        <v>5.5678999999999998</v>
      </c>
      <c r="Y13" s="66">
        <f>RANK(X13,X$8:X$34,0)</f>
        <v>13</v>
      </c>
      <c r="Z13" s="65">
        <f>VLOOKUP($A13,'Return Data'!$B$7:$R$2843,16,0)</f>
        <v>7.4126000000000003</v>
      </c>
      <c r="AA13" s="67">
        <f t="shared" si="10"/>
        <v>12</v>
      </c>
    </row>
    <row r="14" spans="1:27" x14ac:dyDescent="0.3">
      <c r="A14" s="63" t="s">
        <v>1509</v>
      </c>
      <c r="B14" s="64">
        <f>VLOOKUP($A14,'Return Data'!$B$7:$R$2843,3,0)</f>
        <v>44447</v>
      </c>
      <c r="C14" s="65">
        <f>VLOOKUP($A14,'Return Data'!$B$7:$R$2843,4,0)</f>
        <v>31.307200000000002</v>
      </c>
      <c r="D14" s="65">
        <f>VLOOKUP($A14,'Return Data'!$B$7:$R$2843,5,0)</f>
        <v>12.0124</v>
      </c>
      <c r="E14" s="66">
        <f t="shared" si="0"/>
        <v>1</v>
      </c>
      <c r="F14" s="65">
        <f>VLOOKUP($A14,'Return Data'!$B$7:$R$2843,6,0)</f>
        <v>12.3323</v>
      </c>
      <c r="G14" s="66">
        <f t="shared" si="1"/>
        <v>1</v>
      </c>
      <c r="H14" s="65">
        <f>VLOOKUP($A14,'Return Data'!$B$7:$R$2843,7,0)</f>
        <v>13.174200000000001</v>
      </c>
      <c r="I14" s="66">
        <f t="shared" si="2"/>
        <v>1</v>
      </c>
      <c r="J14" s="65">
        <f>VLOOKUP($A14,'Return Data'!$B$7:$R$2843,8,0)</f>
        <v>16.7623</v>
      </c>
      <c r="K14" s="66">
        <f t="shared" si="3"/>
        <v>1</v>
      </c>
      <c r="L14" s="65">
        <f>VLOOKUP($A14,'Return Data'!$B$7:$R$2843,9,0)</f>
        <v>14.575699999999999</v>
      </c>
      <c r="M14" s="66">
        <f t="shared" si="4"/>
        <v>1</v>
      </c>
      <c r="N14" s="65">
        <f>VLOOKUP($A14,'Return Data'!$B$7:$R$2843,10,0)</f>
        <v>13.861499999999999</v>
      </c>
      <c r="O14" s="66">
        <f t="shared" si="5"/>
        <v>2</v>
      </c>
      <c r="P14" s="65">
        <f>VLOOKUP($A14,'Return Data'!$B$7:$R$2843,11,0)</f>
        <v>10.3467</v>
      </c>
      <c r="Q14" s="66">
        <f t="shared" si="6"/>
        <v>2</v>
      </c>
      <c r="R14" s="65">
        <f>VLOOKUP($A14,'Return Data'!$B$7:$R$2843,12,0)</f>
        <v>9.2210000000000001</v>
      </c>
      <c r="S14" s="66">
        <f t="shared" si="7"/>
        <v>2</v>
      </c>
      <c r="T14" s="65">
        <f>VLOOKUP($A14,'Return Data'!$B$7:$R$2843,13,0)</f>
        <v>8.9771999999999998</v>
      </c>
      <c r="U14" s="66">
        <f t="shared" si="8"/>
        <v>2</v>
      </c>
      <c r="V14" s="65">
        <f>VLOOKUP($A14,'Return Data'!$B$7:$R$2843,17,0)</f>
        <v>6.7916999999999996</v>
      </c>
      <c r="W14" s="66">
        <f t="shared" si="9"/>
        <v>2</v>
      </c>
      <c r="X14" s="65">
        <f>VLOOKUP($A14,'Return Data'!$B$7:$R$2843,14,0)</f>
        <v>7.8303000000000003</v>
      </c>
      <c r="Y14" s="66">
        <f>RANK(X14,X$8:X$34,0)</f>
        <v>2</v>
      </c>
      <c r="Z14" s="65">
        <f>VLOOKUP($A14,'Return Data'!$B$7:$R$2843,16,0)</f>
        <v>8.8713999999999995</v>
      </c>
      <c r="AA14" s="67">
        <f t="shared" si="10"/>
        <v>1</v>
      </c>
    </row>
    <row r="15" spans="1:27" x14ac:dyDescent="0.3">
      <c r="A15" s="63" t="s">
        <v>1510</v>
      </c>
      <c r="B15" s="64">
        <f>VLOOKUP($A15,'Return Data'!$B$7:$R$2843,3,0)</f>
        <v>44447</v>
      </c>
      <c r="C15" s="65">
        <f>VLOOKUP($A15,'Return Data'!$B$7:$R$2843,4,0)</f>
        <v>12.1609</v>
      </c>
      <c r="D15" s="65">
        <f>VLOOKUP($A15,'Return Data'!$B$7:$R$2843,5,0)</f>
        <v>3.6021000000000001</v>
      </c>
      <c r="E15" s="66">
        <f t="shared" si="0"/>
        <v>8</v>
      </c>
      <c r="F15" s="65">
        <f>VLOOKUP($A15,'Return Data'!$B$7:$R$2843,6,0)</f>
        <v>3.2429999999999999</v>
      </c>
      <c r="G15" s="66">
        <f t="shared" si="1"/>
        <v>9</v>
      </c>
      <c r="H15" s="65">
        <f>VLOOKUP($A15,'Return Data'!$B$7:$R$2843,7,0)</f>
        <v>3.3466</v>
      </c>
      <c r="I15" s="66">
        <f t="shared" si="2"/>
        <v>14</v>
      </c>
      <c r="J15" s="65">
        <f>VLOOKUP($A15,'Return Data'!$B$7:$R$2843,8,0)</f>
        <v>4.0582000000000003</v>
      </c>
      <c r="K15" s="66">
        <f t="shared" si="3"/>
        <v>11</v>
      </c>
      <c r="L15" s="65">
        <f>VLOOKUP($A15,'Return Data'!$B$7:$R$2843,9,0)</f>
        <v>4.4471999999999996</v>
      </c>
      <c r="M15" s="66">
        <f t="shared" si="4"/>
        <v>9</v>
      </c>
      <c r="N15" s="65">
        <f>VLOOKUP($A15,'Return Data'!$B$7:$R$2843,10,0)</f>
        <v>4.2103000000000002</v>
      </c>
      <c r="O15" s="66">
        <f t="shared" si="5"/>
        <v>7</v>
      </c>
      <c r="P15" s="65">
        <f>VLOOKUP($A15,'Return Data'!$B$7:$R$2843,11,0)</f>
        <v>4.4104999999999999</v>
      </c>
      <c r="Q15" s="66">
        <f t="shared" si="6"/>
        <v>6</v>
      </c>
      <c r="R15" s="65">
        <f>VLOOKUP($A15,'Return Data'!$B$7:$R$2843,12,0)</f>
        <v>4.0648999999999997</v>
      </c>
      <c r="S15" s="66">
        <f t="shared" si="7"/>
        <v>6</v>
      </c>
      <c r="T15" s="65">
        <f>VLOOKUP($A15,'Return Data'!$B$7:$R$2843,13,0)</f>
        <v>4.3396999999999997</v>
      </c>
      <c r="U15" s="66">
        <f t="shared" si="8"/>
        <v>7</v>
      </c>
      <c r="V15" s="65">
        <f>VLOOKUP($A15,'Return Data'!$B$7:$R$2843,17,0)</f>
        <v>5.782</v>
      </c>
      <c r="W15" s="66">
        <f t="shared" si="9"/>
        <v>6</v>
      </c>
      <c r="X15" s="65"/>
      <c r="Y15" s="66"/>
      <c r="Z15" s="65">
        <f>VLOOKUP($A15,'Return Data'!$B$7:$R$2843,16,0)</f>
        <v>6.8353999999999999</v>
      </c>
      <c r="AA15" s="67">
        <f t="shared" si="10"/>
        <v>18</v>
      </c>
    </row>
    <row r="16" spans="1:27" x14ac:dyDescent="0.3">
      <c r="A16" s="63" t="s">
        <v>1512</v>
      </c>
      <c r="B16" s="64">
        <f>VLOOKUP($A16,'Return Data'!$B$7:$R$2843,3,0)</f>
        <v>44447</v>
      </c>
      <c r="C16" s="65">
        <f>VLOOKUP($A16,'Return Data'!$B$7:$R$2843,4,0)</f>
        <v>1079.6148000000001</v>
      </c>
      <c r="D16" s="65">
        <f>VLOOKUP($A16,'Return Data'!$B$7:$R$2843,5,0)</f>
        <v>2.2349000000000001</v>
      </c>
      <c r="E16" s="66">
        <f t="shared" si="0"/>
        <v>23</v>
      </c>
      <c r="F16" s="65">
        <f>VLOOKUP($A16,'Return Data'!$B$7:$R$2843,6,0)</f>
        <v>3.0291000000000001</v>
      </c>
      <c r="G16" s="66">
        <f t="shared" si="1"/>
        <v>15</v>
      </c>
      <c r="H16" s="65">
        <f>VLOOKUP($A16,'Return Data'!$B$7:$R$2843,7,0)</f>
        <v>3.5712000000000002</v>
      </c>
      <c r="I16" s="66">
        <f t="shared" si="2"/>
        <v>7</v>
      </c>
      <c r="J16" s="65">
        <f>VLOOKUP($A16,'Return Data'!$B$7:$R$2843,8,0)</f>
        <v>4.0701000000000001</v>
      </c>
      <c r="K16" s="66">
        <f t="shared" si="3"/>
        <v>10</v>
      </c>
      <c r="L16" s="65">
        <f>VLOOKUP($A16,'Return Data'!$B$7:$R$2843,9,0)</f>
        <v>4.5946999999999996</v>
      </c>
      <c r="M16" s="66">
        <f t="shared" si="4"/>
        <v>6</v>
      </c>
      <c r="N16" s="65">
        <f>VLOOKUP($A16,'Return Data'!$B$7:$R$2843,10,0)</f>
        <v>4.1426999999999996</v>
      </c>
      <c r="O16" s="66">
        <f t="shared" si="5"/>
        <v>9</v>
      </c>
      <c r="P16" s="65">
        <f>VLOOKUP($A16,'Return Data'!$B$7:$R$2843,11,0)</f>
        <v>4.1410999999999998</v>
      </c>
      <c r="Q16" s="66">
        <f t="shared" si="6"/>
        <v>10</v>
      </c>
      <c r="R16" s="65">
        <f>VLOOKUP($A16,'Return Data'!$B$7:$R$2843,12,0)</f>
        <v>3.839</v>
      </c>
      <c r="S16" s="66">
        <f t="shared" si="7"/>
        <v>12</v>
      </c>
      <c r="T16" s="65">
        <f>VLOOKUP($A16,'Return Data'!$B$7:$R$2843,13,0)</f>
        <v>3.9502000000000002</v>
      </c>
      <c r="U16" s="66">
        <f t="shared" si="8"/>
        <v>15</v>
      </c>
      <c r="V16" s="65"/>
      <c r="W16" s="66"/>
      <c r="X16" s="65"/>
      <c r="Y16" s="66"/>
      <c r="Z16" s="65">
        <f>VLOOKUP($A16,'Return Data'!$B$7:$R$2843,16,0)</f>
        <v>4.8700999999999999</v>
      </c>
      <c r="AA16" s="67">
        <f t="shared" si="10"/>
        <v>24</v>
      </c>
    </row>
    <row r="17" spans="1:27" x14ac:dyDescent="0.3">
      <c r="A17" s="63" t="s">
        <v>1515</v>
      </c>
      <c r="B17" s="64">
        <f>VLOOKUP($A17,'Return Data'!$B$7:$R$2843,3,0)</f>
        <v>44447</v>
      </c>
      <c r="C17" s="65">
        <f>VLOOKUP($A17,'Return Data'!$B$7:$R$2843,4,0)</f>
        <v>23.370899999999999</v>
      </c>
      <c r="D17" s="65">
        <f>VLOOKUP($A17,'Return Data'!$B$7:$R$2843,5,0)</f>
        <v>7.6543000000000001</v>
      </c>
      <c r="E17" s="66">
        <f t="shared" si="0"/>
        <v>2</v>
      </c>
      <c r="F17" s="65">
        <f>VLOOKUP($A17,'Return Data'!$B$7:$R$2843,6,0)</f>
        <v>4.5319000000000003</v>
      </c>
      <c r="G17" s="66">
        <f t="shared" si="1"/>
        <v>2</v>
      </c>
      <c r="H17" s="65">
        <f>VLOOKUP($A17,'Return Data'!$B$7:$R$2843,7,0)</f>
        <v>4.8235999999999999</v>
      </c>
      <c r="I17" s="66">
        <f t="shared" si="2"/>
        <v>2</v>
      </c>
      <c r="J17" s="65">
        <f>VLOOKUP($A17,'Return Data'!$B$7:$R$2843,8,0)</f>
        <v>5.1417000000000002</v>
      </c>
      <c r="K17" s="66">
        <f t="shared" si="3"/>
        <v>2</v>
      </c>
      <c r="L17" s="65">
        <f>VLOOKUP($A17,'Return Data'!$B$7:$R$2843,9,0)</f>
        <v>5.2591999999999999</v>
      </c>
      <c r="M17" s="66">
        <f t="shared" si="4"/>
        <v>2</v>
      </c>
      <c r="N17" s="65">
        <f>VLOOKUP($A17,'Return Data'!$B$7:$R$2843,10,0)</f>
        <v>4.7656000000000001</v>
      </c>
      <c r="O17" s="66">
        <f t="shared" si="5"/>
        <v>3</v>
      </c>
      <c r="P17" s="65">
        <f>VLOOKUP($A17,'Return Data'!$B$7:$R$2843,11,0)</f>
        <v>5.0411000000000001</v>
      </c>
      <c r="Q17" s="66">
        <f t="shared" si="6"/>
        <v>3</v>
      </c>
      <c r="R17" s="65">
        <f>VLOOKUP($A17,'Return Data'!$B$7:$R$2843,12,0)</f>
        <v>4.7789999999999999</v>
      </c>
      <c r="S17" s="66">
        <f t="shared" si="7"/>
        <v>3</v>
      </c>
      <c r="T17" s="65">
        <f>VLOOKUP($A17,'Return Data'!$B$7:$R$2843,13,0)</f>
        <v>5.1512000000000002</v>
      </c>
      <c r="U17" s="66">
        <f t="shared" si="8"/>
        <v>3</v>
      </c>
      <c r="V17" s="65">
        <f>VLOOKUP($A17,'Return Data'!$B$7:$R$2843,17,0)</f>
        <v>6.5879000000000003</v>
      </c>
      <c r="W17" s="66">
        <f t="shared" ref="W17:W22" si="11">RANK(V17,V$8:V$34,0)</f>
        <v>3</v>
      </c>
      <c r="X17" s="65">
        <f>VLOOKUP($A17,'Return Data'!$B$7:$R$2843,14,0)</f>
        <v>7.4387999999999996</v>
      </c>
      <c r="Y17" s="66">
        <f>RANK(X17,X$8:X$34,0)</f>
        <v>3</v>
      </c>
      <c r="Z17" s="65">
        <f>VLOOKUP($A17,'Return Data'!$B$7:$R$2843,16,0)</f>
        <v>8.6257999999999999</v>
      </c>
      <c r="AA17" s="67">
        <f t="shared" si="10"/>
        <v>3</v>
      </c>
    </row>
    <row r="18" spans="1:27" x14ac:dyDescent="0.3">
      <c r="A18" s="63" t="s">
        <v>1517</v>
      </c>
      <c r="B18" s="64">
        <f>VLOOKUP($A18,'Return Data'!$B$7:$R$2843,3,0)</f>
        <v>44447</v>
      </c>
      <c r="C18" s="65">
        <f>VLOOKUP($A18,'Return Data'!$B$7:$R$2843,4,0)</f>
        <v>2304.8710999999998</v>
      </c>
      <c r="D18" s="65">
        <f>VLOOKUP($A18,'Return Data'!$B$7:$R$2843,5,0)</f>
        <v>3.2974000000000001</v>
      </c>
      <c r="E18" s="66">
        <f t="shared" si="0"/>
        <v>11</v>
      </c>
      <c r="F18" s="65">
        <f>VLOOKUP($A18,'Return Data'!$B$7:$R$2843,6,0)</f>
        <v>3.5013999999999998</v>
      </c>
      <c r="G18" s="66">
        <f t="shared" si="1"/>
        <v>6</v>
      </c>
      <c r="H18" s="65">
        <f>VLOOKUP($A18,'Return Data'!$B$7:$R$2843,7,0)</f>
        <v>3.7574000000000001</v>
      </c>
      <c r="I18" s="66">
        <f t="shared" si="2"/>
        <v>4</v>
      </c>
      <c r="J18" s="65">
        <f>VLOOKUP($A18,'Return Data'!$B$7:$R$2843,8,0)</f>
        <v>4.0388000000000002</v>
      </c>
      <c r="K18" s="66">
        <f t="shared" si="3"/>
        <v>12</v>
      </c>
      <c r="L18" s="65">
        <f>VLOOKUP($A18,'Return Data'!$B$7:$R$2843,9,0)</f>
        <v>4.2973999999999997</v>
      </c>
      <c r="M18" s="66">
        <f t="shared" si="4"/>
        <v>12</v>
      </c>
      <c r="N18" s="65">
        <f>VLOOKUP($A18,'Return Data'!$B$7:$R$2843,10,0)</f>
        <v>3.8424</v>
      </c>
      <c r="O18" s="66">
        <f t="shared" si="5"/>
        <v>18</v>
      </c>
      <c r="P18" s="65">
        <f>VLOOKUP($A18,'Return Data'!$B$7:$R$2843,11,0)</f>
        <v>3.6006</v>
      </c>
      <c r="Q18" s="66">
        <f t="shared" si="6"/>
        <v>22</v>
      </c>
      <c r="R18" s="65">
        <f>VLOOKUP($A18,'Return Data'!$B$7:$R$2843,12,0)</f>
        <v>3.8026</v>
      </c>
      <c r="S18" s="66">
        <f t="shared" si="7"/>
        <v>15</v>
      </c>
      <c r="T18" s="65">
        <f>VLOOKUP($A18,'Return Data'!$B$7:$R$2843,13,0)</f>
        <v>4.1909000000000001</v>
      </c>
      <c r="U18" s="66">
        <f t="shared" si="8"/>
        <v>8</v>
      </c>
      <c r="V18" s="65">
        <f>VLOOKUP($A18,'Return Data'!$B$7:$R$2843,17,0)</f>
        <v>7.4919000000000002</v>
      </c>
      <c r="W18" s="66">
        <f t="shared" si="11"/>
        <v>1</v>
      </c>
      <c r="X18" s="65">
        <f>VLOOKUP($A18,'Return Data'!$B$7:$R$2843,14,0)</f>
        <v>6.0296000000000003</v>
      </c>
      <c r="Y18" s="66">
        <f>RANK(X18,X$8:X$34,0)</f>
        <v>9</v>
      </c>
      <c r="Z18" s="65">
        <f>VLOOKUP($A18,'Return Data'!$B$7:$R$2843,16,0)</f>
        <v>7.5301</v>
      </c>
      <c r="AA18" s="67">
        <f t="shared" si="10"/>
        <v>11</v>
      </c>
    </row>
    <row r="19" spans="1:27" x14ac:dyDescent="0.3">
      <c r="A19" s="63" t="s">
        <v>1518</v>
      </c>
      <c r="B19" s="64">
        <f>VLOOKUP($A19,'Return Data'!$B$7:$R$2843,3,0)</f>
        <v>44447</v>
      </c>
      <c r="C19" s="65">
        <f>VLOOKUP($A19,'Return Data'!$B$7:$R$2843,4,0)</f>
        <v>12.1655</v>
      </c>
      <c r="D19" s="65">
        <f>VLOOKUP($A19,'Return Data'!$B$7:$R$2843,5,0)</f>
        <v>1.8003</v>
      </c>
      <c r="E19" s="66">
        <f t="shared" si="0"/>
        <v>27</v>
      </c>
      <c r="F19" s="65">
        <f>VLOOKUP($A19,'Return Data'!$B$7:$R$2843,6,0)</f>
        <v>2.5211000000000001</v>
      </c>
      <c r="G19" s="66">
        <f t="shared" si="1"/>
        <v>27</v>
      </c>
      <c r="H19" s="65">
        <f>VLOOKUP($A19,'Return Data'!$B$7:$R$2843,7,0)</f>
        <v>2.8733</v>
      </c>
      <c r="I19" s="66">
        <f t="shared" si="2"/>
        <v>25</v>
      </c>
      <c r="J19" s="65">
        <f>VLOOKUP($A19,'Return Data'!$B$7:$R$2843,8,0)</f>
        <v>3.6482999999999999</v>
      </c>
      <c r="K19" s="66">
        <f t="shared" si="3"/>
        <v>23</v>
      </c>
      <c r="L19" s="65">
        <f>VLOOKUP($A19,'Return Data'!$B$7:$R$2843,9,0)</f>
        <v>4.0148999999999999</v>
      </c>
      <c r="M19" s="66">
        <f t="shared" si="4"/>
        <v>19</v>
      </c>
      <c r="N19" s="65">
        <f>VLOOKUP($A19,'Return Data'!$B$7:$R$2843,10,0)</f>
        <v>3.7330000000000001</v>
      </c>
      <c r="O19" s="66">
        <f t="shared" si="5"/>
        <v>21</v>
      </c>
      <c r="P19" s="65">
        <f>VLOOKUP($A19,'Return Data'!$B$7:$R$2843,11,0)</f>
        <v>3.8073999999999999</v>
      </c>
      <c r="Q19" s="66">
        <f t="shared" si="6"/>
        <v>19</v>
      </c>
      <c r="R19" s="65">
        <f>VLOOKUP($A19,'Return Data'!$B$7:$R$2843,12,0)</f>
        <v>3.5167000000000002</v>
      </c>
      <c r="S19" s="66">
        <f t="shared" si="7"/>
        <v>22</v>
      </c>
      <c r="T19" s="65">
        <f>VLOOKUP($A19,'Return Data'!$B$7:$R$2843,13,0)</f>
        <v>3.6482000000000001</v>
      </c>
      <c r="U19" s="66">
        <f t="shared" si="8"/>
        <v>22</v>
      </c>
      <c r="V19" s="65">
        <f>VLOOKUP($A19,'Return Data'!$B$7:$R$2843,17,0)</f>
        <v>5.1565000000000003</v>
      </c>
      <c r="W19" s="66">
        <f t="shared" si="11"/>
        <v>14</v>
      </c>
      <c r="X19" s="65"/>
      <c r="Y19" s="66"/>
      <c r="Z19" s="65">
        <f>VLOOKUP($A19,'Return Data'!$B$7:$R$2843,16,0)</f>
        <v>6.4306000000000001</v>
      </c>
      <c r="AA19" s="67">
        <f t="shared" si="10"/>
        <v>19</v>
      </c>
    </row>
    <row r="20" spans="1:27" x14ac:dyDescent="0.3">
      <c r="A20" s="63" t="s">
        <v>1523</v>
      </c>
      <c r="B20" s="64">
        <f>VLOOKUP($A20,'Return Data'!$B$7:$R$2843,3,0)</f>
        <v>44447</v>
      </c>
      <c r="C20" s="65">
        <f>VLOOKUP($A20,'Return Data'!$B$7:$R$2843,4,0)</f>
        <v>2261.4009000000001</v>
      </c>
      <c r="D20" s="65">
        <f>VLOOKUP($A20,'Return Data'!$B$7:$R$2843,5,0)</f>
        <v>3.9565000000000001</v>
      </c>
      <c r="E20" s="66">
        <f t="shared" si="0"/>
        <v>7</v>
      </c>
      <c r="F20" s="65">
        <f>VLOOKUP($A20,'Return Data'!$B$7:$R$2843,6,0)</f>
        <v>3.0514999999999999</v>
      </c>
      <c r="G20" s="66">
        <f t="shared" si="1"/>
        <v>14</v>
      </c>
      <c r="H20" s="65">
        <f>VLOOKUP($A20,'Return Data'!$B$7:$R$2843,7,0)</f>
        <v>3.4981</v>
      </c>
      <c r="I20" s="66">
        <f t="shared" si="2"/>
        <v>10</v>
      </c>
      <c r="J20" s="65">
        <f>VLOOKUP($A20,'Return Data'!$B$7:$R$2843,8,0)</f>
        <v>4.1291000000000002</v>
      </c>
      <c r="K20" s="66">
        <f t="shared" si="3"/>
        <v>9</v>
      </c>
      <c r="L20" s="65">
        <f>VLOOKUP($A20,'Return Data'!$B$7:$R$2843,9,0)</f>
        <v>4.5922999999999998</v>
      </c>
      <c r="M20" s="66">
        <f t="shared" si="4"/>
        <v>7</v>
      </c>
      <c r="N20" s="65">
        <f>VLOOKUP($A20,'Return Data'!$B$7:$R$2843,10,0)</f>
        <v>4.0961999999999996</v>
      </c>
      <c r="O20" s="66">
        <f t="shared" si="5"/>
        <v>10</v>
      </c>
      <c r="P20" s="65">
        <f>VLOOKUP($A20,'Return Data'!$B$7:$R$2843,11,0)</f>
        <v>4.0941999999999998</v>
      </c>
      <c r="Q20" s="66">
        <f t="shared" si="6"/>
        <v>13</v>
      </c>
      <c r="R20" s="65">
        <f>VLOOKUP($A20,'Return Data'!$B$7:$R$2843,12,0)</f>
        <v>3.8334000000000001</v>
      </c>
      <c r="S20" s="66">
        <f t="shared" si="7"/>
        <v>13</v>
      </c>
      <c r="T20" s="65">
        <f>VLOOKUP($A20,'Return Data'!$B$7:$R$2843,13,0)</f>
        <v>3.9472</v>
      </c>
      <c r="U20" s="66">
        <f t="shared" si="8"/>
        <v>16</v>
      </c>
      <c r="V20" s="65">
        <f>VLOOKUP($A20,'Return Data'!$B$7:$R$2843,17,0)</f>
        <v>5.2371999999999996</v>
      </c>
      <c r="W20" s="66">
        <f t="shared" si="11"/>
        <v>13</v>
      </c>
      <c r="X20" s="65">
        <f>VLOOKUP($A20,'Return Data'!$B$7:$R$2843,14,0)</f>
        <v>6.4020000000000001</v>
      </c>
      <c r="Y20" s="66">
        <f>RANK(X20,X$8:X$34,0)</f>
        <v>7</v>
      </c>
      <c r="Z20" s="65">
        <f>VLOOKUP($A20,'Return Data'!$B$7:$R$2843,16,0)</f>
        <v>7.782</v>
      </c>
      <c r="AA20" s="67">
        <f t="shared" si="10"/>
        <v>8</v>
      </c>
    </row>
    <row r="21" spans="1:27" x14ac:dyDescent="0.3">
      <c r="A21" s="63" t="s">
        <v>1527</v>
      </c>
      <c r="B21" s="64">
        <f>VLOOKUP($A21,'Return Data'!$B$7:$R$2843,3,0)</f>
        <v>44447</v>
      </c>
      <c r="C21" s="65">
        <f>VLOOKUP($A21,'Return Data'!$B$7:$R$2843,4,0)</f>
        <v>35.281700000000001</v>
      </c>
      <c r="D21" s="65">
        <f>VLOOKUP($A21,'Return Data'!$B$7:$R$2843,5,0)</f>
        <v>2.69</v>
      </c>
      <c r="E21" s="66">
        <f t="shared" si="0"/>
        <v>17</v>
      </c>
      <c r="F21" s="65">
        <f>VLOOKUP($A21,'Return Data'!$B$7:$R$2843,6,0)</f>
        <v>2.7736000000000001</v>
      </c>
      <c r="G21" s="66">
        <f t="shared" si="1"/>
        <v>23</v>
      </c>
      <c r="H21" s="65">
        <f>VLOOKUP($A21,'Return Data'!$B$7:$R$2843,7,0)</f>
        <v>3.0611000000000002</v>
      </c>
      <c r="I21" s="66">
        <f t="shared" si="2"/>
        <v>22</v>
      </c>
      <c r="J21" s="65">
        <f>VLOOKUP($A21,'Return Data'!$B$7:$R$2843,8,0)</f>
        <v>3.7</v>
      </c>
      <c r="K21" s="66">
        <f t="shared" si="3"/>
        <v>22</v>
      </c>
      <c r="L21" s="65">
        <f>VLOOKUP($A21,'Return Data'!$B$7:$R$2843,9,0)</f>
        <v>4.0872999999999999</v>
      </c>
      <c r="M21" s="66">
        <f t="shared" si="4"/>
        <v>16</v>
      </c>
      <c r="N21" s="65">
        <f>VLOOKUP($A21,'Return Data'!$B$7:$R$2843,10,0)</f>
        <v>4.0496999999999996</v>
      </c>
      <c r="O21" s="66">
        <f t="shared" si="5"/>
        <v>12</v>
      </c>
      <c r="P21" s="65">
        <f>VLOOKUP($A21,'Return Data'!$B$7:$R$2843,11,0)</f>
        <v>4.085</v>
      </c>
      <c r="Q21" s="66">
        <f t="shared" si="6"/>
        <v>14</v>
      </c>
      <c r="R21" s="65">
        <f>VLOOKUP($A21,'Return Data'!$B$7:$R$2843,12,0)</f>
        <v>3.7559</v>
      </c>
      <c r="S21" s="66">
        <f t="shared" si="7"/>
        <v>17</v>
      </c>
      <c r="T21" s="65">
        <f>VLOOKUP($A21,'Return Data'!$B$7:$R$2843,13,0)</f>
        <v>4.0377999999999998</v>
      </c>
      <c r="U21" s="66">
        <f t="shared" si="8"/>
        <v>12</v>
      </c>
      <c r="V21" s="65">
        <f>VLOOKUP($A21,'Return Data'!$B$7:$R$2843,17,0)</f>
        <v>5.5346000000000002</v>
      </c>
      <c r="W21" s="66">
        <f t="shared" si="11"/>
        <v>9</v>
      </c>
      <c r="X21" s="65">
        <f>VLOOKUP($A21,'Return Data'!$B$7:$R$2843,14,0)</f>
        <v>6.601</v>
      </c>
      <c r="Y21" s="66">
        <f>RANK(X21,X$8:X$34,0)</f>
        <v>5</v>
      </c>
      <c r="Z21" s="65">
        <f>VLOOKUP($A21,'Return Data'!$B$7:$R$2843,16,0)</f>
        <v>7.8574000000000002</v>
      </c>
      <c r="AA21" s="67">
        <f t="shared" si="10"/>
        <v>6</v>
      </c>
    </row>
    <row r="22" spans="1:27" x14ac:dyDescent="0.3">
      <c r="A22" s="63" t="s">
        <v>1529</v>
      </c>
      <c r="B22" s="64">
        <f>VLOOKUP($A22,'Return Data'!$B$7:$R$2843,3,0)</f>
        <v>44447</v>
      </c>
      <c r="C22" s="65">
        <f>VLOOKUP($A22,'Return Data'!$B$7:$R$2843,4,0)</f>
        <v>35.6586</v>
      </c>
      <c r="D22" s="65">
        <f>VLOOKUP($A22,'Return Data'!$B$7:$R$2843,5,0)</f>
        <v>3.3782000000000001</v>
      </c>
      <c r="E22" s="66">
        <f t="shared" si="0"/>
        <v>9</v>
      </c>
      <c r="F22" s="65">
        <f>VLOOKUP($A22,'Return Data'!$B$7:$R$2843,6,0)</f>
        <v>3.1949999999999998</v>
      </c>
      <c r="G22" s="66">
        <f t="shared" si="1"/>
        <v>10</v>
      </c>
      <c r="H22" s="65">
        <f>VLOOKUP($A22,'Return Data'!$B$7:$R$2843,7,0)</f>
        <v>3.3068</v>
      </c>
      <c r="I22" s="66">
        <f t="shared" si="2"/>
        <v>15</v>
      </c>
      <c r="J22" s="65">
        <f>VLOOKUP($A22,'Return Data'!$B$7:$R$2843,8,0)</f>
        <v>3.5434999999999999</v>
      </c>
      <c r="K22" s="66">
        <f t="shared" si="3"/>
        <v>24</v>
      </c>
      <c r="L22" s="65">
        <f>VLOOKUP($A22,'Return Data'!$B$7:$R$2843,9,0)</f>
        <v>3.8845999999999998</v>
      </c>
      <c r="M22" s="66">
        <f t="shared" si="4"/>
        <v>22</v>
      </c>
      <c r="N22" s="65">
        <f>VLOOKUP($A22,'Return Data'!$B$7:$R$2843,10,0)</f>
        <v>3.7728000000000002</v>
      </c>
      <c r="O22" s="66">
        <f t="shared" si="5"/>
        <v>20</v>
      </c>
      <c r="P22" s="65">
        <f>VLOOKUP($A22,'Return Data'!$B$7:$R$2843,11,0)</f>
        <v>3.7881999999999998</v>
      </c>
      <c r="Q22" s="66">
        <f t="shared" si="6"/>
        <v>20</v>
      </c>
      <c r="R22" s="65">
        <f>VLOOKUP($A22,'Return Data'!$B$7:$R$2843,12,0)</f>
        <v>3.5640999999999998</v>
      </c>
      <c r="S22" s="66">
        <f t="shared" si="7"/>
        <v>21</v>
      </c>
      <c r="T22" s="65">
        <f>VLOOKUP($A22,'Return Data'!$B$7:$R$2843,13,0)</f>
        <v>3.6497000000000002</v>
      </c>
      <c r="U22" s="66">
        <f t="shared" si="8"/>
        <v>21</v>
      </c>
      <c r="V22" s="65">
        <f>VLOOKUP($A22,'Return Data'!$B$7:$R$2843,17,0)</f>
        <v>5.1345000000000001</v>
      </c>
      <c r="W22" s="66">
        <f t="shared" si="11"/>
        <v>15</v>
      </c>
      <c r="X22" s="65">
        <f>VLOOKUP($A22,'Return Data'!$B$7:$R$2843,14,0)</f>
        <v>6.2767999999999997</v>
      </c>
      <c r="Y22" s="66">
        <f>RANK(X22,X$8:X$34,0)</f>
        <v>8</v>
      </c>
      <c r="Z22" s="65">
        <f>VLOOKUP($A22,'Return Data'!$B$7:$R$2843,16,0)</f>
        <v>7.7912999999999997</v>
      </c>
      <c r="AA22" s="67">
        <f t="shared" si="10"/>
        <v>7</v>
      </c>
    </row>
    <row r="23" spans="1:27" x14ac:dyDescent="0.3">
      <c r="A23" s="63" t="s">
        <v>1530</v>
      </c>
      <c r="B23" s="64">
        <f>VLOOKUP($A23,'Return Data'!$B$7:$R$2843,3,0)</f>
        <v>44447</v>
      </c>
      <c r="C23" s="65">
        <f>VLOOKUP($A23,'Return Data'!$B$7:$R$2843,4,0)</f>
        <v>1075.9952000000001</v>
      </c>
      <c r="D23" s="65">
        <f>VLOOKUP($A23,'Return Data'!$B$7:$R$2843,5,0)</f>
        <v>4.8413000000000004</v>
      </c>
      <c r="E23" s="66">
        <f t="shared" si="0"/>
        <v>5</v>
      </c>
      <c r="F23" s="65">
        <f>VLOOKUP($A23,'Return Data'!$B$7:$R$2843,6,0)</f>
        <v>3.77</v>
      </c>
      <c r="G23" s="66">
        <f t="shared" si="1"/>
        <v>5</v>
      </c>
      <c r="H23" s="65">
        <f>VLOOKUP($A23,'Return Data'!$B$7:$R$2843,7,0)</f>
        <v>3.7374999999999998</v>
      </c>
      <c r="I23" s="66">
        <f t="shared" si="2"/>
        <v>5</v>
      </c>
      <c r="J23" s="65">
        <f>VLOOKUP($A23,'Return Data'!$B$7:$R$2843,8,0)</f>
        <v>3.9499</v>
      </c>
      <c r="K23" s="66">
        <f t="shared" si="3"/>
        <v>14</v>
      </c>
      <c r="L23" s="65">
        <f>VLOOKUP($A23,'Return Data'!$B$7:$R$2843,9,0)</f>
        <v>3.7631999999999999</v>
      </c>
      <c r="M23" s="66">
        <f t="shared" si="4"/>
        <v>24</v>
      </c>
      <c r="N23" s="65">
        <f>VLOOKUP($A23,'Return Data'!$B$7:$R$2843,10,0)</f>
        <v>3.6617999999999999</v>
      </c>
      <c r="O23" s="66">
        <f t="shared" si="5"/>
        <v>22</v>
      </c>
      <c r="P23" s="65">
        <f>VLOOKUP($A23,'Return Data'!$B$7:$R$2843,11,0)</f>
        <v>3.5808</v>
      </c>
      <c r="Q23" s="66">
        <f t="shared" si="6"/>
        <v>23</v>
      </c>
      <c r="R23" s="65">
        <f>VLOOKUP($A23,'Return Data'!$B$7:$R$2843,12,0)</f>
        <v>3.4186999999999999</v>
      </c>
      <c r="S23" s="66">
        <f t="shared" si="7"/>
        <v>23</v>
      </c>
      <c r="T23" s="65">
        <f>VLOOKUP($A23,'Return Data'!$B$7:$R$2843,13,0)</f>
        <v>3.5409999999999999</v>
      </c>
      <c r="U23" s="66">
        <f t="shared" si="8"/>
        <v>24</v>
      </c>
      <c r="V23" s="65"/>
      <c r="W23" s="66"/>
      <c r="X23" s="65"/>
      <c r="Y23" s="66"/>
      <c r="Z23" s="65">
        <f>VLOOKUP($A23,'Return Data'!$B$7:$R$2843,16,0)</f>
        <v>4.1921999999999997</v>
      </c>
      <c r="AA23" s="67">
        <f t="shared" si="10"/>
        <v>27</v>
      </c>
    </row>
    <row r="24" spans="1:27" x14ac:dyDescent="0.3">
      <c r="A24" s="63" t="s">
        <v>1532</v>
      </c>
      <c r="B24" s="64">
        <f>VLOOKUP($A24,'Return Data'!$B$7:$R$2843,3,0)</f>
        <v>44447</v>
      </c>
      <c r="C24" s="65">
        <f>VLOOKUP($A24,'Return Data'!$B$7:$R$2843,4,0)</f>
        <v>1106.7681</v>
      </c>
      <c r="D24" s="65">
        <f>VLOOKUP($A24,'Return Data'!$B$7:$R$2843,5,0)</f>
        <v>2.5691999999999999</v>
      </c>
      <c r="E24" s="66">
        <f t="shared" si="0"/>
        <v>20</v>
      </c>
      <c r="F24" s="65">
        <f>VLOOKUP($A24,'Return Data'!$B$7:$R$2843,6,0)</f>
        <v>2.8974000000000002</v>
      </c>
      <c r="G24" s="66">
        <f t="shared" si="1"/>
        <v>20</v>
      </c>
      <c r="H24" s="65">
        <f>VLOOKUP($A24,'Return Data'!$B$7:$R$2843,7,0)</f>
        <v>3.0108000000000001</v>
      </c>
      <c r="I24" s="66">
        <f t="shared" si="2"/>
        <v>24</v>
      </c>
      <c r="J24" s="65">
        <f>VLOOKUP($A24,'Return Data'!$B$7:$R$2843,8,0)</f>
        <v>3.8260000000000001</v>
      </c>
      <c r="K24" s="66">
        <f t="shared" si="3"/>
        <v>15</v>
      </c>
      <c r="L24" s="65">
        <f>VLOOKUP($A24,'Return Data'!$B$7:$R$2843,9,0)</f>
        <v>4.3799000000000001</v>
      </c>
      <c r="M24" s="66">
        <f t="shared" si="4"/>
        <v>11</v>
      </c>
      <c r="N24" s="65">
        <f>VLOOKUP($A24,'Return Data'!$B$7:$R$2843,10,0)</f>
        <v>4.1486000000000001</v>
      </c>
      <c r="O24" s="66">
        <f t="shared" si="5"/>
        <v>8</v>
      </c>
      <c r="P24" s="65">
        <f>VLOOKUP($A24,'Return Data'!$B$7:$R$2843,11,0)</f>
        <v>4.1801000000000004</v>
      </c>
      <c r="Q24" s="66">
        <f t="shared" si="6"/>
        <v>9</v>
      </c>
      <c r="R24" s="65">
        <f>VLOOKUP($A24,'Return Data'!$B$7:$R$2843,12,0)</f>
        <v>3.8113999999999999</v>
      </c>
      <c r="S24" s="66">
        <f t="shared" si="7"/>
        <v>14</v>
      </c>
      <c r="T24" s="65">
        <f>VLOOKUP($A24,'Return Data'!$B$7:$R$2843,13,0)</f>
        <v>4.0281000000000002</v>
      </c>
      <c r="U24" s="66">
        <f t="shared" si="8"/>
        <v>13</v>
      </c>
      <c r="V24" s="65"/>
      <c r="W24" s="66"/>
      <c r="X24" s="65"/>
      <c r="Y24" s="66"/>
      <c r="Z24" s="65">
        <f>VLOOKUP($A24,'Return Data'!$B$7:$R$2843,16,0)</f>
        <v>5.4965000000000002</v>
      </c>
      <c r="AA24" s="67">
        <f t="shared" si="10"/>
        <v>23</v>
      </c>
    </row>
    <row r="25" spans="1:27" x14ac:dyDescent="0.3">
      <c r="A25" s="63" t="s">
        <v>1534</v>
      </c>
      <c r="B25" s="64">
        <f>VLOOKUP($A25,'Return Data'!$B$7:$R$2843,3,0)</f>
        <v>44447</v>
      </c>
      <c r="C25" s="65">
        <f>VLOOKUP($A25,'Return Data'!$B$7:$R$2843,4,0)</f>
        <v>14.156700000000001</v>
      </c>
      <c r="D25" s="65">
        <f>VLOOKUP($A25,'Return Data'!$B$7:$R$2843,5,0)</f>
        <v>1.8048999999999999</v>
      </c>
      <c r="E25" s="66">
        <f t="shared" si="0"/>
        <v>26</v>
      </c>
      <c r="F25" s="65">
        <f>VLOOKUP($A25,'Return Data'!$B$7:$R$2843,6,0)</f>
        <v>2.7856000000000001</v>
      </c>
      <c r="G25" s="66">
        <f t="shared" si="1"/>
        <v>22</v>
      </c>
      <c r="H25" s="65">
        <f>VLOOKUP($A25,'Return Data'!$B$7:$R$2843,7,0)</f>
        <v>3.0958000000000001</v>
      </c>
      <c r="I25" s="66">
        <f t="shared" si="2"/>
        <v>20</v>
      </c>
      <c r="J25" s="65">
        <f>VLOOKUP($A25,'Return Data'!$B$7:$R$2843,8,0)</f>
        <v>3.5407000000000002</v>
      </c>
      <c r="K25" s="66">
        <f t="shared" si="3"/>
        <v>25</v>
      </c>
      <c r="L25" s="65">
        <f>VLOOKUP($A25,'Return Data'!$B$7:$R$2843,9,0)</f>
        <v>3.8338000000000001</v>
      </c>
      <c r="M25" s="66">
        <f t="shared" si="4"/>
        <v>23</v>
      </c>
      <c r="N25" s="65">
        <f>VLOOKUP($A25,'Return Data'!$B$7:$R$2843,10,0)</f>
        <v>3.4801000000000002</v>
      </c>
      <c r="O25" s="66">
        <f t="shared" si="5"/>
        <v>25</v>
      </c>
      <c r="P25" s="65">
        <f>VLOOKUP($A25,'Return Data'!$B$7:$R$2843,11,0)</f>
        <v>3.363</v>
      </c>
      <c r="Q25" s="66">
        <f t="shared" si="6"/>
        <v>25</v>
      </c>
      <c r="R25" s="65">
        <f>VLOOKUP($A25,'Return Data'!$B$7:$R$2843,12,0)</f>
        <v>3.2898999999999998</v>
      </c>
      <c r="S25" s="66">
        <f t="shared" si="7"/>
        <v>25</v>
      </c>
      <c r="T25" s="65">
        <f>VLOOKUP($A25,'Return Data'!$B$7:$R$2843,13,0)</f>
        <v>3.3426</v>
      </c>
      <c r="U25" s="66">
        <f t="shared" si="8"/>
        <v>26</v>
      </c>
      <c r="V25" s="65">
        <f>VLOOKUP($A25,'Return Data'!$B$7:$R$2843,17,0)</f>
        <v>4.1727999999999996</v>
      </c>
      <c r="W25" s="66">
        <f t="shared" ref="W25:W30" si="12">RANK(V25,V$8:V$34,0)</f>
        <v>21</v>
      </c>
      <c r="X25" s="65">
        <f>VLOOKUP($A25,'Return Data'!$B$7:$R$2843,14,0)</f>
        <v>-3.1199999999999999E-2</v>
      </c>
      <c r="Y25" s="66">
        <f t="shared" ref="Y25:Y30" si="13">RANK(X25,X$8:X$34,0)</f>
        <v>17</v>
      </c>
      <c r="Z25" s="65">
        <f>VLOOKUP($A25,'Return Data'!$B$7:$R$2843,16,0)</f>
        <v>4.4345999999999997</v>
      </c>
      <c r="AA25" s="67">
        <f t="shared" si="10"/>
        <v>26</v>
      </c>
    </row>
    <row r="26" spans="1:27" x14ac:dyDescent="0.3">
      <c r="A26" s="63" t="s">
        <v>2025</v>
      </c>
      <c r="B26" s="64">
        <f>VLOOKUP($A26,'Return Data'!$B$7:$R$2843,3,0)</f>
        <v>44447</v>
      </c>
      <c r="C26" s="65">
        <f>VLOOKUP($A26,'Return Data'!$B$7:$R$2843,4,0)</f>
        <v>2343.7795999999998</v>
      </c>
      <c r="D26" s="65">
        <f>VLOOKUP($A26,'Return Data'!$B$7:$R$2843,5,0)</f>
        <v>6.5263</v>
      </c>
      <c r="E26" s="66">
        <f t="shared" si="0"/>
        <v>3</v>
      </c>
      <c r="F26" s="65">
        <f>VLOOKUP($A26,'Return Data'!$B$7:$R$2843,6,0)</f>
        <v>4.0206999999999997</v>
      </c>
      <c r="G26" s="66">
        <f t="shared" si="1"/>
        <v>3</v>
      </c>
      <c r="H26" s="65">
        <f>VLOOKUP($A26,'Return Data'!$B$7:$R$2843,7,0)</f>
        <v>4.0469999999999997</v>
      </c>
      <c r="I26" s="66">
        <f t="shared" si="2"/>
        <v>3</v>
      </c>
      <c r="J26" s="65">
        <f>VLOOKUP($A26,'Return Data'!$B$7:$R$2843,8,0)</f>
        <v>3.7730000000000001</v>
      </c>
      <c r="K26" s="66">
        <f t="shared" si="3"/>
        <v>17</v>
      </c>
      <c r="L26" s="65">
        <f>VLOOKUP($A26,'Return Data'!$B$7:$R$2843,9,0)</f>
        <v>3.4497</v>
      </c>
      <c r="M26" s="66">
        <f t="shared" si="4"/>
        <v>26</v>
      </c>
      <c r="N26" s="65">
        <f>VLOOKUP($A26,'Return Data'!$B$7:$R$2843,10,0)</f>
        <v>3.2831999999999999</v>
      </c>
      <c r="O26" s="66">
        <f t="shared" si="5"/>
        <v>26</v>
      </c>
      <c r="P26" s="65">
        <f>VLOOKUP($A26,'Return Data'!$B$7:$R$2843,11,0)</f>
        <v>3.1911</v>
      </c>
      <c r="Q26" s="66">
        <f t="shared" si="6"/>
        <v>26</v>
      </c>
      <c r="R26" s="65">
        <f>VLOOKUP($A26,'Return Data'!$B$7:$R$2843,12,0)</f>
        <v>2.8877999999999999</v>
      </c>
      <c r="S26" s="66">
        <f t="shared" si="7"/>
        <v>27</v>
      </c>
      <c r="T26" s="65">
        <f>VLOOKUP($A26,'Return Data'!$B$7:$R$2843,13,0)</f>
        <v>3.0091999999999999</v>
      </c>
      <c r="U26" s="66">
        <f t="shared" si="8"/>
        <v>27</v>
      </c>
      <c r="V26" s="65">
        <f>VLOOKUP($A26,'Return Data'!$B$7:$R$2843,17,0)</f>
        <v>4.1477000000000004</v>
      </c>
      <c r="W26" s="66">
        <f t="shared" si="12"/>
        <v>22</v>
      </c>
      <c r="X26" s="65">
        <f>VLOOKUP($A26,'Return Data'!$B$7:$R$2843,14,0)</f>
        <v>5.3422999999999998</v>
      </c>
      <c r="Y26" s="66">
        <f t="shared" si="13"/>
        <v>14</v>
      </c>
      <c r="Z26" s="65">
        <f>VLOOKUP($A26,'Return Data'!$B$7:$R$2843,16,0)</f>
        <v>7.3323999999999998</v>
      </c>
      <c r="AA26" s="67">
        <f t="shared" si="10"/>
        <v>14</v>
      </c>
    </row>
    <row r="27" spans="1:27" x14ac:dyDescent="0.3">
      <c r="A27" s="63" t="s">
        <v>1537</v>
      </c>
      <c r="B27" s="64">
        <f>VLOOKUP($A27,'Return Data'!$B$7:$R$2843,3,0)</f>
        <v>44447</v>
      </c>
      <c r="C27" s="65">
        <f>VLOOKUP($A27,'Return Data'!$B$7:$R$2843,4,0)</f>
        <v>3438.6514999999999</v>
      </c>
      <c r="D27" s="65">
        <f>VLOOKUP($A27,'Return Data'!$B$7:$R$2843,5,0)</f>
        <v>5.1997999999999998</v>
      </c>
      <c r="E27" s="66">
        <f t="shared" si="0"/>
        <v>4</v>
      </c>
      <c r="F27" s="65">
        <f>VLOOKUP($A27,'Return Data'!$B$7:$R$2843,6,0)</f>
        <v>3.7915999999999999</v>
      </c>
      <c r="G27" s="66">
        <f t="shared" si="1"/>
        <v>4</v>
      </c>
      <c r="H27" s="65">
        <f>VLOOKUP($A27,'Return Data'!$B$7:$R$2843,7,0)</f>
        <v>3.548</v>
      </c>
      <c r="I27" s="66">
        <f t="shared" si="2"/>
        <v>9</v>
      </c>
      <c r="J27" s="65">
        <f>VLOOKUP($A27,'Return Data'!$B$7:$R$2843,8,0)</f>
        <v>4.5820999999999996</v>
      </c>
      <c r="K27" s="66">
        <f t="shared" si="3"/>
        <v>3</v>
      </c>
      <c r="L27" s="65">
        <f>VLOOKUP($A27,'Return Data'!$B$7:$R$2843,9,0)</f>
        <v>5.1318000000000001</v>
      </c>
      <c r="M27" s="66">
        <f t="shared" si="4"/>
        <v>3</v>
      </c>
      <c r="N27" s="65">
        <f>VLOOKUP($A27,'Return Data'!$B$7:$R$2843,10,0)</f>
        <v>19.084099999999999</v>
      </c>
      <c r="O27" s="66">
        <f t="shared" si="5"/>
        <v>1</v>
      </c>
      <c r="P27" s="65">
        <f>VLOOKUP($A27,'Return Data'!$B$7:$R$2843,11,0)</f>
        <v>12.6021</v>
      </c>
      <c r="Q27" s="66">
        <f t="shared" si="6"/>
        <v>1</v>
      </c>
      <c r="R27" s="65">
        <f>VLOOKUP($A27,'Return Data'!$B$7:$R$2843,12,0)</f>
        <v>10.0235</v>
      </c>
      <c r="S27" s="66">
        <f t="shared" si="7"/>
        <v>1</v>
      </c>
      <c r="T27" s="65">
        <f>VLOOKUP($A27,'Return Data'!$B$7:$R$2843,13,0)</f>
        <v>9.5579999999999998</v>
      </c>
      <c r="U27" s="66">
        <f t="shared" si="8"/>
        <v>1</v>
      </c>
      <c r="V27" s="65">
        <f>VLOOKUP($A27,'Return Data'!$B$7:$R$2843,17,0)</f>
        <v>5.2706</v>
      </c>
      <c r="W27" s="66">
        <f t="shared" si="12"/>
        <v>11</v>
      </c>
      <c r="X27" s="65">
        <f>VLOOKUP($A27,'Return Data'!$B$7:$R$2843,14,0)</f>
        <v>5.7629000000000001</v>
      </c>
      <c r="Y27" s="66">
        <f t="shared" si="13"/>
        <v>11</v>
      </c>
      <c r="Z27" s="65">
        <f>VLOOKUP($A27,'Return Data'!$B$7:$R$2843,16,0)</f>
        <v>7.3639999999999999</v>
      </c>
      <c r="AA27" s="67">
        <f t="shared" si="10"/>
        <v>13</v>
      </c>
    </row>
    <row r="28" spans="1:27" x14ac:dyDescent="0.3">
      <c r="A28" s="63" t="s">
        <v>1541</v>
      </c>
      <c r="B28" s="64">
        <f>VLOOKUP($A28,'Return Data'!$B$7:$R$2843,3,0)</f>
        <v>44447</v>
      </c>
      <c r="C28" s="65">
        <f>VLOOKUP($A28,'Return Data'!$B$7:$R$2843,4,0)</f>
        <v>28.063199999999998</v>
      </c>
      <c r="D28" s="65">
        <f>VLOOKUP($A28,'Return Data'!$B$7:$R$2843,5,0)</f>
        <v>2.0811000000000002</v>
      </c>
      <c r="E28" s="66">
        <f t="shared" si="0"/>
        <v>25</v>
      </c>
      <c r="F28" s="65">
        <f>VLOOKUP($A28,'Return Data'!$B$7:$R$2843,6,0)</f>
        <v>2.7324000000000002</v>
      </c>
      <c r="G28" s="66">
        <f t="shared" si="1"/>
        <v>24</v>
      </c>
      <c r="H28" s="65">
        <f>VLOOKUP($A28,'Return Data'!$B$7:$R$2843,7,0)</f>
        <v>3.0676000000000001</v>
      </c>
      <c r="I28" s="66">
        <f t="shared" si="2"/>
        <v>21</v>
      </c>
      <c r="J28" s="65">
        <f>VLOOKUP($A28,'Return Data'!$B$7:$R$2843,8,0)</f>
        <v>4.1406999999999998</v>
      </c>
      <c r="K28" s="66">
        <f t="shared" si="3"/>
        <v>8</v>
      </c>
      <c r="L28" s="65">
        <f>VLOOKUP($A28,'Return Data'!$B$7:$R$2843,9,0)</f>
        <v>4.2572000000000001</v>
      </c>
      <c r="M28" s="66">
        <f t="shared" si="4"/>
        <v>13</v>
      </c>
      <c r="N28" s="65">
        <f>VLOOKUP($A28,'Return Data'!$B$7:$R$2843,10,0)</f>
        <v>4.069</v>
      </c>
      <c r="O28" s="66">
        <f t="shared" si="5"/>
        <v>11</v>
      </c>
      <c r="P28" s="65">
        <f>VLOOKUP($A28,'Return Data'!$B$7:$R$2843,11,0)</f>
        <v>4.0964999999999998</v>
      </c>
      <c r="Q28" s="66">
        <f t="shared" si="6"/>
        <v>11</v>
      </c>
      <c r="R28" s="65">
        <f>VLOOKUP($A28,'Return Data'!$B$7:$R$2843,12,0)</f>
        <v>3.9014000000000002</v>
      </c>
      <c r="S28" s="66">
        <f t="shared" si="7"/>
        <v>10</v>
      </c>
      <c r="T28" s="65">
        <f>VLOOKUP($A28,'Return Data'!$B$7:$R$2843,13,0)</f>
        <v>4.1252000000000004</v>
      </c>
      <c r="U28" s="66">
        <f t="shared" si="8"/>
        <v>10</v>
      </c>
      <c r="V28" s="65">
        <f>VLOOKUP($A28,'Return Data'!$B$7:$R$2843,17,0)</f>
        <v>6.0194000000000001</v>
      </c>
      <c r="W28" s="66">
        <f t="shared" si="12"/>
        <v>5</v>
      </c>
      <c r="X28" s="65">
        <f>VLOOKUP($A28,'Return Data'!$B$7:$R$2843,14,0)</f>
        <v>8.4440000000000008</v>
      </c>
      <c r="Y28" s="66">
        <f t="shared" si="13"/>
        <v>1</v>
      </c>
      <c r="Z28" s="65">
        <f>VLOOKUP($A28,'Return Data'!$B$7:$R$2843,16,0)</f>
        <v>8.6693999999999996</v>
      </c>
      <c r="AA28" s="67">
        <f t="shared" si="10"/>
        <v>2</v>
      </c>
    </row>
    <row r="29" spans="1:27" x14ac:dyDescent="0.3">
      <c r="A29" s="63" t="s">
        <v>1543</v>
      </c>
      <c r="B29" s="64">
        <f>VLOOKUP($A29,'Return Data'!$B$7:$R$2843,3,0)</f>
        <v>44447</v>
      </c>
      <c r="C29" s="65">
        <f>VLOOKUP($A29,'Return Data'!$B$7:$R$2843,4,0)</f>
        <v>2297.4859999999999</v>
      </c>
      <c r="D29" s="65">
        <f>VLOOKUP($A29,'Return Data'!$B$7:$R$2843,5,0)</f>
        <v>3.3285999999999998</v>
      </c>
      <c r="E29" s="66">
        <f t="shared" si="0"/>
        <v>10</v>
      </c>
      <c r="F29" s="65">
        <f>VLOOKUP($A29,'Return Data'!$B$7:$R$2843,6,0)</f>
        <v>2.8708999999999998</v>
      </c>
      <c r="G29" s="66">
        <f t="shared" si="1"/>
        <v>21</v>
      </c>
      <c r="H29" s="65">
        <f>VLOOKUP($A29,'Return Data'!$B$7:$R$2843,7,0)</f>
        <v>3.1636000000000002</v>
      </c>
      <c r="I29" s="66">
        <f t="shared" si="2"/>
        <v>19</v>
      </c>
      <c r="J29" s="65">
        <f>VLOOKUP($A29,'Return Data'!$B$7:$R$2843,8,0)</f>
        <v>3.7231999999999998</v>
      </c>
      <c r="K29" s="66">
        <f t="shared" si="3"/>
        <v>21</v>
      </c>
      <c r="L29" s="65">
        <f>VLOOKUP($A29,'Return Data'!$B$7:$R$2843,9,0)</f>
        <v>3.8980000000000001</v>
      </c>
      <c r="M29" s="66">
        <f t="shared" si="4"/>
        <v>21</v>
      </c>
      <c r="N29" s="65">
        <f>VLOOKUP($A29,'Return Data'!$B$7:$R$2843,10,0)</f>
        <v>3.79</v>
      </c>
      <c r="O29" s="66">
        <f t="shared" si="5"/>
        <v>19</v>
      </c>
      <c r="P29" s="65">
        <f>VLOOKUP($A29,'Return Data'!$B$7:$R$2843,11,0)</f>
        <v>3.8169</v>
      </c>
      <c r="Q29" s="66">
        <f t="shared" si="6"/>
        <v>18</v>
      </c>
      <c r="R29" s="65">
        <f>VLOOKUP($A29,'Return Data'!$B$7:$R$2843,12,0)</f>
        <v>3.6111</v>
      </c>
      <c r="S29" s="66">
        <f t="shared" si="7"/>
        <v>20</v>
      </c>
      <c r="T29" s="65">
        <f>VLOOKUP($A29,'Return Data'!$B$7:$R$2843,13,0)</f>
        <v>3.6882999999999999</v>
      </c>
      <c r="U29" s="66">
        <f t="shared" si="8"/>
        <v>20</v>
      </c>
      <c r="V29" s="65">
        <f>VLOOKUP($A29,'Return Data'!$B$7:$R$2843,17,0)</f>
        <v>4.6337999999999999</v>
      </c>
      <c r="W29" s="66">
        <f t="shared" si="12"/>
        <v>20</v>
      </c>
      <c r="X29" s="65">
        <f>VLOOKUP($A29,'Return Data'!$B$7:$R$2843,14,0)</f>
        <v>3.8111000000000002</v>
      </c>
      <c r="Y29" s="66">
        <f t="shared" si="13"/>
        <v>16</v>
      </c>
      <c r="Z29" s="65">
        <f>VLOOKUP($A29,'Return Data'!$B$7:$R$2843,16,0)</f>
        <v>6.9053000000000004</v>
      </c>
      <c r="AA29" s="67">
        <f t="shared" si="10"/>
        <v>16</v>
      </c>
    </row>
    <row r="30" spans="1:27" x14ac:dyDescent="0.3">
      <c r="A30" s="63" t="s">
        <v>1544</v>
      </c>
      <c r="B30" s="64">
        <f>VLOOKUP($A30,'Return Data'!$B$7:$R$2843,3,0)</f>
        <v>44447</v>
      </c>
      <c r="C30" s="65">
        <f>VLOOKUP($A30,'Return Data'!$B$7:$R$2843,4,0)</f>
        <v>4796.7761</v>
      </c>
      <c r="D30" s="65">
        <f>VLOOKUP($A30,'Return Data'!$B$7:$R$2843,5,0)</f>
        <v>3.0979999999999999</v>
      </c>
      <c r="E30" s="66">
        <f t="shared" si="0"/>
        <v>14</v>
      </c>
      <c r="F30" s="65">
        <f>VLOOKUP($A30,'Return Data'!$B$7:$R$2843,6,0)</f>
        <v>3.1857000000000002</v>
      </c>
      <c r="G30" s="66">
        <f t="shared" si="1"/>
        <v>11</v>
      </c>
      <c r="H30" s="65">
        <f>VLOOKUP($A30,'Return Data'!$B$7:$R$2843,7,0)</f>
        <v>3.4457</v>
      </c>
      <c r="I30" s="66">
        <f t="shared" si="2"/>
        <v>11</v>
      </c>
      <c r="J30" s="65">
        <f>VLOOKUP($A30,'Return Data'!$B$7:$R$2843,8,0)</f>
        <v>3.7578</v>
      </c>
      <c r="K30" s="66">
        <f t="shared" si="3"/>
        <v>18</v>
      </c>
      <c r="L30" s="65">
        <f>VLOOKUP($A30,'Return Data'!$B$7:$R$2843,9,0)</f>
        <v>4.0179</v>
      </c>
      <c r="M30" s="66">
        <f t="shared" si="4"/>
        <v>18</v>
      </c>
      <c r="N30" s="65">
        <f>VLOOKUP($A30,'Return Data'!$B$7:$R$2843,10,0)</f>
        <v>3.9245999999999999</v>
      </c>
      <c r="O30" s="66">
        <f t="shared" si="5"/>
        <v>16</v>
      </c>
      <c r="P30" s="65">
        <f>VLOOKUP($A30,'Return Data'!$B$7:$R$2843,11,0)</f>
        <v>3.8711000000000002</v>
      </c>
      <c r="Q30" s="66">
        <f t="shared" si="6"/>
        <v>17</v>
      </c>
      <c r="R30" s="65">
        <f>VLOOKUP($A30,'Return Data'!$B$7:$R$2843,12,0)</f>
        <v>3.6339000000000001</v>
      </c>
      <c r="S30" s="66">
        <f t="shared" si="7"/>
        <v>19</v>
      </c>
      <c r="T30" s="65">
        <f>VLOOKUP($A30,'Return Data'!$B$7:$R$2843,13,0)</f>
        <v>3.8618999999999999</v>
      </c>
      <c r="U30" s="66">
        <f t="shared" si="8"/>
        <v>18</v>
      </c>
      <c r="V30" s="65">
        <f>VLOOKUP($A30,'Return Data'!$B$7:$R$2843,17,0)</f>
        <v>5.3582999999999998</v>
      </c>
      <c r="W30" s="66">
        <f t="shared" si="12"/>
        <v>10</v>
      </c>
      <c r="X30" s="65">
        <f>VLOOKUP($A30,'Return Data'!$B$7:$R$2843,14,0)</f>
        <v>6.4615</v>
      </c>
      <c r="Y30" s="66">
        <f t="shared" si="13"/>
        <v>6</v>
      </c>
      <c r="Z30" s="65">
        <f>VLOOKUP($A30,'Return Data'!$B$7:$R$2843,16,0)</f>
        <v>7.5937000000000001</v>
      </c>
      <c r="AA30" s="67">
        <f t="shared" si="10"/>
        <v>9</v>
      </c>
    </row>
    <row r="31" spans="1:27" x14ac:dyDescent="0.3">
      <c r="A31" s="63" t="s">
        <v>1546</v>
      </c>
      <c r="B31" s="64">
        <f>VLOOKUP($A31,'Return Data'!$B$7:$R$2843,3,0)</f>
        <v>44447</v>
      </c>
      <c r="C31" s="65">
        <f>VLOOKUP($A31,'Return Data'!$B$7:$R$2843,4,0)</f>
        <v>11.261100000000001</v>
      </c>
      <c r="D31" s="65">
        <f>VLOOKUP($A31,'Return Data'!$B$7:$R$2843,5,0)</f>
        <v>2.2690000000000001</v>
      </c>
      <c r="E31" s="66">
        <f t="shared" si="0"/>
        <v>22</v>
      </c>
      <c r="F31" s="65">
        <f>VLOOKUP($A31,'Return Data'!$B$7:$R$2843,6,0)</f>
        <v>2.7237</v>
      </c>
      <c r="G31" s="66">
        <f t="shared" si="1"/>
        <v>25</v>
      </c>
      <c r="H31" s="65">
        <f>VLOOKUP($A31,'Return Data'!$B$7:$R$2843,7,0)</f>
        <v>2.8723999999999998</v>
      </c>
      <c r="I31" s="66">
        <f t="shared" si="2"/>
        <v>26</v>
      </c>
      <c r="J31" s="65">
        <f>VLOOKUP($A31,'Return Data'!$B$7:$R$2843,8,0)</f>
        <v>3.7328000000000001</v>
      </c>
      <c r="K31" s="66">
        <f t="shared" si="3"/>
        <v>20</v>
      </c>
      <c r="L31" s="65">
        <f>VLOOKUP($A31,'Return Data'!$B$7:$R$2843,9,0)</f>
        <v>4.0911999999999997</v>
      </c>
      <c r="M31" s="66">
        <f t="shared" si="4"/>
        <v>15</v>
      </c>
      <c r="N31" s="65">
        <f>VLOOKUP($A31,'Return Data'!$B$7:$R$2843,10,0)</f>
        <v>3.8993000000000002</v>
      </c>
      <c r="O31" s="66">
        <f t="shared" si="5"/>
        <v>17</v>
      </c>
      <c r="P31" s="65">
        <f>VLOOKUP($A31,'Return Data'!$B$7:$R$2843,11,0)</f>
        <v>4.0313999999999997</v>
      </c>
      <c r="Q31" s="66">
        <f t="shared" si="6"/>
        <v>15</v>
      </c>
      <c r="R31" s="65">
        <f>VLOOKUP($A31,'Return Data'!$B$7:$R$2843,12,0)</f>
        <v>3.8022</v>
      </c>
      <c r="S31" s="66">
        <f t="shared" si="7"/>
        <v>16</v>
      </c>
      <c r="T31" s="65">
        <f>VLOOKUP($A31,'Return Data'!$B$7:$R$2843,13,0)</f>
        <v>3.9537</v>
      </c>
      <c r="U31" s="66">
        <f t="shared" si="8"/>
        <v>14</v>
      </c>
      <c r="V31" s="65"/>
      <c r="W31" s="66"/>
      <c r="X31" s="65"/>
      <c r="Y31" s="66"/>
      <c r="Z31" s="65">
        <f>VLOOKUP($A31,'Return Data'!$B$7:$R$2843,16,0)</f>
        <v>5.5186999999999999</v>
      </c>
      <c r="AA31" s="67">
        <f t="shared" si="10"/>
        <v>22</v>
      </c>
    </row>
    <row r="32" spans="1:27" x14ac:dyDescent="0.3">
      <c r="A32" s="63" t="s">
        <v>1548</v>
      </c>
      <c r="B32" s="64">
        <f>VLOOKUP($A32,'Return Data'!$B$7:$R$2843,3,0)</f>
        <v>44447</v>
      </c>
      <c r="C32" s="65">
        <f>VLOOKUP($A32,'Return Data'!$B$7:$R$2843,4,0)</f>
        <v>11.6462</v>
      </c>
      <c r="D32" s="65">
        <f>VLOOKUP($A32,'Return Data'!$B$7:$R$2843,5,0)</f>
        <v>3.1343000000000001</v>
      </c>
      <c r="E32" s="66">
        <f t="shared" si="0"/>
        <v>13</v>
      </c>
      <c r="F32" s="65">
        <f>VLOOKUP($A32,'Return Data'!$B$7:$R$2843,6,0)</f>
        <v>3.3864000000000001</v>
      </c>
      <c r="G32" s="66">
        <f t="shared" si="1"/>
        <v>7</v>
      </c>
      <c r="H32" s="65">
        <f>VLOOKUP($A32,'Return Data'!$B$7:$R$2843,7,0)</f>
        <v>3.6291000000000002</v>
      </c>
      <c r="I32" s="66">
        <f t="shared" si="2"/>
        <v>6</v>
      </c>
      <c r="J32" s="65">
        <f>VLOOKUP($A32,'Return Data'!$B$7:$R$2843,8,0)</f>
        <v>4.3502000000000001</v>
      </c>
      <c r="K32" s="66">
        <f t="shared" si="3"/>
        <v>5</v>
      </c>
      <c r="L32" s="65">
        <f>VLOOKUP($A32,'Return Data'!$B$7:$R$2843,9,0)</f>
        <v>4.6540999999999997</v>
      </c>
      <c r="M32" s="66">
        <f t="shared" si="4"/>
        <v>5</v>
      </c>
      <c r="N32" s="65">
        <f>VLOOKUP($A32,'Return Data'!$B$7:$R$2843,10,0)</f>
        <v>4.2104999999999997</v>
      </c>
      <c r="O32" s="66">
        <f t="shared" si="5"/>
        <v>6</v>
      </c>
      <c r="P32" s="65">
        <f>VLOOKUP($A32,'Return Data'!$B$7:$R$2843,11,0)</f>
        <v>4.2521000000000004</v>
      </c>
      <c r="Q32" s="66">
        <f t="shared" si="6"/>
        <v>8</v>
      </c>
      <c r="R32" s="65">
        <f>VLOOKUP($A32,'Return Data'!$B$7:$R$2843,12,0)</f>
        <v>3.9611000000000001</v>
      </c>
      <c r="S32" s="66">
        <f t="shared" si="7"/>
        <v>9</v>
      </c>
      <c r="T32" s="65">
        <f>VLOOKUP($A32,'Return Data'!$B$7:$R$2843,13,0)</f>
        <v>4.1540999999999997</v>
      </c>
      <c r="U32" s="66">
        <f t="shared" si="8"/>
        <v>9</v>
      </c>
      <c r="V32" s="65">
        <f>VLOOKUP($A32,'Return Data'!$B$7:$R$2843,17,0)</f>
        <v>5.24</v>
      </c>
      <c r="W32" s="66">
        <f>RANK(V32,V$8:V$34,0)</f>
        <v>12</v>
      </c>
      <c r="X32" s="65"/>
      <c r="Y32" s="66"/>
      <c r="Z32" s="65">
        <f>VLOOKUP($A32,'Return Data'!$B$7:$R$2843,16,0)</f>
        <v>5.9653</v>
      </c>
      <c r="AA32" s="67">
        <f t="shared" si="10"/>
        <v>21</v>
      </c>
    </row>
    <row r="33" spans="1:27" x14ac:dyDescent="0.3">
      <c r="A33" s="63" t="s">
        <v>1550</v>
      </c>
      <c r="B33" s="64">
        <f>VLOOKUP($A33,'Return Data'!$B$7:$R$2843,3,0)</f>
        <v>44447</v>
      </c>
      <c r="C33" s="65">
        <f>VLOOKUP($A33,'Return Data'!$B$7:$R$2843,4,0)</f>
        <v>3474.5198999999998</v>
      </c>
      <c r="D33" s="65">
        <f>VLOOKUP($A33,'Return Data'!$B$7:$R$2843,5,0)</f>
        <v>3.0499000000000001</v>
      </c>
      <c r="E33" s="66">
        <f t="shared" si="0"/>
        <v>15</v>
      </c>
      <c r="F33" s="65">
        <f>VLOOKUP($A33,'Return Data'!$B$7:$R$2843,6,0)</f>
        <v>3.1432000000000002</v>
      </c>
      <c r="G33" s="66">
        <f t="shared" si="1"/>
        <v>13</v>
      </c>
      <c r="H33" s="65">
        <f>VLOOKUP($A33,'Return Data'!$B$7:$R$2843,7,0)</f>
        <v>3.4451000000000001</v>
      </c>
      <c r="I33" s="66">
        <f t="shared" si="2"/>
        <v>12</v>
      </c>
      <c r="J33" s="65">
        <f>VLOOKUP($A33,'Return Data'!$B$7:$R$2843,8,0)</f>
        <v>4.2773000000000003</v>
      </c>
      <c r="K33" s="66">
        <f t="shared" si="3"/>
        <v>6</v>
      </c>
      <c r="L33" s="65">
        <f>VLOOKUP($A33,'Return Data'!$B$7:$R$2843,9,0)</f>
        <v>4.4908999999999999</v>
      </c>
      <c r="M33" s="66">
        <f t="shared" si="4"/>
        <v>8</v>
      </c>
      <c r="N33" s="65">
        <f>VLOOKUP($A33,'Return Data'!$B$7:$R$2843,10,0)</f>
        <v>4.0027999999999997</v>
      </c>
      <c r="O33" s="66">
        <f t="shared" si="5"/>
        <v>13</v>
      </c>
      <c r="P33" s="65">
        <f>VLOOKUP($A33,'Return Data'!$B$7:$R$2843,11,0)</f>
        <v>4.0951000000000004</v>
      </c>
      <c r="Q33" s="66">
        <f t="shared" si="6"/>
        <v>12</v>
      </c>
      <c r="R33" s="65">
        <f>VLOOKUP($A33,'Return Data'!$B$7:$R$2843,12,0)</f>
        <v>4.0016999999999996</v>
      </c>
      <c r="S33" s="66">
        <f t="shared" si="7"/>
        <v>7</v>
      </c>
      <c r="T33" s="65">
        <f>VLOOKUP($A33,'Return Data'!$B$7:$R$2843,13,0)</f>
        <v>4.3498000000000001</v>
      </c>
      <c r="U33" s="66">
        <f t="shared" si="8"/>
        <v>6</v>
      </c>
      <c r="V33" s="65">
        <f>VLOOKUP($A33,'Return Data'!$B$7:$R$2843,17,0)</f>
        <v>5.6462000000000003</v>
      </c>
      <c r="W33" s="66">
        <f>RANK(V33,V$8:V$34,0)</f>
        <v>8</v>
      </c>
      <c r="X33" s="65">
        <f>VLOOKUP($A33,'Return Data'!$B$7:$R$2843,14,0)</f>
        <v>4.9676</v>
      </c>
      <c r="Y33" s="66">
        <f>RANK(X33,X$8:X$34,0)</f>
        <v>15</v>
      </c>
      <c r="Z33" s="65">
        <f>VLOOKUP($A33,'Return Data'!$B$7:$R$2843,16,0)</f>
        <v>7.5378999999999996</v>
      </c>
      <c r="AA33" s="67">
        <f t="shared" si="10"/>
        <v>10</v>
      </c>
    </row>
    <row r="34" spans="1:27" x14ac:dyDescent="0.3">
      <c r="A34" s="63" t="s">
        <v>1552</v>
      </c>
      <c r="B34" s="64">
        <f>VLOOKUP($A34,'Return Data'!$B$7:$R$2843,3,0)</f>
        <v>44447</v>
      </c>
      <c r="C34" s="65">
        <f>VLOOKUP($A34,'Return Data'!$B$7:$R$2843,4,0)</f>
        <v>1109.9562000000001</v>
      </c>
      <c r="D34" s="65">
        <f>VLOOKUP($A34,'Return Data'!$B$7:$R$2843,5,0)</f>
        <v>2.6046</v>
      </c>
      <c r="E34" s="66">
        <f t="shared" si="0"/>
        <v>18</v>
      </c>
      <c r="F34" s="65">
        <f>VLOOKUP($A34,'Return Data'!$B$7:$R$2843,6,0)</f>
        <v>2.6251000000000002</v>
      </c>
      <c r="G34" s="66">
        <f t="shared" si="1"/>
        <v>26</v>
      </c>
      <c r="H34" s="65">
        <f>VLOOKUP($A34,'Return Data'!$B$7:$R$2843,7,0)</f>
        <v>2.617</v>
      </c>
      <c r="I34" s="66">
        <f t="shared" si="2"/>
        <v>27</v>
      </c>
      <c r="J34" s="65">
        <f>VLOOKUP($A34,'Return Data'!$B$7:$R$2843,8,0)</f>
        <v>2.6646999999999998</v>
      </c>
      <c r="K34" s="66">
        <f t="shared" si="3"/>
        <v>27</v>
      </c>
      <c r="L34" s="65">
        <f>VLOOKUP($A34,'Return Data'!$B$7:$R$2843,9,0)</f>
        <v>2.6875</v>
      </c>
      <c r="M34" s="66">
        <f t="shared" si="4"/>
        <v>27</v>
      </c>
      <c r="N34" s="65">
        <f>VLOOKUP($A34,'Return Data'!$B$7:$R$2843,10,0)</f>
        <v>2.8633000000000002</v>
      </c>
      <c r="O34" s="66">
        <f t="shared" si="5"/>
        <v>27</v>
      </c>
      <c r="P34" s="65">
        <f>VLOOKUP($A34,'Return Data'!$B$7:$R$2843,11,0)</f>
        <v>2.9826999999999999</v>
      </c>
      <c r="Q34" s="66">
        <f t="shared" si="6"/>
        <v>27</v>
      </c>
      <c r="R34" s="65">
        <f>VLOOKUP($A34,'Return Data'!$B$7:$R$2843,12,0)</f>
        <v>3.9658000000000002</v>
      </c>
      <c r="S34" s="66">
        <f t="shared" si="7"/>
        <v>8</v>
      </c>
      <c r="T34" s="65">
        <f>VLOOKUP($A34,'Return Data'!$B$7:$R$2843,13,0)</f>
        <v>3.7759999999999998</v>
      </c>
      <c r="U34" s="66">
        <f t="shared" si="8"/>
        <v>19</v>
      </c>
      <c r="V34" s="65"/>
      <c r="W34" s="66"/>
      <c r="X34" s="65"/>
      <c r="Y34" s="66"/>
      <c r="Z34" s="65">
        <f>VLOOKUP($A34,'Return Data'!$B$7:$R$2843,16,0)</f>
        <v>4.7236000000000002</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3.6559481481481479</v>
      </c>
      <c r="E36" s="74"/>
      <c r="F36" s="75">
        <f>AVERAGE(F8:F34)</f>
        <v>3.4988814814814813</v>
      </c>
      <c r="G36" s="74"/>
      <c r="H36" s="75">
        <f>AVERAGE(H8:H34)</f>
        <v>3.7336037037037038</v>
      </c>
      <c r="I36" s="74"/>
      <c r="J36" s="75">
        <f>AVERAGE(J8:J34)</f>
        <v>4.410333333333333</v>
      </c>
      <c r="K36" s="74"/>
      <c r="L36" s="75">
        <f>AVERAGE(L8:L34)</f>
        <v>4.5829407407407396</v>
      </c>
      <c r="M36" s="74"/>
      <c r="N36" s="75">
        <f>AVERAGE(N8:N34)</f>
        <v>4.8457111111111111</v>
      </c>
      <c r="O36" s="74"/>
      <c r="P36" s="75">
        <f>AVERAGE(P8:P34)</f>
        <v>4.5254740740740749</v>
      </c>
      <c r="Q36" s="74"/>
      <c r="R36" s="75">
        <f>AVERAGE(R8:R34)</f>
        <v>4.2043296296296297</v>
      </c>
      <c r="S36" s="74"/>
      <c r="T36" s="75">
        <f>AVERAGE(T8:T34)</f>
        <v>4.347351851851851</v>
      </c>
      <c r="U36" s="74"/>
      <c r="V36" s="75">
        <f>AVERAGE(V8:V34)</f>
        <v>5.4385045454545455</v>
      </c>
      <c r="W36" s="74"/>
      <c r="X36" s="75">
        <f>AVERAGE(X8:X34)</f>
        <v>5.8582235294117657</v>
      </c>
      <c r="Y36" s="74"/>
      <c r="Z36" s="75">
        <f>AVERAGE(Z8:Z34)</f>
        <v>6.90071851851852</v>
      </c>
      <c r="AA36" s="76"/>
    </row>
    <row r="37" spans="1:27" x14ac:dyDescent="0.3">
      <c r="A37" s="73" t="s">
        <v>28</v>
      </c>
      <c r="B37" s="74"/>
      <c r="C37" s="74"/>
      <c r="D37" s="75">
        <f>MIN(D8:D34)</f>
        <v>1.8003</v>
      </c>
      <c r="E37" s="74"/>
      <c r="F37" s="75">
        <f>MIN(F8:F34)</f>
        <v>2.5211000000000001</v>
      </c>
      <c r="G37" s="74"/>
      <c r="H37" s="75">
        <f>MIN(H8:H34)</f>
        <v>2.617</v>
      </c>
      <c r="I37" s="74"/>
      <c r="J37" s="75">
        <f>MIN(J8:J34)</f>
        <v>2.6646999999999998</v>
      </c>
      <c r="K37" s="74"/>
      <c r="L37" s="75">
        <f>MIN(L8:L34)</f>
        <v>2.6875</v>
      </c>
      <c r="M37" s="74"/>
      <c r="N37" s="75">
        <f>MIN(N8:N34)</f>
        <v>2.8633000000000002</v>
      </c>
      <c r="O37" s="74"/>
      <c r="P37" s="75">
        <f>MIN(P8:P34)</f>
        <v>2.9826999999999999</v>
      </c>
      <c r="Q37" s="74"/>
      <c r="R37" s="75">
        <f>MIN(R8:R34)</f>
        <v>2.8877999999999999</v>
      </c>
      <c r="S37" s="74"/>
      <c r="T37" s="75">
        <f>MIN(T8:T34)</f>
        <v>3.0091999999999999</v>
      </c>
      <c r="U37" s="74"/>
      <c r="V37" s="75">
        <f>MIN(V8:V34)</f>
        <v>4.1477000000000004</v>
      </c>
      <c r="W37" s="74"/>
      <c r="X37" s="75">
        <f>MIN(X8:X34)</f>
        <v>-3.1199999999999999E-2</v>
      </c>
      <c r="Y37" s="74"/>
      <c r="Z37" s="75">
        <f>MIN(Z8:Z34)</f>
        <v>4.1921999999999997</v>
      </c>
      <c r="AA37" s="76"/>
    </row>
    <row r="38" spans="1:27" ht="15" thickBot="1" x14ac:dyDescent="0.35">
      <c r="A38" s="77" t="s">
        <v>29</v>
      </c>
      <c r="B38" s="78"/>
      <c r="C38" s="78"/>
      <c r="D38" s="79">
        <f>MAX(D8:D34)</f>
        <v>12.0124</v>
      </c>
      <c r="E38" s="78"/>
      <c r="F38" s="79">
        <f>MAX(F8:F34)</f>
        <v>12.3323</v>
      </c>
      <c r="G38" s="78"/>
      <c r="H38" s="79">
        <f>MAX(H8:H34)</f>
        <v>13.174200000000001</v>
      </c>
      <c r="I38" s="78"/>
      <c r="J38" s="79">
        <f>MAX(J8:J34)</f>
        <v>16.7623</v>
      </c>
      <c r="K38" s="78"/>
      <c r="L38" s="79">
        <f>MAX(L8:L34)</f>
        <v>14.575699999999999</v>
      </c>
      <c r="M38" s="78"/>
      <c r="N38" s="79">
        <f>MAX(N8:N34)</f>
        <v>19.084099999999999</v>
      </c>
      <c r="O38" s="78"/>
      <c r="P38" s="79">
        <f>MAX(P8:P34)</f>
        <v>12.6021</v>
      </c>
      <c r="Q38" s="78"/>
      <c r="R38" s="79">
        <f>MAX(R8:R34)</f>
        <v>10.0235</v>
      </c>
      <c r="S38" s="78"/>
      <c r="T38" s="79">
        <f>MAX(T8:T34)</f>
        <v>9.5579999999999998</v>
      </c>
      <c r="U38" s="78"/>
      <c r="V38" s="79">
        <f>MAX(V8:V34)</f>
        <v>7.4919000000000002</v>
      </c>
      <c r="W38" s="78"/>
      <c r="X38" s="79">
        <f>MAX(X8:X34)</f>
        <v>8.4440000000000008</v>
      </c>
      <c r="Y38" s="78"/>
      <c r="Z38" s="79">
        <f>MAX(Z8:Z34)</f>
        <v>8.8713999999999995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44447</v>
      </c>
      <c r="C8" s="65">
        <f>VLOOKUP($A8,'Return Data'!$B$7:$R$2843,4,0)</f>
        <v>431.0942</v>
      </c>
      <c r="D8" s="65">
        <f>VLOOKUP($A8,'Return Data'!$B$7:$R$2843,5,0)</f>
        <v>4.0391000000000004</v>
      </c>
      <c r="E8" s="66">
        <f t="shared" ref="E8:E34" si="0">RANK(D8,D$8:D$34,0)</f>
        <v>6</v>
      </c>
      <c r="F8" s="65">
        <f>VLOOKUP($A8,'Return Data'!$B$7:$R$2843,6,0)</f>
        <v>2.8595000000000002</v>
      </c>
      <c r="G8" s="66">
        <f t="shared" ref="G8:G34" si="1">RANK(F8,F$8:F$34,0)</f>
        <v>10</v>
      </c>
      <c r="H8" s="65">
        <f>VLOOKUP($A8,'Return Data'!$B$7:$R$2843,7,0)</f>
        <v>3.2654000000000001</v>
      </c>
      <c r="I8" s="66">
        <f t="shared" ref="I8:I34" si="2">RANK(H8,H$8:H$34,0)</f>
        <v>7</v>
      </c>
      <c r="J8" s="65">
        <f>VLOOKUP($A8,'Return Data'!$B$7:$R$2843,8,0)</f>
        <v>4.3204000000000002</v>
      </c>
      <c r="K8" s="66">
        <f t="shared" ref="K8:K34" si="3">RANK(J8,J$8:J$34,0)</f>
        <v>3</v>
      </c>
      <c r="L8" s="65">
        <f>VLOOKUP($A8,'Return Data'!$B$7:$R$2843,9,0)</f>
        <v>4.8193000000000001</v>
      </c>
      <c r="M8" s="66">
        <f t="shared" ref="M8:M34" si="4">RANK(L8,L$8:L$34,0)</f>
        <v>2</v>
      </c>
      <c r="N8" s="65">
        <f>VLOOKUP($A8,'Return Data'!$B$7:$R$2843,10,0)</f>
        <v>4.4912000000000001</v>
      </c>
      <c r="O8" s="66">
        <f t="shared" ref="O8:O34" si="5">RANK(N8,N$8:N$34,0)</f>
        <v>3</v>
      </c>
      <c r="P8" s="65">
        <f>VLOOKUP($A8,'Return Data'!$B$7:$R$2843,11,0)</f>
        <v>4.7172999999999998</v>
      </c>
      <c r="Q8" s="66">
        <f t="shared" ref="Q8:Q34" si="6">RANK(P8,P$8:P$34,0)</f>
        <v>3</v>
      </c>
      <c r="R8" s="65">
        <f>VLOOKUP($A8,'Return Data'!$B$7:$R$2843,12,0)</f>
        <v>4.1142000000000003</v>
      </c>
      <c r="S8" s="66">
        <f>RANK(R8,R$8:R$34,0)</f>
        <v>4</v>
      </c>
      <c r="T8" s="65">
        <f>VLOOKUP($A8,'Return Data'!$B$7:$R$2843,13,0)</f>
        <v>4.5266999999999999</v>
      </c>
      <c r="U8" s="66">
        <f>RANK(T8,T$8:T$34,0)</f>
        <v>4</v>
      </c>
      <c r="V8" s="65">
        <f>VLOOKUP($A8,'Return Data'!$B$7:$R$2843,17,0)</f>
        <v>6.0209999999999999</v>
      </c>
      <c r="W8" s="66">
        <f>RANK(V8,V$8:V$34,0)</f>
        <v>3</v>
      </c>
      <c r="X8" s="65">
        <f>VLOOKUP($A8,'Return Data'!$B$7:$R$2843,14,0)</f>
        <v>7.0110000000000001</v>
      </c>
      <c r="Y8" s="66">
        <f>RANK(X8,X$8:X$34,0)</f>
        <v>3</v>
      </c>
      <c r="Z8" s="65">
        <f>VLOOKUP($A8,'Return Data'!$B$7:$R$2843,16,0)</f>
        <v>7.6197999999999997</v>
      </c>
      <c r="AA8" s="67">
        <f>RANK(Z8,Z$8:Z$34,0)</f>
        <v>4</v>
      </c>
    </row>
    <row r="9" spans="1:27" x14ac:dyDescent="0.3">
      <c r="A9" s="63" t="s">
        <v>1497</v>
      </c>
      <c r="B9" s="64">
        <f>VLOOKUP($A9,'Return Data'!$B$7:$R$2843,3,0)</f>
        <v>44447</v>
      </c>
      <c r="C9" s="65">
        <f>VLOOKUP($A9,'Return Data'!$B$7:$R$2843,4,0)</f>
        <v>11.873100000000001</v>
      </c>
      <c r="D9" s="65">
        <f>VLOOKUP($A9,'Return Data'!$B$7:$R$2843,5,0)</f>
        <v>2.4594999999999998</v>
      </c>
      <c r="E9" s="66">
        <f t="shared" si="0"/>
        <v>14</v>
      </c>
      <c r="F9" s="65">
        <f>VLOOKUP($A9,'Return Data'!$B$7:$R$2843,6,0)</f>
        <v>2.4601999999999999</v>
      </c>
      <c r="G9" s="66">
        <f t="shared" si="1"/>
        <v>18</v>
      </c>
      <c r="H9" s="65">
        <f>VLOOKUP($A9,'Return Data'!$B$7:$R$2843,7,0)</f>
        <v>2.3725999999999998</v>
      </c>
      <c r="I9" s="66">
        <f t="shared" si="2"/>
        <v>24</v>
      </c>
      <c r="J9" s="65">
        <f>VLOOKUP($A9,'Return Data'!$B$7:$R$2843,8,0)</f>
        <v>3.3199000000000001</v>
      </c>
      <c r="K9" s="66">
        <f t="shared" si="3"/>
        <v>19</v>
      </c>
      <c r="L9" s="65">
        <f>VLOOKUP($A9,'Return Data'!$B$7:$R$2843,9,0)</f>
        <v>3.5701000000000001</v>
      </c>
      <c r="M9" s="66">
        <f t="shared" si="4"/>
        <v>19</v>
      </c>
      <c r="N9" s="65">
        <f>VLOOKUP($A9,'Return Data'!$B$7:$R$2843,10,0)</f>
        <v>3.3290999999999999</v>
      </c>
      <c r="O9" s="66">
        <f t="shared" si="5"/>
        <v>20</v>
      </c>
      <c r="P9" s="65">
        <f>VLOOKUP($A9,'Return Data'!$B$7:$R$2843,11,0)</f>
        <v>3.5735000000000001</v>
      </c>
      <c r="Q9" s="66">
        <f t="shared" si="6"/>
        <v>14</v>
      </c>
      <c r="R9" s="65">
        <f>VLOOKUP($A9,'Return Data'!$B$7:$R$2843,12,0)</f>
        <v>3.3517000000000001</v>
      </c>
      <c r="S9" s="66">
        <f t="shared" ref="S9:S34" si="7">RANK(R9,R$8:R$34,0)</f>
        <v>16</v>
      </c>
      <c r="T9" s="65">
        <f>VLOOKUP($A9,'Return Data'!$B$7:$R$2843,13,0)</f>
        <v>3.6318000000000001</v>
      </c>
      <c r="U9" s="66">
        <f t="shared" ref="U9:U34" si="8">RANK(T9,T$8:T$34,0)</f>
        <v>12</v>
      </c>
      <c r="V9" s="65">
        <f>VLOOKUP($A9,'Return Data'!$B$7:$R$2843,17,0)</f>
        <v>4.7976999999999999</v>
      </c>
      <c r="W9" s="66">
        <f t="shared" ref="W9:W33" si="9">RANK(V9,V$8:V$34,0)</f>
        <v>13</v>
      </c>
      <c r="X9" s="65"/>
      <c r="Y9" s="66"/>
      <c r="Z9" s="65">
        <f>VLOOKUP($A9,'Return Data'!$B$7:$R$2843,16,0)</f>
        <v>5.8955000000000002</v>
      </c>
      <c r="AA9" s="67">
        <f t="shared" ref="AA9:AA34" si="10">RANK(Z9,Z$8:Z$34,0)</f>
        <v>19</v>
      </c>
    </row>
    <row r="10" spans="1:27" x14ac:dyDescent="0.3">
      <c r="A10" s="63" t="s">
        <v>1498</v>
      </c>
      <c r="B10" s="64">
        <f>VLOOKUP($A10,'Return Data'!$B$7:$R$2843,3,0)</f>
        <v>44447</v>
      </c>
      <c r="C10" s="65">
        <f>VLOOKUP($A10,'Return Data'!$B$7:$R$2843,4,0)</f>
        <v>1215.8596</v>
      </c>
      <c r="D10" s="65">
        <f>VLOOKUP($A10,'Return Data'!$B$7:$R$2843,5,0)</f>
        <v>2.2757000000000001</v>
      </c>
      <c r="E10" s="66">
        <f t="shared" si="0"/>
        <v>17</v>
      </c>
      <c r="F10" s="65">
        <f>VLOOKUP($A10,'Return Data'!$B$7:$R$2843,6,0)</f>
        <v>2.7551000000000001</v>
      </c>
      <c r="G10" s="66">
        <f t="shared" si="1"/>
        <v>12</v>
      </c>
      <c r="H10" s="65">
        <f>VLOOKUP($A10,'Return Data'!$B$7:$R$2843,7,0)</f>
        <v>3.0527000000000002</v>
      </c>
      <c r="I10" s="66">
        <f t="shared" si="2"/>
        <v>10</v>
      </c>
      <c r="J10" s="65">
        <f>VLOOKUP($A10,'Return Data'!$B$7:$R$2843,8,0)</f>
        <v>3.5657000000000001</v>
      </c>
      <c r="K10" s="66">
        <f t="shared" si="3"/>
        <v>13</v>
      </c>
      <c r="L10" s="65">
        <f>VLOOKUP($A10,'Return Data'!$B$7:$R$2843,9,0)</f>
        <v>3.7989000000000002</v>
      </c>
      <c r="M10" s="66">
        <f t="shared" si="4"/>
        <v>15</v>
      </c>
      <c r="N10" s="65">
        <f>VLOOKUP($A10,'Return Data'!$B$7:$R$2843,10,0)</f>
        <v>3.7366999999999999</v>
      </c>
      <c r="O10" s="66">
        <f t="shared" si="5"/>
        <v>8</v>
      </c>
      <c r="P10" s="65">
        <f>VLOOKUP($A10,'Return Data'!$B$7:$R$2843,11,0)</f>
        <v>4.0808999999999997</v>
      </c>
      <c r="Q10" s="66">
        <f t="shared" si="6"/>
        <v>5</v>
      </c>
      <c r="R10" s="65">
        <f>VLOOKUP($A10,'Return Data'!$B$7:$R$2843,12,0)</f>
        <v>3.6798999999999999</v>
      </c>
      <c r="S10" s="66">
        <f t="shared" si="7"/>
        <v>6</v>
      </c>
      <c r="T10" s="65">
        <f>VLOOKUP($A10,'Return Data'!$B$7:$R$2843,13,0)</f>
        <v>3.8346</v>
      </c>
      <c r="U10" s="66">
        <f t="shared" si="8"/>
        <v>7</v>
      </c>
      <c r="V10" s="65">
        <f>VLOOKUP($A10,'Return Data'!$B$7:$R$2843,17,0)</f>
        <v>4.8224999999999998</v>
      </c>
      <c r="W10" s="66">
        <f t="shared" si="9"/>
        <v>12</v>
      </c>
      <c r="X10" s="65"/>
      <c r="Y10" s="66"/>
      <c r="Z10" s="65">
        <f>VLOOKUP($A10,'Return Data'!$B$7:$R$2843,16,0)</f>
        <v>6.1516000000000002</v>
      </c>
      <c r="AA10" s="67">
        <f t="shared" si="10"/>
        <v>16</v>
      </c>
    </row>
    <row r="11" spans="1:27" x14ac:dyDescent="0.3">
      <c r="A11" s="63" t="s">
        <v>1501</v>
      </c>
      <c r="B11" s="64">
        <f>VLOOKUP($A11,'Return Data'!$B$7:$R$2843,3,0)</f>
        <v>44447</v>
      </c>
      <c r="C11" s="65">
        <f>VLOOKUP($A11,'Return Data'!$B$7:$R$2843,4,0)</f>
        <v>2558.1822000000002</v>
      </c>
      <c r="D11" s="65">
        <f>VLOOKUP($A11,'Return Data'!$B$7:$R$2843,5,0)</f>
        <v>1.8963000000000001</v>
      </c>
      <c r="E11" s="66">
        <f t="shared" si="0"/>
        <v>23</v>
      </c>
      <c r="F11" s="65">
        <f>VLOOKUP($A11,'Return Data'!$B$7:$R$2843,6,0)</f>
        <v>2.7010999999999998</v>
      </c>
      <c r="G11" s="66">
        <f t="shared" si="1"/>
        <v>13</v>
      </c>
      <c r="H11" s="65">
        <f>VLOOKUP($A11,'Return Data'!$B$7:$R$2843,7,0)</f>
        <v>2.9645000000000001</v>
      </c>
      <c r="I11" s="66">
        <f t="shared" si="2"/>
        <v>12</v>
      </c>
      <c r="J11" s="65">
        <f>VLOOKUP($A11,'Return Data'!$B$7:$R$2843,8,0)</f>
        <v>3.5369999999999999</v>
      </c>
      <c r="K11" s="66">
        <f t="shared" si="3"/>
        <v>14</v>
      </c>
      <c r="L11" s="65">
        <f>VLOOKUP($A11,'Return Data'!$B$7:$R$2843,9,0)</f>
        <v>3.7484999999999999</v>
      </c>
      <c r="M11" s="66">
        <f t="shared" si="4"/>
        <v>16</v>
      </c>
      <c r="N11" s="65">
        <f>VLOOKUP($A11,'Return Data'!$B$7:$R$2843,10,0)</f>
        <v>3.4323000000000001</v>
      </c>
      <c r="O11" s="66">
        <f t="shared" si="5"/>
        <v>19</v>
      </c>
      <c r="P11" s="65">
        <f>VLOOKUP($A11,'Return Data'!$B$7:$R$2843,11,0)</f>
        <v>3.4470000000000001</v>
      </c>
      <c r="Q11" s="66">
        <f t="shared" si="6"/>
        <v>17</v>
      </c>
      <c r="R11" s="65">
        <f>VLOOKUP($A11,'Return Data'!$B$7:$R$2843,12,0)</f>
        <v>3.1608999999999998</v>
      </c>
      <c r="S11" s="66">
        <f t="shared" si="7"/>
        <v>20</v>
      </c>
      <c r="T11" s="65">
        <f>VLOOKUP($A11,'Return Data'!$B$7:$R$2843,13,0)</f>
        <v>3.3260999999999998</v>
      </c>
      <c r="U11" s="66">
        <f t="shared" si="8"/>
        <v>19</v>
      </c>
      <c r="V11" s="65">
        <f>VLOOKUP($A11,'Return Data'!$B$7:$R$2843,17,0)</f>
        <v>4.5378999999999996</v>
      </c>
      <c r="W11" s="66">
        <f t="shared" si="9"/>
        <v>15</v>
      </c>
      <c r="X11" s="65">
        <f>VLOOKUP($A11,'Return Data'!$B$7:$R$2843,14,0)</f>
        <v>5.7080000000000002</v>
      </c>
      <c r="Y11" s="66">
        <f t="shared" ref="Y11:Y33" si="11">RANK(X11,X$8:X$34,0)</f>
        <v>9</v>
      </c>
      <c r="Z11" s="65">
        <f>VLOOKUP($A11,'Return Data'!$B$7:$R$2843,16,0)</f>
        <v>7.4005999999999998</v>
      </c>
      <c r="AA11" s="67">
        <f t="shared" si="10"/>
        <v>8</v>
      </c>
    </row>
    <row r="12" spans="1:27" x14ac:dyDescent="0.3">
      <c r="A12" s="63" t="s">
        <v>1503</v>
      </c>
      <c r="B12" s="64">
        <f>VLOOKUP($A12,'Return Data'!$B$7:$R$2843,3,0)</f>
        <v>44447</v>
      </c>
      <c r="C12" s="65">
        <f>VLOOKUP($A12,'Return Data'!$B$7:$R$2843,4,0)</f>
        <v>3084.3467999999998</v>
      </c>
      <c r="D12" s="65">
        <f>VLOOKUP($A12,'Return Data'!$B$7:$R$2843,5,0)</f>
        <v>2.3527</v>
      </c>
      <c r="E12" s="66">
        <f t="shared" si="0"/>
        <v>15</v>
      </c>
      <c r="F12" s="65">
        <f>VLOOKUP($A12,'Return Data'!$B$7:$R$2843,6,0)</f>
        <v>2.4235000000000002</v>
      </c>
      <c r="G12" s="66">
        <f t="shared" si="1"/>
        <v>19</v>
      </c>
      <c r="H12" s="65">
        <f>VLOOKUP($A12,'Return Data'!$B$7:$R$2843,7,0)</f>
        <v>2.4621</v>
      </c>
      <c r="I12" s="66">
        <f t="shared" si="2"/>
        <v>22</v>
      </c>
      <c r="J12" s="65">
        <f>VLOOKUP($A12,'Return Data'!$B$7:$R$2843,8,0)</f>
        <v>2.9411</v>
      </c>
      <c r="K12" s="66">
        <f t="shared" si="3"/>
        <v>22</v>
      </c>
      <c r="L12" s="65">
        <f>VLOOKUP($A12,'Return Data'!$B$7:$R$2843,9,0)</f>
        <v>3.1274000000000002</v>
      </c>
      <c r="M12" s="66">
        <f t="shared" si="4"/>
        <v>22</v>
      </c>
      <c r="N12" s="65">
        <f>VLOOKUP($A12,'Return Data'!$B$7:$R$2843,10,0)</f>
        <v>2.9647999999999999</v>
      </c>
      <c r="O12" s="66">
        <f t="shared" si="5"/>
        <v>23</v>
      </c>
      <c r="P12" s="65">
        <f>VLOOKUP($A12,'Return Data'!$B$7:$R$2843,11,0)</f>
        <v>2.9272</v>
      </c>
      <c r="Q12" s="66">
        <f t="shared" si="6"/>
        <v>23</v>
      </c>
      <c r="R12" s="65">
        <f>VLOOKUP($A12,'Return Data'!$B$7:$R$2843,12,0)</f>
        <v>2.7096</v>
      </c>
      <c r="S12" s="66">
        <f t="shared" si="7"/>
        <v>24</v>
      </c>
      <c r="T12" s="65">
        <f>VLOOKUP($A12,'Return Data'!$B$7:$R$2843,13,0)</f>
        <v>2.7957000000000001</v>
      </c>
      <c r="U12" s="66">
        <f t="shared" si="8"/>
        <v>24</v>
      </c>
      <c r="V12" s="65">
        <f>VLOOKUP($A12,'Return Data'!$B$7:$R$2843,17,0)</f>
        <v>4.0633999999999997</v>
      </c>
      <c r="W12" s="66">
        <f t="shared" si="9"/>
        <v>19</v>
      </c>
      <c r="X12" s="65">
        <f>VLOOKUP($A12,'Return Data'!$B$7:$R$2843,14,0)</f>
        <v>5.0187999999999997</v>
      </c>
      <c r="Y12" s="66">
        <f t="shared" si="11"/>
        <v>11</v>
      </c>
      <c r="Z12" s="65">
        <f>VLOOKUP($A12,'Return Data'!$B$7:$R$2843,16,0)</f>
        <v>7.1593999999999998</v>
      </c>
      <c r="AA12" s="67">
        <f t="shared" si="10"/>
        <v>10</v>
      </c>
    </row>
    <row r="13" spans="1:27" x14ac:dyDescent="0.3">
      <c r="A13" s="63" t="s">
        <v>1505</v>
      </c>
      <c r="B13" s="64">
        <f>VLOOKUP($A13,'Return Data'!$B$7:$R$2843,3,0)</f>
        <v>44447</v>
      </c>
      <c r="C13" s="65">
        <f>VLOOKUP($A13,'Return Data'!$B$7:$R$2843,4,0)</f>
        <v>2743.3845999999999</v>
      </c>
      <c r="D13" s="65">
        <f>VLOOKUP($A13,'Return Data'!$B$7:$R$2843,5,0)</f>
        <v>1.8987000000000001</v>
      </c>
      <c r="E13" s="66">
        <f t="shared" si="0"/>
        <v>22</v>
      </c>
      <c r="F13" s="65">
        <f>VLOOKUP($A13,'Return Data'!$B$7:$R$2843,6,0)</f>
        <v>2.4952000000000001</v>
      </c>
      <c r="G13" s="66">
        <f t="shared" si="1"/>
        <v>16</v>
      </c>
      <c r="H13" s="65">
        <f>VLOOKUP($A13,'Return Data'!$B$7:$R$2843,7,0)</f>
        <v>2.887</v>
      </c>
      <c r="I13" s="66">
        <f t="shared" si="2"/>
        <v>14</v>
      </c>
      <c r="J13" s="65">
        <f>VLOOKUP($A13,'Return Data'!$B$7:$R$2843,8,0)</f>
        <v>3.2719</v>
      </c>
      <c r="K13" s="66">
        <f t="shared" si="3"/>
        <v>20</v>
      </c>
      <c r="L13" s="65">
        <f>VLOOKUP($A13,'Return Data'!$B$7:$R$2843,9,0)</f>
        <v>3.5598999999999998</v>
      </c>
      <c r="M13" s="66">
        <f t="shared" si="4"/>
        <v>21</v>
      </c>
      <c r="N13" s="65">
        <f>VLOOKUP($A13,'Return Data'!$B$7:$R$2843,10,0)</f>
        <v>3.2515999999999998</v>
      </c>
      <c r="O13" s="66">
        <f t="shared" si="5"/>
        <v>21</v>
      </c>
      <c r="P13" s="65">
        <f>VLOOKUP($A13,'Return Data'!$B$7:$R$2843,11,0)</f>
        <v>3.2986</v>
      </c>
      <c r="Q13" s="66">
        <f t="shared" si="6"/>
        <v>20</v>
      </c>
      <c r="R13" s="65">
        <f>VLOOKUP($A13,'Return Data'!$B$7:$R$2843,12,0)</f>
        <v>3.0099</v>
      </c>
      <c r="S13" s="66">
        <f t="shared" si="7"/>
        <v>22</v>
      </c>
      <c r="T13" s="65">
        <f>VLOOKUP($A13,'Return Data'!$B$7:$R$2843,13,0)</f>
        <v>3.1444999999999999</v>
      </c>
      <c r="U13" s="66">
        <f t="shared" si="8"/>
        <v>22</v>
      </c>
      <c r="V13" s="65">
        <f>VLOOKUP($A13,'Return Data'!$B$7:$R$2843,17,0)</f>
        <v>4.3266</v>
      </c>
      <c r="W13" s="66">
        <f t="shared" si="9"/>
        <v>18</v>
      </c>
      <c r="X13" s="65">
        <f>VLOOKUP($A13,'Return Data'!$B$7:$R$2843,14,0)</f>
        <v>4.8087999999999997</v>
      </c>
      <c r="Y13" s="66">
        <f t="shared" si="11"/>
        <v>13</v>
      </c>
      <c r="Z13" s="65">
        <f>VLOOKUP($A13,'Return Data'!$B$7:$R$2843,16,0)</f>
        <v>6.9034000000000004</v>
      </c>
      <c r="AA13" s="67">
        <f t="shared" si="10"/>
        <v>12</v>
      </c>
    </row>
    <row r="14" spans="1:27" x14ac:dyDescent="0.3">
      <c r="A14" s="63" t="s">
        <v>1508</v>
      </c>
      <c r="B14" s="64">
        <f>VLOOKUP($A14,'Return Data'!$B$7:$R$2843,3,0)</f>
        <v>44447</v>
      </c>
      <c r="C14" s="65">
        <f>VLOOKUP($A14,'Return Data'!$B$7:$R$2843,4,0)</f>
        <v>31.114100000000001</v>
      </c>
      <c r="D14" s="65">
        <f>VLOOKUP($A14,'Return Data'!$B$7:$R$2843,5,0)</f>
        <v>12.0869</v>
      </c>
      <c r="E14" s="66">
        <f t="shared" si="0"/>
        <v>1</v>
      </c>
      <c r="F14" s="65">
        <f>VLOOKUP($A14,'Return Data'!$B$7:$R$2843,6,0)</f>
        <v>12.3148</v>
      </c>
      <c r="G14" s="66">
        <f t="shared" si="1"/>
        <v>1</v>
      </c>
      <c r="H14" s="65">
        <f>VLOOKUP($A14,'Return Data'!$B$7:$R$2843,7,0)</f>
        <v>13.171900000000001</v>
      </c>
      <c r="I14" s="66">
        <f t="shared" si="2"/>
        <v>1</v>
      </c>
      <c r="J14" s="65">
        <f>VLOOKUP($A14,'Return Data'!$B$7:$R$2843,8,0)</f>
        <v>16.7652</v>
      </c>
      <c r="K14" s="66">
        <f t="shared" si="3"/>
        <v>1</v>
      </c>
      <c r="L14" s="65">
        <f>VLOOKUP($A14,'Return Data'!$B$7:$R$2843,9,0)</f>
        <v>14.5761</v>
      </c>
      <c r="M14" s="66">
        <f t="shared" si="4"/>
        <v>1</v>
      </c>
      <c r="N14" s="65">
        <f>VLOOKUP($A14,'Return Data'!$B$7:$R$2843,10,0)</f>
        <v>13.861700000000001</v>
      </c>
      <c r="O14" s="66">
        <f t="shared" si="5"/>
        <v>2</v>
      </c>
      <c r="P14" s="65">
        <f>VLOOKUP($A14,'Return Data'!$B$7:$R$2843,11,0)</f>
        <v>10.3508</v>
      </c>
      <c r="Q14" s="66">
        <f t="shared" si="6"/>
        <v>2</v>
      </c>
      <c r="R14" s="65">
        <f>VLOOKUP($A14,'Return Data'!$B$7:$R$2843,12,0)</f>
        <v>9.1920999999999999</v>
      </c>
      <c r="S14" s="66">
        <f t="shared" si="7"/>
        <v>1</v>
      </c>
      <c r="T14" s="65">
        <f>VLOOKUP($A14,'Return Data'!$B$7:$R$2843,13,0)</f>
        <v>8.9306999999999999</v>
      </c>
      <c r="U14" s="66">
        <f t="shared" si="8"/>
        <v>1</v>
      </c>
      <c r="V14" s="65">
        <f>VLOOKUP($A14,'Return Data'!$B$7:$R$2843,17,0)</f>
        <v>6.7152000000000003</v>
      </c>
      <c r="W14" s="66">
        <f t="shared" si="9"/>
        <v>2</v>
      </c>
      <c r="X14" s="65">
        <f>VLOOKUP($A14,'Return Data'!$B$7:$R$2843,14,0)</f>
        <v>7.75</v>
      </c>
      <c r="Y14" s="66">
        <f t="shared" si="11"/>
        <v>2</v>
      </c>
      <c r="Z14" s="65">
        <f>VLOOKUP($A14,'Return Data'!$B$7:$R$2843,16,0)</f>
        <v>8.6157000000000004</v>
      </c>
      <c r="AA14" s="67">
        <f t="shared" si="10"/>
        <v>1</v>
      </c>
    </row>
    <row r="15" spans="1:27" x14ac:dyDescent="0.3">
      <c r="A15" s="63" t="s">
        <v>1511</v>
      </c>
      <c r="B15" s="64">
        <f>VLOOKUP($A15,'Return Data'!$B$7:$R$2843,3,0)</f>
        <v>44447</v>
      </c>
      <c r="C15" s="65">
        <f>VLOOKUP($A15,'Return Data'!$B$7:$R$2843,4,0)</f>
        <v>12.0486</v>
      </c>
      <c r="D15" s="65">
        <f>VLOOKUP($A15,'Return Data'!$B$7:$R$2843,5,0)</f>
        <v>3.0295999999999998</v>
      </c>
      <c r="E15" s="66">
        <f t="shared" si="0"/>
        <v>9</v>
      </c>
      <c r="F15" s="65">
        <f>VLOOKUP($A15,'Return Data'!$B$7:$R$2843,6,0)</f>
        <v>2.9094000000000002</v>
      </c>
      <c r="G15" s="66">
        <f t="shared" si="1"/>
        <v>9</v>
      </c>
      <c r="H15" s="65">
        <f>VLOOKUP($A15,'Return Data'!$B$7:$R$2843,7,0)</f>
        <v>3.0312000000000001</v>
      </c>
      <c r="I15" s="66">
        <f t="shared" si="2"/>
        <v>11</v>
      </c>
      <c r="J15" s="65">
        <f>VLOOKUP($A15,'Return Data'!$B$7:$R$2843,8,0)</f>
        <v>3.7488999999999999</v>
      </c>
      <c r="K15" s="66">
        <f t="shared" si="3"/>
        <v>6</v>
      </c>
      <c r="L15" s="65">
        <f>VLOOKUP($A15,'Return Data'!$B$7:$R$2843,9,0)</f>
        <v>4.1464999999999996</v>
      </c>
      <c r="M15" s="66">
        <f t="shared" si="4"/>
        <v>6</v>
      </c>
      <c r="N15" s="65">
        <f>VLOOKUP($A15,'Return Data'!$B$7:$R$2843,10,0)</f>
        <v>3.9072</v>
      </c>
      <c r="O15" s="66">
        <f t="shared" si="5"/>
        <v>5</v>
      </c>
      <c r="P15" s="65">
        <f>VLOOKUP($A15,'Return Data'!$B$7:$R$2843,11,0)</f>
        <v>4.0677000000000003</v>
      </c>
      <c r="Q15" s="66">
        <f t="shared" si="6"/>
        <v>6</v>
      </c>
      <c r="R15" s="65">
        <f>VLOOKUP($A15,'Return Data'!$B$7:$R$2843,12,0)</f>
        <v>3.7290999999999999</v>
      </c>
      <c r="S15" s="66">
        <f t="shared" si="7"/>
        <v>5</v>
      </c>
      <c r="T15" s="65">
        <f>VLOOKUP($A15,'Return Data'!$B$7:$R$2843,13,0)</f>
        <v>4.0061999999999998</v>
      </c>
      <c r="U15" s="66">
        <f t="shared" si="8"/>
        <v>5</v>
      </c>
      <c r="V15" s="65">
        <f>VLOOKUP($A15,'Return Data'!$B$7:$R$2843,17,0)</f>
        <v>5.4507000000000003</v>
      </c>
      <c r="W15" s="66">
        <f t="shared" si="9"/>
        <v>6</v>
      </c>
      <c r="X15" s="65"/>
      <c r="Y15" s="66"/>
      <c r="Z15" s="65">
        <f>VLOOKUP($A15,'Return Data'!$B$7:$R$2843,16,0)</f>
        <v>6.5010000000000003</v>
      </c>
      <c r="AA15" s="67">
        <f t="shared" si="10"/>
        <v>14</v>
      </c>
    </row>
    <row r="16" spans="1:27" x14ac:dyDescent="0.3">
      <c r="A16" s="63" t="s">
        <v>1513</v>
      </c>
      <c r="B16" s="64">
        <f>VLOOKUP($A16,'Return Data'!$B$7:$R$2843,3,0)</f>
        <v>44447</v>
      </c>
      <c r="C16" s="65">
        <f>VLOOKUP($A16,'Return Data'!$B$7:$R$2843,4,0)</f>
        <v>1075.1025999999999</v>
      </c>
      <c r="D16" s="65">
        <f>VLOOKUP($A16,'Return Data'!$B$7:$R$2843,5,0)</f>
        <v>1.976</v>
      </c>
      <c r="E16" s="66">
        <f t="shared" si="0"/>
        <v>21</v>
      </c>
      <c r="F16" s="65">
        <f>VLOOKUP($A16,'Return Data'!$B$7:$R$2843,6,0)</f>
        <v>2.7694000000000001</v>
      </c>
      <c r="G16" s="66">
        <f t="shared" si="1"/>
        <v>11</v>
      </c>
      <c r="H16" s="65">
        <f>VLOOKUP($A16,'Return Data'!$B$7:$R$2843,7,0)</f>
        <v>3.3117999999999999</v>
      </c>
      <c r="I16" s="66">
        <f t="shared" si="2"/>
        <v>5</v>
      </c>
      <c r="J16" s="65">
        <f>VLOOKUP($A16,'Return Data'!$B$7:$R$2843,8,0)</f>
        <v>3.8107000000000002</v>
      </c>
      <c r="K16" s="66">
        <f t="shared" si="3"/>
        <v>4</v>
      </c>
      <c r="L16" s="65">
        <f>VLOOKUP($A16,'Return Data'!$B$7:$R$2843,9,0)</f>
        <v>4.3346</v>
      </c>
      <c r="M16" s="66">
        <f t="shared" si="4"/>
        <v>4</v>
      </c>
      <c r="N16" s="65">
        <f>VLOOKUP($A16,'Return Data'!$B$7:$R$2843,10,0)</f>
        <v>3.8811</v>
      </c>
      <c r="O16" s="66">
        <f t="shared" si="5"/>
        <v>6</v>
      </c>
      <c r="P16" s="65">
        <f>VLOOKUP($A16,'Return Data'!$B$7:$R$2843,11,0)</f>
        <v>3.8753000000000002</v>
      </c>
      <c r="Q16" s="66">
        <f t="shared" si="6"/>
        <v>7</v>
      </c>
      <c r="R16" s="65">
        <f>VLOOKUP($A16,'Return Data'!$B$7:$R$2843,12,0)</f>
        <v>3.5680000000000001</v>
      </c>
      <c r="S16" s="66">
        <f t="shared" si="7"/>
        <v>7</v>
      </c>
      <c r="T16" s="65">
        <f>VLOOKUP($A16,'Return Data'!$B$7:$R$2843,13,0)</f>
        <v>3.6760999999999999</v>
      </c>
      <c r="U16" s="66">
        <f t="shared" si="8"/>
        <v>9</v>
      </c>
      <c r="V16" s="65"/>
      <c r="W16" s="66"/>
      <c r="X16" s="65"/>
      <c r="Y16" s="66"/>
      <c r="Z16" s="65">
        <f>VLOOKUP($A16,'Return Data'!$B$7:$R$2843,16,0)</f>
        <v>4.5978000000000003</v>
      </c>
      <c r="AA16" s="67">
        <f t="shared" si="10"/>
        <v>22</v>
      </c>
    </row>
    <row r="17" spans="1:27" x14ac:dyDescent="0.3">
      <c r="A17" s="63" t="s">
        <v>1514</v>
      </c>
      <c r="B17" s="64">
        <f>VLOOKUP($A17,'Return Data'!$B$7:$R$2843,3,0)</f>
        <v>44447</v>
      </c>
      <c r="C17" s="65">
        <f>VLOOKUP($A17,'Return Data'!$B$7:$R$2843,4,0)</f>
        <v>21.977399999999999</v>
      </c>
      <c r="D17" s="65">
        <f>VLOOKUP($A17,'Return Data'!$B$7:$R$2843,5,0)</f>
        <v>7.1428000000000003</v>
      </c>
      <c r="E17" s="66">
        <f t="shared" si="0"/>
        <v>2</v>
      </c>
      <c r="F17" s="65">
        <f>VLOOKUP($A17,'Return Data'!$B$7:$R$2843,6,0)</f>
        <v>4.0213000000000001</v>
      </c>
      <c r="G17" s="66">
        <f t="shared" si="1"/>
        <v>2</v>
      </c>
      <c r="H17" s="65">
        <f>VLOOKUP($A17,'Return Data'!$B$7:$R$2843,7,0)</f>
        <v>4.3216999999999999</v>
      </c>
      <c r="I17" s="66">
        <f t="shared" si="2"/>
        <v>2</v>
      </c>
      <c r="J17" s="65">
        <f>VLOOKUP($A17,'Return Data'!$B$7:$R$2843,8,0)</f>
        <v>4.6227999999999998</v>
      </c>
      <c r="K17" s="66">
        <f t="shared" si="3"/>
        <v>2</v>
      </c>
      <c r="L17" s="65">
        <f>VLOOKUP($A17,'Return Data'!$B$7:$R$2843,9,0)</f>
        <v>4.7358000000000002</v>
      </c>
      <c r="M17" s="66">
        <f t="shared" si="4"/>
        <v>3</v>
      </c>
      <c r="N17" s="65">
        <f>VLOOKUP($A17,'Return Data'!$B$7:$R$2843,10,0)</f>
        <v>4.218</v>
      </c>
      <c r="O17" s="66">
        <f t="shared" si="5"/>
        <v>4</v>
      </c>
      <c r="P17" s="65">
        <f>VLOOKUP($A17,'Return Data'!$B$7:$R$2843,11,0)</f>
        <v>4.4669999999999996</v>
      </c>
      <c r="Q17" s="66">
        <f t="shared" si="6"/>
        <v>4</v>
      </c>
      <c r="R17" s="65">
        <f>VLOOKUP($A17,'Return Data'!$B$7:$R$2843,12,0)</f>
        <v>4.1925999999999997</v>
      </c>
      <c r="S17" s="66">
        <f t="shared" si="7"/>
        <v>3</v>
      </c>
      <c r="T17" s="65">
        <f>VLOOKUP($A17,'Return Data'!$B$7:$R$2843,13,0)</f>
        <v>4.5532000000000004</v>
      </c>
      <c r="U17" s="66">
        <f t="shared" si="8"/>
        <v>3</v>
      </c>
      <c r="V17" s="65">
        <f>VLOOKUP($A17,'Return Data'!$B$7:$R$2843,17,0)</f>
        <v>5.9648000000000003</v>
      </c>
      <c r="W17" s="66">
        <f t="shared" si="9"/>
        <v>4</v>
      </c>
      <c r="X17" s="65">
        <f>VLOOKUP($A17,'Return Data'!$B$7:$R$2843,14,0)</f>
        <v>6.8259999999999996</v>
      </c>
      <c r="Y17" s="66">
        <f t="shared" si="11"/>
        <v>4</v>
      </c>
      <c r="Z17" s="65">
        <f>VLOOKUP($A17,'Return Data'!$B$7:$R$2843,16,0)</f>
        <v>7.8978000000000002</v>
      </c>
      <c r="AA17" s="67">
        <f t="shared" si="10"/>
        <v>3</v>
      </c>
    </row>
    <row r="18" spans="1:27" x14ac:dyDescent="0.3">
      <c r="A18" s="63" t="s">
        <v>1516</v>
      </c>
      <c r="B18" s="64">
        <f>VLOOKUP($A18,'Return Data'!$B$7:$R$2843,3,0)</f>
        <v>44447</v>
      </c>
      <c r="C18" s="65">
        <f>VLOOKUP($A18,'Return Data'!$B$7:$R$2843,4,0)</f>
        <v>2199.8539999999998</v>
      </c>
      <c r="D18" s="65">
        <f>VLOOKUP($A18,'Return Data'!$B$7:$R$2843,5,0)</f>
        <v>2.9784999999999999</v>
      </c>
      <c r="E18" s="66">
        <f t="shared" si="0"/>
        <v>10</v>
      </c>
      <c r="F18" s="65">
        <f>VLOOKUP($A18,'Return Data'!$B$7:$R$2843,6,0)</f>
        <v>3.1800999999999999</v>
      </c>
      <c r="G18" s="66">
        <f t="shared" si="1"/>
        <v>4</v>
      </c>
      <c r="H18" s="65">
        <f>VLOOKUP($A18,'Return Data'!$B$7:$R$2843,7,0)</f>
        <v>3.4363000000000001</v>
      </c>
      <c r="I18" s="66">
        <f t="shared" si="2"/>
        <v>4</v>
      </c>
      <c r="J18" s="65">
        <f>VLOOKUP($A18,'Return Data'!$B$7:$R$2843,8,0)</f>
        <v>3.7179000000000002</v>
      </c>
      <c r="K18" s="66">
        <f t="shared" si="3"/>
        <v>7</v>
      </c>
      <c r="L18" s="65">
        <f>VLOOKUP($A18,'Return Data'!$B$7:$R$2843,9,0)</f>
        <v>3.9761000000000002</v>
      </c>
      <c r="M18" s="66">
        <f t="shared" si="4"/>
        <v>7</v>
      </c>
      <c r="N18" s="65">
        <f>VLOOKUP($A18,'Return Data'!$B$7:$R$2843,10,0)</f>
        <v>3.5192999999999999</v>
      </c>
      <c r="O18" s="66">
        <f t="shared" si="5"/>
        <v>14</v>
      </c>
      <c r="P18" s="65">
        <f>VLOOKUP($A18,'Return Data'!$B$7:$R$2843,11,0)</f>
        <v>3.2749999999999999</v>
      </c>
      <c r="Q18" s="66">
        <f t="shared" si="6"/>
        <v>21</v>
      </c>
      <c r="R18" s="65">
        <f>VLOOKUP($A18,'Return Data'!$B$7:$R$2843,12,0)</f>
        <v>3.4737</v>
      </c>
      <c r="S18" s="66">
        <f t="shared" si="7"/>
        <v>8</v>
      </c>
      <c r="T18" s="65">
        <f>VLOOKUP($A18,'Return Data'!$B$7:$R$2843,13,0)</f>
        <v>3.8454999999999999</v>
      </c>
      <c r="U18" s="66">
        <f t="shared" si="8"/>
        <v>6</v>
      </c>
      <c r="V18" s="65">
        <f>VLOOKUP($A18,'Return Data'!$B$7:$R$2843,17,0)</f>
        <v>7.0902000000000003</v>
      </c>
      <c r="W18" s="66">
        <f t="shared" si="9"/>
        <v>1</v>
      </c>
      <c r="X18" s="65">
        <f>VLOOKUP($A18,'Return Data'!$B$7:$R$2843,14,0)</f>
        <v>5.5698999999999996</v>
      </c>
      <c r="Y18" s="66">
        <f t="shared" si="11"/>
        <v>10</v>
      </c>
      <c r="Z18" s="65">
        <f>VLOOKUP($A18,'Return Data'!$B$7:$R$2843,16,0)</f>
        <v>7.415</v>
      </c>
      <c r="AA18" s="67">
        <f t="shared" si="10"/>
        <v>7</v>
      </c>
    </row>
    <row r="19" spans="1:27" x14ac:dyDescent="0.3">
      <c r="A19" s="63" t="s">
        <v>1519</v>
      </c>
      <c r="B19" s="64">
        <f>VLOOKUP($A19,'Return Data'!$B$7:$R$2843,3,0)</f>
        <v>44447</v>
      </c>
      <c r="C19" s="65">
        <f>VLOOKUP($A19,'Return Data'!$B$7:$R$2843,4,0)</f>
        <v>12.103999999999999</v>
      </c>
      <c r="D19" s="65">
        <f>VLOOKUP($A19,'Return Data'!$B$7:$R$2843,5,0)</f>
        <v>1.8093999999999999</v>
      </c>
      <c r="E19" s="66">
        <f t="shared" si="0"/>
        <v>24</v>
      </c>
      <c r="F19" s="65">
        <f>VLOOKUP($A19,'Return Data'!$B$7:$R$2843,6,0)</f>
        <v>2.2925</v>
      </c>
      <c r="G19" s="66">
        <f t="shared" si="1"/>
        <v>22</v>
      </c>
      <c r="H19" s="65">
        <f>VLOOKUP($A19,'Return Data'!$B$7:$R$2843,7,0)</f>
        <v>2.6722999999999999</v>
      </c>
      <c r="I19" s="66">
        <f t="shared" si="2"/>
        <v>18</v>
      </c>
      <c r="J19" s="65">
        <f>VLOOKUP($A19,'Return Data'!$B$7:$R$2843,8,0)</f>
        <v>3.4725000000000001</v>
      </c>
      <c r="K19" s="66">
        <f t="shared" si="3"/>
        <v>16</v>
      </c>
      <c r="L19" s="65">
        <f>VLOOKUP($A19,'Return Data'!$B$7:$R$2843,9,0)</f>
        <v>3.8513000000000002</v>
      </c>
      <c r="M19" s="66">
        <f t="shared" si="4"/>
        <v>12</v>
      </c>
      <c r="N19" s="65">
        <f>VLOOKUP($A19,'Return Data'!$B$7:$R$2843,10,0)</f>
        <v>3.5718000000000001</v>
      </c>
      <c r="O19" s="66">
        <f t="shared" si="5"/>
        <v>13</v>
      </c>
      <c r="P19" s="65">
        <f>VLOOKUP($A19,'Return Data'!$B$7:$R$2843,11,0)</f>
        <v>3.6467999999999998</v>
      </c>
      <c r="Q19" s="66">
        <f t="shared" si="6"/>
        <v>10</v>
      </c>
      <c r="R19" s="65">
        <f>VLOOKUP($A19,'Return Data'!$B$7:$R$2843,12,0)</f>
        <v>3.3544</v>
      </c>
      <c r="S19" s="66">
        <f t="shared" si="7"/>
        <v>15</v>
      </c>
      <c r="T19" s="65">
        <f>VLOOKUP($A19,'Return Data'!$B$7:$R$2843,13,0)</f>
        <v>3.4847999999999999</v>
      </c>
      <c r="U19" s="66">
        <f t="shared" si="8"/>
        <v>15</v>
      </c>
      <c r="V19" s="65">
        <f>VLOOKUP($A19,'Return Data'!$B$7:$R$2843,17,0)</f>
        <v>4.9946999999999999</v>
      </c>
      <c r="W19" s="66">
        <f t="shared" si="9"/>
        <v>10</v>
      </c>
      <c r="X19" s="65"/>
      <c r="Y19" s="66"/>
      <c r="Z19" s="65">
        <f>VLOOKUP($A19,'Return Data'!$B$7:$R$2843,16,0)</f>
        <v>6.2592999999999996</v>
      </c>
      <c r="AA19" s="67">
        <f t="shared" si="10"/>
        <v>15</v>
      </c>
    </row>
    <row r="20" spans="1:27" x14ac:dyDescent="0.3">
      <c r="A20" s="63" t="s">
        <v>1522</v>
      </c>
      <c r="B20" s="64">
        <f>VLOOKUP($A20,'Return Data'!$B$7:$R$2843,3,0)</f>
        <v>44447</v>
      </c>
      <c r="C20" s="65">
        <f>VLOOKUP($A20,'Return Data'!$B$7:$R$2843,4,0)</f>
        <v>2161.1278000000002</v>
      </c>
      <c r="D20" s="65">
        <f>VLOOKUP($A20,'Return Data'!$B$7:$R$2843,5,0)</f>
        <v>3.3071999999999999</v>
      </c>
      <c r="E20" s="66">
        <f t="shared" si="0"/>
        <v>7</v>
      </c>
      <c r="F20" s="65">
        <f>VLOOKUP($A20,'Return Data'!$B$7:$R$2843,6,0)</f>
        <v>2.4014000000000002</v>
      </c>
      <c r="G20" s="66">
        <f t="shared" si="1"/>
        <v>20</v>
      </c>
      <c r="H20" s="65">
        <f>VLOOKUP($A20,'Return Data'!$B$7:$R$2843,7,0)</f>
        <v>2.8479000000000001</v>
      </c>
      <c r="I20" s="66">
        <f t="shared" si="2"/>
        <v>16</v>
      </c>
      <c r="J20" s="65">
        <f>VLOOKUP($A20,'Return Data'!$B$7:$R$2843,8,0)</f>
        <v>3.4780000000000002</v>
      </c>
      <c r="K20" s="66">
        <f t="shared" si="3"/>
        <v>15</v>
      </c>
      <c r="L20" s="65">
        <f>VLOOKUP($A20,'Return Data'!$B$7:$R$2843,9,0)</f>
        <v>3.9398</v>
      </c>
      <c r="M20" s="66">
        <f t="shared" si="4"/>
        <v>9</v>
      </c>
      <c r="N20" s="65">
        <f>VLOOKUP($A20,'Return Data'!$B$7:$R$2843,10,0)</f>
        <v>3.4384999999999999</v>
      </c>
      <c r="O20" s="66">
        <f t="shared" si="5"/>
        <v>18</v>
      </c>
      <c r="P20" s="65">
        <f>VLOOKUP($A20,'Return Data'!$B$7:$R$2843,11,0)</f>
        <v>3.431</v>
      </c>
      <c r="Q20" s="66">
        <f t="shared" si="6"/>
        <v>18</v>
      </c>
      <c r="R20" s="65">
        <f>VLOOKUP($A20,'Return Data'!$B$7:$R$2843,12,0)</f>
        <v>3.1659999999999999</v>
      </c>
      <c r="S20" s="66">
        <f t="shared" si="7"/>
        <v>19</v>
      </c>
      <c r="T20" s="65">
        <f>VLOOKUP($A20,'Return Data'!$B$7:$R$2843,13,0)</f>
        <v>3.2736999999999998</v>
      </c>
      <c r="U20" s="66">
        <f t="shared" si="8"/>
        <v>20</v>
      </c>
      <c r="V20" s="65">
        <f>VLOOKUP($A20,'Return Data'!$B$7:$R$2843,17,0)</f>
        <v>4.5869999999999997</v>
      </c>
      <c r="W20" s="66">
        <f t="shared" si="9"/>
        <v>14</v>
      </c>
      <c r="X20" s="65">
        <f>VLOOKUP($A20,'Return Data'!$B$7:$R$2843,14,0)</f>
        <v>5.7873999999999999</v>
      </c>
      <c r="Y20" s="66">
        <f t="shared" si="11"/>
        <v>8</v>
      </c>
      <c r="Z20" s="65">
        <f>VLOOKUP($A20,'Return Data'!$B$7:$R$2843,16,0)</f>
        <v>7.4687999999999999</v>
      </c>
      <c r="AA20" s="67">
        <f t="shared" si="10"/>
        <v>6</v>
      </c>
    </row>
    <row r="21" spans="1:27" x14ac:dyDescent="0.3">
      <c r="A21" s="63" t="s">
        <v>1526</v>
      </c>
      <c r="B21" s="64">
        <f>VLOOKUP($A21,'Return Data'!$B$7:$R$2843,3,0)</f>
        <v>44447</v>
      </c>
      <c r="C21" s="65">
        <f>VLOOKUP($A21,'Return Data'!$B$7:$R$2843,4,0)</f>
        <v>34.246600000000001</v>
      </c>
      <c r="D21" s="65">
        <f>VLOOKUP($A21,'Return Data'!$B$7:$R$2843,5,0)</f>
        <v>2.3449</v>
      </c>
      <c r="E21" s="66">
        <f t="shared" si="0"/>
        <v>16</v>
      </c>
      <c r="F21" s="65">
        <f>VLOOKUP($A21,'Return Data'!$B$7:$R$2843,6,0)</f>
        <v>2.3454999999999999</v>
      </c>
      <c r="G21" s="66">
        <f t="shared" si="1"/>
        <v>21</v>
      </c>
      <c r="H21" s="65">
        <f>VLOOKUP($A21,'Return Data'!$B$7:$R$2843,7,0)</f>
        <v>2.6354000000000002</v>
      </c>
      <c r="I21" s="66">
        <f t="shared" si="2"/>
        <v>19</v>
      </c>
      <c r="J21" s="65">
        <f>VLOOKUP($A21,'Return Data'!$B$7:$R$2843,8,0)</f>
        <v>3.2624</v>
      </c>
      <c r="K21" s="66">
        <f t="shared" si="3"/>
        <v>21</v>
      </c>
      <c r="L21" s="65">
        <f>VLOOKUP($A21,'Return Data'!$B$7:$R$2843,9,0)</f>
        <v>3.6486000000000001</v>
      </c>
      <c r="M21" s="66">
        <f t="shared" si="4"/>
        <v>18</v>
      </c>
      <c r="N21" s="65">
        <f>VLOOKUP($A21,'Return Data'!$B$7:$R$2843,10,0)</f>
        <v>3.6052</v>
      </c>
      <c r="O21" s="66">
        <f t="shared" si="5"/>
        <v>12</v>
      </c>
      <c r="P21" s="65">
        <f>VLOOKUP($A21,'Return Data'!$B$7:$R$2843,11,0)</f>
        <v>3.6371000000000002</v>
      </c>
      <c r="Q21" s="66">
        <f t="shared" si="6"/>
        <v>11</v>
      </c>
      <c r="R21" s="65">
        <f>VLOOKUP($A21,'Return Data'!$B$7:$R$2843,12,0)</f>
        <v>3.3046000000000002</v>
      </c>
      <c r="S21" s="66">
        <f t="shared" si="7"/>
        <v>17</v>
      </c>
      <c r="T21" s="65">
        <f>VLOOKUP($A21,'Return Data'!$B$7:$R$2843,13,0)</f>
        <v>3.5811000000000002</v>
      </c>
      <c r="U21" s="66">
        <f t="shared" si="8"/>
        <v>14</v>
      </c>
      <c r="V21" s="65">
        <f>VLOOKUP($A21,'Return Data'!$B$7:$R$2843,17,0)</f>
        <v>5.0712000000000002</v>
      </c>
      <c r="W21" s="66">
        <f t="shared" si="9"/>
        <v>9</v>
      </c>
      <c r="X21" s="65">
        <f>VLOOKUP($A21,'Return Data'!$B$7:$R$2843,14,0)</f>
        <v>6.1536</v>
      </c>
      <c r="Y21" s="66">
        <f t="shared" si="11"/>
        <v>6</v>
      </c>
      <c r="Z21" s="65">
        <f>VLOOKUP($A21,'Return Data'!$B$7:$R$2843,16,0)</f>
        <v>7.4724000000000004</v>
      </c>
      <c r="AA21" s="67">
        <f t="shared" si="10"/>
        <v>5</v>
      </c>
    </row>
    <row r="22" spans="1:27" x14ac:dyDescent="0.3">
      <c r="A22" s="63" t="s">
        <v>1528</v>
      </c>
      <c r="B22" s="64">
        <f>VLOOKUP($A22,'Return Data'!$B$7:$R$2843,3,0)</f>
        <v>44447</v>
      </c>
      <c r="C22" s="65">
        <f>VLOOKUP($A22,'Return Data'!$B$7:$R$2843,4,0)</f>
        <v>34.7562</v>
      </c>
      <c r="D22" s="65">
        <f>VLOOKUP($A22,'Return Data'!$B$7:$R$2843,5,0)</f>
        <v>3.2557999999999998</v>
      </c>
      <c r="E22" s="66">
        <f t="shared" si="0"/>
        <v>8</v>
      </c>
      <c r="F22" s="65">
        <f>VLOOKUP($A22,'Return Data'!$B$7:$R$2843,6,0)</f>
        <v>3.0257000000000001</v>
      </c>
      <c r="G22" s="66">
        <f t="shared" si="1"/>
        <v>6</v>
      </c>
      <c r="H22" s="65">
        <f>VLOOKUP($A22,'Return Data'!$B$7:$R$2843,7,0)</f>
        <v>3.1374</v>
      </c>
      <c r="I22" s="66">
        <f t="shared" si="2"/>
        <v>8</v>
      </c>
      <c r="J22" s="65">
        <f>VLOOKUP($A22,'Return Data'!$B$7:$R$2843,8,0)</f>
        <v>3.3799000000000001</v>
      </c>
      <c r="K22" s="66">
        <f t="shared" si="3"/>
        <v>18</v>
      </c>
      <c r="L22" s="65">
        <f>VLOOKUP($A22,'Return Data'!$B$7:$R$2843,9,0)</f>
        <v>3.7263000000000002</v>
      </c>
      <c r="M22" s="66">
        <f t="shared" si="4"/>
        <v>17</v>
      </c>
      <c r="N22" s="65">
        <f>VLOOKUP($A22,'Return Data'!$B$7:$R$2843,10,0)</f>
        <v>3.6111</v>
      </c>
      <c r="O22" s="66">
        <f t="shared" si="5"/>
        <v>10</v>
      </c>
      <c r="P22" s="65">
        <f>VLOOKUP($A22,'Return Data'!$B$7:$R$2843,11,0)</f>
        <v>3.6248</v>
      </c>
      <c r="Q22" s="66">
        <f t="shared" si="6"/>
        <v>13</v>
      </c>
      <c r="R22" s="65">
        <f>VLOOKUP($A22,'Return Data'!$B$7:$R$2843,12,0)</f>
        <v>3.3999000000000001</v>
      </c>
      <c r="S22" s="66">
        <f t="shared" si="7"/>
        <v>13</v>
      </c>
      <c r="T22" s="65">
        <f>VLOOKUP($A22,'Return Data'!$B$7:$R$2843,13,0)</f>
        <v>3.4842</v>
      </c>
      <c r="U22" s="66">
        <f t="shared" si="8"/>
        <v>16</v>
      </c>
      <c r="V22" s="65">
        <f>VLOOKUP($A22,'Return Data'!$B$7:$R$2843,17,0)</f>
        <v>4.8875000000000002</v>
      </c>
      <c r="W22" s="66">
        <f t="shared" si="9"/>
        <v>11</v>
      </c>
      <c r="X22" s="65">
        <f>VLOOKUP($A22,'Return Data'!$B$7:$R$2843,14,0)</f>
        <v>6.0019999999999998</v>
      </c>
      <c r="Y22" s="66">
        <f t="shared" si="11"/>
        <v>7</v>
      </c>
      <c r="Z22" s="65">
        <f>VLOOKUP($A22,'Return Data'!$B$7:$R$2843,16,0)</f>
        <v>3.8384</v>
      </c>
      <c r="AA22" s="67">
        <f t="shared" si="10"/>
        <v>27</v>
      </c>
    </row>
    <row r="23" spans="1:27" x14ac:dyDescent="0.3">
      <c r="A23" s="63" t="s">
        <v>1531</v>
      </c>
      <c r="B23" s="64">
        <f>VLOOKUP($A23,'Return Data'!$B$7:$R$2843,3,0)</f>
        <v>44447</v>
      </c>
      <c r="C23" s="65">
        <f>VLOOKUP($A23,'Return Data'!$B$7:$R$2843,4,0)</f>
        <v>1071.5791999999999</v>
      </c>
      <c r="D23" s="65">
        <f>VLOOKUP($A23,'Return Data'!$B$7:$R$2843,5,0)</f>
        <v>4.6432000000000002</v>
      </c>
      <c r="E23" s="66">
        <f t="shared" si="0"/>
        <v>4</v>
      </c>
      <c r="F23" s="65">
        <f>VLOOKUP($A23,'Return Data'!$B$7:$R$2843,6,0)</f>
        <v>3.5960000000000001</v>
      </c>
      <c r="G23" s="66">
        <f t="shared" si="1"/>
        <v>3</v>
      </c>
      <c r="H23" s="65">
        <f>VLOOKUP($A23,'Return Data'!$B$7:$R$2843,7,0)</f>
        <v>3.5634000000000001</v>
      </c>
      <c r="I23" s="66">
        <f t="shared" si="2"/>
        <v>3</v>
      </c>
      <c r="J23" s="65">
        <f>VLOOKUP($A23,'Return Data'!$B$7:$R$2843,8,0)</f>
        <v>3.7624</v>
      </c>
      <c r="K23" s="66">
        <f t="shared" si="3"/>
        <v>5</v>
      </c>
      <c r="L23" s="65">
        <f>VLOOKUP($A23,'Return Data'!$B$7:$R$2843,9,0)</f>
        <v>3.5674000000000001</v>
      </c>
      <c r="M23" s="66">
        <f t="shared" si="4"/>
        <v>20</v>
      </c>
      <c r="N23" s="65">
        <f>VLOOKUP($A23,'Return Data'!$B$7:$R$2843,10,0)</f>
        <v>3.4618000000000002</v>
      </c>
      <c r="O23" s="66">
        <f t="shared" si="5"/>
        <v>16</v>
      </c>
      <c r="P23" s="65">
        <f>VLOOKUP($A23,'Return Data'!$B$7:$R$2843,11,0)</f>
        <v>3.3896000000000002</v>
      </c>
      <c r="Q23" s="66">
        <f t="shared" si="6"/>
        <v>19</v>
      </c>
      <c r="R23" s="65">
        <f>VLOOKUP($A23,'Return Data'!$B$7:$R$2843,12,0)</f>
        <v>3.2221000000000002</v>
      </c>
      <c r="S23" s="66">
        <f t="shared" si="7"/>
        <v>18</v>
      </c>
      <c r="T23" s="65">
        <f>VLOOKUP($A23,'Return Data'!$B$7:$R$2843,13,0)</f>
        <v>3.3403999999999998</v>
      </c>
      <c r="U23" s="66">
        <f t="shared" si="8"/>
        <v>18</v>
      </c>
      <c r="V23" s="65"/>
      <c r="W23" s="66"/>
      <c r="X23" s="65"/>
      <c r="Y23" s="66"/>
      <c r="Z23" s="65">
        <f>VLOOKUP($A23,'Return Data'!$B$7:$R$2843,16,0)</f>
        <v>3.9521999999999999</v>
      </c>
      <c r="AA23" s="67">
        <f t="shared" si="10"/>
        <v>26</v>
      </c>
    </row>
    <row r="24" spans="1:27" x14ac:dyDescent="0.3">
      <c r="A24" s="63" t="s">
        <v>1533</v>
      </c>
      <c r="B24" s="64">
        <f>VLOOKUP($A24,'Return Data'!$B$7:$R$2843,3,0)</f>
        <v>44447</v>
      </c>
      <c r="C24" s="65">
        <f>VLOOKUP($A24,'Return Data'!$B$7:$R$2843,4,0)</f>
        <v>1097.9595999999999</v>
      </c>
      <c r="D24" s="65">
        <f>VLOOKUP($A24,'Return Data'!$B$7:$R$2843,5,0)</f>
        <v>2.1509999999999998</v>
      </c>
      <c r="E24" s="66">
        <f t="shared" si="0"/>
        <v>19</v>
      </c>
      <c r="F24" s="65">
        <f>VLOOKUP($A24,'Return Data'!$B$7:$R$2843,6,0)</f>
        <v>2.4767999999999999</v>
      </c>
      <c r="G24" s="66">
        <f t="shared" si="1"/>
        <v>17</v>
      </c>
      <c r="H24" s="65">
        <f>VLOOKUP($A24,'Return Data'!$B$7:$R$2843,7,0)</f>
        <v>2.5905</v>
      </c>
      <c r="I24" s="66">
        <f t="shared" si="2"/>
        <v>21</v>
      </c>
      <c r="J24" s="65">
        <f>VLOOKUP($A24,'Return Data'!$B$7:$R$2843,8,0)</f>
        <v>3.4047999999999998</v>
      </c>
      <c r="K24" s="66">
        <f t="shared" si="3"/>
        <v>17</v>
      </c>
      <c r="L24" s="65">
        <f>VLOOKUP($A24,'Return Data'!$B$7:$R$2843,9,0)</f>
        <v>3.9578000000000002</v>
      </c>
      <c r="M24" s="66">
        <f t="shared" si="4"/>
        <v>8</v>
      </c>
      <c r="N24" s="65">
        <f>VLOOKUP($A24,'Return Data'!$B$7:$R$2843,10,0)</f>
        <v>3.7240000000000002</v>
      </c>
      <c r="O24" s="66">
        <f t="shared" si="5"/>
        <v>9</v>
      </c>
      <c r="P24" s="65">
        <f>VLOOKUP($A24,'Return Data'!$B$7:$R$2843,11,0)</f>
        <v>3.7515000000000001</v>
      </c>
      <c r="Q24" s="66">
        <f t="shared" si="6"/>
        <v>8</v>
      </c>
      <c r="R24" s="65">
        <f>VLOOKUP($A24,'Return Data'!$B$7:$R$2843,12,0)</f>
        <v>3.3797999999999999</v>
      </c>
      <c r="S24" s="66">
        <f t="shared" si="7"/>
        <v>14</v>
      </c>
      <c r="T24" s="65">
        <f>VLOOKUP($A24,'Return Data'!$B$7:$R$2843,13,0)</f>
        <v>3.5920999999999998</v>
      </c>
      <c r="U24" s="66">
        <f t="shared" si="8"/>
        <v>13</v>
      </c>
      <c r="V24" s="65"/>
      <c r="W24" s="66"/>
      <c r="X24" s="65"/>
      <c r="Y24" s="66"/>
      <c r="Z24" s="65">
        <f>VLOOKUP($A24,'Return Data'!$B$7:$R$2843,16,0)</f>
        <v>5.0528000000000004</v>
      </c>
      <c r="AA24" s="67">
        <f t="shared" si="10"/>
        <v>21</v>
      </c>
    </row>
    <row r="25" spans="1:27" x14ac:dyDescent="0.3">
      <c r="A25" s="63" t="s">
        <v>1535</v>
      </c>
      <c r="B25" s="64">
        <f>VLOOKUP($A25,'Return Data'!$B$7:$R$2843,3,0)</f>
        <v>44447</v>
      </c>
      <c r="C25" s="65">
        <f>VLOOKUP($A25,'Return Data'!$B$7:$R$2843,4,0)</f>
        <v>13.6897</v>
      </c>
      <c r="D25" s="65">
        <f>VLOOKUP($A25,'Return Data'!$B$7:$R$2843,5,0)</f>
        <v>1.0665</v>
      </c>
      <c r="E25" s="66">
        <f t="shared" si="0"/>
        <v>26</v>
      </c>
      <c r="F25" s="65">
        <f>VLOOKUP($A25,'Return Data'!$B$7:$R$2843,6,0)</f>
        <v>2.0268999999999999</v>
      </c>
      <c r="G25" s="66">
        <f t="shared" si="1"/>
        <v>26</v>
      </c>
      <c r="H25" s="65">
        <f>VLOOKUP($A25,'Return Data'!$B$7:$R$2843,7,0)</f>
        <v>2.3245</v>
      </c>
      <c r="I25" s="66">
        <f t="shared" si="2"/>
        <v>25</v>
      </c>
      <c r="J25" s="65">
        <f>VLOOKUP($A25,'Return Data'!$B$7:$R$2843,8,0)</f>
        <v>2.7452999999999999</v>
      </c>
      <c r="K25" s="66">
        <f t="shared" si="3"/>
        <v>25</v>
      </c>
      <c r="L25" s="65">
        <f>VLOOKUP($A25,'Return Data'!$B$7:$R$2843,9,0)</f>
        <v>3.03</v>
      </c>
      <c r="M25" s="66">
        <f t="shared" si="4"/>
        <v>24</v>
      </c>
      <c r="N25" s="65">
        <f>VLOOKUP($A25,'Return Data'!$B$7:$R$2843,10,0)</f>
        <v>2.6755</v>
      </c>
      <c r="O25" s="66">
        <f t="shared" si="5"/>
        <v>24</v>
      </c>
      <c r="P25" s="65">
        <f>VLOOKUP($A25,'Return Data'!$B$7:$R$2843,11,0)</f>
        <v>2.5522999999999998</v>
      </c>
      <c r="Q25" s="66">
        <f t="shared" si="6"/>
        <v>25</v>
      </c>
      <c r="R25" s="65">
        <f>VLOOKUP($A25,'Return Data'!$B$7:$R$2843,12,0)</f>
        <v>2.5325000000000002</v>
      </c>
      <c r="S25" s="66">
        <f t="shared" si="7"/>
        <v>25</v>
      </c>
      <c r="T25" s="65">
        <f>VLOOKUP($A25,'Return Data'!$B$7:$R$2843,13,0)</f>
        <v>2.7686000000000002</v>
      </c>
      <c r="U25" s="66">
        <f t="shared" si="8"/>
        <v>25</v>
      </c>
      <c r="V25" s="65">
        <f>VLOOKUP($A25,'Return Data'!$B$7:$R$2843,17,0)</f>
        <v>3.8839999999999999</v>
      </c>
      <c r="W25" s="66">
        <f t="shared" si="9"/>
        <v>20</v>
      </c>
      <c r="X25" s="65">
        <f>VLOOKUP($A25,'Return Data'!$B$7:$R$2843,14,0)</f>
        <v>-0.22720000000000001</v>
      </c>
      <c r="Y25" s="66">
        <f t="shared" si="11"/>
        <v>17</v>
      </c>
      <c r="Z25" s="65">
        <f>VLOOKUP($A25,'Return Data'!$B$7:$R$2843,16,0)</f>
        <v>3.9982000000000002</v>
      </c>
      <c r="AA25" s="67">
        <f t="shared" si="10"/>
        <v>25</v>
      </c>
    </row>
    <row r="26" spans="1:27" x14ac:dyDescent="0.3">
      <c r="A26" s="63" t="s">
        <v>2026</v>
      </c>
      <c r="B26" s="64">
        <f>VLOOKUP($A26,'Return Data'!$B$7:$R$2843,3,0)</f>
        <v>44447</v>
      </c>
      <c r="C26" s="65">
        <f>VLOOKUP($A26,'Return Data'!$B$7:$R$2843,4,0)</f>
        <v>2215.2909</v>
      </c>
      <c r="D26" s="65">
        <f>VLOOKUP($A26,'Return Data'!$B$7:$R$2843,5,0)</f>
        <v>5.6044999999999998</v>
      </c>
      <c r="E26" s="66">
        <f t="shared" si="0"/>
        <v>3</v>
      </c>
      <c r="F26" s="65">
        <f>VLOOKUP($A26,'Return Data'!$B$7:$R$2843,6,0)</f>
        <v>3.1002000000000001</v>
      </c>
      <c r="G26" s="66">
        <f t="shared" si="1"/>
        <v>5</v>
      </c>
      <c r="H26" s="65">
        <f>VLOOKUP($A26,'Return Data'!$B$7:$R$2843,7,0)</f>
        <v>3.1267</v>
      </c>
      <c r="I26" s="66">
        <f t="shared" si="2"/>
        <v>9</v>
      </c>
      <c r="J26" s="65">
        <f>VLOOKUP($A26,'Return Data'!$B$7:$R$2843,8,0)</f>
        <v>2.8525</v>
      </c>
      <c r="K26" s="66">
        <f t="shared" si="3"/>
        <v>24</v>
      </c>
      <c r="L26" s="65">
        <f>VLOOKUP($A26,'Return Data'!$B$7:$R$2843,9,0)</f>
        <v>2.5272000000000001</v>
      </c>
      <c r="M26" s="66">
        <f t="shared" si="4"/>
        <v>26</v>
      </c>
      <c r="N26" s="65">
        <f>VLOOKUP($A26,'Return Data'!$B$7:$R$2843,10,0)</f>
        <v>2.3563999999999998</v>
      </c>
      <c r="O26" s="66">
        <f t="shared" si="5"/>
        <v>27</v>
      </c>
      <c r="P26" s="65">
        <f>VLOOKUP($A26,'Return Data'!$B$7:$R$2843,11,0)</f>
        <v>2.2587000000000002</v>
      </c>
      <c r="Q26" s="66">
        <f t="shared" si="6"/>
        <v>27</v>
      </c>
      <c r="R26" s="65">
        <f>VLOOKUP($A26,'Return Data'!$B$7:$R$2843,12,0)</f>
        <v>1.9516</v>
      </c>
      <c r="S26" s="66">
        <f t="shared" si="7"/>
        <v>27</v>
      </c>
      <c r="T26" s="65">
        <f>VLOOKUP($A26,'Return Data'!$B$7:$R$2843,13,0)</f>
        <v>2.0666000000000002</v>
      </c>
      <c r="U26" s="66">
        <f t="shared" si="8"/>
        <v>27</v>
      </c>
      <c r="V26" s="65">
        <f>VLOOKUP($A26,'Return Data'!$B$7:$R$2843,17,0)</f>
        <v>3.3109999999999999</v>
      </c>
      <c r="W26" s="66">
        <f t="shared" si="9"/>
        <v>22</v>
      </c>
      <c r="X26" s="65">
        <f>VLOOKUP($A26,'Return Data'!$B$7:$R$2843,14,0)</f>
        <v>4.4732000000000003</v>
      </c>
      <c r="Y26" s="66">
        <f t="shared" si="11"/>
        <v>14</v>
      </c>
      <c r="Z26" s="65">
        <f>VLOOKUP($A26,'Return Data'!$B$7:$R$2843,16,0)</f>
        <v>7.1234000000000002</v>
      </c>
      <c r="AA26" s="67">
        <f t="shared" si="10"/>
        <v>11</v>
      </c>
    </row>
    <row r="27" spans="1:27" x14ac:dyDescent="0.3">
      <c r="A27" s="63" t="s">
        <v>1536</v>
      </c>
      <c r="B27" s="64">
        <f>VLOOKUP($A27,'Return Data'!$B$7:$R$2843,3,0)</f>
        <v>44447</v>
      </c>
      <c r="C27" s="65">
        <f>VLOOKUP($A27,'Return Data'!$B$7:$R$2843,4,0)</f>
        <v>3211.7237</v>
      </c>
      <c r="D27" s="65">
        <f>VLOOKUP($A27,'Return Data'!$B$7:$R$2843,5,0)</f>
        <v>4.3292999999999999</v>
      </c>
      <c r="E27" s="66">
        <f t="shared" si="0"/>
        <v>5</v>
      </c>
      <c r="F27" s="65">
        <f>VLOOKUP($A27,'Return Data'!$B$7:$R$2843,6,0)</f>
        <v>2.9207000000000001</v>
      </c>
      <c r="G27" s="66">
        <f t="shared" si="1"/>
        <v>8</v>
      </c>
      <c r="H27" s="65">
        <f>VLOOKUP($A27,'Return Data'!$B$7:$R$2843,7,0)</f>
        <v>2.6770999999999998</v>
      </c>
      <c r="I27" s="66">
        <f t="shared" si="2"/>
        <v>17</v>
      </c>
      <c r="J27" s="65">
        <f>VLOOKUP($A27,'Return Data'!$B$7:$R$2843,8,0)</f>
        <v>3.7107000000000001</v>
      </c>
      <c r="K27" s="66">
        <f t="shared" si="3"/>
        <v>9</v>
      </c>
      <c r="L27" s="65">
        <f>VLOOKUP($A27,'Return Data'!$B$7:$R$2843,9,0)</f>
        <v>4.2579000000000002</v>
      </c>
      <c r="M27" s="66">
        <f t="shared" si="4"/>
        <v>5</v>
      </c>
      <c r="N27" s="65">
        <f>VLOOKUP($A27,'Return Data'!$B$7:$R$2843,10,0)</f>
        <v>18.173200000000001</v>
      </c>
      <c r="O27" s="66">
        <f t="shared" si="5"/>
        <v>1</v>
      </c>
      <c r="P27" s="65">
        <f>VLOOKUP($A27,'Return Data'!$B$7:$R$2843,11,0)</f>
        <v>11.7155</v>
      </c>
      <c r="Q27" s="66">
        <f t="shared" si="6"/>
        <v>1</v>
      </c>
      <c r="R27" s="65">
        <f>VLOOKUP($A27,'Return Data'!$B$7:$R$2843,12,0)</f>
        <v>9.1515000000000004</v>
      </c>
      <c r="S27" s="66">
        <f t="shared" si="7"/>
        <v>2</v>
      </c>
      <c r="T27" s="65">
        <f>VLOOKUP($A27,'Return Data'!$B$7:$R$2843,13,0)</f>
        <v>8.6824999999999992</v>
      </c>
      <c r="U27" s="66">
        <f t="shared" si="8"/>
        <v>2</v>
      </c>
      <c r="V27" s="65">
        <f>VLOOKUP($A27,'Return Data'!$B$7:$R$2843,17,0)</f>
        <v>4.4438000000000004</v>
      </c>
      <c r="W27" s="66">
        <f t="shared" si="9"/>
        <v>17</v>
      </c>
      <c r="X27" s="65">
        <f>VLOOKUP($A27,'Return Data'!$B$7:$R$2843,14,0)</f>
        <v>4.9367999999999999</v>
      </c>
      <c r="Y27" s="66">
        <f t="shared" si="11"/>
        <v>12</v>
      </c>
      <c r="Z27" s="65">
        <f>VLOOKUP($A27,'Return Data'!$B$7:$R$2843,16,0)</f>
        <v>6.0796000000000001</v>
      </c>
      <c r="AA27" s="67">
        <f t="shared" si="10"/>
        <v>17</v>
      </c>
    </row>
    <row r="28" spans="1:27" x14ac:dyDescent="0.3">
      <c r="A28" s="63" t="s">
        <v>1540</v>
      </c>
      <c r="B28" s="64">
        <f>VLOOKUP($A28,'Return Data'!$B$7:$R$2843,3,0)</f>
        <v>44447</v>
      </c>
      <c r="C28" s="65">
        <f>VLOOKUP($A28,'Return Data'!$B$7:$R$2843,4,0)</f>
        <v>27.479099999999999</v>
      </c>
      <c r="D28" s="65">
        <f>VLOOKUP($A28,'Return Data'!$B$7:$R$2843,5,0)</f>
        <v>1.5940000000000001</v>
      </c>
      <c r="E28" s="66">
        <f t="shared" si="0"/>
        <v>25</v>
      </c>
      <c r="F28" s="65">
        <f>VLOOKUP($A28,'Return Data'!$B$7:$R$2843,6,0)</f>
        <v>2.2854000000000001</v>
      </c>
      <c r="G28" s="66">
        <f t="shared" si="1"/>
        <v>23</v>
      </c>
      <c r="H28" s="65">
        <f>VLOOKUP($A28,'Return Data'!$B$7:$R$2843,7,0)</f>
        <v>2.6198999999999999</v>
      </c>
      <c r="I28" s="66">
        <f t="shared" si="2"/>
        <v>20</v>
      </c>
      <c r="J28" s="65">
        <f>VLOOKUP($A28,'Return Data'!$B$7:$R$2843,8,0)</f>
        <v>3.6863999999999999</v>
      </c>
      <c r="K28" s="66">
        <f t="shared" si="3"/>
        <v>10</v>
      </c>
      <c r="L28" s="65">
        <f>VLOOKUP($A28,'Return Data'!$B$7:$R$2843,9,0)</f>
        <v>3.8168000000000002</v>
      </c>
      <c r="M28" s="66">
        <f t="shared" si="4"/>
        <v>14</v>
      </c>
      <c r="N28" s="65">
        <f>VLOOKUP($A28,'Return Data'!$B$7:$R$2843,10,0)</f>
        <v>3.6103000000000001</v>
      </c>
      <c r="O28" s="66">
        <f t="shared" si="5"/>
        <v>11</v>
      </c>
      <c r="P28" s="65">
        <f>VLOOKUP($A28,'Return Data'!$B$7:$R$2843,11,0)</f>
        <v>3.6292</v>
      </c>
      <c r="Q28" s="66">
        <f t="shared" si="6"/>
        <v>12</v>
      </c>
      <c r="R28" s="65">
        <f>VLOOKUP($A28,'Return Data'!$B$7:$R$2843,12,0)</f>
        <v>3.4279999999999999</v>
      </c>
      <c r="S28" s="66">
        <f t="shared" si="7"/>
        <v>12</v>
      </c>
      <c r="T28" s="65">
        <f>VLOOKUP($A28,'Return Data'!$B$7:$R$2843,13,0)</f>
        <v>3.649</v>
      </c>
      <c r="U28" s="66">
        <f t="shared" si="8"/>
        <v>11</v>
      </c>
      <c r="V28" s="65">
        <f>VLOOKUP($A28,'Return Data'!$B$7:$R$2843,17,0)</f>
        <v>5.5315000000000003</v>
      </c>
      <c r="W28" s="66">
        <f t="shared" si="9"/>
        <v>5</v>
      </c>
      <c r="X28" s="65">
        <f>VLOOKUP($A28,'Return Data'!$B$7:$R$2843,14,0)</f>
        <v>8.1461000000000006</v>
      </c>
      <c r="Y28" s="66">
        <f t="shared" si="11"/>
        <v>1</v>
      </c>
      <c r="Z28" s="65">
        <f>VLOOKUP($A28,'Return Data'!$B$7:$R$2843,16,0)</f>
        <v>7.9656000000000002</v>
      </c>
      <c r="AA28" s="67">
        <f t="shared" si="10"/>
        <v>2</v>
      </c>
    </row>
    <row r="29" spans="1:27" x14ac:dyDescent="0.3">
      <c r="A29" s="63" t="s">
        <v>1542</v>
      </c>
      <c r="B29" s="64">
        <f>VLOOKUP($A29,'Return Data'!$B$7:$R$2843,3,0)</f>
        <v>44447</v>
      </c>
      <c r="C29" s="65">
        <f>VLOOKUP($A29,'Return Data'!$B$7:$R$2843,4,0)</f>
        <v>2204.2545</v>
      </c>
      <c r="D29" s="65">
        <f>VLOOKUP($A29,'Return Data'!$B$7:$R$2843,5,0)</f>
        <v>2.5369999999999999</v>
      </c>
      <c r="E29" s="66">
        <f t="shared" si="0"/>
        <v>12</v>
      </c>
      <c r="F29" s="65">
        <f>VLOOKUP($A29,'Return Data'!$B$7:$R$2843,6,0)</f>
        <v>2.0813999999999999</v>
      </c>
      <c r="G29" s="66">
        <f t="shared" si="1"/>
        <v>25</v>
      </c>
      <c r="H29" s="65">
        <f>VLOOKUP($A29,'Return Data'!$B$7:$R$2843,7,0)</f>
        <v>2.3740000000000001</v>
      </c>
      <c r="I29" s="66">
        <f t="shared" si="2"/>
        <v>23</v>
      </c>
      <c r="J29" s="65">
        <f>VLOOKUP($A29,'Return Data'!$B$7:$R$2843,8,0)</f>
        <v>2.9327000000000001</v>
      </c>
      <c r="K29" s="66">
        <f t="shared" si="3"/>
        <v>23</v>
      </c>
      <c r="L29" s="65">
        <f>VLOOKUP($A29,'Return Data'!$B$7:$R$2843,9,0)</f>
        <v>3.1055000000000001</v>
      </c>
      <c r="M29" s="66">
        <f t="shared" si="4"/>
        <v>23</v>
      </c>
      <c r="N29" s="65">
        <f>VLOOKUP($A29,'Return Data'!$B$7:$R$2843,10,0)</f>
        <v>2.988</v>
      </c>
      <c r="O29" s="66">
        <f t="shared" si="5"/>
        <v>22</v>
      </c>
      <c r="P29" s="65">
        <f>VLOOKUP($A29,'Return Data'!$B$7:$R$2843,11,0)</f>
        <v>2.9969999999999999</v>
      </c>
      <c r="Q29" s="66">
        <f t="shared" si="6"/>
        <v>22</v>
      </c>
      <c r="R29" s="65">
        <f>VLOOKUP($A29,'Return Data'!$B$7:$R$2843,12,0)</f>
        <v>2.7814999999999999</v>
      </c>
      <c r="S29" s="66">
        <f t="shared" si="7"/>
        <v>23</v>
      </c>
      <c r="T29" s="65">
        <f>VLOOKUP($A29,'Return Data'!$B$7:$R$2843,13,0)</f>
        <v>2.8538000000000001</v>
      </c>
      <c r="U29" s="66">
        <f t="shared" si="8"/>
        <v>23</v>
      </c>
      <c r="V29" s="65">
        <f>VLOOKUP($A29,'Return Data'!$B$7:$R$2843,17,0)</f>
        <v>3.7841</v>
      </c>
      <c r="W29" s="66">
        <f t="shared" si="9"/>
        <v>21</v>
      </c>
      <c r="X29" s="65">
        <f>VLOOKUP($A29,'Return Data'!$B$7:$R$2843,14,0)</f>
        <v>2.96</v>
      </c>
      <c r="Y29" s="66">
        <f t="shared" si="11"/>
        <v>16</v>
      </c>
      <c r="Z29" s="65">
        <f>VLOOKUP($A29,'Return Data'!$B$7:$R$2843,16,0)</f>
        <v>5.9359000000000002</v>
      </c>
      <c r="AA29" s="67">
        <f t="shared" si="10"/>
        <v>18</v>
      </c>
    </row>
    <row r="30" spans="1:27" x14ac:dyDescent="0.3">
      <c r="A30" s="63" t="s">
        <v>1545</v>
      </c>
      <c r="B30" s="64">
        <f>VLOOKUP($A30,'Return Data'!$B$7:$R$2843,3,0)</f>
        <v>44447</v>
      </c>
      <c r="C30" s="65">
        <f>VLOOKUP($A30,'Return Data'!$B$7:$R$2843,4,0)</f>
        <v>4751.1598999999997</v>
      </c>
      <c r="D30" s="65">
        <f>VLOOKUP($A30,'Return Data'!$B$7:$R$2843,5,0)</f>
        <v>2.9180000000000001</v>
      </c>
      <c r="E30" s="66">
        <f t="shared" si="0"/>
        <v>11</v>
      </c>
      <c r="F30" s="65">
        <f>VLOOKUP($A30,'Return Data'!$B$7:$R$2843,6,0)</f>
        <v>3.0055999999999998</v>
      </c>
      <c r="G30" s="66">
        <f t="shared" si="1"/>
        <v>7</v>
      </c>
      <c r="H30" s="65">
        <f>VLOOKUP($A30,'Return Data'!$B$7:$R$2843,7,0)</f>
        <v>3.2656999999999998</v>
      </c>
      <c r="I30" s="66">
        <f t="shared" si="2"/>
        <v>6</v>
      </c>
      <c r="J30" s="65">
        <f>VLOOKUP($A30,'Return Data'!$B$7:$R$2843,8,0)</f>
        <v>3.5775000000000001</v>
      </c>
      <c r="K30" s="66">
        <f t="shared" si="3"/>
        <v>12</v>
      </c>
      <c r="L30" s="65">
        <f>VLOOKUP($A30,'Return Data'!$B$7:$R$2843,9,0)</f>
        <v>3.8372000000000002</v>
      </c>
      <c r="M30" s="66">
        <f t="shared" si="4"/>
        <v>13</v>
      </c>
      <c r="N30" s="65">
        <f>VLOOKUP($A30,'Return Data'!$B$7:$R$2843,10,0)</f>
        <v>3.742</v>
      </c>
      <c r="O30" s="66">
        <f t="shared" si="5"/>
        <v>7</v>
      </c>
      <c r="P30" s="65">
        <f>VLOOKUP($A30,'Return Data'!$B$7:$R$2843,11,0)</f>
        <v>3.6873999999999998</v>
      </c>
      <c r="Q30" s="66">
        <f t="shared" si="6"/>
        <v>9</v>
      </c>
      <c r="R30" s="65">
        <f>VLOOKUP($A30,'Return Data'!$B$7:$R$2843,12,0)</f>
        <v>3.4485000000000001</v>
      </c>
      <c r="S30" s="66">
        <f t="shared" si="7"/>
        <v>11</v>
      </c>
      <c r="T30" s="65">
        <f>VLOOKUP($A30,'Return Data'!$B$7:$R$2843,13,0)</f>
        <v>3.6760000000000002</v>
      </c>
      <c r="U30" s="66">
        <f t="shared" si="8"/>
        <v>10</v>
      </c>
      <c r="V30" s="65">
        <f>VLOOKUP($A30,'Return Data'!$B$7:$R$2843,17,0)</f>
        <v>5.1776999999999997</v>
      </c>
      <c r="W30" s="66">
        <f t="shared" si="9"/>
        <v>7</v>
      </c>
      <c r="X30" s="65">
        <f>VLOOKUP($A30,'Return Data'!$B$7:$R$2843,14,0)</f>
        <v>6.29</v>
      </c>
      <c r="Y30" s="66">
        <f t="shared" si="11"/>
        <v>5</v>
      </c>
      <c r="Z30" s="65">
        <f>VLOOKUP($A30,'Return Data'!$B$7:$R$2843,16,0)</f>
        <v>7.2304000000000004</v>
      </c>
      <c r="AA30" s="67">
        <f t="shared" si="10"/>
        <v>9</v>
      </c>
    </row>
    <row r="31" spans="1:27" x14ac:dyDescent="0.3">
      <c r="A31" s="63" t="s">
        <v>1547</v>
      </c>
      <c r="B31" s="64">
        <f>VLOOKUP($A31,'Return Data'!$B$7:$R$2843,3,0)</f>
        <v>44447</v>
      </c>
      <c r="C31" s="65">
        <f>VLOOKUP($A31,'Return Data'!$B$7:$R$2843,4,0)</f>
        <v>10.9689</v>
      </c>
      <c r="D31" s="65">
        <f>VLOOKUP($A31,'Return Data'!$B$7:$R$2843,5,0)</f>
        <v>0.99829999999999997</v>
      </c>
      <c r="E31" s="66">
        <f t="shared" si="0"/>
        <v>27</v>
      </c>
      <c r="F31" s="65">
        <f>VLOOKUP($A31,'Return Data'!$B$7:$R$2843,6,0)</f>
        <v>1.3978999999999999</v>
      </c>
      <c r="G31" s="66">
        <f t="shared" si="1"/>
        <v>27</v>
      </c>
      <c r="H31" s="65">
        <f>VLOOKUP($A31,'Return Data'!$B$7:$R$2843,7,0)</f>
        <v>1.5691999999999999</v>
      </c>
      <c r="I31" s="66">
        <f t="shared" si="2"/>
        <v>27</v>
      </c>
      <c r="J31" s="65">
        <f>VLOOKUP($A31,'Return Data'!$B$7:$R$2843,8,0)</f>
        <v>2.4028</v>
      </c>
      <c r="K31" s="66">
        <f t="shared" si="3"/>
        <v>26</v>
      </c>
      <c r="L31" s="65">
        <f>VLOOKUP($A31,'Return Data'!$B$7:$R$2843,9,0)</f>
        <v>2.7698</v>
      </c>
      <c r="M31" s="66">
        <f t="shared" si="4"/>
        <v>25</v>
      </c>
      <c r="N31" s="65">
        <f>VLOOKUP($A31,'Return Data'!$B$7:$R$2843,10,0)</f>
        <v>2.5663999999999998</v>
      </c>
      <c r="O31" s="66">
        <f t="shared" si="5"/>
        <v>25</v>
      </c>
      <c r="P31" s="65">
        <f>VLOOKUP($A31,'Return Data'!$B$7:$R$2843,11,0)</f>
        <v>2.6686000000000001</v>
      </c>
      <c r="Q31" s="66">
        <f t="shared" si="6"/>
        <v>24</v>
      </c>
      <c r="R31" s="65">
        <f>VLOOKUP($A31,'Return Data'!$B$7:$R$2843,12,0)</f>
        <v>2.4236</v>
      </c>
      <c r="S31" s="66">
        <f t="shared" si="7"/>
        <v>26</v>
      </c>
      <c r="T31" s="65">
        <f>VLOOKUP($A31,'Return Data'!$B$7:$R$2843,13,0)</f>
        <v>2.6013000000000002</v>
      </c>
      <c r="U31" s="66">
        <f t="shared" si="8"/>
        <v>26</v>
      </c>
      <c r="V31" s="65"/>
      <c r="W31" s="66"/>
      <c r="X31" s="65"/>
      <c r="Y31" s="66"/>
      <c r="Z31" s="65">
        <f>VLOOKUP($A31,'Return Data'!$B$7:$R$2843,16,0)</f>
        <v>4.2714999999999996</v>
      </c>
      <c r="AA31" s="67">
        <f t="shared" si="10"/>
        <v>23</v>
      </c>
    </row>
    <row r="32" spans="1:27" x14ac:dyDescent="0.3">
      <c r="A32" s="63" t="s">
        <v>1549</v>
      </c>
      <c r="B32" s="64">
        <f>VLOOKUP($A32,'Return Data'!$B$7:$R$2843,3,0)</f>
        <v>44447</v>
      </c>
      <c r="C32" s="65">
        <f>VLOOKUP($A32,'Return Data'!$B$7:$R$2843,4,0)</f>
        <v>11.433999999999999</v>
      </c>
      <c r="D32" s="65">
        <f>VLOOKUP($A32,'Return Data'!$B$7:$R$2843,5,0)</f>
        <v>2.2347000000000001</v>
      </c>
      <c r="E32" s="66">
        <f t="shared" si="0"/>
        <v>18</v>
      </c>
      <c r="F32" s="65">
        <f>VLOOKUP($A32,'Return Data'!$B$7:$R$2843,6,0)</f>
        <v>2.6825000000000001</v>
      </c>
      <c r="G32" s="66">
        <f t="shared" si="1"/>
        <v>14</v>
      </c>
      <c r="H32" s="65">
        <f>VLOOKUP($A32,'Return Data'!$B$7:$R$2843,7,0)</f>
        <v>2.9201999999999999</v>
      </c>
      <c r="I32" s="66">
        <f t="shared" si="2"/>
        <v>13</v>
      </c>
      <c r="J32" s="65">
        <f>VLOOKUP($A32,'Return Data'!$B$7:$R$2843,8,0)</f>
        <v>3.6076000000000001</v>
      </c>
      <c r="K32" s="66">
        <f t="shared" si="3"/>
        <v>11</v>
      </c>
      <c r="L32" s="65">
        <f>VLOOKUP($A32,'Return Data'!$B$7:$R$2843,9,0)</f>
        <v>3.8732000000000002</v>
      </c>
      <c r="M32" s="66">
        <f t="shared" si="4"/>
        <v>11</v>
      </c>
      <c r="N32" s="65">
        <f>VLOOKUP($A32,'Return Data'!$B$7:$R$2843,10,0)</f>
        <v>3.4510000000000001</v>
      </c>
      <c r="O32" s="66">
        <f t="shared" si="5"/>
        <v>17</v>
      </c>
      <c r="P32" s="65">
        <f>VLOOKUP($A32,'Return Data'!$B$7:$R$2843,11,0)</f>
        <v>3.4813000000000001</v>
      </c>
      <c r="Q32" s="66">
        <f t="shared" si="6"/>
        <v>16</v>
      </c>
      <c r="R32" s="65">
        <f>VLOOKUP($A32,'Return Data'!$B$7:$R$2843,12,0)</f>
        <v>3.157</v>
      </c>
      <c r="S32" s="66">
        <f t="shared" si="7"/>
        <v>21</v>
      </c>
      <c r="T32" s="65">
        <f>VLOOKUP($A32,'Return Data'!$B$7:$R$2843,13,0)</f>
        <v>3.3451</v>
      </c>
      <c r="U32" s="66">
        <f t="shared" si="8"/>
        <v>17</v>
      </c>
      <c r="V32" s="65">
        <f>VLOOKUP($A32,'Return Data'!$B$7:$R$2843,17,0)</f>
        <v>4.4585999999999997</v>
      </c>
      <c r="W32" s="66">
        <f t="shared" si="9"/>
        <v>16</v>
      </c>
      <c r="X32" s="65"/>
      <c r="Y32" s="66"/>
      <c r="Z32" s="65">
        <f>VLOOKUP($A32,'Return Data'!$B$7:$R$2843,16,0)</f>
        <v>5.2271000000000001</v>
      </c>
      <c r="AA32" s="67">
        <f t="shared" si="10"/>
        <v>20</v>
      </c>
    </row>
    <row r="33" spans="1:27" x14ac:dyDescent="0.3">
      <c r="A33" s="63" t="s">
        <v>1551</v>
      </c>
      <c r="B33" s="64">
        <f>VLOOKUP($A33,'Return Data'!$B$7:$R$2843,3,0)</f>
        <v>44447</v>
      </c>
      <c r="C33" s="65">
        <f>VLOOKUP($A33,'Return Data'!$B$7:$R$2843,4,0)</f>
        <v>3308.4524000000001</v>
      </c>
      <c r="D33" s="65">
        <f>VLOOKUP($A33,'Return Data'!$B$7:$R$2843,5,0)</f>
        <v>2.4902000000000002</v>
      </c>
      <c r="E33" s="66">
        <f t="shared" si="0"/>
        <v>13</v>
      </c>
      <c r="F33" s="65">
        <f>VLOOKUP($A33,'Return Data'!$B$7:$R$2843,6,0)</f>
        <v>2.5831</v>
      </c>
      <c r="G33" s="66">
        <f t="shared" si="1"/>
        <v>15</v>
      </c>
      <c r="H33" s="65">
        <f>VLOOKUP($A33,'Return Data'!$B$7:$R$2843,7,0)</f>
        <v>2.8847</v>
      </c>
      <c r="I33" s="66">
        <f t="shared" si="2"/>
        <v>15</v>
      </c>
      <c r="J33" s="65">
        <f>VLOOKUP($A33,'Return Data'!$B$7:$R$2843,8,0)</f>
        <v>3.7168999999999999</v>
      </c>
      <c r="K33" s="66">
        <f t="shared" si="3"/>
        <v>8</v>
      </c>
      <c r="L33" s="65">
        <f>VLOOKUP($A33,'Return Data'!$B$7:$R$2843,9,0)</f>
        <v>3.9289999999999998</v>
      </c>
      <c r="M33" s="66">
        <f t="shared" si="4"/>
        <v>10</v>
      </c>
      <c r="N33" s="65">
        <f>VLOOKUP($A33,'Return Data'!$B$7:$R$2843,10,0)</f>
        <v>3.4666000000000001</v>
      </c>
      <c r="O33" s="66">
        <f t="shared" si="5"/>
        <v>15</v>
      </c>
      <c r="P33" s="65">
        <f>VLOOKUP($A33,'Return Data'!$B$7:$R$2843,11,0)</f>
        <v>3.5289999999999999</v>
      </c>
      <c r="Q33" s="66">
        <f t="shared" si="6"/>
        <v>15</v>
      </c>
      <c r="R33" s="65">
        <f>VLOOKUP($A33,'Return Data'!$B$7:$R$2843,12,0)</f>
        <v>3.4540000000000002</v>
      </c>
      <c r="S33" s="66">
        <f t="shared" si="7"/>
        <v>9</v>
      </c>
      <c r="T33" s="65">
        <f>VLOOKUP($A33,'Return Data'!$B$7:$R$2843,13,0)</f>
        <v>3.8079999999999998</v>
      </c>
      <c r="U33" s="66">
        <f t="shared" si="8"/>
        <v>8</v>
      </c>
      <c r="V33" s="65">
        <f>VLOOKUP($A33,'Return Data'!$B$7:$R$2843,17,0)</f>
        <v>5.0715000000000003</v>
      </c>
      <c r="W33" s="66">
        <f t="shared" si="9"/>
        <v>8</v>
      </c>
      <c r="X33" s="65">
        <f>VLOOKUP($A33,'Return Data'!$B$7:$R$2843,14,0)</f>
        <v>4.3971</v>
      </c>
      <c r="Y33" s="66">
        <f t="shared" si="11"/>
        <v>15</v>
      </c>
      <c r="Z33" s="65">
        <f>VLOOKUP($A33,'Return Data'!$B$7:$R$2843,16,0)</f>
        <v>6.8567999999999998</v>
      </c>
      <c r="AA33" s="67">
        <f t="shared" si="10"/>
        <v>13</v>
      </c>
    </row>
    <row r="34" spans="1:27" x14ac:dyDescent="0.3">
      <c r="A34" s="63" t="s">
        <v>1553</v>
      </c>
      <c r="B34" s="64">
        <f>VLOOKUP($A34,'Return Data'!$B$7:$R$2843,3,0)</f>
        <v>44447</v>
      </c>
      <c r="C34" s="65">
        <f>VLOOKUP($A34,'Return Data'!$B$7:$R$2843,4,0)</f>
        <v>1096.8983000000001</v>
      </c>
      <c r="D34" s="65">
        <f>VLOOKUP($A34,'Return Data'!$B$7:$R$2843,5,0)</f>
        <v>2.1031</v>
      </c>
      <c r="E34" s="66">
        <f t="shared" si="0"/>
        <v>20</v>
      </c>
      <c r="F34" s="65">
        <f>VLOOKUP($A34,'Return Data'!$B$7:$R$2843,6,0)</f>
        <v>2.1223000000000001</v>
      </c>
      <c r="G34" s="66">
        <f t="shared" si="1"/>
        <v>24</v>
      </c>
      <c r="H34" s="65">
        <f>VLOOKUP($A34,'Return Data'!$B$7:$R$2843,7,0)</f>
        <v>2.1147999999999998</v>
      </c>
      <c r="I34" s="66">
        <f t="shared" si="2"/>
        <v>26</v>
      </c>
      <c r="J34" s="65">
        <f>VLOOKUP($A34,'Return Data'!$B$7:$R$2843,8,0)</f>
        <v>2.1654</v>
      </c>
      <c r="K34" s="66">
        <f t="shared" si="3"/>
        <v>27</v>
      </c>
      <c r="L34" s="65">
        <f>VLOOKUP($A34,'Return Data'!$B$7:$R$2843,9,0)</f>
        <v>2.1873999999999998</v>
      </c>
      <c r="M34" s="66">
        <f t="shared" si="4"/>
        <v>27</v>
      </c>
      <c r="N34" s="65">
        <f>VLOOKUP($A34,'Return Data'!$B$7:$R$2843,10,0)</f>
        <v>2.3603000000000001</v>
      </c>
      <c r="O34" s="66">
        <f t="shared" si="5"/>
        <v>26</v>
      </c>
      <c r="P34" s="65">
        <f>VLOOKUP($A34,'Return Data'!$B$7:$R$2843,11,0)</f>
        <v>2.4756999999999998</v>
      </c>
      <c r="Q34" s="66">
        <f t="shared" si="6"/>
        <v>26</v>
      </c>
      <c r="R34" s="65">
        <f>VLOOKUP($A34,'Return Data'!$B$7:$R$2843,12,0)</f>
        <v>3.452</v>
      </c>
      <c r="S34" s="66">
        <f t="shared" si="7"/>
        <v>10</v>
      </c>
      <c r="T34" s="65">
        <f>VLOOKUP($A34,'Return Data'!$B$7:$R$2843,13,0)</f>
        <v>3.2585999999999999</v>
      </c>
      <c r="U34" s="66">
        <f t="shared" si="8"/>
        <v>21</v>
      </c>
      <c r="V34" s="65"/>
      <c r="W34" s="66"/>
      <c r="X34" s="65"/>
      <c r="Y34" s="66"/>
      <c r="Z34" s="65">
        <f>VLOOKUP($A34,'Return Data'!$B$7:$R$2843,16,0)</f>
        <v>4.1767000000000003</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3.1675148148148149</v>
      </c>
      <c r="E36" s="74"/>
      <c r="F36" s="75">
        <f>AVERAGE(F8:F34)</f>
        <v>3.008648148148148</v>
      </c>
      <c r="G36" s="74"/>
      <c r="H36" s="75">
        <f>AVERAGE(H8:H34)</f>
        <v>3.2444777777777767</v>
      </c>
      <c r="I36" s="74"/>
      <c r="J36" s="75">
        <f>AVERAGE(J8:J34)</f>
        <v>3.9177518518518522</v>
      </c>
      <c r="K36" s="74"/>
      <c r="L36" s="75">
        <f>AVERAGE(L8:L34)</f>
        <v>4.089570370370371</v>
      </c>
      <c r="M36" s="74"/>
      <c r="N36" s="75">
        <f>AVERAGE(N8:N34)</f>
        <v>4.3479666666666663</v>
      </c>
      <c r="O36" s="74"/>
      <c r="P36" s="75">
        <f>AVERAGE(P8:P34)</f>
        <v>4.020585185185185</v>
      </c>
      <c r="Q36" s="74"/>
      <c r="R36" s="75">
        <f>AVERAGE(R8:R34)</f>
        <v>3.6958777777777763</v>
      </c>
      <c r="S36" s="74"/>
      <c r="T36" s="75">
        <f>AVERAGE(T8:T34)</f>
        <v>3.8421074074074082</v>
      </c>
      <c r="U36" s="74"/>
      <c r="V36" s="75">
        <f>AVERAGE(V8:V34)</f>
        <v>4.9542090909090915</v>
      </c>
      <c r="W36" s="74"/>
      <c r="X36" s="75">
        <f>AVERAGE(X8:X34)</f>
        <v>5.388911764705882</v>
      </c>
      <c r="Y36" s="74"/>
      <c r="Z36" s="75">
        <f>AVERAGE(Z8:Z34)</f>
        <v>6.2617296296296319</v>
      </c>
      <c r="AA36" s="76"/>
    </row>
    <row r="37" spans="1:27" x14ac:dyDescent="0.3">
      <c r="A37" s="73" t="s">
        <v>28</v>
      </c>
      <c r="B37" s="74"/>
      <c r="C37" s="74"/>
      <c r="D37" s="75">
        <f>MIN(D8:D34)</f>
        <v>0.99829999999999997</v>
      </c>
      <c r="E37" s="74"/>
      <c r="F37" s="75">
        <f>MIN(F8:F34)</f>
        <v>1.3978999999999999</v>
      </c>
      <c r="G37" s="74"/>
      <c r="H37" s="75">
        <f>MIN(H8:H34)</f>
        <v>1.5691999999999999</v>
      </c>
      <c r="I37" s="74"/>
      <c r="J37" s="75">
        <f>MIN(J8:J34)</f>
        <v>2.1654</v>
      </c>
      <c r="K37" s="74"/>
      <c r="L37" s="75">
        <f>MIN(L8:L34)</f>
        <v>2.1873999999999998</v>
      </c>
      <c r="M37" s="74"/>
      <c r="N37" s="75">
        <f>MIN(N8:N34)</f>
        <v>2.3563999999999998</v>
      </c>
      <c r="O37" s="74"/>
      <c r="P37" s="75">
        <f>MIN(P8:P34)</f>
        <v>2.2587000000000002</v>
      </c>
      <c r="Q37" s="74"/>
      <c r="R37" s="75">
        <f>MIN(R8:R34)</f>
        <v>1.9516</v>
      </c>
      <c r="S37" s="74"/>
      <c r="T37" s="75">
        <f>MIN(T8:T34)</f>
        <v>2.0666000000000002</v>
      </c>
      <c r="U37" s="74"/>
      <c r="V37" s="75">
        <f>MIN(V8:V34)</f>
        <v>3.3109999999999999</v>
      </c>
      <c r="W37" s="74"/>
      <c r="X37" s="75">
        <f>MIN(X8:X34)</f>
        <v>-0.22720000000000001</v>
      </c>
      <c r="Y37" s="74"/>
      <c r="Z37" s="75">
        <f>MIN(Z8:Z34)</f>
        <v>3.8384</v>
      </c>
      <c r="AA37" s="76"/>
    </row>
    <row r="38" spans="1:27" ht="15" thickBot="1" x14ac:dyDescent="0.35">
      <c r="A38" s="77" t="s">
        <v>29</v>
      </c>
      <c r="B38" s="78"/>
      <c r="C38" s="78"/>
      <c r="D38" s="79">
        <f>MAX(D8:D34)</f>
        <v>12.0869</v>
      </c>
      <c r="E38" s="78"/>
      <c r="F38" s="79">
        <f>MAX(F8:F34)</f>
        <v>12.3148</v>
      </c>
      <c r="G38" s="78"/>
      <c r="H38" s="79">
        <f>MAX(H8:H34)</f>
        <v>13.171900000000001</v>
      </c>
      <c r="I38" s="78"/>
      <c r="J38" s="79">
        <f>MAX(J8:J34)</f>
        <v>16.7652</v>
      </c>
      <c r="K38" s="78"/>
      <c r="L38" s="79">
        <f>MAX(L8:L34)</f>
        <v>14.5761</v>
      </c>
      <c r="M38" s="78"/>
      <c r="N38" s="79">
        <f>MAX(N8:N34)</f>
        <v>18.173200000000001</v>
      </c>
      <c r="O38" s="78"/>
      <c r="P38" s="79">
        <f>MAX(P8:P34)</f>
        <v>11.7155</v>
      </c>
      <c r="Q38" s="78"/>
      <c r="R38" s="79">
        <f>MAX(R8:R34)</f>
        <v>9.1920999999999999</v>
      </c>
      <c r="S38" s="78"/>
      <c r="T38" s="79">
        <f>MAX(T8:T34)</f>
        <v>8.9306999999999999</v>
      </c>
      <c r="U38" s="78"/>
      <c r="V38" s="79">
        <f>MAX(V8:V34)</f>
        <v>7.0902000000000003</v>
      </c>
      <c r="W38" s="78"/>
      <c r="X38" s="79">
        <f>MAX(X8:X34)</f>
        <v>8.1461000000000006</v>
      </c>
      <c r="Y38" s="78"/>
      <c r="Z38" s="79">
        <f>MAX(Z8:Z34)</f>
        <v>8.6157000000000004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44447</v>
      </c>
      <c r="C8" s="65">
        <f>VLOOKUP($A8,'Return Data'!$B$7:$R$2843,4,0)</f>
        <v>292.43020000000001</v>
      </c>
      <c r="D8" s="65">
        <f>VLOOKUP($A8,'Return Data'!$B$7:$R$2843,5,0)</f>
        <v>3.1831</v>
      </c>
      <c r="E8" s="66">
        <f t="shared" ref="E8:E24" si="0">RANK(D8,D$8:D$24,0)</f>
        <v>12</v>
      </c>
      <c r="F8" s="65">
        <f>VLOOKUP($A8,'Return Data'!$B$7:$R$2843,6,0)</f>
        <v>3.3315999999999999</v>
      </c>
      <c r="G8" s="66">
        <f t="shared" ref="G8:G24" si="1">RANK(F8,F$8:F$24,0)</f>
        <v>13</v>
      </c>
      <c r="H8" s="65">
        <f>VLOOKUP($A8,'Return Data'!$B$7:$R$2843,7,0)</f>
        <v>3.7454000000000001</v>
      </c>
      <c r="I8" s="66">
        <f t="shared" ref="I8:I24" si="2">RANK(H8,H$8:H$24,0)</f>
        <v>8</v>
      </c>
      <c r="J8" s="65">
        <f>VLOOKUP($A8,'Return Data'!$B$7:$R$2843,8,0)</f>
        <v>4.1997</v>
      </c>
      <c r="K8" s="66">
        <f t="shared" ref="K8:K24" si="3">RANK(J8,J$8:J$24,0)</f>
        <v>5</v>
      </c>
      <c r="L8" s="65">
        <f>VLOOKUP($A8,'Return Data'!$B$7:$R$2843,9,0)</f>
        <v>4.4151999999999996</v>
      </c>
      <c r="M8" s="66">
        <f t="shared" ref="M8:M24" si="4">RANK(L8,L$8:L$24,0)</f>
        <v>5</v>
      </c>
      <c r="N8" s="65">
        <f>VLOOKUP($A8,'Return Data'!$B$7:$R$2843,10,0)</f>
        <v>4.2088000000000001</v>
      </c>
      <c r="O8" s="66">
        <f t="shared" ref="O8:O24" si="5">RANK(N8,N$8:N$24,0)</f>
        <v>4</v>
      </c>
      <c r="P8" s="65">
        <f>VLOOKUP($A8,'Return Data'!$B$7:$R$2843,11,0)</f>
        <v>4.3323</v>
      </c>
      <c r="Q8" s="66">
        <f t="shared" ref="Q8:Q24" si="6">RANK(P8,P$8:P$24,0)</f>
        <v>5</v>
      </c>
      <c r="R8" s="65">
        <f>VLOOKUP($A8,'Return Data'!$B$7:$R$2843,12,0)</f>
        <v>4.0541</v>
      </c>
      <c r="S8" s="66">
        <f t="shared" ref="S8:S24" si="7">RANK(R8,R$8:R$24,0)</f>
        <v>3</v>
      </c>
      <c r="T8" s="65">
        <f>VLOOKUP($A8,'Return Data'!$B$7:$R$2843,13,0)</f>
        <v>4.2055999999999996</v>
      </c>
      <c r="U8" s="66">
        <f t="shared" ref="U8:U19" si="8">RANK(T8,T$8:T$24,0)</f>
        <v>2</v>
      </c>
      <c r="V8" s="65">
        <f>VLOOKUP($A8,'Return Data'!$B$7:$R$2843,17,0)</f>
        <v>5.7840999999999996</v>
      </c>
      <c r="W8" s="66">
        <f>RANK(V8,V$8:V$24,0)</f>
        <v>2</v>
      </c>
      <c r="X8" s="65">
        <f>VLOOKUP($A8,'Return Data'!$B$7:$R$2843,14,0)</f>
        <v>6.8193000000000001</v>
      </c>
      <c r="Y8" s="66">
        <f>RANK(X8,X$8:X$24,0)</f>
        <v>1</v>
      </c>
      <c r="Z8" s="65">
        <f>VLOOKUP($A8,'Return Data'!$B$7:$R$2843,16,0)</f>
        <v>7.7704000000000004</v>
      </c>
      <c r="AA8" s="67">
        <f t="shared" ref="AA8:AA24" si="9">RANK(Z8,Z$8:Z$24,0)</f>
        <v>5</v>
      </c>
    </row>
    <row r="9" spans="1:27" x14ac:dyDescent="0.3">
      <c r="A9" s="63" t="s">
        <v>1202</v>
      </c>
      <c r="B9" s="64">
        <f>VLOOKUP($A9,'Return Data'!$B$7:$R$2843,3,0)</f>
        <v>44447</v>
      </c>
      <c r="C9" s="65">
        <f>VLOOKUP($A9,'Return Data'!$B$7:$R$2843,4,0)</f>
        <v>1126.8123000000001</v>
      </c>
      <c r="D9" s="65">
        <f>VLOOKUP($A9,'Return Data'!$B$7:$R$2843,5,0)</f>
        <v>3.1682000000000001</v>
      </c>
      <c r="E9" s="66">
        <f t="shared" si="0"/>
        <v>13</v>
      </c>
      <c r="F9" s="65">
        <f>VLOOKUP($A9,'Return Data'!$B$7:$R$2843,6,0)</f>
        <v>3.4169999999999998</v>
      </c>
      <c r="G9" s="66">
        <f t="shared" si="1"/>
        <v>7</v>
      </c>
      <c r="H9" s="65">
        <f>VLOOKUP($A9,'Return Data'!$B$7:$R$2843,7,0)</f>
        <v>3.6221000000000001</v>
      </c>
      <c r="I9" s="66">
        <f t="shared" si="2"/>
        <v>11</v>
      </c>
      <c r="J9" s="65">
        <f>VLOOKUP($A9,'Return Data'!$B$7:$R$2843,8,0)</f>
        <v>4.1809000000000003</v>
      </c>
      <c r="K9" s="66">
        <f t="shared" si="3"/>
        <v>7</v>
      </c>
      <c r="L9" s="65">
        <f>VLOOKUP($A9,'Return Data'!$B$7:$R$2843,9,0)</f>
        <v>4.3448000000000002</v>
      </c>
      <c r="M9" s="66">
        <f t="shared" si="4"/>
        <v>10</v>
      </c>
      <c r="N9" s="65">
        <f>VLOOKUP($A9,'Return Data'!$B$7:$R$2843,10,0)</f>
        <v>4.1493000000000002</v>
      </c>
      <c r="O9" s="66">
        <f t="shared" si="5"/>
        <v>7</v>
      </c>
      <c r="P9" s="65">
        <f>VLOOKUP($A9,'Return Data'!$B$7:$R$2843,11,0)</f>
        <v>4.2194000000000003</v>
      </c>
      <c r="Q9" s="66">
        <f t="shared" si="6"/>
        <v>6</v>
      </c>
      <c r="R9" s="65">
        <f>VLOOKUP($A9,'Return Data'!$B$7:$R$2843,12,0)</f>
        <v>4.0068999999999999</v>
      </c>
      <c r="S9" s="66">
        <f t="shared" si="7"/>
        <v>6</v>
      </c>
      <c r="T9" s="65">
        <f>VLOOKUP($A9,'Return Data'!$B$7:$R$2843,13,0)</f>
        <v>4.1360000000000001</v>
      </c>
      <c r="U9" s="66">
        <f t="shared" si="8"/>
        <v>3</v>
      </c>
      <c r="V9" s="65"/>
      <c r="W9" s="66"/>
      <c r="X9" s="65"/>
      <c r="Y9" s="66"/>
      <c r="Z9" s="65">
        <f>VLOOKUP($A9,'Return Data'!$B$7:$R$2843,16,0)</f>
        <v>5.8697999999999997</v>
      </c>
      <c r="AA9" s="67">
        <f t="shared" si="9"/>
        <v>15</v>
      </c>
    </row>
    <row r="10" spans="1:27" x14ac:dyDescent="0.3">
      <c r="A10" s="63" t="s">
        <v>1204</v>
      </c>
      <c r="B10" s="64">
        <f>VLOOKUP($A10,'Return Data'!$B$7:$R$2843,3,0)</f>
        <v>44447</v>
      </c>
      <c r="C10" s="65">
        <f>VLOOKUP($A10,'Return Data'!$B$7:$R$2843,4,0)</f>
        <v>1105.9855</v>
      </c>
      <c r="D10" s="65">
        <f>VLOOKUP($A10,'Return Data'!$B$7:$R$2843,5,0)</f>
        <v>2.7856000000000001</v>
      </c>
      <c r="E10" s="66">
        <f t="shared" si="0"/>
        <v>16</v>
      </c>
      <c r="F10" s="65">
        <f>VLOOKUP($A10,'Return Data'!$B$7:$R$2843,6,0)</f>
        <v>3.3069999999999999</v>
      </c>
      <c r="G10" s="66">
        <f t="shared" si="1"/>
        <v>15</v>
      </c>
      <c r="H10" s="65">
        <f>VLOOKUP($A10,'Return Data'!$B$7:$R$2843,7,0)</f>
        <v>3.6185999999999998</v>
      </c>
      <c r="I10" s="66">
        <f t="shared" si="2"/>
        <v>12</v>
      </c>
      <c r="J10" s="65">
        <f>VLOOKUP($A10,'Return Data'!$B$7:$R$2843,8,0)</f>
        <v>3.5325000000000002</v>
      </c>
      <c r="K10" s="66">
        <f t="shared" si="3"/>
        <v>16</v>
      </c>
      <c r="L10" s="65">
        <f>VLOOKUP($A10,'Return Data'!$B$7:$R$2843,9,0)</f>
        <v>3.8727999999999998</v>
      </c>
      <c r="M10" s="66">
        <f t="shared" si="4"/>
        <v>16</v>
      </c>
      <c r="N10" s="65">
        <f>VLOOKUP($A10,'Return Data'!$B$7:$R$2843,10,0)</f>
        <v>3.3</v>
      </c>
      <c r="O10" s="66">
        <f t="shared" si="5"/>
        <v>17</v>
      </c>
      <c r="P10" s="65">
        <f>VLOOKUP($A10,'Return Data'!$B$7:$R$2843,11,0)</f>
        <v>3.1356000000000002</v>
      </c>
      <c r="Q10" s="66">
        <f t="shared" si="6"/>
        <v>17</v>
      </c>
      <c r="R10" s="65">
        <f>VLOOKUP($A10,'Return Data'!$B$7:$R$2843,12,0)</f>
        <v>3.0585</v>
      </c>
      <c r="S10" s="66">
        <f t="shared" si="7"/>
        <v>17</v>
      </c>
      <c r="T10" s="65">
        <f>VLOOKUP($A10,'Return Data'!$B$7:$R$2843,13,0)</f>
        <v>3.1857000000000002</v>
      </c>
      <c r="U10" s="66">
        <f t="shared" si="8"/>
        <v>16</v>
      </c>
      <c r="V10" s="65"/>
      <c r="W10" s="66"/>
      <c r="X10" s="65"/>
      <c r="Y10" s="66"/>
      <c r="Z10" s="65">
        <f>VLOOKUP($A10,'Return Data'!$B$7:$R$2843,16,0)</f>
        <v>4.6322999999999999</v>
      </c>
      <c r="AA10" s="67">
        <f t="shared" si="9"/>
        <v>17</v>
      </c>
    </row>
    <row r="11" spans="1:27" x14ac:dyDescent="0.3">
      <c r="A11" s="63" t="s">
        <v>1206</v>
      </c>
      <c r="B11" s="64">
        <f>VLOOKUP($A11,'Return Data'!$B$7:$R$2843,3,0)</f>
        <v>44447</v>
      </c>
      <c r="C11" s="65">
        <f>VLOOKUP($A11,'Return Data'!$B$7:$R$2843,4,0)</f>
        <v>42.895800000000001</v>
      </c>
      <c r="D11" s="65">
        <f>VLOOKUP($A11,'Return Data'!$B$7:$R$2843,5,0)</f>
        <v>3.9146000000000001</v>
      </c>
      <c r="E11" s="66">
        <f t="shared" si="0"/>
        <v>3</v>
      </c>
      <c r="F11" s="65">
        <f>VLOOKUP($A11,'Return Data'!$B$7:$R$2843,6,0)</f>
        <v>3.4392999999999998</v>
      </c>
      <c r="G11" s="66">
        <f t="shared" si="1"/>
        <v>4</v>
      </c>
      <c r="H11" s="65">
        <f>VLOOKUP($A11,'Return Data'!$B$7:$R$2843,7,0)</f>
        <v>3.9779</v>
      </c>
      <c r="I11" s="66">
        <f t="shared" si="2"/>
        <v>4</v>
      </c>
      <c r="J11" s="65">
        <f>VLOOKUP($A11,'Return Data'!$B$7:$R$2843,8,0)</f>
        <v>4.1821999999999999</v>
      </c>
      <c r="K11" s="66">
        <f t="shared" si="3"/>
        <v>6</v>
      </c>
      <c r="L11" s="65">
        <f>VLOOKUP($A11,'Return Data'!$B$7:$R$2843,9,0)</f>
        <v>4.6113999999999997</v>
      </c>
      <c r="M11" s="66">
        <f t="shared" si="4"/>
        <v>3</v>
      </c>
      <c r="N11" s="65">
        <f>VLOOKUP($A11,'Return Data'!$B$7:$R$2843,10,0)</f>
        <v>4.2666000000000004</v>
      </c>
      <c r="O11" s="66">
        <f t="shared" si="5"/>
        <v>3</v>
      </c>
      <c r="P11" s="65">
        <f>VLOOKUP($A11,'Return Data'!$B$7:$R$2843,11,0)</f>
        <v>4.5396999999999998</v>
      </c>
      <c r="Q11" s="66">
        <f t="shared" si="6"/>
        <v>2</v>
      </c>
      <c r="R11" s="65">
        <f>VLOOKUP($A11,'Return Data'!$B$7:$R$2843,12,0)</f>
        <v>4.0471000000000004</v>
      </c>
      <c r="S11" s="66">
        <f t="shared" si="7"/>
        <v>4</v>
      </c>
      <c r="T11" s="65">
        <f>VLOOKUP($A11,'Return Data'!$B$7:$R$2843,13,0)</f>
        <v>3.9921000000000002</v>
      </c>
      <c r="U11" s="66">
        <f t="shared" si="8"/>
        <v>11</v>
      </c>
      <c r="V11" s="65">
        <f>VLOOKUP($A11,'Return Data'!$B$7:$R$2843,17,0)</f>
        <v>5.3552</v>
      </c>
      <c r="W11" s="66">
        <f t="shared" ref="W11:W19" si="10">RANK(V11,V$8:V$24,0)</f>
        <v>11</v>
      </c>
      <c r="X11" s="65">
        <f>VLOOKUP($A11,'Return Data'!$B$7:$R$2843,14,0)</f>
        <v>6.4711999999999996</v>
      </c>
      <c r="Y11" s="66">
        <f t="shared" ref="Y11:Y19" si="11">RANK(X11,X$8:X$24,0)</f>
        <v>9</v>
      </c>
      <c r="Z11" s="65">
        <f>VLOOKUP($A11,'Return Data'!$B$7:$R$2843,16,0)</f>
        <v>7.3418999999999999</v>
      </c>
      <c r="AA11" s="67">
        <f t="shared" si="9"/>
        <v>12</v>
      </c>
    </row>
    <row r="12" spans="1:27" x14ac:dyDescent="0.3">
      <c r="A12" s="63" t="s">
        <v>1209</v>
      </c>
      <c r="B12" s="64">
        <f>VLOOKUP($A12,'Return Data'!$B$7:$R$2843,3,0)</f>
        <v>44447</v>
      </c>
      <c r="C12" s="65">
        <f>VLOOKUP($A12,'Return Data'!$B$7:$R$2843,4,0)</f>
        <v>40.659399999999998</v>
      </c>
      <c r="D12" s="65">
        <f>VLOOKUP($A12,'Return Data'!$B$7:$R$2843,5,0)</f>
        <v>3.6808999999999998</v>
      </c>
      <c r="E12" s="66">
        <f t="shared" si="0"/>
        <v>7</v>
      </c>
      <c r="F12" s="65">
        <f>VLOOKUP($A12,'Return Data'!$B$7:$R$2843,6,0)</f>
        <v>3.5207000000000002</v>
      </c>
      <c r="G12" s="66">
        <f t="shared" si="1"/>
        <v>3</v>
      </c>
      <c r="H12" s="65">
        <f>VLOOKUP($A12,'Return Data'!$B$7:$R$2843,7,0)</f>
        <v>3.863</v>
      </c>
      <c r="I12" s="66">
        <f t="shared" si="2"/>
        <v>6</v>
      </c>
      <c r="J12" s="65">
        <f>VLOOKUP($A12,'Return Data'!$B$7:$R$2843,8,0)</f>
        <v>4.0072999999999999</v>
      </c>
      <c r="K12" s="66">
        <f t="shared" si="3"/>
        <v>10</v>
      </c>
      <c r="L12" s="65">
        <f>VLOOKUP($A12,'Return Data'!$B$7:$R$2843,9,0)</f>
        <v>4.3669000000000002</v>
      </c>
      <c r="M12" s="66">
        <f t="shared" si="4"/>
        <v>9</v>
      </c>
      <c r="N12" s="65">
        <f>VLOOKUP($A12,'Return Data'!$B$7:$R$2843,10,0)</f>
        <v>4.1310000000000002</v>
      </c>
      <c r="O12" s="66">
        <f t="shared" si="5"/>
        <v>8</v>
      </c>
      <c r="P12" s="65">
        <f>VLOOKUP($A12,'Return Data'!$B$7:$R$2843,11,0)</f>
        <v>4.1479999999999997</v>
      </c>
      <c r="Q12" s="66">
        <f t="shared" si="6"/>
        <v>9</v>
      </c>
      <c r="R12" s="65">
        <f>VLOOKUP($A12,'Return Data'!$B$7:$R$2843,12,0)</f>
        <v>3.8489</v>
      </c>
      <c r="S12" s="66">
        <f t="shared" si="7"/>
        <v>12</v>
      </c>
      <c r="T12" s="65">
        <f>VLOOKUP($A12,'Return Data'!$B$7:$R$2843,13,0)</f>
        <v>3.8727</v>
      </c>
      <c r="U12" s="66">
        <f t="shared" si="8"/>
        <v>12</v>
      </c>
      <c r="V12" s="65">
        <f>VLOOKUP($A12,'Return Data'!$B$7:$R$2843,17,0)</f>
        <v>5.4870999999999999</v>
      </c>
      <c r="W12" s="66">
        <f t="shared" si="10"/>
        <v>7</v>
      </c>
      <c r="X12" s="65">
        <f>VLOOKUP($A12,'Return Data'!$B$7:$R$2843,14,0)</f>
        <v>6.6862000000000004</v>
      </c>
      <c r="Y12" s="66">
        <f t="shared" si="11"/>
        <v>3</v>
      </c>
      <c r="Z12" s="65">
        <f>VLOOKUP($A12,'Return Data'!$B$7:$R$2843,16,0)</f>
        <v>7.9203999999999999</v>
      </c>
      <c r="AA12" s="67">
        <f t="shared" si="9"/>
        <v>4</v>
      </c>
    </row>
    <row r="13" spans="1:27" x14ac:dyDescent="0.3">
      <c r="A13" s="63" t="s">
        <v>1211</v>
      </c>
      <c r="B13" s="64">
        <f>VLOOKUP($A13,'Return Data'!$B$7:$R$2843,3,0)</f>
        <v>44447</v>
      </c>
      <c r="C13" s="65">
        <f>VLOOKUP($A13,'Return Data'!$B$7:$R$2843,4,0)</f>
        <v>4555.4089000000004</v>
      </c>
      <c r="D13" s="65">
        <f>VLOOKUP($A13,'Return Data'!$B$7:$R$2843,5,0)</f>
        <v>3.0834999999999999</v>
      </c>
      <c r="E13" s="66">
        <f t="shared" si="0"/>
        <v>14</v>
      </c>
      <c r="F13" s="65">
        <f>VLOOKUP($A13,'Return Data'!$B$7:$R$2843,6,0)</f>
        <v>3.4230999999999998</v>
      </c>
      <c r="G13" s="66">
        <f t="shared" si="1"/>
        <v>5</v>
      </c>
      <c r="H13" s="65">
        <f>VLOOKUP($A13,'Return Data'!$B$7:$R$2843,7,0)</f>
        <v>3.6463999999999999</v>
      </c>
      <c r="I13" s="66">
        <f t="shared" si="2"/>
        <v>9</v>
      </c>
      <c r="J13" s="65">
        <f>VLOOKUP($A13,'Return Data'!$B$7:$R$2843,8,0)</f>
        <v>4.1684999999999999</v>
      </c>
      <c r="K13" s="66">
        <f t="shared" si="3"/>
        <v>8</v>
      </c>
      <c r="L13" s="65">
        <f>VLOOKUP($A13,'Return Data'!$B$7:$R$2843,9,0)</f>
        <v>4.3723999999999998</v>
      </c>
      <c r="M13" s="66">
        <f t="shared" si="4"/>
        <v>8</v>
      </c>
      <c r="N13" s="65">
        <f>VLOOKUP($A13,'Return Data'!$B$7:$R$2843,10,0)</f>
        <v>4.1523000000000003</v>
      </c>
      <c r="O13" s="66">
        <f t="shared" si="5"/>
        <v>6</v>
      </c>
      <c r="P13" s="65">
        <f>VLOOKUP($A13,'Return Data'!$B$7:$R$2843,11,0)</f>
        <v>4.3461999999999996</v>
      </c>
      <c r="Q13" s="66">
        <f t="shared" si="6"/>
        <v>4</v>
      </c>
      <c r="R13" s="65">
        <f>VLOOKUP($A13,'Return Data'!$B$7:$R$2843,12,0)</f>
        <v>4.0190000000000001</v>
      </c>
      <c r="S13" s="66">
        <f t="shared" si="7"/>
        <v>5</v>
      </c>
      <c r="T13" s="65">
        <f>VLOOKUP($A13,'Return Data'!$B$7:$R$2843,13,0)</f>
        <v>4.0948000000000002</v>
      </c>
      <c r="U13" s="66">
        <f t="shared" si="8"/>
        <v>6</v>
      </c>
      <c r="V13" s="65">
        <f>VLOOKUP($A13,'Return Data'!$B$7:$R$2843,17,0)</f>
        <v>5.774</v>
      </c>
      <c r="W13" s="66">
        <f t="shared" si="10"/>
        <v>3</v>
      </c>
      <c r="X13" s="65">
        <f>VLOOKUP($A13,'Return Data'!$B$7:$R$2843,14,0)</f>
        <v>6.7817999999999996</v>
      </c>
      <c r="Y13" s="66">
        <f t="shared" si="11"/>
        <v>2</v>
      </c>
      <c r="Z13" s="65">
        <f>VLOOKUP($A13,'Return Data'!$B$7:$R$2843,16,0)</f>
        <v>7.6544999999999996</v>
      </c>
      <c r="AA13" s="67">
        <f t="shared" si="9"/>
        <v>6</v>
      </c>
    </row>
    <row r="14" spans="1:27" x14ac:dyDescent="0.3">
      <c r="A14" s="63" t="s">
        <v>1213</v>
      </c>
      <c r="B14" s="64">
        <f>VLOOKUP($A14,'Return Data'!$B$7:$R$2843,3,0)</f>
        <v>44447</v>
      </c>
      <c r="C14" s="65">
        <f>VLOOKUP($A14,'Return Data'!$B$7:$R$2843,4,0)</f>
        <v>300.46850000000001</v>
      </c>
      <c r="D14" s="65">
        <f>VLOOKUP($A14,'Return Data'!$B$7:$R$2843,5,0)</f>
        <v>3.2679999999999998</v>
      </c>
      <c r="E14" s="66">
        <f t="shared" si="0"/>
        <v>11</v>
      </c>
      <c r="F14" s="65">
        <f>VLOOKUP($A14,'Return Data'!$B$7:$R$2843,6,0)</f>
        <v>3.3445999999999998</v>
      </c>
      <c r="G14" s="66">
        <f t="shared" si="1"/>
        <v>12</v>
      </c>
      <c r="H14" s="65">
        <f>VLOOKUP($A14,'Return Data'!$B$7:$R$2843,7,0)</f>
        <v>3.6242999999999999</v>
      </c>
      <c r="I14" s="66">
        <f t="shared" si="2"/>
        <v>10</v>
      </c>
      <c r="J14" s="65">
        <f>VLOOKUP($A14,'Return Data'!$B$7:$R$2843,8,0)</f>
        <v>4.4981</v>
      </c>
      <c r="K14" s="66">
        <f t="shared" si="3"/>
        <v>1</v>
      </c>
      <c r="L14" s="65">
        <f>VLOOKUP($A14,'Return Data'!$B$7:$R$2843,9,0)</f>
        <v>4.3841999999999999</v>
      </c>
      <c r="M14" s="66">
        <f t="shared" si="4"/>
        <v>7</v>
      </c>
      <c r="N14" s="65">
        <f>VLOOKUP($A14,'Return Data'!$B$7:$R$2843,10,0)</f>
        <v>4.0507</v>
      </c>
      <c r="O14" s="66">
        <f t="shared" si="5"/>
        <v>13</v>
      </c>
      <c r="P14" s="65">
        <f>VLOOKUP($A14,'Return Data'!$B$7:$R$2843,11,0)</f>
        <v>4.1623999999999999</v>
      </c>
      <c r="Q14" s="66">
        <f t="shared" si="6"/>
        <v>8</v>
      </c>
      <c r="R14" s="65">
        <f>VLOOKUP($A14,'Return Data'!$B$7:$R$2843,12,0)</f>
        <v>3.9068999999999998</v>
      </c>
      <c r="S14" s="66">
        <f t="shared" si="7"/>
        <v>10</v>
      </c>
      <c r="T14" s="65">
        <f>VLOOKUP($A14,'Return Data'!$B$7:$R$2843,13,0)</f>
        <v>4.0216000000000003</v>
      </c>
      <c r="U14" s="66">
        <f t="shared" si="8"/>
        <v>9</v>
      </c>
      <c r="V14" s="65">
        <f>VLOOKUP($A14,'Return Data'!$B$7:$R$2843,17,0)</f>
        <v>5.5446</v>
      </c>
      <c r="W14" s="66">
        <f t="shared" si="10"/>
        <v>6</v>
      </c>
      <c r="X14" s="65">
        <f>VLOOKUP($A14,'Return Data'!$B$7:$R$2843,14,0)</f>
        <v>6.5434000000000001</v>
      </c>
      <c r="Y14" s="66">
        <f t="shared" si="11"/>
        <v>6</v>
      </c>
      <c r="Z14" s="65">
        <f>VLOOKUP($A14,'Return Data'!$B$7:$R$2843,16,0)</f>
        <v>7.6044</v>
      </c>
      <c r="AA14" s="67">
        <f t="shared" si="9"/>
        <v>9</v>
      </c>
    </row>
    <row r="15" spans="1:27" x14ac:dyDescent="0.3">
      <c r="A15" s="63" t="s">
        <v>1214</v>
      </c>
      <c r="B15" s="64">
        <f>VLOOKUP($A15,'Return Data'!$B$7:$R$2843,3,0)</f>
        <v>44447</v>
      </c>
      <c r="C15" s="65">
        <f>VLOOKUP($A15,'Return Data'!$B$7:$R$2843,4,0)</f>
        <v>34.201500000000003</v>
      </c>
      <c r="D15" s="65">
        <f>VLOOKUP($A15,'Return Data'!$B$7:$R$2843,5,0)</f>
        <v>2.8816999999999999</v>
      </c>
      <c r="E15" s="66">
        <f t="shared" si="0"/>
        <v>15</v>
      </c>
      <c r="F15" s="65">
        <f>VLOOKUP($A15,'Return Data'!$B$7:$R$2843,6,0)</f>
        <v>3.0962000000000001</v>
      </c>
      <c r="G15" s="66">
        <f t="shared" si="1"/>
        <v>17</v>
      </c>
      <c r="H15" s="65">
        <f>VLOOKUP($A15,'Return Data'!$B$7:$R$2843,7,0)</f>
        <v>3.3868</v>
      </c>
      <c r="I15" s="66">
        <f t="shared" si="2"/>
        <v>16</v>
      </c>
      <c r="J15" s="65">
        <f>VLOOKUP($A15,'Return Data'!$B$7:$R$2843,8,0)</f>
        <v>3.7482000000000002</v>
      </c>
      <c r="K15" s="66">
        <f t="shared" si="3"/>
        <v>15</v>
      </c>
      <c r="L15" s="65">
        <f>VLOOKUP($A15,'Return Data'!$B$7:$R$2843,9,0)</f>
        <v>4.0312000000000001</v>
      </c>
      <c r="M15" s="66">
        <f t="shared" si="4"/>
        <v>15</v>
      </c>
      <c r="N15" s="65">
        <f>VLOOKUP($A15,'Return Data'!$B$7:$R$2843,10,0)</f>
        <v>3.7884000000000002</v>
      </c>
      <c r="O15" s="66">
        <f t="shared" si="5"/>
        <v>14</v>
      </c>
      <c r="P15" s="65">
        <f>VLOOKUP($A15,'Return Data'!$B$7:$R$2843,11,0)</f>
        <v>3.9569999999999999</v>
      </c>
      <c r="Q15" s="66">
        <f t="shared" si="6"/>
        <v>14</v>
      </c>
      <c r="R15" s="65">
        <f>VLOOKUP($A15,'Return Data'!$B$7:$R$2843,12,0)</f>
        <v>3.7153</v>
      </c>
      <c r="S15" s="66">
        <f t="shared" si="7"/>
        <v>14</v>
      </c>
      <c r="T15" s="65">
        <f>VLOOKUP($A15,'Return Data'!$B$7:$R$2843,13,0)</f>
        <v>3.7383999999999999</v>
      </c>
      <c r="U15" s="66">
        <f t="shared" si="8"/>
        <v>13</v>
      </c>
      <c r="V15" s="65">
        <f>VLOOKUP($A15,'Return Data'!$B$7:$R$2843,17,0)</f>
        <v>5.2240000000000002</v>
      </c>
      <c r="W15" s="66">
        <f t="shared" si="10"/>
        <v>13</v>
      </c>
      <c r="X15" s="65">
        <f>VLOOKUP($A15,'Return Data'!$B$7:$R$2843,14,0)</f>
        <v>6.0952000000000002</v>
      </c>
      <c r="Y15" s="66">
        <f t="shared" si="11"/>
        <v>12</v>
      </c>
      <c r="Z15" s="65">
        <f>VLOOKUP($A15,'Return Data'!$B$7:$R$2843,16,0)</f>
        <v>7.5384000000000002</v>
      </c>
      <c r="AA15" s="67">
        <f t="shared" si="9"/>
        <v>11</v>
      </c>
    </row>
    <row r="16" spans="1:27" x14ac:dyDescent="0.3">
      <c r="A16" s="63" t="s">
        <v>1219</v>
      </c>
      <c r="B16" s="64">
        <f>VLOOKUP($A16,'Return Data'!$B$7:$R$2843,3,0)</f>
        <v>44447</v>
      </c>
      <c r="C16" s="65">
        <f>VLOOKUP($A16,'Return Data'!$B$7:$R$2843,4,0)</f>
        <v>2489.6826999999998</v>
      </c>
      <c r="D16" s="65">
        <f>VLOOKUP($A16,'Return Data'!$B$7:$R$2843,5,0)</f>
        <v>3.73</v>
      </c>
      <c r="E16" s="66">
        <f t="shared" si="0"/>
        <v>5</v>
      </c>
      <c r="F16" s="65">
        <f>VLOOKUP($A16,'Return Data'!$B$7:$R$2843,6,0)</f>
        <v>3.4039999999999999</v>
      </c>
      <c r="G16" s="66">
        <f t="shared" si="1"/>
        <v>8</v>
      </c>
      <c r="H16" s="65">
        <f>VLOOKUP($A16,'Return Data'!$B$7:$R$2843,7,0)</f>
        <v>4.1128</v>
      </c>
      <c r="I16" s="66">
        <f t="shared" si="2"/>
        <v>3</v>
      </c>
      <c r="J16" s="65">
        <f>VLOOKUP($A16,'Return Data'!$B$7:$R$2843,8,0)</f>
        <v>4.1082000000000001</v>
      </c>
      <c r="K16" s="66">
        <f t="shared" si="3"/>
        <v>9</v>
      </c>
      <c r="L16" s="65">
        <f>VLOOKUP($A16,'Return Data'!$B$7:$R$2843,9,0)</f>
        <v>4.6599000000000004</v>
      </c>
      <c r="M16" s="66">
        <f t="shared" si="4"/>
        <v>2</v>
      </c>
      <c r="N16" s="65">
        <f>VLOOKUP($A16,'Return Data'!$B$7:$R$2843,10,0)</f>
        <v>4.1859999999999999</v>
      </c>
      <c r="O16" s="66">
        <f t="shared" si="5"/>
        <v>5</v>
      </c>
      <c r="P16" s="65">
        <f>VLOOKUP($A16,'Return Data'!$B$7:$R$2843,11,0)</f>
        <v>4.4676</v>
      </c>
      <c r="Q16" s="66">
        <f t="shared" si="6"/>
        <v>3</v>
      </c>
      <c r="R16" s="65">
        <f>VLOOKUP($A16,'Return Data'!$B$7:$R$2843,12,0)</f>
        <v>4.0788000000000002</v>
      </c>
      <c r="S16" s="66">
        <f t="shared" si="7"/>
        <v>2</v>
      </c>
      <c r="T16" s="65">
        <f>VLOOKUP($A16,'Return Data'!$B$7:$R$2843,13,0)</f>
        <v>4.0811000000000002</v>
      </c>
      <c r="U16" s="66">
        <f t="shared" si="8"/>
        <v>7</v>
      </c>
      <c r="V16" s="65">
        <f>VLOOKUP($A16,'Return Data'!$B$7:$R$2843,17,0)</f>
        <v>5.4516</v>
      </c>
      <c r="W16" s="66">
        <f t="shared" si="10"/>
        <v>9</v>
      </c>
      <c r="X16" s="65">
        <f>VLOOKUP($A16,'Return Data'!$B$7:$R$2843,14,0)</f>
        <v>6.2375999999999996</v>
      </c>
      <c r="Y16" s="66">
        <f t="shared" si="11"/>
        <v>11</v>
      </c>
      <c r="Z16" s="65">
        <f>VLOOKUP($A16,'Return Data'!$B$7:$R$2843,16,0)</f>
        <v>8.0198999999999998</v>
      </c>
      <c r="AA16" s="67">
        <f t="shared" si="9"/>
        <v>1</v>
      </c>
    </row>
    <row r="17" spans="1:27" x14ac:dyDescent="0.3">
      <c r="A17" s="63" t="s">
        <v>1223</v>
      </c>
      <c r="B17" s="64">
        <f>VLOOKUP($A17,'Return Data'!$B$7:$R$2843,3,0)</f>
        <v>44447</v>
      </c>
      <c r="C17" s="65">
        <f>VLOOKUP($A17,'Return Data'!$B$7:$R$2843,4,0)</f>
        <v>3543.6567</v>
      </c>
      <c r="D17" s="65">
        <f>VLOOKUP($A17,'Return Data'!$B$7:$R$2843,5,0)</f>
        <v>3.2974000000000001</v>
      </c>
      <c r="E17" s="66">
        <f t="shared" si="0"/>
        <v>10</v>
      </c>
      <c r="F17" s="65">
        <f>VLOOKUP($A17,'Return Data'!$B$7:$R$2843,6,0)</f>
        <v>3.3895</v>
      </c>
      <c r="G17" s="66">
        <f t="shared" si="1"/>
        <v>10</v>
      </c>
      <c r="H17" s="65">
        <f>VLOOKUP($A17,'Return Data'!$B$7:$R$2843,7,0)</f>
        <v>3.5581999999999998</v>
      </c>
      <c r="I17" s="66">
        <f t="shared" si="2"/>
        <v>14</v>
      </c>
      <c r="J17" s="65">
        <f>VLOOKUP($A17,'Return Data'!$B$7:$R$2843,8,0)</f>
        <v>3.8654999999999999</v>
      </c>
      <c r="K17" s="66">
        <f t="shared" si="3"/>
        <v>12</v>
      </c>
      <c r="L17" s="65">
        <f>VLOOKUP($A17,'Return Data'!$B$7:$R$2843,9,0)</f>
        <v>4.1425999999999998</v>
      </c>
      <c r="M17" s="66">
        <f t="shared" si="4"/>
        <v>14</v>
      </c>
      <c r="N17" s="65">
        <f>VLOOKUP($A17,'Return Data'!$B$7:$R$2843,10,0)</f>
        <v>4.0587999999999997</v>
      </c>
      <c r="O17" s="66">
        <f t="shared" si="5"/>
        <v>11</v>
      </c>
      <c r="P17" s="65">
        <f>VLOOKUP($A17,'Return Data'!$B$7:$R$2843,11,0)</f>
        <v>4.0670000000000002</v>
      </c>
      <c r="Q17" s="66">
        <f t="shared" si="6"/>
        <v>12</v>
      </c>
      <c r="R17" s="65">
        <f>VLOOKUP($A17,'Return Data'!$B$7:$R$2843,12,0)</f>
        <v>3.8344</v>
      </c>
      <c r="S17" s="66">
        <f t="shared" si="7"/>
        <v>13</v>
      </c>
      <c r="T17" s="65">
        <f>VLOOKUP($A17,'Return Data'!$B$7:$R$2843,13,0)</f>
        <v>3.9946999999999999</v>
      </c>
      <c r="U17" s="66">
        <f t="shared" si="8"/>
        <v>10</v>
      </c>
      <c r="V17" s="65">
        <f>VLOOKUP($A17,'Return Data'!$B$7:$R$2843,17,0)</f>
        <v>5.2408000000000001</v>
      </c>
      <c r="W17" s="66">
        <f t="shared" si="10"/>
        <v>12</v>
      </c>
      <c r="X17" s="65">
        <f>VLOOKUP($A17,'Return Data'!$B$7:$R$2843,14,0)</f>
        <v>6.3715999999999999</v>
      </c>
      <c r="Y17" s="66">
        <f t="shared" si="11"/>
        <v>10</v>
      </c>
      <c r="Z17" s="65">
        <f>VLOOKUP($A17,'Return Data'!$B$7:$R$2843,16,0)</f>
        <v>7.5533999999999999</v>
      </c>
      <c r="AA17" s="67">
        <f t="shared" si="9"/>
        <v>10</v>
      </c>
    </row>
    <row r="18" spans="1:27" x14ac:dyDescent="0.3">
      <c r="A18" s="63" t="s">
        <v>1224</v>
      </c>
      <c r="B18" s="64">
        <f>VLOOKUP($A18,'Return Data'!$B$7:$R$2843,3,0)</f>
        <v>44447</v>
      </c>
      <c r="C18" s="65">
        <f>VLOOKUP($A18,'Return Data'!$B$7:$R$2843,4,0)</f>
        <v>32.6884655767212</v>
      </c>
      <c r="D18" s="65">
        <f>VLOOKUP($A18,'Return Data'!$B$7:$R$2843,5,0)</f>
        <v>4.5225999999999997</v>
      </c>
      <c r="E18" s="66">
        <f t="shared" si="0"/>
        <v>1</v>
      </c>
      <c r="F18" s="65">
        <f>VLOOKUP($A18,'Return Data'!$B$7:$R$2843,6,0)</f>
        <v>3.8206000000000002</v>
      </c>
      <c r="G18" s="66">
        <f t="shared" si="1"/>
        <v>1</v>
      </c>
      <c r="H18" s="65">
        <f>VLOOKUP($A18,'Return Data'!$B$7:$R$2843,7,0)</f>
        <v>4.1664000000000003</v>
      </c>
      <c r="I18" s="66">
        <f t="shared" si="2"/>
        <v>1</v>
      </c>
      <c r="J18" s="65">
        <f>VLOOKUP($A18,'Return Data'!$B$7:$R$2843,8,0)</f>
        <v>4.2298</v>
      </c>
      <c r="K18" s="66">
        <f t="shared" si="3"/>
        <v>4</v>
      </c>
      <c r="L18" s="65">
        <f>VLOOKUP($A18,'Return Data'!$B$7:$R$2843,9,0)</f>
        <v>4.4024000000000001</v>
      </c>
      <c r="M18" s="66">
        <f t="shared" si="4"/>
        <v>6</v>
      </c>
      <c r="N18" s="65">
        <f>VLOOKUP($A18,'Return Data'!$B$7:$R$2843,10,0)</f>
        <v>3.7654999999999998</v>
      </c>
      <c r="O18" s="66">
        <f t="shared" si="5"/>
        <v>15</v>
      </c>
      <c r="P18" s="65">
        <f>VLOOKUP($A18,'Return Data'!$B$7:$R$2843,11,0)</f>
        <v>3.5636000000000001</v>
      </c>
      <c r="Q18" s="66">
        <f t="shared" si="6"/>
        <v>16</v>
      </c>
      <c r="R18" s="65">
        <f>VLOOKUP($A18,'Return Data'!$B$7:$R$2843,12,0)</f>
        <v>3.3885000000000001</v>
      </c>
      <c r="S18" s="66">
        <f t="shared" si="7"/>
        <v>16</v>
      </c>
      <c r="T18" s="65">
        <f>VLOOKUP($A18,'Return Data'!$B$7:$R$2843,13,0)</f>
        <v>3.5463</v>
      </c>
      <c r="U18" s="66">
        <f t="shared" si="8"/>
        <v>15</v>
      </c>
      <c r="V18" s="65">
        <f>VLOOKUP($A18,'Return Data'!$B$7:$R$2843,17,0)</f>
        <v>6.1018999999999997</v>
      </c>
      <c r="W18" s="66">
        <f t="shared" si="10"/>
        <v>1</v>
      </c>
      <c r="X18" s="65">
        <f>VLOOKUP($A18,'Return Data'!$B$7:$R$2843,14,0)</f>
        <v>6.4877000000000002</v>
      </c>
      <c r="Y18" s="66">
        <f t="shared" si="11"/>
        <v>8</v>
      </c>
      <c r="Z18" s="65">
        <f>VLOOKUP($A18,'Return Data'!$B$7:$R$2843,16,0)</f>
        <v>7.9287000000000001</v>
      </c>
      <c r="AA18" s="67">
        <f t="shared" si="9"/>
        <v>3</v>
      </c>
    </row>
    <row r="19" spans="1:27" x14ac:dyDescent="0.3">
      <c r="A19" s="63" t="s">
        <v>1227</v>
      </c>
      <c r="B19" s="64">
        <f>VLOOKUP($A19,'Return Data'!$B$7:$R$2843,3,0)</f>
        <v>44447</v>
      </c>
      <c r="C19" s="65">
        <f>VLOOKUP($A19,'Return Data'!$B$7:$R$2843,4,0)</f>
        <v>3277.1062000000002</v>
      </c>
      <c r="D19" s="65">
        <f>VLOOKUP($A19,'Return Data'!$B$7:$R$2843,5,0)</f>
        <v>3.3494999999999999</v>
      </c>
      <c r="E19" s="66">
        <f t="shared" si="0"/>
        <v>9</v>
      </c>
      <c r="F19" s="65">
        <f>VLOOKUP($A19,'Return Data'!$B$7:$R$2843,6,0)</f>
        <v>3.3963999999999999</v>
      </c>
      <c r="G19" s="66">
        <f t="shared" si="1"/>
        <v>9</v>
      </c>
      <c r="H19" s="65">
        <f>VLOOKUP($A19,'Return Data'!$B$7:$R$2843,7,0)</f>
        <v>3.5659000000000001</v>
      </c>
      <c r="I19" s="66">
        <f t="shared" si="2"/>
        <v>13</v>
      </c>
      <c r="J19" s="65">
        <f>VLOOKUP($A19,'Return Data'!$B$7:$R$2843,8,0)</f>
        <v>3.7894999999999999</v>
      </c>
      <c r="K19" s="66">
        <f t="shared" si="3"/>
        <v>14</v>
      </c>
      <c r="L19" s="65">
        <f>VLOOKUP($A19,'Return Data'!$B$7:$R$2843,9,0)</f>
        <v>4.2108999999999996</v>
      </c>
      <c r="M19" s="66">
        <f t="shared" si="4"/>
        <v>12</v>
      </c>
      <c r="N19" s="65">
        <f>VLOOKUP($A19,'Return Data'!$B$7:$R$2843,10,0)</f>
        <v>4.0919999999999996</v>
      </c>
      <c r="O19" s="66">
        <f t="shared" si="5"/>
        <v>9</v>
      </c>
      <c r="P19" s="65">
        <f>VLOOKUP($A19,'Return Data'!$B$7:$R$2843,11,0)</f>
        <v>4.1425000000000001</v>
      </c>
      <c r="Q19" s="66">
        <f t="shared" si="6"/>
        <v>10</v>
      </c>
      <c r="R19" s="65">
        <f>VLOOKUP($A19,'Return Data'!$B$7:$R$2843,12,0)</f>
        <v>3.9872000000000001</v>
      </c>
      <c r="S19" s="66">
        <f t="shared" si="7"/>
        <v>7</v>
      </c>
      <c r="T19" s="65">
        <f>VLOOKUP($A19,'Return Data'!$B$7:$R$2843,13,0)</f>
        <v>4.1020000000000003</v>
      </c>
      <c r="U19" s="66">
        <f t="shared" si="8"/>
        <v>5</v>
      </c>
      <c r="V19" s="65">
        <f>VLOOKUP($A19,'Return Data'!$B$7:$R$2843,17,0)</f>
        <v>5.4687000000000001</v>
      </c>
      <c r="W19" s="66">
        <f t="shared" si="10"/>
        <v>8</v>
      </c>
      <c r="X19" s="65">
        <f>VLOOKUP($A19,'Return Data'!$B$7:$R$2843,14,0)</f>
        <v>6.5731999999999999</v>
      </c>
      <c r="Y19" s="66">
        <f t="shared" si="11"/>
        <v>5</v>
      </c>
      <c r="Z19" s="65">
        <f>VLOOKUP($A19,'Return Data'!$B$7:$R$2843,16,0)</f>
        <v>7.6262999999999996</v>
      </c>
      <c r="AA19" s="67">
        <f t="shared" si="9"/>
        <v>7</v>
      </c>
    </row>
    <row r="20" spans="1:27" x14ac:dyDescent="0.3">
      <c r="A20" s="63" t="s">
        <v>1228</v>
      </c>
      <c r="B20" s="64">
        <f>VLOOKUP($A20,'Return Data'!$B$7:$R$2843,3,0)</f>
        <v>44447</v>
      </c>
      <c r="C20" s="65">
        <f>VLOOKUP($A20,'Return Data'!$B$7:$R$2843,4,0)</f>
        <v>1071.5213000000001</v>
      </c>
      <c r="D20" s="65">
        <f>VLOOKUP($A20,'Return Data'!$B$7:$R$2843,5,0)</f>
        <v>4.2823000000000002</v>
      </c>
      <c r="E20" s="66">
        <f t="shared" si="0"/>
        <v>2</v>
      </c>
      <c r="F20" s="65">
        <f>VLOOKUP($A20,'Return Data'!$B$7:$R$2843,6,0)</f>
        <v>3.5539000000000001</v>
      </c>
      <c r="G20" s="66">
        <f t="shared" si="1"/>
        <v>2</v>
      </c>
      <c r="H20" s="65">
        <f>VLOOKUP($A20,'Return Data'!$B$7:$R$2843,7,0)</f>
        <v>4.1273999999999997</v>
      </c>
      <c r="I20" s="66">
        <f t="shared" si="2"/>
        <v>2</v>
      </c>
      <c r="J20" s="65">
        <f>VLOOKUP($A20,'Return Data'!$B$7:$R$2843,8,0)</f>
        <v>4.4004000000000003</v>
      </c>
      <c r="K20" s="66">
        <f t="shared" si="3"/>
        <v>2</v>
      </c>
      <c r="L20" s="65">
        <f>VLOOKUP($A20,'Return Data'!$B$7:$R$2843,9,0)</f>
        <v>4.8308</v>
      </c>
      <c r="M20" s="66">
        <f t="shared" si="4"/>
        <v>1</v>
      </c>
      <c r="N20" s="65">
        <f>VLOOKUP($A20,'Return Data'!$B$7:$R$2843,10,0)</f>
        <v>4.3213999999999997</v>
      </c>
      <c r="O20" s="66">
        <f t="shared" si="5"/>
        <v>2</v>
      </c>
      <c r="P20" s="65">
        <f>VLOOKUP($A20,'Return Data'!$B$7:$R$2843,11,0)</f>
        <v>4.0450999999999997</v>
      </c>
      <c r="Q20" s="66">
        <f t="shared" si="6"/>
        <v>13</v>
      </c>
      <c r="R20" s="65">
        <f>VLOOKUP($A20,'Return Data'!$B$7:$R$2843,12,0)</f>
        <v>3.8544</v>
      </c>
      <c r="S20" s="66">
        <f t="shared" si="7"/>
        <v>11</v>
      </c>
      <c r="T20" s="65"/>
      <c r="U20" s="66"/>
      <c r="V20" s="65"/>
      <c r="W20" s="66"/>
      <c r="X20" s="65"/>
      <c r="Y20" s="66"/>
      <c r="Z20" s="65">
        <f>VLOOKUP($A20,'Return Data'!$B$7:$R$2843,16,0)</f>
        <v>4.6824000000000003</v>
      </c>
      <c r="AA20" s="67">
        <f t="shared" si="9"/>
        <v>16</v>
      </c>
    </row>
    <row r="21" spans="1:27" x14ac:dyDescent="0.3">
      <c r="A21" s="63" t="s">
        <v>1232</v>
      </c>
      <c r="B21" s="64">
        <f>VLOOKUP($A21,'Return Data'!$B$7:$R$2843,3,0)</f>
        <v>44447</v>
      </c>
      <c r="C21" s="65">
        <f>VLOOKUP($A21,'Return Data'!$B$7:$R$2843,4,0)</f>
        <v>34.8001</v>
      </c>
      <c r="D21" s="65">
        <f>VLOOKUP($A21,'Return Data'!$B$7:$R$2843,5,0)</f>
        <v>3.7761999999999998</v>
      </c>
      <c r="E21" s="66">
        <f t="shared" si="0"/>
        <v>4</v>
      </c>
      <c r="F21" s="65">
        <f>VLOOKUP($A21,'Return Data'!$B$7:$R$2843,6,0)</f>
        <v>3.4207999999999998</v>
      </c>
      <c r="G21" s="66">
        <f t="shared" si="1"/>
        <v>6</v>
      </c>
      <c r="H21" s="65">
        <f>VLOOKUP($A21,'Return Data'!$B$7:$R$2843,7,0)</f>
        <v>3.7786</v>
      </c>
      <c r="I21" s="66">
        <f t="shared" si="2"/>
        <v>7</v>
      </c>
      <c r="J21" s="65">
        <f>VLOOKUP($A21,'Return Data'!$B$7:$R$2843,8,0)</f>
        <v>3.9165999999999999</v>
      </c>
      <c r="K21" s="66">
        <f t="shared" si="3"/>
        <v>11</v>
      </c>
      <c r="L21" s="65">
        <f>VLOOKUP($A21,'Return Data'!$B$7:$R$2843,9,0)</f>
        <v>4.2946</v>
      </c>
      <c r="M21" s="66">
        <f t="shared" si="4"/>
        <v>11</v>
      </c>
      <c r="N21" s="65">
        <f>VLOOKUP($A21,'Return Data'!$B$7:$R$2843,10,0)</f>
        <v>4.0552000000000001</v>
      </c>
      <c r="O21" s="66">
        <f t="shared" si="5"/>
        <v>12</v>
      </c>
      <c r="P21" s="65">
        <f>VLOOKUP($A21,'Return Data'!$B$7:$R$2843,11,0)</f>
        <v>4.1814</v>
      </c>
      <c r="Q21" s="66">
        <f t="shared" si="6"/>
        <v>7</v>
      </c>
      <c r="R21" s="65">
        <f>VLOOKUP($A21,'Return Data'!$B$7:$R$2843,12,0)</f>
        <v>3.9609999999999999</v>
      </c>
      <c r="S21" s="66">
        <f t="shared" si="7"/>
        <v>8</v>
      </c>
      <c r="T21" s="65">
        <f>VLOOKUP($A21,'Return Data'!$B$7:$R$2843,13,0)</f>
        <v>4.1146000000000003</v>
      </c>
      <c r="U21" s="66">
        <f>RANK(T21,T$8:T$24,0)</f>
        <v>4</v>
      </c>
      <c r="V21" s="65">
        <f>VLOOKUP($A21,'Return Data'!$B$7:$R$2843,17,0)</f>
        <v>5.5938999999999997</v>
      </c>
      <c r="W21" s="66">
        <f>RANK(V21,V$8:V$24,0)</f>
        <v>5</v>
      </c>
      <c r="X21" s="65">
        <f>VLOOKUP($A21,'Return Data'!$B$7:$R$2843,14,0)</f>
        <v>6.6710000000000003</v>
      </c>
      <c r="Y21" s="66">
        <f>RANK(X21,X$8:X$24,0)</f>
        <v>4</v>
      </c>
      <c r="Z21" s="65">
        <f>VLOOKUP($A21,'Return Data'!$B$7:$R$2843,16,0)</f>
        <v>7.9744999999999999</v>
      </c>
      <c r="AA21" s="67">
        <f t="shared" si="9"/>
        <v>2</v>
      </c>
    </row>
    <row r="22" spans="1:27" x14ac:dyDescent="0.3">
      <c r="A22" s="63" t="s">
        <v>1234</v>
      </c>
      <c r="B22" s="64">
        <f>VLOOKUP($A22,'Return Data'!$B$7:$R$2843,3,0)</f>
        <v>44447</v>
      </c>
      <c r="C22" s="65">
        <f>VLOOKUP($A22,'Return Data'!$B$7:$R$2843,4,0)</f>
        <v>11.8955</v>
      </c>
      <c r="D22" s="65">
        <f>VLOOKUP($A22,'Return Data'!$B$7:$R$2843,5,0)</f>
        <v>3.3755000000000002</v>
      </c>
      <c r="E22" s="66">
        <f t="shared" si="0"/>
        <v>8</v>
      </c>
      <c r="F22" s="65">
        <f>VLOOKUP($A22,'Return Data'!$B$7:$R$2843,6,0)</f>
        <v>3.3767999999999998</v>
      </c>
      <c r="G22" s="66">
        <f t="shared" si="1"/>
        <v>11</v>
      </c>
      <c r="H22" s="65">
        <f>VLOOKUP($A22,'Return Data'!$B$7:$R$2843,7,0)</f>
        <v>3.3334999999999999</v>
      </c>
      <c r="I22" s="66">
        <f t="shared" si="2"/>
        <v>17</v>
      </c>
      <c r="J22" s="65">
        <f>VLOOKUP($A22,'Return Data'!$B$7:$R$2843,8,0)</f>
        <v>3.4016000000000002</v>
      </c>
      <c r="K22" s="66">
        <f t="shared" si="3"/>
        <v>17</v>
      </c>
      <c r="L22" s="65">
        <f>VLOOKUP($A22,'Return Data'!$B$7:$R$2843,9,0)</f>
        <v>3.6850000000000001</v>
      </c>
      <c r="M22" s="66">
        <f t="shared" si="4"/>
        <v>17</v>
      </c>
      <c r="N22" s="65">
        <f>VLOOKUP($A22,'Return Data'!$B$7:$R$2843,10,0)</f>
        <v>3.7166000000000001</v>
      </c>
      <c r="O22" s="66">
        <f t="shared" si="5"/>
        <v>16</v>
      </c>
      <c r="P22" s="65">
        <f>VLOOKUP($A22,'Return Data'!$B$7:$R$2843,11,0)</f>
        <v>3.6513</v>
      </c>
      <c r="Q22" s="66">
        <f t="shared" si="6"/>
        <v>15</v>
      </c>
      <c r="R22" s="65">
        <f>VLOOKUP($A22,'Return Data'!$B$7:$R$2843,12,0)</f>
        <v>3.5432000000000001</v>
      </c>
      <c r="S22" s="66">
        <f t="shared" si="7"/>
        <v>15</v>
      </c>
      <c r="T22" s="65">
        <f>VLOOKUP($A22,'Return Data'!$B$7:$R$2843,13,0)</f>
        <v>3.5625</v>
      </c>
      <c r="U22" s="66">
        <f>RANK(T22,T$8:T$24,0)</f>
        <v>14</v>
      </c>
      <c r="V22" s="65">
        <f>VLOOKUP($A22,'Return Data'!$B$7:$R$2843,17,0)</f>
        <v>4.8585000000000003</v>
      </c>
      <c r="W22" s="66">
        <f>RANK(V22,V$8:V$24,0)</f>
        <v>14</v>
      </c>
      <c r="X22" s="65"/>
      <c r="Y22" s="66"/>
      <c r="Z22" s="65">
        <f>VLOOKUP($A22,'Return Data'!$B$7:$R$2843,16,0)</f>
        <v>6.0532000000000004</v>
      </c>
      <c r="AA22" s="67">
        <f t="shared" si="9"/>
        <v>14</v>
      </c>
    </row>
    <row r="23" spans="1:27" x14ac:dyDescent="0.3">
      <c r="A23" s="63" t="s">
        <v>1236</v>
      </c>
      <c r="B23" s="64">
        <f>VLOOKUP($A23,'Return Data'!$B$7:$R$2843,3,0)</f>
        <v>44447</v>
      </c>
      <c r="C23" s="65">
        <f>VLOOKUP($A23,'Return Data'!$B$7:$R$2843,4,0)</f>
        <v>3740.2476000000001</v>
      </c>
      <c r="D23" s="65">
        <f>VLOOKUP($A23,'Return Data'!$B$7:$R$2843,5,0)</f>
        <v>3.7183999999999999</v>
      </c>
      <c r="E23" s="66">
        <f t="shared" si="0"/>
        <v>6</v>
      </c>
      <c r="F23" s="65">
        <f>VLOOKUP($A23,'Return Data'!$B$7:$R$2843,6,0)</f>
        <v>3.3246000000000002</v>
      </c>
      <c r="G23" s="66">
        <f t="shared" si="1"/>
        <v>14</v>
      </c>
      <c r="H23" s="65">
        <f>VLOOKUP($A23,'Return Data'!$B$7:$R$2843,7,0)</f>
        <v>3.8786</v>
      </c>
      <c r="I23" s="66">
        <f t="shared" si="2"/>
        <v>5</v>
      </c>
      <c r="J23" s="65">
        <f>VLOOKUP($A23,'Return Data'!$B$7:$R$2843,8,0)</f>
        <v>4.2813999999999997</v>
      </c>
      <c r="K23" s="66">
        <f t="shared" si="3"/>
        <v>3</v>
      </c>
      <c r="L23" s="65">
        <f>VLOOKUP($A23,'Return Data'!$B$7:$R$2843,9,0)</f>
        <v>4.5784000000000002</v>
      </c>
      <c r="M23" s="66">
        <f t="shared" si="4"/>
        <v>4</v>
      </c>
      <c r="N23" s="65">
        <f>VLOOKUP($A23,'Return Data'!$B$7:$R$2843,10,0)</f>
        <v>4.3715999999999999</v>
      </c>
      <c r="O23" s="66">
        <f t="shared" si="5"/>
        <v>1</v>
      </c>
      <c r="P23" s="65">
        <f>VLOOKUP($A23,'Return Data'!$B$7:$R$2843,11,0)</f>
        <v>4.6260000000000003</v>
      </c>
      <c r="Q23" s="66">
        <f t="shared" si="6"/>
        <v>1</v>
      </c>
      <c r="R23" s="65">
        <f>VLOOKUP($A23,'Return Data'!$B$7:$R$2843,12,0)</f>
        <v>4.2798999999999996</v>
      </c>
      <c r="S23" s="66">
        <f t="shared" si="7"/>
        <v>1</v>
      </c>
      <c r="T23" s="65">
        <f>VLOOKUP($A23,'Return Data'!$B$7:$R$2843,13,0)</f>
        <v>4.3814000000000002</v>
      </c>
      <c r="U23" s="66">
        <f>RANK(T23,T$8:T$24,0)</f>
        <v>1</v>
      </c>
      <c r="V23" s="65">
        <f>VLOOKUP($A23,'Return Data'!$B$7:$R$2843,17,0)</f>
        <v>5.7596999999999996</v>
      </c>
      <c r="W23" s="66">
        <f>RANK(V23,V$8:V$24,0)</f>
        <v>4</v>
      </c>
      <c r="X23" s="65">
        <f>VLOOKUP($A23,'Return Data'!$B$7:$R$2843,14,0)</f>
        <v>4.1151999999999997</v>
      </c>
      <c r="Y23" s="66">
        <f>RANK(X23,X$8:X$24,0)</f>
        <v>13</v>
      </c>
      <c r="Z23" s="65">
        <f>VLOOKUP($A23,'Return Data'!$B$7:$R$2843,16,0)</f>
        <v>6.7445000000000004</v>
      </c>
      <c r="AA23" s="67">
        <f t="shared" si="9"/>
        <v>13</v>
      </c>
    </row>
    <row r="24" spans="1:27" x14ac:dyDescent="0.3">
      <c r="A24" s="63" t="s">
        <v>1238</v>
      </c>
      <c r="B24" s="64">
        <f>VLOOKUP($A24,'Return Data'!$B$7:$R$2843,3,0)</f>
        <v>44447</v>
      </c>
      <c r="C24" s="65">
        <f>VLOOKUP($A24,'Return Data'!$B$7:$R$2843,4,0)</f>
        <v>2436.7847999999999</v>
      </c>
      <c r="D24" s="65">
        <f>VLOOKUP($A24,'Return Data'!$B$7:$R$2843,5,0)</f>
        <v>2.6305000000000001</v>
      </c>
      <c r="E24" s="66">
        <f t="shared" si="0"/>
        <v>17</v>
      </c>
      <c r="F24" s="65">
        <f>VLOOKUP($A24,'Return Data'!$B$7:$R$2843,6,0)</f>
        <v>3.2307999999999999</v>
      </c>
      <c r="G24" s="66">
        <f t="shared" si="1"/>
        <v>16</v>
      </c>
      <c r="H24" s="65">
        <f>VLOOKUP($A24,'Return Data'!$B$7:$R$2843,7,0)</f>
        <v>3.4881000000000002</v>
      </c>
      <c r="I24" s="66">
        <f t="shared" si="2"/>
        <v>15</v>
      </c>
      <c r="J24" s="65">
        <f>VLOOKUP($A24,'Return Data'!$B$7:$R$2843,8,0)</f>
        <v>3.7902999999999998</v>
      </c>
      <c r="K24" s="66">
        <f t="shared" si="3"/>
        <v>13</v>
      </c>
      <c r="L24" s="65">
        <f>VLOOKUP($A24,'Return Data'!$B$7:$R$2843,9,0)</f>
        <v>4.1871999999999998</v>
      </c>
      <c r="M24" s="66">
        <f t="shared" si="4"/>
        <v>13</v>
      </c>
      <c r="N24" s="65">
        <f>VLOOKUP($A24,'Return Data'!$B$7:$R$2843,10,0)</f>
        <v>4.0593000000000004</v>
      </c>
      <c r="O24" s="66">
        <f t="shared" si="5"/>
        <v>10</v>
      </c>
      <c r="P24" s="65">
        <f>VLOOKUP($A24,'Return Data'!$B$7:$R$2843,11,0)</f>
        <v>4.1265999999999998</v>
      </c>
      <c r="Q24" s="66">
        <f t="shared" si="6"/>
        <v>11</v>
      </c>
      <c r="R24" s="65">
        <f>VLOOKUP($A24,'Return Data'!$B$7:$R$2843,12,0)</f>
        <v>3.9232999999999998</v>
      </c>
      <c r="S24" s="66">
        <f t="shared" si="7"/>
        <v>9</v>
      </c>
      <c r="T24" s="65">
        <f>VLOOKUP($A24,'Return Data'!$B$7:$R$2843,13,0)</f>
        <v>4.0347999999999997</v>
      </c>
      <c r="U24" s="66">
        <f>RANK(T24,T$8:T$24,0)</f>
        <v>8</v>
      </c>
      <c r="V24" s="65">
        <f>VLOOKUP($A24,'Return Data'!$B$7:$R$2843,17,0)</f>
        <v>5.4272999999999998</v>
      </c>
      <c r="W24" s="66">
        <f>RANK(V24,V$8:V$24,0)</f>
        <v>10</v>
      </c>
      <c r="X24" s="65">
        <f>VLOOKUP($A24,'Return Data'!$B$7:$R$2843,14,0)</f>
        <v>6.5270000000000001</v>
      </c>
      <c r="Y24" s="66">
        <f>RANK(X24,X$8:X$24,0)</f>
        <v>7</v>
      </c>
      <c r="Z24" s="65">
        <f>VLOOKUP($A24,'Return Data'!$B$7:$R$2843,16,0)</f>
        <v>7.6261000000000001</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3.4498823529411768</v>
      </c>
      <c r="E26" s="74"/>
      <c r="F26" s="75">
        <f>AVERAGE(F8:F24)</f>
        <v>3.3998176470588231</v>
      </c>
      <c r="G26" s="74"/>
      <c r="H26" s="75">
        <f>AVERAGE(H8:H24)</f>
        <v>3.7349411764705884</v>
      </c>
      <c r="I26" s="74"/>
      <c r="J26" s="75">
        <f>AVERAGE(J8:J24)</f>
        <v>4.0176882352941181</v>
      </c>
      <c r="K26" s="74"/>
      <c r="L26" s="75">
        <f>AVERAGE(L8:L24)</f>
        <v>4.3171000000000008</v>
      </c>
      <c r="M26" s="74"/>
      <c r="N26" s="75">
        <f>AVERAGE(N8:N24)</f>
        <v>4.0396176470588232</v>
      </c>
      <c r="O26" s="74"/>
      <c r="P26" s="75">
        <f>AVERAGE(P8:P24)</f>
        <v>4.1006882352941174</v>
      </c>
      <c r="Q26" s="74"/>
      <c r="R26" s="75">
        <f>AVERAGE(R8:R24)</f>
        <v>3.8533764705882354</v>
      </c>
      <c r="S26" s="74"/>
      <c r="T26" s="75">
        <f>AVERAGE(T8:T24)</f>
        <v>3.9415187500000002</v>
      </c>
      <c r="U26" s="74"/>
      <c r="V26" s="75">
        <f>AVERAGE(V8:V24)</f>
        <v>5.5050999999999997</v>
      </c>
      <c r="W26" s="74"/>
      <c r="X26" s="75">
        <f>AVERAGE(X8:X24)</f>
        <v>6.3369538461538468</v>
      </c>
      <c r="Y26" s="74"/>
      <c r="Z26" s="75">
        <f>AVERAGE(Z8:Z24)</f>
        <v>7.0906529411764714</v>
      </c>
      <c r="AA26" s="76"/>
    </row>
    <row r="27" spans="1:27" x14ac:dyDescent="0.3">
      <c r="A27" s="73" t="s">
        <v>28</v>
      </c>
      <c r="B27" s="74"/>
      <c r="C27" s="74"/>
      <c r="D27" s="75">
        <f>MIN(D8:D24)</f>
        <v>2.6305000000000001</v>
      </c>
      <c r="E27" s="74"/>
      <c r="F27" s="75">
        <f>MIN(F8:F24)</f>
        <v>3.0962000000000001</v>
      </c>
      <c r="G27" s="74"/>
      <c r="H27" s="75">
        <f>MIN(H8:H24)</f>
        <v>3.3334999999999999</v>
      </c>
      <c r="I27" s="74"/>
      <c r="J27" s="75">
        <f>MIN(J8:J24)</f>
        <v>3.4016000000000002</v>
      </c>
      <c r="K27" s="74"/>
      <c r="L27" s="75">
        <f>MIN(L8:L24)</f>
        <v>3.6850000000000001</v>
      </c>
      <c r="M27" s="74"/>
      <c r="N27" s="75">
        <f>MIN(N8:N24)</f>
        <v>3.3</v>
      </c>
      <c r="O27" s="74"/>
      <c r="P27" s="75">
        <f>MIN(P8:P24)</f>
        <v>3.1356000000000002</v>
      </c>
      <c r="Q27" s="74"/>
      <c r="R27" s="75">
        <f>MIN(R8:R24)</f>
        <v>3.0585</v>
      </c>
      <c r="S27" s="74"/>
      <c r="T27" s="75">
        <f>MIN(T8:T24)</f>
        <v>3.1857000000000002</v>
      </c>
      <c r="U27" s="74"/>
      <c r="V27" s="75">
        <f>MIN(V8:V24)</f>
        <v>4.8585000000000003</v>
      </c>
      <c r="W27" s="74"/>
      <c r="X27" s="75">
        <f>MIN(X8:X24)</f>
        <v>4.1151999999999997</v>
      </c>
      <c r="Y27" s="74"/>
      <c r="Z27" s="75">
        <f>MIN(Z8:Z24)</f>
        <v>4.6322999999999999</v>
      </c>
      <c r="AA27" s="76"/>
    </row>
    <row r="28" spans="1:27" ht="15" thickBot="1" x14ac:dyDescent="0.35">
      <c r="A28" s="77" t="s">
        <v>29</v>
      </c>
      <c r="B28" s="78"/>
      <c r="C28" s="78"/>
      <c r="D28" s="79">
        <f>MAX(D8:D24)</f>
        <v>4.5225999999999997</v>
      </c>
      <c r="E28" s="78"/>
      <c r="F28" s="79">
        <f>MAX(F8:F24)</f>
        <v>3.8206000000000002</v>
      </c>
      <c r="G28" s="78"/>
      <c r="H28" s="79">
        <f>MAX(H8:H24)</f>
        <v>4.1664000000000003</v>
      </c>
      <c r="I28" s="78"/>
      <c r="J28" s="79">
        <f>MAX(J8:J24)</f>
        <v>4.4981</v>
      </c>
      <c r="K28" s="78"/>
      <c r="L28" s="79">
        <f>MAX(L8:L24)</f>
        <v>4.8308</v>
      </c>
      <c r="M28" s="78"/>
      <c r="N28" s="79">
        <f>MAX(N8:N24)</f>
        <v>4.3715999999999999</v>
      </c>
      <c r="O28" s="78"/>
      <c r="P28" s="79">
        <f>MAX(P8:P24)</f>
        <v>4.6260000000000003</v>
      </c>
      <c r="Q28" s="78"/>
      <c r="R28" s="79">
        <f>MAX(R8:R24)</f>
        <v>4.2798999999999996</v>
      </c>
      <c r="S28" s="78"/>
      <c r="T28" s="79">
        <f>MAX(T8:T24)</f>
        <v>4.3814000000000002</v>
      </c>
      <c r="U28" s="78"/>
      <c r="V28" s="79">
        <f>MAX(V8:V24)</f>
        <v>6.1018999999999997</v>
      </c>
      <c r="W28" s="78"/>
      <c r="X28" s="79">
        <f>MAX(X8:X24)</f>
        <v>6.8193000000000001</v>
      </c>
      <c r="Y28" s="78"/>
      <c r="Z28" s="79">
        <f>MAX(Z8:Z24)</f>
        <v>8.0198999999999998</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44447</v>
      </c>
      <c r="C8" s="65">
        <f>VLOOKUP($A8,'Return Data'!$B$7:$R$2843,4,0)</f>
        <v>290.04880000000003</v>
      </c>
      <c r="D8" s="65">
        <f>VLOOKUP($A8,'Return Data'!$B$7:$R$2843,5,0)</f>
        <v>3.0581999999999998</v>
      </c>
      <c r="E8" s="66">
        <f t="shared" ref="E8:E24" si="0">RANK(D8,D$8:D$24,0)</f>
        <v>12</v>
      </c>
      <c r="F8" s="65">
        <f>VLOOKUP($A8,'Return Data'!$B$7:$R$2843,6,0)</f>
        <v>3.2128999999999999</v>
      </c>
      <c r="G8" s="66">
        <f t="shared" ref="G8:G24" si="1">RANK(F8,F$8:F$24,0)</f>
        <v>10</v>
      </c>
      <c r="H8" s="65">
        <f>VLOOKUP($A8,'Return Data'!$B$7:$R$2843,7,0)</f>
        <v>3.6248999999999998</v>
      </c>
      <c r="I8" s="66">
        <f t="shared" ref="I8:I24" si="2">RANK(H8,H$8:H$24,0)</f>
        <v>6</v>
      </c>
      <c r="J8" s="65">
        <f>VLOOKUP($A8,'Return Data'!$B$7:$R$2843,8,0)</f>
        <v>4.0781999999999998</v>
      </c>
      <c r="K8" s="66">
        <f t="shared" ref="K8:K24" si="3">RANK(J8,J$8:J$24,0)</f>
        <v>2</v>
      </c>
      <c r="L8" s="65">
        <f>VLOOKUP($A8,'Return Data'!$B$7:$R$2843,9,0)</f>
        <v>4.2983000000000002</v>
      </c>
      <c r="M8" s="66">
        <f t="shared" ref="M8:M24" si="4">RANK(L8,L$8:L$24,0)</f>
        <v>4</v>
      </c>
      <c r="N8" s="65">
        <f>VLOOKUP($A8,'Return Data'!$B$7:$R$2843,10,0)</f>
        <v>4.0986000000000002</v>
      </c>
      <c r="O8" s="66">
        <f t="shared" ref="O8:O24" si="5">RANK(N8,N$8:N$24,0)</f>
        <v>2</v>
      </c>
      <c r="P8" s="65">
        <f>VLOOKUP($A8,'Return Data'!$B$7:$R$2843,11,0)</f>
        <v>4.2298999999999998</v>
      </c>
      <c r="Q8" s="66">
        <f t="shared" ref="Q8:Q24" si="6">RANK(P8,P$8:P$24,0)</f>
        <v>3</v>
      </c>
      <c r="R8" s="65">
        <f>VLOOKUP($A8,'Return Data'!$B$7:$R$2843,12,0)</f>
        <v>3.9464000000000001</v>
      </c>
      <c r="S8" s="66">
        <f t="shared" ref="S8:S24" si="7">RANK(R8,R$8:R$24,0)</f>
        <v>2</v>
      </c>
      <c r="T8" s="65">
        <f>VLOOKUP($A8,'Return Data'!$B$7:$R$2843,13,0)</f>
        <v>4.0926</v>
      </c>
      <c r="U8" s="66">
        <f t="shared" ref="U8:U19" si="8">RANK(T8,T$8:T$24,0)</f>
        <v>2</v>
      </c>
      <c r="V8" s="65">
        <f>VLOOKUP($A8,'Return Data'!$B$7:$R$2843,17,0)</f>
        <v>5.6615000000000002</v>
      </c>
      <c r="W8" s="66">
        <f>RANK(V8,V$8:V$24,0)</f>
        <v>1</v>
      </c>
      <c r="X8" s="65">
        <f>VLOOKUP($A8,'Return Data'!$B$7:$R$2843,14,0)</f>
        <v>6.6905999999999999</v>
      </c>
      <c r="Y8" s="66">
        <f>RANK(X8,X$8:X$24,0)</f>
        <v>1</v>
      </c>
      <c r="Z8" s="65">
        <f>VLOOKUP($A8,'Return Data'!$B$7:$R$2843,16,0)</f>
        <v>6.9188999999999998</v>
      </c>
      <c r="AA8" s="67">
        <f t="shared" ref="AA8:AA24" si="9">RANK(Z8,Z$8:Z$24,0)</f>
        <v>10</v>
      </c>
    </row>
    <row r="9" spans="1:27" x14ac:dyDescent="0.3">
      <c r="A9" s="63" t="s">
        <v>1203</v>
      </c>
      <c r="B9" s="64">
        <f>VLOOKUP($A9,'Return Data'!$B$7:$R$2843,3,0)</f>
        <v>44447</v>
      </c>
      <c r="C9" s="65">
        <f>VLOOKUP($A9,'Return Data'!$B$7:$R$2843,4,0)</f>
        <v>1123.3179</v>
      </c>
      <c r="D9" s="65">
        <f>VLOOKUP($A9,'Return Data'!$B$7:$R$2843,5,0)</f>
        <v>3.0124</v>
      </c>
      <c r="E9" s="66">
        <f t="shared" si="0"/>
        <v>13</v>
      </c>
      <c r="F9" s="65">
        <f>VLOOKUP($A9,'Return Data'!$B$7:$R$2843,6,0)</f>
        <v>3.2591999999999999</v>
      </c>
      <c r="G9" s="66">
        <f t="shared" si="1"/>
        <v>7</v>
      </c>
      <c r="H9" s="65">
        <f>VLOOKUP($A9,'Return Data'!$B$7:$R$2843,7,0)</f>
        <v>3.4647000000000001</v>
      </c>
      <c r="I9" s="66">
        <f t="shared" si="2"/>
        <v>11</v>
      </c>
      <c r="J9" s="65">
        <f>VLOOKUP($A9,'Return Data'!$B$7:$R$2843,8,0)</f>
        <v>4.0236999999999998</v>
      </c>
      <c r="K9" s="66">
        <f t="shared" si="3"/>
        <v>5</v>
      </c>
      <c r="L9" s="65">
        <f>VLOOKUP($A9,'Return Data'!$B$7:$R$2843,9,0)</f>
        <v>4.1894</v>
      </c>
      <c r="M9" s="66">
        <f t="shared" si="4"/>
        <v>8</v>
      </c>
      <c r="N9" s="65">
        <f>VLOOKUP($A9,'Return Data'!$B$7:$R$2843,10,0)</f>
        <v>3.9971999999999999</v>
      </c>
      <c r="O9" s="66">
        <f t="shared" si="5"/>
        <v>5</v>
      </c>
      <c r="P9" s="65">
        <f>VLOOKUP($A9,'Return Data'!$B$7:$R$2843,11,0)</f>
        <v>4.0533000000000001</v>
      </c>
      <c r="Q9" s="66">
        <f t="shared" si="6"/>
        <v>6</v>
      </c>
      <c r="R9" s="65">
        <f>VLOOKUP($A9,'Return Data'!$B$7:$R$2843,12,0)</f>
        <v>3.8439999999999999</v>
      </c>
      <c r="S9" s="66">
        <f t="shared" si="7"/>
        <v>5</v>
      </c>
      <c r="T9" s="65">
        <f>VLOOKUP($A9,'Return Data'!$B$7:$R$2843,13,0)</f>
        <v>3.9746000000000001</v>
      </c>
      <c r="U9" s="66">
        <f t="shared" si="8"/>
        <v>4</v>
      </c>
      <c r="V9" s="65"/>
      <c r="W9" s="66"/>
      <c r="X9" s="65"/>
      <c r="Y9" s="66"/>
      <c r="Z9" s="65">
        <f>VLOOKUP($A9,'Return Data'!$B$7:$R$2843,16,0)</f>
        <v>5.7127999999999997</v>
      </c>
      <c r="AA9" s="67">
        <f t="shared" si="9"/>
        <v>15</v>
      </c>
    </row>
    <row r="10" spans="1:27" x14ac:dyDescent="0.3">
      <c r="A10" s="63" t="s">
        <v>1205</v>
      </c>
      <c r="B10" s="64">
        <f>VLOOKUP($A10,'Return Data'!$B$7:$R$2843,3,0)</f>
        <v>44447</v>
      </c>
      <c r="C10" s="65">
        <f>VLOOKUP($A10,'Return Data'!$B$7:$R$2843,4,0)</f>
        <v>1098.5376000000001</v>
      </c>
      <c r="D10" s="65">
        <f>VLOOKUP($A10,'Return Data'!$B$7:$R$2843,5,0)</f>
        <v>2.4988000000000001</v>
      </c>
      <c r="E10" s="66">
        <f t="shared" si="0"/>
        <v>16</v>
      </c>
      <c r="F10" s="65">
        <f>VLOOKUP($A10,'Return Data'!$B$7:$R$2843,6,0)</f>
        <v>3.0175000000000001</v>
      </c>
      <c r="G10" s="66">
        <f t="shared" si="1"/>
        <v>14</v>
      </c>
      <c r="H10" s="65">
        <f>VLOOKUP($A10,'Return Data'!$B$7:$R$2843,7,0)</f>
        <v>3.3285</v>
      </c>
      <c r="I10" s="66">
        <f t="shared" si="2"/>
        <v>13</v>
      </c>
      <c r="J10" s="65">
        <f>VLOOKUP($A10,'Return Data'!$B$7:$R$2843,8,0)</f>
        <v>3.2421000000000002</v>
      </c>
      <c r="K10" s="66">
        <f t="shared" si="3"/>
        <v>16</v>
      </c>
      <c r="L10" s="65">
        <f>VLOOKUP($A10,'Return Data'!$B$7:$R$2843,9,0)</f>
        <v>3.5817999999999999</v>
      </c>
      <c r="M10" s="66">
        <f t="shared" si="4"/>
        <v>16</v>
      </c>
      <c r="N10" s="65">
        <f>VLOOKUP($A10,'Return Data'!$B$7:$R$2843,10,0)</f>
        <v>3.0143</v>
      </c>
      <c r="O10" s="66">
        <f t="shared" si="5"/>
        <v>17</v>
      </c>
      <c r="P10" s="65">
        <f>VLOOKUP($A10,'Return Data'!$B$7:$R$2843,11,0)</f>
        <v>2.8399000000000001</v>
      </c>
      <c r="Q10" s="66">
        <f t="shared" si="6"/>
        <v>17</v>
      </c>
      <c r="R10" s="65">
        <f>VLOOKUP($A10,'Return Data'!$B$7:$R$2843,12,0)</f>
        <v>2.7544</v>
      </c>
      <c r="S10" s="66">
        <f t="shared" si="7"/>
        <v>17</v>
      </c>
      <c r="T10" s="65">
        <f>VLOOKUP($A10,'Return Data'!$B$7:$R$2843,13,0)</f>
        <v>2.8574000000000002</v>
      </c>
      <c r="U10" s="66">
        <f t="shared" si="8"/>
        <v>16</v>
      </c>
      <c r="V10" s="65"/>
      <c r="W10" s="66"/>
      <c r="X10" s="65"/>
      <c r="Y10" s="66"/>
      <c r="Z10" s="65">
        <f>VLOOKUP($A10,'Return Data'!$B$7:$R$2843,16,0)</f>
        <v>4.3150000000000004</v>
      </c>
      <c r="AA10" s="67">
        <f t="shared" si="9"/>
        <v>16</v>
      </c>
    </row>
    <row r="11" spans="1:27" x14ac:dyDescent="0.3">
      <c r="A11" s="63" t="s">
        <v>1207</v>
      </c>
      <c r="B11" s="64">
        <f>VLOOKUP($A11,'Return Data'!$B$7:$R$2843,3,0)</f>
        <v>44447</v>
      </c>
      <c r="C11" s="65">
        <f>VLOOKUP($A11,'Return Data'!$B$7:$R$2843,4,0)</f>
        <v>42.006599999999999</v>
      </c>
      <c r="D11" s="65">
        <f>VLOOKUP($A11,'Return Data'!$B$7:$R$2843,5,0)</f>
        <v>3.7366999999999999</v>
      </c>
      <c r="E11" s="66">
        <f t="shared" si="0"/>
        <v>2</v>
      </c>
      <c r="F11" s="65">
        <f>VLOOKUP($A11,'Return Data'!$B$7:$R$2843,6,0)</f>
        <v>3.2164000000000001</v>
      </c>
      <c r="G11" s="66">
        <f t="shared" si="1"/>
        <v>9</v>
      </c>
      <c r="H11" s="65">
        <f>VLOOKUP($A11,'Return Data'!$B$7:$R$2843,7,0)</f>
        <v>3.7513999999999998</v>
      </c>
      <c r="I11" s="66">
        <f t="shared" si="2"/>
        <v>2</v>
      </c>
      <c r="J11" s="65">
        <f>VLOOKUP($A11,'Return Data'!$B$7:$R$2843,8,0)</f>
        <v>3.9594999999999998</v>
      </c>
      <c r="K11" s="66">
        <f t="shared" si="3"/>
        <v>6</v>
      </c>
      <c r="L11" s="65">
        <f>VLOOKUP($A11,'Return Data'!$B$7:$R$2843,9,0)</f>
        <v>4.3882000000000003</v>
      </c>
      <c r="M11" s="66">
        <f t="shared" si="4"/>
        <v>1</v>
      </c>
      <c r="N11" s="65">
        <f>VLOOKUP($A11,'Return Data'!$B$7:$R$2843,10,0)</f>
        <v>4.0444000000000004</v>
      </c>
      <c r="O11" s="66">
        <f t="shared" si="5"/>
        <v>3</v>
      </c>
      <c r="P11" s="65">
        <f>VLOOKUP($A11,'Return Data'!$B$7:$R$2843,11,0)</f>
        <v>4.3228999999999997</v>
      </c>
      <c r="Q11" s="66">
        <f t="shared" si="6"/>
        <v>2</v>
      </c>
      <c r="R11" s="65">
        <f>VLOOKUP($A11,'Return Data'!$B$7:$R$2843,12,0)</f>
        <v>3.8182999999999998</v>
      </c>
      <c r="S11" s="66">
        <f t="shared" si="7"/>
        <v>7</v>
      </c>
      <c r="T11" s="65">
        <f>VLOOKUP($A11,'Return Data'!$B$7:$R$2843,13,0)</f>
        <v>3.7629999999999999</v>
      </c>
      <c r="U11" s="66">
        <f t="shared" si="8"/>
        <v>9</v>
      </c>
      <c r="V11" s="65">
        <f>VLOOKUP($A11,'Return Data'!$B$7:$R$2843,17,0)</f>
        <v>5.1238000000000001</v>
      </c>
      <c r="W11" s="66">
        <f t="shared" ref="W11:W19" si="10">RANK(V11,V$8:V$24,0)</f>
        <v>10</v>
      </c>
      <c r="X11" s="65">
        <f>VLOOKUP($A11,'Return Data'!$B$7:$R$2843,14,0)</f>
        <v>6.226</v>
      </c>
      <c r="Y11" s="66">
        <f t="shared" ref="Y11:Y19" si="11">RANK(X11,X$8:X$24,0)</f>
        <v>8</v>
      </c>
      <c r="Z11" s="65">
        <f>VLOOKUP($A11,'Return Data'!$B$7:$R$2843,16,0)</f>
        <v>6.7552000000000003</v>
      </c>
      <c r="AA11" s="67">
        <f t="shared" si="9"/>
        <v>12</v>
      </c>
    </row>
    <row r="12" spans="1:27" x14ac:dyDescent="0.3">
      <c r="A12" s="63" t="s">
        <v>1208</v>
      </c>
      <c r="B12" s="64">
        <f>VLOOKUP($A12,'Return Data'!$B$7:$R$2843,3,0)</f>
        <v>44447</v>
      </c>
      <c r="C12" s="65">
        <f>VLOOKUP($A12,'Return Data'!$B$7:$R$2843,4,0)</f>
        <v>39.592199999999998</v>
      </c>
      <c r="D12" s="65">
        <f>VLOOKUP($A12,'Return Data'!$B$7:$R$2843,5,0)</f>
        <v>3.4113000000000002</v>
      </c>
      <c r="E12" s="66">
        <f t="shared" si="0"/>
        <v>4</v>
      </c>
      <c r="F12" s="65">
        <f>VLOOKUP($A12,'Return Data'!$B$7:$R$2843,6,0)</f>
        <v>3.3388</v>
      </c>
      <c r="G12" s="66">
        <f t="shared" si="1"/>
        <v>1</v>
      </c>
      <c r="H12" s="65">
        <f>VLOOKUP($A12,'Return Data'!$B$7:$R$2843,7,0)</f>
        <v>3.6901999999999999</v>
      </c>
      <c r="I12" s="66">
        <f t="shared" si="2"/>
        <v>3</v>
      </c>
      <c r="J12" s="65">
        <f>VLOOKUP($A12,'Return Data'!$B$7:$R$2843,8,0)</f>
        <v>3.8380999999999998</v>
      </c>
      <c r="K12" s="66">
        <f t="shared" si="3"/>
        <v>7</v>
      </c>
      <c r="L12" s="65">
        <f>VLOOKUP($A12,'Return Data'!$B$7:$R$2843,9,0)</f>
        <v>4.1978999999999997</v>
      </c>
      <c r="M12" s="66">
        <f t="shared" si="4"/>
        <v>7</v>
      </c>
      <c r="N12" s="65">
        <f>VLOOKUP($A12,'Return Data'!$B$7:$R$2843,10,0)</f>
        <v>3.9632999999999998</v>
      </c>
      <c r="O12" s="66">
        <f t="shared" si="5"/>
        <v>9</v>
      </c>
      <c r="P12" s="65">
        <f>VLOOKUP($A12,'Return Data'!$B$7:$R$2843,11,0)</f>
        <v>3.9819</v>
      </c>
      <c r="Q12" s="66">
        <f t="shared" si="6"/>
        <v>11</v>
      </c>
      <c r="R12" s="65">
        <f>VLOOKUP($A12,'Return Data'!$B$7:$R$2843,12,0)</f>
        <v>3.6859000000000002</v>
      </c>
      <c r="S12" s="66">
        <f t="shared" si="7"/>
        <v>11</v>
      </c>
      <c r="T12" s="65">
        <f>VLOOKUP($A12,'Return Data'!$B$7:$R$2843,13,0)</f>
        <v>3.7101999999999999</v>
      </c>
      <c r="U12" s="66">
        <f t="shared" si="8"/>
        <v>11</v>
      </c>
      <c r="V12" s="65">
        <f>VLOOKUP($A12,'Return Data'!$B$7:$R$2843,17,0)</f>
        <v>5.3224999999999998</v>
      </c>
      <c r="W12" s="66">
        <f t="shared" si="10"/>
        <v>8</v>
      </c>
      <c r="X12" s="65">
        <f>VLOOKUP($A12,'Return Data'!$B$7:$R$2843,14,0)</f>
        <v>6.5198999999999998</v>
      </c>
      <c r="Y12" s="66">
        <f t="shared" si="11"/>
        <v>3</v>
      </c>
      <c r="Z12" s="65">
        <f>VLOOKUP($A12,'Return Data'!$B$7:$R$2843,16,0)</f>
        <v>7.2782</v>
      </c>
      <c r="AA12" s="67">
        <f t="shared" si="9"/>
        <v>6</v>
      </c>
    </row>
    <row r="13" spans="1:27" x14ac:dyDescent="0.3">
      <c r="A13" s="63" t="s">
        <v>1210</v>
      </c>
      <c r="B13" s="64">
        <f>VLOOKUP($A13,'Return Data'!$B$7:$R$2843,3,0)</f>
        <v>44447</v>
      </c>
      <c r="C13" s="65">
        <f>VLOOKUP($A13,'Return Data'!$B$7:$R$2843,4,0)</f>
        <v>4496.3311000000003</v>
      </c>
      <c r="D13" s="65">
        <f>VLOOKUP($A13,'Return Data'!$B$7:$R$2843,5,0)</f>
        <v>2.9428999999999998</v>
      </c>
      <c r="E13" s="66">
        <f t="shared" si="0"/>
        <v>14</v>
      </c>
      <c r="F13" s="65">
        <f>VLOOKUP($A13,'Return Data'!$B$7:$R$2843,6,0)</f>
        <v>3.2829999999999999</v>
      </c>
      <c r="G13" s="66">
        <f t="shared" si="1"/>
        <v>5</v>
      </c>
      <c r="H13" s="65">
        <f>VLOOKUP($A13,'Return Data'!$B$7:$R$2843,7,0)</f>
        <v>3.5063</v>
      </c>
      <c r="I13" s="66">
        <f t="shared" si="2"/>
        <v>7</v>
      </c>
      <c r="J13" s="65">
        <f>VLOOKUP($A13,'Return Data'!$B$7:$R$2843,8,0)</f>
        <v>4.0282999999999998</v>
      </c>
      <c r="K13" s="66">
        <f t="shared" si="3"/>
        <v>4</v>
      </c>
      <c r="L13" s="65">
        <f>VLOOKUP($A13,'Return Data'!$B$7:$R$2843,9,0)</f>
        <v>4.2321</v>
      </c>
      <c r="M13" s="66">
        <f t="shared" si="4"/>
        <v>6</v>
      </c>
      <c r="N13" s="65">
        <f>VLOOKUP($A13,'Return Data'!$B$7:$R$2843,10,0)</f>
        <v>4.0109000000000004</v>
      </c>
      <c r="O13" s="66">
        <f t="shared" si="5"/>
        <v>4</v>
      </c>
      <c r="P13" s="65">
        <f>VLOOKUP($A13,'Return Data'!$B$7:$R$2843,11,0)</f>
        <v>4.2031999999999998</v>
      </c>
      <c r="Q13" s="66">
        <f t="shared" si="6"/>
        <v>4</v>
      </c>
      <c r="R13" s="65">
        <f>VLOOKUP($A13,'Return Data'!$B$7:$R$2843,12,0)</f>
        <v>3.8748</v>
      </c>
      <c r="S13" s="66">
        <f t="shared" si="7"/>
        <v>4</v>
      </c>
      <c r="T13" s="65">
        <f>VLOOKUP($A13,'Return Data'!$B$7:$R$2843,13,0)</f>
        <v>3.9497</v>
      </c>
      <c r="U13" s="66">
        <f t="shared" si="8"/>
        <v>5</v>
      </c>
      <c r="V13" s="65">
        <f>VLOOKUP($A13,'Return Data'!$B$7:$R$2843,17,0)</f>
        <v>5.6018999999999997</v>
      </c>
      <c r="W13" s="66">
        <f t="shared" si="10"/>
        <v>2</v>
      </c>
      <c r="X13" s="65">
        <f>VLOOKUP($A13,'Return Data'!$B$7:$R$2843,14,0)</f>
        <v>6.5949</v>
      </c>
      <c r="Y13" s="66">
        <f t="shared" si="11"/>
        <v>2</v>
      </c>
      <c r="Z13" s="65">
        <f>VLOOKUP($A13,'Return Data'!$B$7:$R$2843,16,0)</f>
        <v>7.1189</v>
      </c>
      <c r="AA13" s="67">
        <f t="shared" si="9"/>
        <v>9</v>
      </c>
    </row>
    <row r="14" spans="1:27" x14ac:dyDescent="0.3">
      <c r="A14" s="63" t="s">
        <v>1212</v>
      </c>
      <c r="B14" s="64">
        <f>VLOOKUP($A14,'Return Data'!$B$7:$R$2843,3,0)</f>
        <v>44447</v>
      </c>
      <c r="C14" s="65">
        <f>VLOOKUP($A14,'Return Data'!$B$7:$R$2843,4,0)</f>
        <v>298.0652</v>
      </c>
      <c r="D14" s="65">
        <f>VLOOKUP($A14,'Return Data'!$B$7:$R$2843,5,0)</f>
        <v>3.1474000000000002</v>
      </c>
      <c r="E14" s="66">
        <f t="shared" si="0"/>
        <v>10</v>
      </c>
      <c r="F14" s="65">
        <f>VLOOKUP($A14,'Return Data'!$B$7:$R$2843,6,0)</f>
        <v>3.2244999999999999</v>
      </c>
      <c r="G14" s="66">
        <f t="shared" si="1"/>
        <v>8</v>
      </c>
      <c r="H14" s="65">
        <f>VLOOKUP($A14,'Return Data'!$B$7:$R$2843,7,0)</f>
        <v>3.5045999999999999</v>
      </c>
      <c r="I14" s="66">
        <f t="shared" si="2"/>
        <v>8</v>
      </c>
      <c r="J14" s="65">
        <f>VLOOKUP($A14,'Return Data'!$B$7:$R$2843,8,0)</f>
        <v>4.3781999999999996</v>
      </c>
      <c r="K14" s="66">
        <f t="shared" si="3"/>
        <v>1</v>
      </c>
      <c r="L14" s="65">
        <f>VLOOKUP($A14,'Return Data'!$B$7:$R$2843,9,0)</f>
        <v>4.2637999999999998</v>
      </c>
      <c r="M14" s="66">
        <f t="shared" si="4"/>
        <v>5</v>
      </c>
      <c r="N14" s="65">
        <f>VLOOKUP($A14,'Return Data'!$B$7:$R$2843,10,0)</f>
        <v>3.9296000000000002</v>
      </c>
      <c r="O14" s="66">
        <f t="shared" si="5"/>
        <v>10</v>
      </c>
      <c r="P14" s="65">
        <f>VLOOKUP($A14,'Return Data'!$B$7:$R$2843,11,0)</f>
        <v>4.04</v>
      </c>
      <c r="Q14" s="66">
        <f t="shared" si="6"/>
        <v>8</v>
      </c>
      <c r="R14" s="65">
        <f>VLOOKUP($A14,'Return Data'!$B$7:$R$2843,12,0)</f>
        <v>3.7835000000000001</v>
      </c>
      <c r="S14" s="66">
        <f t="shared" si="7"/>
        <v>8</v>
      </c>
      <c r="T14" s="65">
        <f>VLOOKUP($A14,'Return Data'!$B$7:$R$2843,13,0)</f>
        <v>3.8969</v>
      </c>
      <c r="U14" s="66">
        <f t="shared" si="8"/>
        <v>8</v>
      </c>
      <c r="V14" s="65">
        <f>VLOOKUP($A14,'Return Data'!$B$7:$R$2843,17,0)</f>
        <v>5.4192</v>
      </c>
      <c r="W14" s="66">
        <f t="shared" si="10"/>
        <v>5</v>
      </c>
      <c r="X14" s="65">
        <f>VLOOKUP($A14,'Return Data'!$B$7:$R$2843,14,0)</f>
        <v>6.4165000000000001</v>
      </c>
      <c r="Y14" s="66">
        <f t="shared" si="11"/>
        <v>5</v>
      </c>
      <c r="Z14" s="65">
        <f>VLOOKUP($A14,'Return Data'!$B$7:$R$2843,16,0)</f>
        <v>7.2929000000000004</v>
      </c>
      <c r="AA14" s="67">
        <f t="shared" si="9"/>
        <v>5</v>
      </c>
    </row>
    <row r="15" spans="1:27" x14ac:dyDescent="0.3">
      <c r="A15" s="63" t="s">
        <v>1215</v>
      </c>
      <c r="B15" s="64">
        <f>VLOOKUP($A15,'Return Data'!$B$7:$R$2843,3,0)</f>
        <v>44447</v>
      </c>
      <c r="C15" s="65">
        <f>VLOOKUP($A15,'Return Data'!$B$7:$R$2843,4,0)</f>
        <v>32.330399999999997</v>
      </c>
      <c r="D15" s="65">
        <f>VLOOKUP($A15,'Return Data'!$B$7:$R$2843,5,0)</f>
        <v>2.1452</v>
      </c>
      <c r="E15" s="66">
        <f t="shared" si="0"/>
        <v>17</v>
      </c>
      <c r="F15" s="65">
        <f>VLOOKUP($A15,'Return Data'!$B$7:$R$2843,6,0)</f>
        <v>2.4394</v>
      </c>
      <c r="G15" s="66">
        <f t="shared" si="1"/>
        <v>17</v>
      </c>
      <c r="H15" s="65">
        <f>VLOOKUP($A15,'Return Data'!$B$7:$R$2843,7,0)</f>
        <v>2.7109000000000001</v>
      </c>
      <c r="I15" s="66">
        <f t="shared" si="2"/>
        <v>17</v>
      </c>
      <c r="J15" s="65">
        <f>VLOOKUP($A15,'Return Data'!$B$7:$R$2843,8,0)</f>
        <v>3.0840999999999998</v>
      </c>
      <c r="K15" s="66">
        <f t="shared" si="3"/>
        <v>17</v>
      </c>
      <c r="L15" s="65">
        <f>VLOOKUP($A15,'Return Data'!$B$7:$R$2843,9,0)</f>
        <v>3.3628999999999998</v>
      </c>
      <c r="M15" s="66">
        <f t="shared" si="4"/>
        <v>17</v>
      </c>
      <c r="N15" s="65">
        <f>VLOOKUP($A15,'Return Data'!$B$7:$R$2843,10,0)</f>
        <v>3.1105</v>
      </c>
      <c r="O15" s="66">
        <f t="shared" si="5"/>
        <v>16</v>
      </c>
      <c r="P15" s="65">
        <f>VLOOKUP($A15,'Return Data'!$B$7:$R$2843,11,0)</f>
        <v>3.27</v>
      </c>
      <c r="Q15" s="66">
        <f t="shared" si="6"/>
        <v>14</v>
      </c>
      <c r="R15" s="65">
        <f>VLOOKUP($A15,'Return Data'!$B$7:$R$2843,12,0)</f>
        <v>3.0105</v>
      </c>
      <c r="S15" s="66">
        <f t="shared" si="7"/>
        <v>14</v>
      </c>
      <c r="T15" s="65">
        <f>VLOOKUP($A15,'Return Data'!$B$7:$R$2843,13,0)</f>
        <v>3.01</v>
      </c>
      <c r="U15" s="66">
        <f t="shared" si="8"/>
        <v>15</v>
      </c>
      <c r="V15" s="65">
        <f>VLOOKUP($A15,'Return Data'!$B$7:$R$2843,17,0)</f>
        <v>4.4492000000000003</v>
      </c>
      <c r="W15" s="66">
        <f t="shared" si="10"/>
        <v>14</v>
      </c>
      <c r="X15" s="65">
        <f>VLOOKUP($A15,'Return Data'!$B$7:$R$2843,14,0)</f>
        <v>5.3316999999999997</v>
      </c>
      <c r="Y15" s="66">
        <f t="shared" si="11"/>
        <v>12</v>
      </c>
      <c r="Z15" s="65">
        <f>VLOOKUP($A15,'Return Data'!$B$7:$R$2843,16,0)</f>
        <v>6.5239000000000003</v>
      </c>
      <c r="AA15" s="67">
        <f t="shared" si="9"/>
        <v>13</v>
      </c>
    </row>
    <row r="16" spans="1:27" x14ac:dyDescent="0.3">
      <c r="A16" s="63" t="s">
        <v>1218</v>
      </c>
      <c r="B16" s="64">
        <f>VLOOKUP($A16,'Return Data'!$B$7:$R$2843,3,0)</f>
        <v>44447</v>
      </c>
      <c r="C16" s="65">
        <f>VLOOKUP($A16,'Return Data'!$B$7:$R$2843,4,0)</f>
        <v>2432.1075000000001</v>
      </c>
      <c r="D16" s="65">
        <f>VLOOKUP($A16,'Return Data'!$B$7:$R$2843,5,0)</f>
        <v>3.38</v>
      </c>
      <c r="E16" s="66">
        <f t="shared" si="0"/>
        <v>6</v>
      </c>
      <c r="F16" s="65">
        <f>VLOOKUP($A16,'Return Data'!$B$7:$R$2843,6,0)</f>
        <v>3.0537999999999998</v>
      </c>
      <c r="G16" s="66">
        <f t="shared" si="1"/>
        <v>13</v>
      </c>
      <c r="H16" s="65">
        <f>VLOOKUP($A16,'Return Data'!$B$7:$R$2843,7,0)</f>
        <v>3.7625000000000002</v>
      </c>
      <c r="I16" s="66">
        <f t="shared" si="2"/>
        <v>1</v>
      </c>
      <c r="J16" s="65">
        <f>VLOOKUP($A16,'Return Data'!$B$7:$R$2843,8,0)</f>
        <v>3.7574000000000001</v>
      </c>
      <c r="K16" s="66">
        <f t="shared" si="3"/>
        <v>9</v>
      </c>
      <c r="L16" s="65">
        <f>VLOOKUP($A16,'Return Data'!$B$7:$R$2843,9,0)</f>
        <v>4.3083</v>
      </c>
      <c r="M16" s="66">
        <f t="shared" si="4"/>
        <v>3</v>
      </c>
      <c r="N16" s="65">
        <f>VLOOKUP($A16,'Return Data'!$B$7:$R$2843,10,0)</f>
        <v>3.8321999999999998</v>
      </c>
      <c r="O16" s="66">
        <f t="shared" si="5"/>
        <v>11</v>
      </c>
      <c r="P16" s="65">
        <f>VLOOKUP($A16,'Return Data'!$B$7:$R$2843,11,0)</f>
        <v>4.1096000000000004</v>
      </c>
      <c r="Q16" s="66">
        <f t="shared" si="6"/>
        <v>5</v>
      </c>
      <c r="R16" s="65">
        <f>VLOOKUP($A16,'Return Data'!$B$7:$R$2843,12,0)</f>
        <v>3.7183000000000002</v>
      </c>
      <c r="S16" s="66">
        <f t="shared" si="7"/>
        <v>10</v>
      </c>
      <c r="T16" s="65">
        <f>VLOOKUP($A16,'Return Data'!$B$7:$R$2843,13,0)</f>
        <v>3.7172999999999998</v>
      </c>
      <c r="U16" s="66">
        <f t="shared" si="8"/>
        <v>10</v>
      </c>
      <c r="V16" s="65">
        <f>VLOOKUP($A16,'Return Data'!$B$7:$R$2843,17,0)</f>
        <v>5.1087999999999996</v>
      </c>
      <c r="W16" s="66">
        <f t="shared" si="10"/>
        <v>11</v>
      </c>
      <c r="X16" s="65">
        <f>VLOOKUP($A16,'Return Data'!$B$7:$R$2843,14,0)</f>
        <v>5.9189999999999996</v>
      </c>
      <c r="Y16" s="66">
        <f t="shared" si="11"/>
        <v>11</v>
      </c>
      <c r="Z16" s="65">
        <f>VLOOKUP($A16,'Return Data'!$B$7:$R$2843,16,0)</f>
        <v>7.6620999999999997</v>
      </c>
      <c r="AA16" s="67">
        <f t="shared" si="9"/>
        <v>1</v>
      </c>
    </row>
    <row r="17" spans="1:27" x14ac:dyDescent="0.3">
      <c r="A17" s="63" t="s">
        <v>1222</v>
      </c>
      <c r="B17" s="64">
        <f>VLOOKUP($A17,'Return Data'!$B$7:$R$2843,3,0)</f>
        <v>44447</v>
      </c>
      <c r="C17" s="65">
        <f>VLOOKUP($A17,'Return Data'!$B$7:$R$2843,4,0)</f>
        <v>3525.3213999999998</v>
      </c>
      <c r="D17" s="65">
        <f>VLOOKUP($A17,'Return Data'!$B$7:$R$2843,5,0)</f>
        <v>3.2244000000000002</v>
      </c>
      <c r="E17" s="66">
        <f t="shared" si="0"/>
        <v>8</v>
      </c>
      <c r="F17" s="65">
        <f>VLOOKUP($A17,'Return Data'!$B$7:$R$2843,6,0)</f>
        <v>3.3163</v>
      </c>
      <c r="G17" s="66">
        <f t="shared" si="1"/>
        <v>3</v>
      </c>
      <c r="H17" s="65">
        <f>VLOOKUP($A17,'Return Data'!$B$7:$R$2843,7,0)</f>
        <v>3.4849000000000001</v>
      </c>
      <c r="I17" s="66">
        <f t="shared" si="2"/>
        <v>9</v>
      </c>
      <c r="J17" s="65">
        <f>VLOOKUP($A17,'Return Data'!$B$7:$R$2843,8,0)</f>
        <v>3.7921</v>
      </c>
      <c r="K17" s="66">
        <f t="shared" si="3"/>
        <v>8</v>
      </c>
      <c r="L17" s="65">
        <f>VLOOKUP($A17,'Return Data'!$B$7:$R$2843,9,0)</f>
        <v>4.0686999999999998</v>
      </c>
      <c r="M17" s="66">
        <f t="shared" si="4"/>
        <v>11</v>
      </c>
      <c r="N17" s="65">
        <f>VLOOKUP($A17,'Return Data'!$B$7:$R$2843,10,0)</f>
        <v>3.9839000000000002</v>
      </c>
      <c r="O17" s="66">
        <f t="shared" si="5"/>
        <v>7</v>
      </c>
      <c r="P17" s="65">
        <f>VLOOKUP($A17,'Return Data'!$B$7:$R$2843,11,0)</f>
        <v>3.9851000000000001</v>
      </c>
      <c r="Q17" s="66">
        <f t="shared" si="6"/>
        <v>10</v>
      </c>
      <c r="R17" s="65">
        <f>VLOOKUP($A17,'Return Data'!$B$7:$R$2843,12,0)</f>
        <v>3.7440000000000002</v>
      </c>
      <c r="S17" s="66">
        <f t="shared" si="7"/>
        <v>9</v>
      </c>
      <c r="T17" s="65">
        <f>VLOOKUP($A17,'Return Data'!$B$7:$R$2843,13,0)</f>
        <v>3.9033000000000002</v>
      </c>
      <c r="U17" s="66">
        <f t="shared" si="8"/>
        <v>7</v>
      </c>
      <c r="V17" s="65">
        <f>VLOOKUP($A17,'Return Data'!$B$7:$R$2843,17,0)</f>
        <v>5.1456</v>
      </c>
      <c r="W17" s="66">
        <f t="shared" si="10"/>
        <v>9</v>
      </c>
      <c r="X17" s="65">
        <f>VLOOKUP($A17,'Return Data'!$B$7:$R$2843,14,0)</f>
        <v>6.2881999999999998</v>
      </c>
      <c r="Y17" s="66">
        <f t="shared" si="11"/>
        <v>7</v>
      </c>
      <c r="Z17" s="65">
        <f>VLOOKUP($A17,'Return Data'!$B$7:$R$2843,16,0)</f>
        <v>7.1816000000000004</v>
      </c>
      <c r="AA17" s="67">
        <f t="shared" si="9"/>
        <v>8</v>
      </c>
    </row>
    <row r="18" spans="1:27" x14ac:dyDescent="0.3">
      <c r="A18" s="63" t="s">
        <v>1225</v>
      </c>
      <c r="B18" s="64">
        <f>VLOOKUP($A18,'Return Data'!$B$7:$R$2843,3,0)</f>
        <v>44447</v>
      </c>
      <c r="C18" s="65">
        <f>VLOOKUP($A18,'Return Data'!$B$7:$R$2843,4,0)</f>
        <v>31.575071246437702</v>
      </c>
      <c r="D18" s="65">
        <f>VLOOKUP($A18,'Return Data'!$B$7:$R$2843,5,0)</f>
        <v>3.8149000000000002</v>
      </c>
      <c r="E18" s="66">
        <f t="shared" si="0"/>
        <v>1</v>
      </c>
      <c r="F18" s="65">
        <f>VLOOKUP($A18,'Return Data'!$B$7:$R$2843,6,0)</f>
        <v>3.3306</v>
      </c>
      <c r="G18" s="66">
        <f t="shared" si="1"/>
        <v>2</v>
      </c>
      <c r="H18" s="65">
        <f>VLOOKUP($A18,'Return Data'!$B$7:$R$2843,7,0)</f>
        <v>3.6684999999999999</v>
      </c>
      <c r="I18" s="66">
        <f t="shared" si="2"/>
        <v>5</v>
      </c>
      <c r="J18" s="65">
        <f>VLOOKUP($A18,'Return Data'!$B$7:$R$2843,8,0)</f>
        <v>3.7456</v>
      </c>
      <c r="K18" s="66">
        <f t="shared" si="3"/>
        <v>10</v>
      </c>
      <c r="L18" s="65">
        <f>VLOOKUP($A18,'Return Data'!$B$7:$R$2843,9,0)</f>
        <v>3.9177</v>
      </c>
      <c r="M18" s="66">
        <f t="shared" si="4"/>
        <v>13</v>
      </c>
      <c r="N18" s="65">
        <f>VLOOKUP($A18,'Return Data'!$B$7:$R$2843,10,0)</f>
        <v>3.2797999999999998</v>
      </c>
      <c r="O18" s="66">
        <f t="shared" si="5"/>
        <v>15</v>
      </c>
      <c r="P18" s="65">
        <f>VLOOKUP($A18,'Return Data'!$B$7:$R$2843,11,0)</f>
        <v>3.0746000000000002</v>
      </c>
      <c r="Q18" s="66">
        <f t="shared" si="6"/>
        <v>16</v>
      </c>
      <c r="R18" s="65">
        <f>VLOOKUP($A18,'Return Data'!$B$7:$R$2843,12,0)</f>
        <v>2.8992</v>
      </c>
      <c r="S18" s="66">
        <f t="shared" si="7"/>
        <v>16</v>
      </c>
      <c r="T18" s="65">
        <f>VLOOKUP($A18,'Return Data'!$B$7:$R$2843,13,0)</f>
        <v>3.0512000000000001</v>
      </c>
      <c r="U18" s="66">
        <f t="shared" si="8"/>
        <v>14</v>
      </c>
      <c r="V18" s="65">
        <f>VLOOKUP($A18,'Return Data'!$B$7:$R$2843,17,0)</f>
        <v>5.5923999999999996</v>
      </c>
      <c r="W18" s="66">
        <f t="shared" si="10"/>
        <v>3</v>
      </c>
      <c r="X18" s="65">
        <f>VLOOKUP($A18,'Return Data'!$B$7:$R$2843,14,0)</f>
        <v>5.984</v>
      </c>
      <c r="Y18" s="66">
        <f t="shared" si="11"/>
        <v>10</v>
      </c>
      <c r="Z18" s="65">
        <f>VLOOKUP($A18,'Return Data'!$B$7:$R$2843,16,0)</f>
        <v>7.4073000000000002</v>
      </c>
      <c r="AA18" s="67">
        <f t="shared" si="9"/>
        <v>4</v>
      </c>
    </row>
    <row r="19" spans="1:27" x14ac:dyDescent="0.3">
      <c r="A19" s="63" t="s">
        <v>1226</v>
      </c>
      <c r="B19" s="64">
        <f>VLOOKUP($A19,'Return Data'!$B$7:$R$2843,3,0)</f>
        <v>44447</v>
      </c>
      <c r="C19" s="65">
        <f>VLOOKUP($A19,'Return Data'!$B$7:$R$2843,4,0)</f>
        <v>3250.5931999999998</v>
      </c>
      <c r="D19" s="65">
        <f>VLOOKUP($A19,'Return Data'!$B$7:$R$2843,5,0)</f>
        <v>3.2498999999999998</v>
      </c>
      <c r="E19" s="66">
        <f t="shared" si="0"/>
        <v>7</v>
      </c>
      <c r="F19" s="65">
        <f>VLOOKUP($A19,'Return Data'!$B$7:$R$2843,6,0)</f>
        <v>3.2964000000000002</v>
      </c>
      <c r="G19" s="66">
        <f t="shared" si="1"/>
        <v>4</v>
      </c>
      <c r="H19" s="65">
        <f>VLOOKUP($A19,'Return Data'!$B$7:$R$2843,7,0)</f>
        <v>3.4660000000000002</v>
      </c>
      <c r="I19" s="66">
        <f t="shared" si="2"/>
        <v>10</v>
      </c>
      <c r="J19" s="65">
        <f>VLOOKUP($A19,'Return Data'!$B$7:$R$2843,8,0)</f>
        <v>3.6894</v>
      </c>
      <c r="K19" s="66">
        <f t="shared" si="3"/>
        <v>12</v>
      </c>
      <c r="L19" s="65">
        <f>VLOOKUP($A19,'Return Data'!$B$7:$R$2843,9,0)</f>
        <v>4.1105999999999998</v>
      </c>
      <c r="M19" s="66">
        <f t="shared" si="4"/>
        <v>9</v>
      </c>
      <c r="N19" s="65">
        <f>VLOOKUP($A19,'Return Data'!$B$7:$R$2843,10,0)</f>
        <v>3.9910000000000001</v>
      </c>
      <c r="O19" s="66">
        <f t="shared" si="5"/>
        <v>6</v>
      </c>
      <c r="P19" s="65">
        <f>VLOOKUP($A19,'Return Data'!$B$7:$R$2843,11,0)</f>
        <v>4.0404999999999998</v>
      </c>
      <c r="Q19" s="66">
        <f t="shared" si="6"/>
        <v>7</v>
      </c>
      <c r="R19" s="65">
        <f>VLOOKUP($A19,'Return Data'!$B$7:$R$2843,12,0)</f>
        <v>3.8843000000000001</v>
      </c>
      <c r="S19" s="66">
        <f t="shared" si="7"/>
        <v>3</v>
      </c>
      <c r="T19" s="65">
        <f>VLOOKUP($A19,'Return Data'!$B$7:$R$2843,13,0)</f>
        <v>3.9980000000000002</v>
      </c>
      <c r="U19" s="66">
        <f t="shared" si="8"/>
        <v>3</v>
      </c>
      <c r="V19" s="65">
        <f>VLOOKUP($A19,'Return Data'!$B$7:$R$2843,17,0)</f>
        <v>5.3634000000000004</v>
      </c>
      <c r="W19" s="66">
        <f t="shared" si="10"/>
        <v>6</v>
      </c>
      <c r="X19" s="65">
        <f>VLOOKUP($A19,'Return Data'!$B$7:$R$2843,14,0)</f>
        <v>6.4668999999999999</v>
      </c>
      <c r="Y19" s="66">
        <f t="shared" si="11"/>
        <v>4</v>
      </c>
      <c r="Z19" s="65">
        <f>VLOOKUP($A19,'Return Data'!$B$7:$R$2843,16,0)</f>
        <v>7.5270000000000001</v>
      </c>
      <c r="AA19" s="67">
        <f t="shared" si="9"/>
        <v>2</v>
      </c>
    </row>
    <row r="20" spans="1:27" x14ac:dyDescent="0.3">
      <c r="A20" s="63" t="s">
        <v>1229</v>
      </c>
      <c r="B20" s="64">
        <f>VLOOKUP($A20,'Return Data'!$B$7:$R$2843,3,0)</f>
        <v>44447</v>
      </c>
      <c r="C20" s="65">
        <f>VLOOKUP($A20,'Return Data'!$B$7:$R$2843,4,0)</f>
        <v>1057.5531000000001</v>
      </c>
      <c r="D20" s="65">
        <f>VLOOKUP($A20,'Return Data'!$B$7:$R$2843,5,0)</f>
        <v>3.4102999999999999</v>
      </c>
      <c r="E20" s="66">
        <f t="shared" si="0"/>
        <v>5</v>
      </c>
      <c r="F20" s="65">
        <f>VLOOKUP($A20,'Return Data'!$B$7:$R$2843,6,0)</f>
        <v>2.6791999999999998</v>
      </c>
      <c r="G20" s="66">
        <f t="shared" si="1"/>
        <v>16</v>
      </c>
      <c r="H20" s="65">
        <f>VLOOKUP($A20,'Return Data'!$B$7:$R$2843,7,0)</f>
        <v>3.2517</v>
      </c>
      <c r="I20" s="66">
        <f t="shared" si="2"/>
        <v>15</v>
      </c>
      <c r="J20" s="65">
        <f>VLOOKUP($A20,'Return Data'!$B$7:$R$2843,8,0)</f>
        <v>3.5224000000000002</v>
      </c>
      <c r="K20" s="66">
        <f t="shared" si="3"/>
        <v>13</v>
      </c>
      <c r="L20" s="65">
        <f>VLOOKUP($A20,'Return Data'!$B$7:$R$2843,9,0)</f>
        <v>3.9479000000000002</v>
      </c>
      <c r="M20" s="66">
        <f t="shared" si="4"/>
        <v>12</v>
      </c>
      <c r="N20" s="65">
        <f>VLOOKUP($A20,'Return Data'!$B$7:$R$2843,10,0)</f>
        <v>3.4226999999999999</v>
      </c>
      <c r="O20" s="66">
        <f t="shared" si="5"/>
        <v>14</v>
      </c>
      <c r="P20" s="65">
        <f>VLOOKUP($A20,'Return Data'!$B$7:$R$2843,11,0)</f>
        <v>3.1353</v>
      </c>
      <c r="Q20" s="66">
        <f t="shared" si="6"/>
        <v>15</v>
      </c>
      <c r="R20" s="65">
        <f>VLOOKUP($A20,'Return Data'!$B$7:$R$2843,12,0)</f>
        <v>2.9449000000000001</v>
      </c>
      <c r="S20" s="66">
        <f t="shared" si="7"/>
        <v>15</v>
      </c>
      <c r="T20" s="65"/>
      <c r="U20" s="66"/>
      <c r="V20" s="65"/>
      <c r="W20" s="66"/>
      <c r="X20" s="65"/>
      <c r="Y20" s="66"/>
      <c r="Z20" s="65">
        <f>VLOOKUP($A20,'Return Data'!$B$7:$R$2843,16,0)</f>
        <v>3.7764000000000002</v>
      </c>
      <c r="AA20" s="67">
        <f t="shared" si="9"/>
        <v>17</v>
      </c>
    </row>
    <row r="21" spans="1:27" x14ac:dyDescent="0.3">
      <c r="A21" s="63" t="s">
        <v>1233</v>
      </c>
      <c r="B21" s="64">
        <f>VLOOKUP($A21,'Return Data'!$B$7:$R$2843,3,0)</f>
        <v>44447</v>
      </c>
      <c r="C21" s="65">
        <f>VLOOKUP($A21,'Return Data'!$B$7:$R$2843,4,0)</f>
        <v>33.069200000000002</v>
      </c>
      <c r="D21" s="65">
        <f>VLOOKUP($A21,'Return Data'!$B$7:$R$2843,5,0)</f>
        <v>3.2010999999999998</v>
      </c>
      <c r="E21" s="66">
        <f t="shared" si="0"/>
        <v>9</v>
      </c>
      <c r="F21" s="65">
        <f>VLOOKUP($A21,'Return Data'!$B$7:$R$2843,6,0)</f>
        <v>2.8929999999999998</v>
      </c>
      <c r="G21" s="66">
        <f t="shared" si="1"/>
        <v>15</v>
      </c>
      <c r="H21" s="65">
        <f>VLOOKUP($A21,'Return Data'!$B$7:$R$2843,7,0)</f>
        <v>3.2343999999999999</v>
      </c>
      <c r="I21" s="66">
        <f t="shared" si="2"/>
        <v>16</v>
      </c>
      <c r="J21" s="65">
        <f>VLOOKUP($A21,'Return Data'!$B$7:$R$2843,8,0)</f>
        <v>3.3866000000000001</v>
      </c>
      <c r="K21" s="66">
        <f t="shared" si="3"/>
        <v>14</v>
      </c>
      <c r="L21" s="65">
        <f>VLOOKUP($A21,'Return Data'!$B$7:$R$2843,9,0)</f>
        <v>3.7587999999999999</v>
      </c>
      <c r="M21" s="66">
        <f t="shared" si="4"/>
        <v>14</v>
      </c>
      <c r="N21" s="65">
        <f>VLOOKUP($A21,'Return Data'!$B$7:$R$2843,10,0)</f>
        <v>3.5196999999999998</v>
      </c>
      <c r="O21" s="66">
        <f t="shared" si="5"/>
        <v>13</v>
      </c>
      <c r="P21" s="65">
        <f>VLOOKUP($A21,'Return Data'!$B$7:$R$2843,11,0)</f>
        <v>3.6414</v>
      </c>
      <c r="Q21" s="66">
        <f t="shared" si="6"/>
        <v>12</v>
      </c>
      <c r="R21" s="65">
        <f>VLOOKUP($A21,'Return Data'!$B$7:$R$2843,12,0)</f>
        <v>3.4537</v>
      </c>
      <c r="S21" s="66">
        <f t="shared" si="7"/>
        <v>13</v>
      </c>
      <c r="T21" s="65">
        <f>VLOOKUP($A21,'Return Data'!$B$7:$R$2843,13,0)</f>
        <v>3.5811000000000002</v>
      </c>
      <c r="U21" s="66">
        <f>RANK(T21,T$8:T$24,0)</f>
        <v>12</v>
      </c>
      <c r="V21" s="65">
        <f>VLOOKUP($A21,'Return Data'!$B$7:$R$2843,17,0)</f>
        <v>5.0191999999999997</v>
      </c>
      <c r="W21" s="66">
        <f>RANK(V21,V$8:V$24,0)</f>
        <v>12</v>
      </c>
      <c r="X21" s="65">
        <f>VLOOKUP($A21,'Return Data'!$B$7:$R$2843,14,0)</f>
        <v>6.0608000000000004</v>
      </c>
      <c r="Y21" s="66">
        <f>RANK(X21,X$8:X$24,0)</f>
        <v>9</v>
      </c>
      <c r="Z21" s="65">
        <f>VLOOKUP($A21,'Return Data'!$B$7:$R$2843,16,0)</f>
        <v>7.2164999999999999</v>
      </c>
      <c r="AA21" s="67">
        <f t="shared" si="9"/>
        <v>7</v>
      </c>
    </row>
    <row r="22" spans="1:27" x14ac:dyDescent="0.3">
      <c r="A22" s="63" t="s">
        <v>1235</v>
      </c>
      <c r="B22" s="64">
        <f>VLOOKUP($A22,'Return Data'!$B$7:$R$2843,3,0)</f>
        <v>44447</v>
      </c>
      <c r="C22" s="65">
        <f>VLOOKUP($A22,'Return Data'!$B$7:$R$2843,4,0)</f>
        <v>11.861700000000001</v>
      </c>
      <c r="D22" s="65">
        <f>VLOOKUP($A22,'Return Data'!$B$7:$R$2843,5,0)</f>
        <v>3.0773999999999999</v>
      </c>
      <c r="E22" s="66">
        <f t="shared" si="0"/>
        <v>11</v>
      </c>
      <c r="F22" s="65">
        <f>VLOOKUP($A22,'Return Data'!$B$7:$R$2843,6,0)</f>
        <v>3.2631999999999999</v>
      </c>
      <c r="G22" s="66">
        <f t="shared" si="1"/>
        <v>6</v>
      </c>
      <c r="H22" s="65">
        <f>VLOOKUP($A22,'Return Data'!$B$7:$R$2843,7,0)</f>
        <v>3.2549999999999999</v>
      </c>
      <c r="I22" s="66">
        <f t="shared" si="2"/>
        <v>14</v>
      </c>
      <c r="J22" s="65">
        <f>VLOOKUP($A22,'Return Data'!$B$7:$R$2843,8,0)</f>
        <v>3.3231000000000002</v>
      </c>
      <c r="K22" s="66">
        <f t="shared" si="3"/>
        <v>15</v>
      </c>
      <c r="L22" s="65">
        <f>VLOOKUP($A22,'Return Data'!$B$7:$R$2843,9,0)</f>
        <v>3.5922999999999998</v>
      </c>
      <c r="M22" s="66">
        <f t="shared" si="4"/>
        <v>15</v>
      </c>
      <c r="N22" s="65">
        <f>VLOOKUP($A22,'Return Data'!$B$7:$R$2843,10,0)</f>
        <v>3.625</v>
      </c>
      <c r="O22" s="66">
        <f t="shared" si="5"/>
        <v>12</v>
      </c>
      <c r="P22" s="65">
        <f>VLOOKUP($A22,'Return Data'!$B$7:$R$2843,11,0)</f>
        <v>3.577</v>
      </c>
      <c r="Q22" s="66">
        <f t="shared" si="6"/>
        <v>13</v>
      </c>
      <c r="R22" s="65">
        <f>VLOOKUP($A22,'Return Data'!$B$7:$R$2843,12,0)</f>
        <v>3.4636</v>
      </c>
      <c r="S22" s="66">
        <f t="shared" si="7"/>
        <v>12</v>
      </c>
      <c r="T22" s="65">
        <f>VLOOKUP($A22,'Return Data'!$B$7:$R$2843,13,0)</f>
        <v>3.4790000000000001</v>
      </c>
      <c r="U22" s="66">
        <f>RANK(T22,T$8:T$24,0)</f>
        <v>13</v>
      </c>
      <c r="V22" s="65">
        <f>VLOOKUP($A22,'Return Data'!$B$7:$R$2843,17,0)</f>
        <v>4.7794999999999996</v>
      </c>
      <c r="W22" s="66">
        <f>RANK(V22,V$8:V$24,0)</f>
        <v>13</v>
      </c>
      <c r="X22" s="65"/>
      <c r="Y22" s="66"/>
      <c r="Z22" s="65">
        <f>VLOOKUP($A22,'Return Data'!$B$7:$R$2843,16,0)</f>
        <v>5.9511000000000003</v>
      </c>
      <c r="AA22" s="67">
        <f t="shared" si="9"/>
        <v>14</v>
      </c>
    </row>
    <row r="23" spans="1:27" x14ac:dyDescent="0.3">
      <c r="A23" s="63" t="s">
        <v>1237</v>
      </c>
      <c r="B23" s="64">
        <f>VLOOKUP($A23,'Return Data'!$B$7:$R$2843,3,0)</f>
        <v>44447</v>
      </c>
      <c r="C23" s="65">
        <f>VLOOKUP($A23,'Return Data'!$B$7:$R$2843,4,0)</f>
        <v>3706.8870000000002</v>
      </c>
      <c r="D23" s="65">
        <f>VLOOKUP($A23,'Return Data'!$B$7:$R$2843,5,0)</f>
        <v>3.5352000000000001</v>
      </c>
      <c r="E23" s="66">
        <f t="shared" si="0"/>
        <v>3</v>
      </c>
      <c r="F23" s="65">
        <f>VLOOKUP($A23,'Return Data'!$B$7:$R$2843,6,0)</f>
        <v>3.1225000000000001</v>
      </c>
      <c r="G23" s="66">
        <f t="shared" si="1"/>
        <v>12</v>
      </c>
      <c r="H23" s="65">
        <f>VLOOKUP($A23,'Return Data'!$B$7:$R$2843,7,0)</f>
        <v>3.6829999999999998</v>
      </c>
      <c r="I23" s="66">
        <f t="shared" si="2"/>
        <v>4</v>
      </c>
      <c r="J23" s="65">
        <f>VLOOKUP($A23,'Return Data'!$B$7:$R$2843,8,0)</f>
        <v>4.0777999999999999</v>
      </c>
      <c r="K23" s="66">
        <f t="shared" si="3"/>
        <v>3</v>
      </c>
      <c r="L23" s="65">
        <f>VLOOKUP($A23,'Return Data'!$B$7:$R$2843,9,0)</f>
        <v>4.3695000000000004</v>
      </c>
      <c r="M23" s="66">
        <f t="shared" si="4"/>
        <v>2</v>
      </c>
      <c r="N23" s="65">
        <f>VLOOKUP($A23,'Return Data'!$B$7:$R$2843,10,0)</f>
        <v>4.1835000000000004</v>
      </c>
      <c r="O23" s="66">
        <f t="shared" si="5"/>
        <v>1</v>
      </c>
      <c r="P23" s="65">
        <f>VLOOKUP($A23,'Return Data'!$B$7:$R$2843,11,0)</f>
        <v>4.4371</v>
      </c>
      <c r="Q23" s="66">
        <f t="shared" si="6"/>
        <v>1</v>
      </c>
      <c r="R23" s="65">
        <f>VLOOKUP($A23,'Return Data'!$B$7:$R$2843,12,0)</f>
        <v>4.0850999999999997</v>
      </c>
      <c r="S23" s="66">
        <f t="shared" si="7"/>
        <v>1</v>
      </c>
      <c r="T23" s="65">
        <f>VLOOKUP($A23,'Return Data'!$B$7:$R$2843,13,0)</f>
        <v>4.1805000000000003</v>
      </c>
      <c r="U23" s="66">
        <f>RANK(T23,T$8:T$24,0)</f>
        <v>1</v>
      </c>
      <c r="V23" s="65">
        <f>VLOOKUP($A23,'Return Data'!$B$7:$R$2843,17,0)</f>
        <v>5.5826000000000002</v>
      </c>
      <c r="W23" s="66">
        <f>RANK(V23,V$8:V$24,0)</f>
        <v>4</v>
      </c>
      <c r="X23" s="65">
        <f>VLOOKUP($A23,'Return Data'!$B$7:$R$2843,14,0)</f>
        <v>3.9445000000000001</v>
      </c>
      <c r="Y23" s="66">
        <f>RANK(X23,X$8:X$24,0)</f>
        <v>13</v>
      </c>
      <c r="Z23" s="65">
        <f>VLOOKUP($A23,'Return Data'!$B$7:$R$2843,16,0)</f>
        <v>6.8003</v>
      </c>
      <c r="AA23" s="67">
        <f t="shared" si="9"/>
        <v>11</v>
      </c>
    </row>
    <row r="24" spans="1:27" x14ac:dyDescent="0.3">
      <c r="A24" s="63" t="s">
        <v>1239</v>
      </c>
      <c r="B24" s="64">
        <f>VLOOKUP($A24,'Return Data'!$B$7:$R$2843,3,0)</f>
        <v>44447</v>
      </c>
      <c r="C24" s="65">
        <f>VLOOKUP($A24,'Return Data'!$B$7:$R$2843,4,0)</f>
        <v>2415.1037999999999</v>
      </c>
      <c r="D24" s="65">
        <f>VLOOKUP($A24,'Return Data'!$B$7:$R$2843,5,0)</f>
        <v>2.5421999999999998</v>
      </c>
      <c r="E24" s="66">
        <f t="shared" si="0"/>
        <v>15</v>
      </c>
      <c r="F24" s="65">
        <f>VLOOKUP($A24,'Return Data'!$B$7:$R$2843,6,0)</f>
        <v>3.141</v>
      </c>
      <c r="G24" s="66">
        <f t="shared" si="1"/>
        <v>11</v>
      </c>
      <c r="H24" s="65">
        <f>VLOOKUP($A24,'Return Data'!$B$7:$R$2843,7,0)</f>
        <v>3.3982000000000001</v>
      </c>
      <c r="I24" s="66">
        <f t="shared" si="2"/>
        <v>12</v>
      </c>
      <c r="J24" s="65">
        <f>VLOOKUP($A24,'Return Data'!$B$7:$R$2843,8,0)</f>
        <v>3.7002000000000002</v>
      </c>
      <c r="K24" s="66">
        <f t="shared" si="3"/>
        <v>11</v>
      </c>
      <c r="L24" s="65">
        <f>VLOOKUP($A24,'Return Data'!$B$7:$R$2843,9,0)</f>
        <v>4.0968999999999998</v>
      </c>
      <c r="M24" s="66">
        <f t="shared" si="4"/>
        <v>10</v>
      </c>
      <c r="N24" s="65">
        <f>VLOOKUP($A24,'Return Data'!$B$7:$R$2843,10,0)</f>
        <v>3.9683999999999999</v>
      </c>
      <c r="O24" s="66">
        <f t="shared" si="5"/>
        <v>8</v>
      </c>
      <c r="P24" s="65">
        <f>VLOOKUP($A24,'Return Data'!$B$7:$R$2843,11,0)</f>
        <v>4.0355999999999996</v>
      </c>
      <c r="Q24" s="66">
        <f t="shared" si="6"/>
        <v>9</v>
      </c>
      <c r="R24" s="65">
        <f>VLOOKUP($A24,'Return Data'!$B$7:$R$2843,12,0)</f>
        <v>3.8313000000000001</v>
      </c>
      <c r="S24" s="66">
        <f t="shared" si="7"/>
        <v>6</v>
      </c>
      <c r="T24" s="65">
        <f>VLOOKUP($A24,'Return Data'!$B$7:$R$2843,13,0)</f>
        <v>3.9407000000000001</v>
      </c>
      <c r="U24" s="66">
        <f>RANK(T24,T$8:T$24,0)</f>
        <v>6</v>
      </c>
      <c r="V24" s="65">
        <f>VLOOKUP($A24,'Return Data'!$B$7:$R$2843,17,0)</f>
        <v>5.3274999999999997</v>
      </c>
      <c r="W24" s="66">
        <f>RANK(V24,V$8:V$24,0)</f>
        <v>7</v>
      </c>
      <c r="X24" s="65">
        <f>VLOOKUP($A24,'Return Data'!$B$7:$R$2843,14,0)</f>
        <v>6.4157000000000002</v>
      </c>
      <c r="Y24" s="66">
        <f>RANK(X24,X$8:X$24,0)</f>
        <v>6</v>
      </c>
      <c r="Z24" s="65">
        <f>VLOOKUP($A24,'Return Data'!$B$7:$R$2843,16,0)</f>
        <v>7.5106999999999999</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3.1404882352941175</v>
      </c>
      <c r="E26" s="74"/>
      <c r="F26" s="75">
        <f>AVERAGE(F8:F24)</f>
        <v>3.1228058823529405</v>
      </c>
      <c r="G26" s="74"/>
      <c r="H26" s="75">
        <f>AVERAGE(H8:H24)</f>
        <v>3.4579823529411766</v>
      </c>
      <c r="I26" s="74"/>
      <c r="J26" s="75">
        <f>AVERAGE(J8:J24)</f>
        <v>3.7427529411764704</v>
      </c>
      <c r="K26" s="74"/>
      <c r="L26" s="75">
        <f>AVERAGE(L8:L24)</f>
        <v>4.0403000000000002</v>
      </c>
      <c r="M26" s="74"/>
      <c r="N26" s="75">
        <f>AVERAGE(N8:N24)</f>
        <v>3.7632352941176475</v>
      </c>
      <c r="O26" s="74"/>
      <c r="P26" s="75">
        <f>AVERAGE(P8:P24)</f>
        <v>3.8221941176470589</v>
      </c>
      <c r="Q26" s="74"/>
      <c r="R26" s="75">
        <f>AVERAGE(R8:R24)</f>
        <v>3.5730705882352938</v>
      </c>
      <c r="S26" s="74"/>
      <c r="T26" s="75">
        <f>AVERAGE(T8:T24)</f>
        <v>3.69409375</v>
      </c>
      <c r="U26" s="74"/>
      <c r="V26" s="75">
        <f>AVERAGE(V8:V24)</f>
        <v>5.2497928571428574</v>
      </c>
      <c r="W26" s="74"/>
      <c r="X26" s="75">
        <f>AVERAGE(X8:X24)</f>
        <v>6.0660538461538458</v>
      </c>
      <c r="Y26" s="74"/>
      <c r="Z26" s="75">
        <f>AVERAGE(Z8:Z24)</f>
        <v>6.6440470588235288</v>
      </c>
      <c r="AA26" s="76"/>
    </row>
    <row r="27" spans="1:27" x14ac:dyDescent="0.3">
      <c r="A27" s="73" t="s">
        <v>28</v>
      </c>
      <c r="B27" s="74"/>
      <c r="C27" s="74"/>
      <c r="D27" s="75">
        <f>MIN(D8:D24)</f>
        <v>2.1452</v>
      </c>
      <c r="E27" s="74"/>
      <c r="F27" s="75">
        <f>MIN(F8:F24)</f>
        <v>2.4394</v>
      </c>
      <c r="G27" s="74"/>
      <c r="H27" s="75">
        <f>MIN(H8:H24)</f>
        <v>2.7109000000000001</v>
      </c>
      <c r="I27" s="74"/>
      <c r="J27" s="75">
        <f>MIN(J8:J24)</f>
        <v>3.0840999999999998</v>
      </c>
      <c r="K27" s="74"/>
      <c r="L27" s="75">
        <f>MIN(L8:L24)</f>
        <v>3.3628999999999998</v>
      </c>
      <c r="M27" s="74"/>
      <c r="N27" s="75">
        <f>MIN(N8:N24)</f>
        <v>3.0143</v>
      </c>
      <c r="O27" s="74"/>
      <c r="P27" s="75">
        <f>MIN(P8:P24)</f>
        <v>2.8399000000000001</v>
      </c>
      <c r="Q27" s="74"/>
      <c r="R27" s="75">
        <f>MIN(R8:R24)</f>
        <v>2.7544</v>
      </c>
      <c r="S27" s="74"/>
      <c r="T27" s="75">
        <f>MIN(T8:T24)</f>
        <v>2.8574000000000002</v>
      </c>
      <c r="U27" s="74"/>
      <c r="V27" s="75">
        <f>MIN(V8:V24)</f>
        <v>4.4492000000000003</v>
      </c>
      <c r="W27" s="74"/>
      <c r="X27" s="75">
        <f>MIN(X8:X24)</f>
        <v>3.9445000000000001</v>
      </c>
      <c r="Y27" s="74"/>
      <c r="Z27" s="75">
        <f>MIN(Z8:Z24)</f>
        <v>3.7764000000000002</v>
      </c>
      <c r="AA27" s="76"/>
    </row>
    <row r="28" spans="1:27" ht="15" thickBot="1" x14ac:dyDescent="0.35">
      <c r="A28" s="77" t="s">
        <v>29</v>
      </c>
      <c r="B28" s="78"/>
      <c r="C28" s="78"/>
      <c r="D28" s="79">
        <f>MAX(D8:D24)</f>
        <v>3.8149000000000002</v>
      </c>
      <c r="E28" s="78"/>
      <c r="F28" s="79">
        <f>MAX(F8:F24)</f>
        <v>3.3388</v>
      </c>
      <c r="G28" s="78"/>
      <c r="H28" s="79">
        <f>MAX(H8:H24)</f>
        <v>3.7625000000000002</v>
      </c>
      <c r="I28" s="78"/>
      <c r="J28" s="79">
        <f>MAX(J8:J24)</f>
        <v>4.3781999999999996</v>
      </c>
      <c r="K28" s="78"/>
      <c r="L28" s="79">
        <f>MAX(L8:L24)</f>
        <v>4.3882000000000003</v>
      </c>
      <c r="M28" s="78"/>
      <c r="N28" s="79">
        <f>MAX(N8:N24)</f>
        <v>4.1835000000000004</v>
      </c>
      <c r="O28" s="78"/>
      <c r="P28" s="79">
        <f>MAX(P8:P24)</f>
        <v>4.4371</v>
      </c>
      <c r="Q28" s="78"/>
      <c r="R28" s="79">
        <f>MAX(R8:R24)</f>
        <v>4.0850999999999997</v>
      </c>
      <c r="S28" s="78"/>
      <c r="T28" s="79">
        <f>MAX(T8:T24)</f>
        <v>4.1805000000000003</v>
      </c>
      <c r="U28" s="78"/>
      <c r="V28" s="79">
        <f>MAX(V8:V24)</f>
        <v>5.6615000000000002</v>
      </c>
      <c r="W28" s="78"/>
      <c r="X28" s="79">
        <f>MAX(X8:X24)</f>
        <v>6.6905999999999999</v>
      </c>
      <c r="Y28" s="78"/>
      <c r="Z28" s="79">
        <f>MAX(Z8:Z24)</f>
        <v>7.6620999999999997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44447</v>
      </c>
      <c r="C8" s="65">
        <f>VLOOKUP($A8,'Return Data'!$B$7:$R$2843,4,0)</f>
        <v>33.5779</v>
      </c>
      <c r="D8" s="65">
        <f>VLOOKUP($A8,'Return Data'!$B$7:$R$2843,10,0)</f>
        <v>10.544499999999999</v>
      </c>
      <c r="E8" s="66">
        <f t="shared" ref="E8:E16" si="0">RANK(D8,D$8:D$16,0)</f>
        <v>1</v>
      </c>
      <c r="F8" s="65">
        <f>VLOOKUP($A8,'Return Data'!$B$7:$R$2843,11,0)</f>
        <v>18.079000000000001</v>
      </c>
      <c r="G8" s="66">
        <f t="shared" ref="G8:G16" si="1">RANK(F8,F$8:F$16,0)</f>
        <v>2</v>
      </c>
      <c r="H8" s="65">
        <f>VLOOKUP($A8,'Return Data'!$B$7:$R$2843,12,0)</f>
        <v>24.751200000000001</v>
      </c>
      <c r="I8" s="66">
        <f t="shared" ref="I8:I16" si="2">RANK(H8,H$8:H$16,0)</f>
        <v>4</v>
      </c>
      <c r="J8" s="65">
        <f>VLOOKUP($A8,'Return Data'!$B$7:$R$2843,13,0)</f>
        <v>43.007599999999996</v>
      </c>
      <c r="K8" s="66">
        <f t="shared" ref="K8:K16" si="3">RANK(J8,J$8:J$16,0)</f>
        <v>3</v>
      </c>
      <c r="L8" s="65">
        <f>VLOOKUP($A8,'Return Data'!$B$7:$R$2843,17,0)</f>
        <v>26.377600000000001</v>
      </c>
      <c r="M8" s="66">
        <f t="shared" ref="M8:M14" si="4">RANK(L8,L$8:L$16,0)</f>
        <v>2</v>
      </c>
      <c r="N8" s="65">
        <f>VLOOKUP($A8,'Return Data'!$B$7:$R$2843,14,0)</f>
        <v>17.8826</v>
      </c>
      <c r="O8" s="66">
        <f t="shared" ref="O8:O14" si="5">RANK(N8,N$8:N$16,0)</f>
        <v>2</v>
      </c>
      <c r="P8" s="65">
        <f>VLOOKUP($A8,'Return Data'!$B$7:$R$2843,15,0)</f>
        <v>13.8719</v>
      </c>
      <c r="Q8" s="66">
        <f t="shared" ref="Q8:Q14" si="6">RANK(P8,P$8:P$16,0)</f>
        <v>3</v>
      </c>
      <c r="R8" s="65">
        <f>VLOOKUP($A8,'Return Data'!$B$7:$R$2843,16,0)</f>
        <v>11.850300000000001</v>
      </c>
      <c r="S8" s="67">
        <f t="shared" ref="S8:S16" si="7">RANK(R8,R$8:R$16,0)</f>
        <v>4</v>
      </c>
    </row>
    <row r="9" spans="1:20" x14ac:dyDescent="0.3">
      <c r="A9" s="63" t="s">
        <v>1245</v>
      </c>
      <c r="B9" s="64">
        <f>VLOOKUP($A9,'Return Data'!$B$7:$R$2843,3,0)</f>
        <v>44447</v>
      </c>
      <c r="C9" s="65">
        <f>VLOOKUP($A9,'Return Data'!$B$7:$R$2843,4,0)</f>
        <v>49.863</v>
      </c>
      <c r="D9" s="65">
        <f>VLOOKUP($A9,'Return Data'!$B$7:$R$2843,10,0)</f>
        <v>7.2807000000000004</v>
      </c>
      <c r="E9" s="66">
        <f t="shared" si="0"/>
        <v>5</v>
      </c>
      <c r="F9" s="65">
        <f>VLOOKUP($A9,'Return Data'!$B$7:$R$2843,11,0)</f>
        <v>14.9924</v>
      </c>
      <c r="G9" s="66">
        <f t="shared" si="1"/>
        <v>3</v>
      </c>
      <c r="H9" s="65">
        <f>VLOOKUP($A9,'Return Data'!$B$7:$R$2843,12,0)</f>
        <v>23.191500000000001</v>
      </c>
      <c r="I9" s="66">
        <f t="shared" si="2"/>
        <v>5</v>
      </c>
      <c r="J9" s="65">
        <f>VLOOKUP($A9,'Return Data'!$B$7:$R$2843,13,0)</f>
        <v>34.018700000000003</v>
      </c>
      <c r="K9" s="66">
        <f t="shared" si="3"/>
        <v>6</v>
      </c>
      <c r="L9" s="65">
        <f>VLOOKUP($A9,'Return Data'!$B$7:$R$2843,17,0)</f>
        <v>23.875900000000001</v>
      </c>
      <c r="M9" s="66">
        <f t="shared" si="4"/>
        <v>3</v>
      </c>
      <c r="N9" s="65">
        <f>VLOOKUP($A9,'Return Data'!$B$7:$R$2843,14,0)</f>
        <v>14.427199999999999</v>
      </c>
      <c r="O9" s="66">
        <f t="shared" si="5"/>
        <v>4</v>
      </c>
      <c r="P9" s="65">
        <f>VLOOKUP($A9,'Return Data'!$B$7:$R$2843,15,0)</f>
        <v>11.905900000000001</v>
      </c>
      <c r="Q9" s="66">
        <f t="shared" si="6"/>
        <v>4</v>
      </c>
      <c r="R9" s="65">
        <f>VLOOKUP($A9,'Return Data'!$B$7:$R$2843,16,0)</f>
        <v>11.6416</v>
      </c>
      <c r="S9" s="67">
        <f t="shared" si="7"/>
        <v>5</v>
      </c>
    </row>
    <row r="10" spans="1:20" x14ac:dyDescent="0.3">
      <c r="A10" s="63" t="s">
        <v>1247</v>
      </c>
      <c r="B10" s="64">
        <f>VLOOKUP($A10,'Return Data'!$B$7:$R$2843,3,0)</f>
        <v>44447</v>
      </c>
      <c r="C10" s="65">
        <f>VLOOKUP($A10,'Return Data'!$B$7:$R$2843,4,0)</f>
        <v>415.76929999999999</v>
      </c>
      <c r="D10" s="65">
        <f>VLOOKUP($A10,'Return Data'!$B$7:$R$2843,10,0)</f>
        <v>6.2906000000000004</v>
      </c>
      <c r="E10" s="66">
        <f t="shared" si="0"/>
        <v>6</v>
      </c>
      <c r="F10" s="65">
        <f>VLOOKUP($A10,'Return Data'!$B$7:$R$2843,11,0)</f>
        <v>14.456799999999999</v>
      </c>
      <c r="G10" s="66">
        <f t="shared" si="1"/>
        <v>4</v>
      </c>
      <c r="H10" s="65">
        <f>VLOOKUP($A10,'Return Data'!$B$7:$R$2843,12,0)</f>
        <v>30.867899999999999</v>
      </c>
      <c r="I10" s="66">
        <f t="shared" si="2"/>
        <v>2</v>
      </c>
      <c r="J10" s="65">
        <f>VLOOKUP($A10,'Return Data'!$B$7:$R$2843,13,0)</f>
        <v>47.990499999999997</v>
      </c>
      <c r="K10" s="66">
        <f t="shared" si="3"/>
        <v>2</v>
      </c>
      <c r="L10" s="65">
        <f>VLOOKUP($A10,'Return Data'!$B$7:$R$2843,17,0)</f>
        <v>22.807099999999998</v>
      </c>
      <c r="M10" s="66">
        <f t="shared" si="4"/>
        <v>4</v>
      </c>
      <c r="N10" s="65">
        <f>VLOOKUP($A10,'Return Data'!$B$7:$R$2843,14,0)</f>
        <v>14.563700000000001</v>
      </c>
      <c r="O10" s="66">
        <f t="shared" si="5"/>
        <v>3</v>
      </c>
      <c r="P10" s="65">
        <f>VLOOKUP($A10,'Return Data'!$B$7:$R$2843,15,0)</f>
        <v>13.9483</v>
      </c>
      <c r="Q10" s="66">
        <f t="shared" si="6"/>
        <v>2</v>
      </c>
      <c r="R10" s="65">
        <f>VLOOKUP($A10,'Return Data'!$B$7:$R$2843,16,0)</f>
        <v>15.6997</v>
      </c>
      <c r="S10" s="67">
        <f t="shared" si="7"/>
        <v>2</v>
      </c>
    </row>
    <row r="11" spans="1:20" x14ac:dyDescent="0.3">
      <c r="A11" s="63" t="s">
        <v>2024</v>
      </c>
      <c r="B11" s="64">
        <f>VLOOKUP($A11,'Return Data'!$B$7:$R$2843,3,0)</f>
        <v>44447</v>
      </c>
      <c r="C11" s="65">
        <f>VLOOKUP($A11,'Return Data'!$B$7:$R$2843,4,0)</f>
        <v>27.782599999999999</v>
      </c>
      <c r="D11" s="65">
        <f>VLOOKUP($A11,'Return Data'!$B$7:$R$2843,10,0)</f>
        <v>7.9175000000000004</v>
      </c>
      <c r="E11" s="66">
        <f t="shared" si="0"/>
        <v>3</v>
      </c>
      <c r="F11" s="65">
        <f>VLOOKUP($A11,'Return Data'!$B$7:$R$2843,11,0)</f>
        <v>14.1823</v>
      </c>
      <c r="G11" s="66">
        <f t="shared" si="1"/>
        <v>5</v>
      </c>
      <c r="H11" s="65">
        <f>VLOOKUP($A11,'Return Data'!$B$7:$R$2843,12,0)</f>
        <v>21.455100000000002</v>
      </c>
      <c r="I11" s="66">
        <f t="shared" si="2"/>
        <v>6</v>
      </c>
      <c r="J11" s="65">
        <f>VLOOKUP($A11,'Return Data'!$B$7:$R$2843,13,0)</f>
        <v>36.607700000000001</v>
      </c>
      <c r="K11" s="66">
        <f t="shared" si="3"/>
        <v>5</v>
      </c>
      <c r="L11" s="65">
        <f>VLOOKUP($A11,'Return Data'!$B$7:$R$2843,17,0)</f>
        <v>20.555299999999999</v>
      </c>
      <c r="M11" s="66">
        <f t="shared" si="4"/>
        <v>5</v>
      </c>
      <c r="N11" s="65">
        <f>VLOOKUP($A11,'Return Data'!$B$7:$R$2843,14,0)</f>
        <v>14.367699999999999</v>
      </c>
      <c r="O11" s="66">
        <f t="shared" si="5"/>
        <v>5</v>
      </c>
      <c r="P11" s="65">
        <f>VLOOKUP($A11,'Return Data'!$B$7:$R$2843,15,0)</f>
        <v>10.767099999999999</v>
      </c>
      <c r="Q11" s="66">
        <f t="shared" si="6"/>
        <v>5</v>
      </c>
      <c r="R11" s="65">
        <f>VLOOKUP($A11,'Return Data'!$B$7:$R$2843,16,0)</f>
        <v>10.138500000000001</v>
      </c>
      <c r="S11" s="67">
        <f t="shared" si="7"/>
        <v>7</v>
      </c>
    </row>
    <row r="12" spans="1:20" x14ac:dyDescent="0.3">
      <c r="A12" s="63" t="s">
        <v>1249</v>
      </c>
      <c r="B12" s="64">
        <f>VLOOKUP($A12,'Return Data'!$B$7:$R$2843,3,0)</f>
        <v>44447</v>
      </c>
      <c r="C12" s="65">
        <f>VLOOKUP($A12,'Return Data'!$B$7:$R$2843,4,0)</f>
        <v>73.007599999999996</v>
      </c>
      <c r="D12" s="65">
        <f>VLOOKUP($A12,'Return Data'!$B$7:$R$2843,10,0)</f>
        <v>4.9462000000000002</v>
      </c>
      <c r="E12" s="66">
        <f t="shared" si="0"/>
        <v>8</v>
      </c>
      <c r="F12" s="65">
        <f>VLOOKUP($A12,'Return Data'!$B$7:$R$2843,11,0)</f>
        <v>38.136200000000002</v>
      </c>
      <c r="G12" s="66">
        <f t="shared" si="1"/>
        <v>1</v>
      </c>
      <c r="H12" s="65">
        <f>VLOOKUP($A12,'Return Data'!$B$7:$R$2843,12,0)</f>
        <v>43.533200000000001</v>
      </c>
      <c r="I12" s="66">
        <f t="shared" si="2"/>
        <v>1</v>
      </c>
      <c r="J12" s="65">
        <f>VLOOKUP($A12,'Return Data'!$B$7:$R$2843,13,0)</f>
        <v>61.862900000000003</v>
      </c>
      <c r="K12" s="66">
        <f t="shared" si="3"/>
        <v>1</v>
      </c>
      <c r="L12" s="65">
        <f>VLOOKUP($A12,'Return Data'!$B$7:$R$2843,17,0)</f>
        <v>38.640900000000002</v>
      </c>
      <c r="M12" s="66">
        <f t="shared" si="4"/>
        <v>1</v>
      </c>
      <c r="N12" s="65">
        <f>VLOOKUP($A12,'Return Data'!$B$7:$R$2843,14,0)</f>
        <v>28.172899999999998</v>
      </c>
      <c r="O12" s="66">
        <f t="shared" si="5"/>
        <v>1</v>
      </c>
      <c r="P12" s="65">
        <f>VLOOKUP($A12,'Return Data'!$B$7:$R$2843,15,0)</f>
        <v>17.4895</v>
      </c>
      <c r="Q12" s="66">
        <f t="shared" si="6"/>
        <v>1</v>
      </c>
      <c r="R12" s="65">
        <f>VLOOKUP($A12,'Return Data'!$B$7:$R$2843,16,0)</f>
        <v>13.4503</v>
      </c>
      <c r="S12" s="67">
        <f t="shared" si="7"/>
        <v>3</v>
      </c>
    </row>
    <row r="13" spans="1:20" x14ac:dyDescent="0.3">
      <c r="A13" s="63" t="s">
        <v>761</v>
      </c>
      <c r="B13" s="64">
        <f>VLOOKUP($A13,'Return Data'!$B$7:$R$2843,3,0)</f>
        <v>44447</v>
      </c>
      <c r="C13" s="65">
        <f>VLOOKUP($A13,'Return Data'!$B$7:$R$2843,4,0)</f>
        <v>23.398099999999999</v>
      </c>
      <c r="D13" s="65">
        <f>VLOOKUP($A13,'Return Data'!$B$7:$R$2843,10,0)</f>
        <v>8.3605999999999998</v>
      </c>
      <c r="E13" s="66">
        <f t="shared" si="0"/>
        <v>2</v>
      </c>
      <c r="F13" s="65">
        <f>VLOOKUP($A13,'Return Data'!$B$7:$R$2843,11,0)</f>
        <v>11.933400000000001</v>
      </c>
      <c r="G13" s="66">
        <f t="shared" si="1"/>
        <v>7</v>
      </c>
      <c r="H13" s="65">
        <f>VLOOKUP($A13,'Return Data'!$B$7:$R$2843,12,0)</f>
        <v>10.837199999999999</v>
      </c>
      <c r="I13" s="66">
        <f t="shared" si="2"/>
        <v>9</v>
      </c>
      <c r="J13" s="65">
        <f>VLOOKUP($A13,'Return Data'!$B$7:$R$2843,13,0)</f>
        <v>14.5169</v>
      </c>
      <c r="K13" s="66">
        <f t="shared" si="3"/>
        <v>9</v>
      </c>
      <c r="L13" s="65">
        <f>VLOOKUP($A13,'Return Data'!$B$7:$R$2843,17,0)</f>
        <v>11.6929</v>
      </c>
      <c r="M13" s="66">
        <f t="shared" si="4"/>
        <v>8</v>
      </c>
      <c r="N13" s="65">
        <f>VLOOKUP($A13,'Return Data'!$B$7:$R$2843,14,0)</f>
        <v>9.5658999999999992</v>
      </c>
      <c r="O13" s="66">
        <f t="shared" si="5"/>
        <v>7</v>
      </c>
      <c r="P13" s="65">
        <f>VLOOKUP($A13,'Return Data'!$B$7:$R$2843,15,0)</f>
        <v>8.4116</v>
      </c>
      <c r="Q13" s="66">
        <f t="shared" si="6"/>
        <v>8</v>
      </c>
      <c r="R13" s="65">
        <f>VLOOKUP($A13,'Return Data'!$B$7:$R$2843,16,0)</f>
        <v>9.7165999999999997</v>
      </c>
      <c r="S13" s="67">
        <f t="shared" si="7"/>
        <v>8</v>
      </c>
    </row>
    <row r="14" spans="1:20" x14ac:dyDescent="0.3">
      <c r="A14" s="63" t="s">
        <v>1250</v>
      </c>
      <c r="B14" s="64">
        <f>VLOOKUP($A14,'Return Data'!$B$7:$R$2843,3,0)</f>
        <v>44447</v>
      </c>
      <c r="C14" s="65">
        <f>VLOOKUP($A14,'Return Data'!$B$7:$R$2843,4,0)</f>
        <v>39.378</v>
      </c>
      <c r="D14" s="65">
        <f>VLOOKUP($A14,'Return Data'!$B$7:$R$2843,10,0)</f>
        <v>3.4377</v>
      </c>
      <c r="E14" s="66">
        <f t="shared" si="0"/>
        <v>9</v>
      </c>
      <c r="F14" s="65">
        <f>VLOOKUP($A14,'Return Data'!$B$7:$R$2843,11,0)</f>
        <v>10.8911</v>
      </c>
      <c r="G14" s="66">
        <f t="shared" si="1"/>
        <v>8</v>
      </c>
      <c r="H14" s="65">
        <f>VLOOKUP($A14,'Return Data'!$B$7:$R$2843,12,0)</f>
        <v>14.150399999999999</v>
      </c>
      <c r="I14" s="66">
        <f t="shared" si="2"/>
        <v>8</v>
      </c>
      <c r="J14" s="65">
        <f>VLOOKUP($A14,'Return Data'!$B$7:$R$2843,13,0)</f>
        <v>22.4497</v>
      </c>
      <c r="K14" s="66">
        <f t="shared" si="3"/>
        <v>8</v>
      </c>
      <c r="L14" s="65">
        <f>VLOOKUP($A14,'Return Data'!$B$7:$R$2843,17,0)</f>
        <v>16.226700000000001</v>
      </c>
      <c r="M14" s="66">
        <f t="shared" si="4"/>
        <v>6</v>
      </c>
      <c r="N14" s="65">
        <f>VLOOKUP($A14,'Return Data'!$B$7:$R$2843,14,0)</f>
        <v>13.132300000000001</v>
      </c>
      <c r="O14" s="66">
        <f t="shared" si="5"/>
        <v>6</v>
      </c>
      <c r="P14" s="65">
        <f>VLOOKUP($A14,'Return Data'!$B$7:$R$2843,15,0)</f>
        <v>10.5664</v>
      </c>
      <c r="Q14" s="66">
        <f t="shared" si="6"/>
        <v>6</v>
      </c>
      <c r="R14" s="65">
        <f>VLOOKUP($A14,'Return Data'!$B$7:$R$2843,16,0)</f>
        <v>11.590999999999999</v>
      </c>
      <c r="S14" s="67">
        <f t="shared" si="7"/>
        <v>6</v>
      </c>
    </row>
    <row r="15" spans="1:20" x14ac:dyDescent="0.3">
      <c r="A15" s="63" t="s">
        <v>1252</v>
      </c>
      <c r="B15" s="64">
        <f>VLOOKUP($A15,'Return Data'!$B$7:$R$2843,3,0)</f>
        <v>44447</v>
      </c>
      <c r="C15" s="65">
        <f>VLOOKUP($A15,'Return Data'!$B$7:$R$2843,4,0)</f>
        <v>15.5479</v>
      </c>
      <c r="D15" s="65">
        <f>VLOOKUP($A15,'Return Data'!$B$7:$R$2843,10,0)</f>
        <v>7.6538000000000004</v>
      </c>
      <c r="E15" s="66">
        <f t="shared" si="0"/>
        <v>4</v>
      </c>
      <c r="F15" s="65">
        <f>VLOOKUP($A15,'Return Data'!$B$7:$R$2843,11,0)</f>
        <v>13.944100000000001</v>
      </c>
      <c r="G15" s="66">
        <f t="shared" si="1"/>
        <v>6</v>
      </c>
      <c r="H15" s="65">
        <f>VLOOKUP($A15,'Return Data'!$B$7:$R$2843,12,0)</f>
        <v>25.456099999999999</v>
      </c>
      <c r="I15" s="66">
        <f t="shared" si="2"/>
        <v>3</v>
      </c>
      <c r="J15" s="65">
        <f>VLOOKUP($A15,'Return Data'!$B$7:$R$2843,13,0)</f>
        <v>42.494900000000001</v>
      </c>
      <c r="K15" s="66">
        <f t="shared" si="3"/>
        <v>4</v>
      </c>
      <c r="L15" s="65"/>
      <c r="M15" s="66"/>
      <c r="N15" s="65"/>
      <c r="O15" s="66"/>
      <c r="P15" s="65"/>
      <c r="Q15" s="66"/>
      <c r="R15" s="65">
        <f>VLOOKUP($A15,'Return Data'!$B$7:$R$2843,16,0)</f>
        <v>33.816699999999997</v>
      </c>
      <c r="S15" s="67">
        <f t="shared" si="7"/>
        <v>1</v>
      </c>
    </row>
    <row r="16" spans="1:20" x14ac:dyDescent="0.3">
      <c r="A16" s="63" t="s">
        <v>1254</v>
      </c>
      <c r="B16" s="64">
        <f>VLOOKUP($A16,'Return Data'!$B$7:$R$2843,3,0)</f>
        <v>44447</v>
      </c>
      <c r="C16" s="65">
        <f>VLOOKUP($A16,'Return Data'!$B$7:$R$2843,4,0)</f>
        <v>47.047199999999997</v>
      </c>
      <c r="D16" s="65">
        <f>VLOOKUP($A16,'Return Data'!$B$7:$R$2843,10,0)</f>
        <v>6.1836000000000002</v>
      </c>
      <c r="E16" s="66">
        <f t="shared" si="0"/>
        <v>7</v>
      </c>
      <c r="F16" s="65">
        <f>VLOOKUP($A16,'Return Data'!$B$7:$R$2843,11,0)</f>
        <v>9.5629000000000008</v>
      </c>
      <c r="G16" s="66">
        <f t="shared" si="1"/>
        <v>9</v>
      </c>
      <c r="H16" s="65">
        <f>VLOOKUP($A16,'Return Data'!$B$7:$R$2843,12,0)</f>
        <v>14.5063</v>
      </c>
      <c r="I16" s="66">
        <f t="shared" si="2"/>
        <v>7</v>
      </c>
      <c r="J16" s="65">
        <f>VLOOKUP($A16,'Return Data'!$B$7:$R$2843,13,0)</f>
        <v>23.756</v>
      </c>
      <c r="K16" s="66">
        <f t="shared" si="3"/>
        <v>7</v>
      </c>
      <c r="L16" s="65">
        <f>VLOOKUP($A16,'Return Data'!$B$7:$R$2843,17,0)</f>
        <v>15.910600000000001</v>
      </c>
      <c r="M16" s="66">
        <f>RANK(L16,L$8:L$16,0)</f>
        <v>7</v>
      </c>
      <c r="N16" s="65">
        <f>VLOOKUP($A16,'Return Data'!$B$7:$R$2843,14,0)</f>
        <v>9.4967000000000006</v>
      </c>
      <c r="O16" s="66">
        <f>RANK(N16,N$8:N$16,0)</f>
        <v>8</v>
      </c>
      <c r="P16" s="65">
        <f>VLOOKUP($A16,'Return Data'!$B$7:$R$2843,15,0)</f>
        <v>8.8668999999999993</v>
      </c>
      <c r="Q16" s="66">
        <f>RANK(P16,P$8:P$16,0)</f>
        <v>7</v>
      </c>
      <c r="R16" s="65">
        <f>VLOOKUP($A16,'Return Data'!$B$7:$R$2843,16,0)</f>
        <v>8.2517999999999994</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6.9572444444444432</v>
      </c>
      <c r="E18" s="74"/>
      <c r="F18" s="75">
        <f>AVERAGE(F8:F16)</f>
        <v>16.242022222222221</v>
      </c>
      <c r="G18" s="74"/>
      <c r="H18" s="75">
        <f>AVERAGE(H8:H16)</f>
        <v>23.194322222222223</v>
      </c>
      <c r="I18" s="74"/>
      <c r="J18" s="75">
        <f>AVERAGE(J8:J16)</f>
        <v>36.300544444444441</v>
      </c>
      <c r="K18" s="74"/>
      <c r="L18" s="75">
        <f>AVERAGE(L8:L16)</f>
        <v>22.010874999999999</v>
      </c>
      <c r="M18" s="74"/>
      <c r="N18" s="75">
        <f>AVERAGE(N8:N16)</f>
        <v>15.201124999999999</v>
      </c>
      <c r="O18" s="74"/>
      <c r="P18" s="75">
        <f>AVERAGE(P8:P16)</f>
        <v>11.978449999999999</v>
      </c>
      <c r="Q18" s="74"/>
      <c r="R18" s="75">
        <f>AVERAGE(R8:R16)</f>
        <v>14.017388888888888</v>
      </c>
      <c r="S18" s="76"/>
    </row>
    <row r="19" spans="1:19" x14ac:dyDescent="0.3">
      <c r="A19" s="73" t="s">
        <v>28</v>
      </c>
      <c r="B19" s="74"/>
      <c r="C19" s="74"/>
      <c r="D19" s="75">
        <f>MIN(D8:D16)</f>
        <v>3.4377</v>
      </c>
      <c r="E19" s="74"/>
      <c r="F19" s="75">
        <f>MIN(F8:F16)</f>
        <v>9.5629000000000008</v>
      </c>
      <c r="G19" s="74"/>
      <c r="H19" s="75">
        <f>MIN(H8:H16)</f>
        <v>10.837199999999999</v>
      </c>
      <c r="I19" s="74"/>
      <c r="J19" s="75">
        <f>MIN(J8:J16)</f>
        <v>14.5169</v>
      </c>
      <c r="K19" s="74"/>
      <c r="L19" s="75">
        <f>MIN(L8:L16)</f>
        <v>11.6929</v>
      </c>
      <c r="M19" s="74"/>
      <c r="N19" s="75">
        <f>MIN(N8:N16)</f>
        <v>9.4967000000000006</v>
      </c>
      <c r="O19" s="74"/>
      <c r="P19" s="75">
        <f>MIN(P8:P16)</f>
        <v>8.4116</v>
      </c>
      <c r="Q19" s="74"/>
      <c r="R19" s="75">
        <f>MIN(R8:R16)</f>
        <v>8.2517999999999994</v>
      </c>
      <c r="S19" s="76"/>
    </row>
    <row r="20" spans="1:19" ht="15" thickBot="1" x14ac:dyDescent="0.35">
      <c r="A20" s="77" t="s">
        <v>29</v>
      </c>
      <c r="B20" s="78"/>
      <c r="C20" s="78"/>
      <c r="D20" s="79">
        <f>MAX(D8:D16)</f>
        <v>10.544499999999999</v>
      </c>
      <c r="E20" s="78"/>
      <c r="F20" s="79">
        <f>MAX(F8:F16)</f>
        <v>38.136200000000002</v>
      </c>
      <c r="G20" s="78"/>
      <c r="H20" s="79">
        <f>MAX(H8:H16)</f>
        <v>43.533200000000001</v>
      </c>
      <c r="I20" s="78"/>
      <c r="J20" s="79">
        <f>MAX(J8:J16)</f>
        <v>61.862900000000003</v>
      </c>
      <c r="K20" s="78"/>
      <c r="L20" s="79">
        <f>MAX(L8:L16)</f>
        <v>38.640900000000002</v>
      </c>
      <c r="M20" s="78"/>
      <c r="N20" s="79">
        <f>MAX(N8:N16)</f>
        <v>28.172899999999998</v>
      </c>
      <c r="O20" s="78"/>
      <c r="P20" s="79">
        <f>MAX(P8:P16)</f>
        <v>17.4895</v>
      </c>
      <c r="Q20" s="78"/>
      <c r="R20" s="79">
        <f>MAX(R8:R16)</f>
        <v>33.816699999999997</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44447</v>
      </c>
      <c r="C8" s="65">
        <f>VLOOKUP($A8,'Return Data'!$B$7:$R$2843,4,0)</f>
        <v>277.85649999999998</v>
      </c>
      <c r="D8" s="65">
        <f>VLOOKUP($A8,'Return Data'!$B$7:$R$2843,5,0)</f>
        <v>-3.9399999999999998E-2</v>
      </c>
      <c r="E8" s="66">
        <f>RANK(D8,D$8:D$14,0)</f>
        <v>6</v>
      </c>
      <c r="F8" s="65">
        <f>VLOOKUP($A8,'Return Data'!$B$7:$R$2843,6,0)</f>
        <v>1.5399</v>
      </c>
      <c r="G8" s="66">
        <f>RANK(F8,F$8:F$14,0)</f>
        <v>5</v>
      </c>
      <c r="H8" s="65">
        <f>VLOOKUP($A8,'Return Data'!$B$7:$R$2843,7,0)</f>
        <v>2.3618000000000001</v>
      </c>
      <c r="I8" s="66">
        <f>RANK(H8,H$8:H$14,0)</f>
        <v>5</v>
      </c>
      <c r="J8" s="65">
        <f>VLOOKUP($A8,'Return Data'!$B$7:$R$2843,8,0)</f>
        <v>4.8817000000000004</v>
      </c>
      <c r="K8" s="66">
        <f>RANK(J8,J$8:J$14,0)</f>
        <v>7</v>
      </c>
      <c r="L8" s="65">
        <f>VLOOKUP($A8,'Return Data'!$B$7:$R$2843,9,0)</f>
        <v>6.0292000000000003</v>
      </c>
      <c r="M8" s="66">
        <f>RANK(L8,L$8:L$14,0)</f>
        <v>7</v>
      </c>
      <c r="N8" s="65">
        <f>VLOOKUP($A8,'Return Data'!$B$7:$R$2843,10,0)</f>
        <v>5.3356000000000003</v>
      </c>
      <c r="O8" s="66">
        <f>RANK(N8,N$8:N$14,0)</f>
        <v>7</v>
      </c>
      <c r="P8" s="65">
        <f>VLOOKUP($A8,'Return Data'!$B$7:$R$2843,11,0)</f>
        <v>6.3375000000000004</v>
      </c>
      <c r="Q8" s="66">
        <f>RANK(P8,P$8:P$14,0)</f>
        <v>5</v>
      </c>
      <c r="R8" s="65">
        <f>VLOOKUP($A8,'Return Data'!$B$7:$R$2843,12,0)</f>
        <v>4.4302999999999999</v>
      </c>
      <c r="S8" s="66">
        <f>RANK(R8,R$8:R$14,0)</f>
        <v>7</v>
      </c>
      <c r="T8" s="65">
        <f>VLOOKUP($A8,'Return Data'!$B$7:$R$2843,13,0)</f>
        <v>5.2755000000000001</v>
      </c>
      <c r="U8" s="66">
        <f>RANK(T8,T$8:T$14,0)</f>
        <v>6</v>
      </c>
      <c r="V8" s="65">
        <f>VLOOKUP($A8,'Return Data'!$B$7:$R$2843,17,0)</f>
        <v>7.0523999999999996</v>
      </c>
      <c r="W8" s="66">
        <f>RANK(V8,V$8:V$14,0)</f>
        <v>4</v>
      </c>
      <c r="X8" s="65">
        <f>VLOOKUP($A8,'Return Data'!$B$7:$R$2843,14,0)</f>
        <v>7.8339999999999996</v>
      </c>
      <c r="Y8" s="66">
        <f>RANK(X8,X$8:X$14,0)</f>
        <v>4</v>
      </c>
      <c r="Z8" s="65">
        <f>VLOOKUP($A8,'Return Data'!$B$7:$R$2843,16,0)</f>
        <v>8.5200999999999993</v>
      </c>
      <c r="AA8" s="67">
        <f>RANK(Z8,Z$8:Z$14,0)</f>
        <v>3</v>
      </c>
    </row>
    <row r="9" spans="1:27" x14ac:dyDescent="0.3">
      <c r="A9" s="63" t="s">
        <v>806</v>
      </c>
      <c r="B9" s="64">
        <f>VLOOKUP($A9,'Return Data'!$B$7:$R$2843,3,0)</f>
        <v>44447</v>
      </c>
      <c r="C9" s="65">
        <f>VLOOKUP($A9,'Return Data'!$B$7:$R$2843,4,0)</f>
        <v>34.0229</v>
      </c>
      <c r="D9" s="65">
        <f>VLOOKUP($A9,'Return Data'!$B$7:$R$2843,5,0)</f>
        <v>8.6918000000000006</v>
      </c>
      <c r="E9" s="66">
        <f t="shared" ref="E9:E14" si="0">RANK(D9,D$8:D$14,0)</f>
        <v>1</v>
      </c>
      <c r="F9" s="65">
        <f>VLOOKUP($A9,'Return Data'!$B$7:$R$2843,6,0)</f>
        <v>2.0604</v>
      </c>
      <c r="G9" s="66">
        <f t="shared" ref="G9:G14" si="1">RANK(F9,F$8:F$14,0)</f>
        <v>2</v>
      </c>
      <c r="H9" s="65">
        <f>VLOOKUP($A9,'Return Data'!$B$7:$R$2843,7,0)</f>
        <v>2.1465000000000001</v>
      </c>
      <c r="I9" s="66">
        <f t="shared" ref="I9:I14" si="2">RANK(H9,H$8:H$14,0)</f>
        <v>6</v>
      </c>
      <c r="J9" s="65">
        <f>VLOOKUP($A9,'Return Data'!$B$7:$R$2843,8,0)</f>
        <v>5.0134999999999996</v>
      </c>
      <c r="K9" s="66">
        <f t="shared" ref="K9:K14" si="3">RANK(J9,J$8:J$14,0)</f>
        <v>6</v>
      </c>
      <c r="L9" s="65">
        <f>VLOOKUP($A9,'Return Data'!$B$7:$R$2843,9,0)</f>
        <v>6.1654</v>
      </c>
      <c r="M9" s="66">
        <f t="shared" ref="M9:M14" si="4">RANK(L9,L$8:L$14,0)</f>
        <v>6</v>
      </c>
      <c r="N9" s="65">
        <f>VLOOKUP($A9,'Return Data'!$B$7:$R$2843,10,0)</f>
        <v>5.3883999999999999</v>
      </c>
      <c r="O9" s="66">
        <f t="shared" ref="O9:O14" si="5">RANK(N9,N$8:N$14,0)</f>
        <v>6</v>
      </c>
      <c r="P9" s="65">
        <f>VLOOKUP($A9,'Return Data'!$B$7:$R$2843,11,0)</f>
        <v>5.3555999999999999</v>
      </c>
      <c r="Q9" s="66">
        <f t="shared" ref="Q9:Q14" si="6">RANK(P9,P$8:P$14,0)</f>
        <v>7</v>
      </c>
      <c r="R9" s="65">
        <f>VLOOKUP($A9,'Return Data'!$B$7:$R$2843,12,0)</f>
        <v>4.8655999999999997</v>
      </c>
      <c r="S9" s="66">
        <f t="shared" ref="S9:S14" si="7">RANK(R9,R$8:R$14,0)</f>
        <v>5</v>
      </c>
      <c r="T9" s="65">
        <f>VLOOKUP($A9,'Return Data'!$B$7:$R$2843,13,0)</f>
        <v>5.4290000000000003</v>
      </c>
      <c r="U9" s="66">
        <f t="shared" ref="U9:U14" si="8">RANK(T9,T$8:T$14,0)</f>
        <v>5</v>
      </c>
      <c r="V9" s="65">
        <f>VLOOKUP($A9,'Return Data'!$B$7:$R$2843,17,0)</f>
        <v>6.1802000000000001</v>
      </c>
      <c r="W9" s="66">
        <f t="shared" ref="W9:W13" si="9">RANK(V9,V$8:V$14,0)</f>
        <v>6</v>
      </c>
      <c r="X9" s="65">
        <f>VLOOKUP($A9,'Return Data'!$B$7:$R$2843,14,0)</f>
        <v>6.7691999999999997</v>
      </c>
      <c r="Y9" s="66">
        <f t="shared" ref="Y9:Y13" si="10">RANK(X9,X$8:X$14,0)</f>
        <v>5</v>
      </c>
      <c r="Z9" s="65">
        <f>VLOOKUP($A9,'Return Data'!$B$7:$R$2843,16,0)</f>
        <v>7.0757000000000003</v>
      </c>
      <c r="AA9" s="67">
        <f t="shared" ref="AA9:AA14" si="11">RANK(Z9,Z$8:Z$14,0)</f>
        <v>7</v>
      </c>
    </row>
    <row r="10" spans="1:27" x14ac:dyDescent="0.3">
      <c r="A10" s="63" t="s">
        <v>808</v>
      </c>
      <c r="B10" s="64">
        <f>VLOOKUP($A10,'Return Data'!$B$7:$R$2843,3,0)</f>
        <v>44447</v>
      </c>
      <c r="C10" s="65">
        <f>VLOOKUP($A10,'Return Data'!$B$7:$R$2843,4,0)</f>
        <v>39.384399999999999</v>
      </c>
      <c r="D10" s="65">
        <f>VLOOKUP($A10,'Return Data'!$B$7:$R$2843,5,0)</f>
        <v>3.8927999999999998</v>
      </c>
      <c r="E10" s="66">
        <f t="shared" si="0"/>
        <v>3</v>
      </c>
      <c r="F10" s="65">
        <f>VLOOKUP($A10,'Return Data'!$B$7:$R$2843,6,0)</f>
        <v>2.2991000000000001</v>
      </c>
      <c r="G10" s="66">
        <f t="shared" si="1"/>
        <v>1</v>
      </c>
      <c r="H10" s="65">
        <f>VLOOKUP($A10,'Return Data'!$B$7:$R$2843,7,0)</f>
        <v>3.6566999999999998</v>
      </c>
      <c r="I10" s="66">
        <f t="shared" si="2"/>
        <v>2</v>
      </c>
      <c r="J10" s="65">
        <f>VLOOKUP($A10,'Return Data'!$B$7:$R$2843,8,0)</f>
        <v>6.9226999999999999</v>
      </c>
      <c r="K10" s="66">
        <f t="shared" si="3"/>
        <v>3</v>
      </c>
      <c r="L10" s="65">
        <f>VLOOKUP($A10,'Return Data'!$B$7:$R$2843,9,0)</f>
        <v>7.3815999999999997</v>
      </c>
      <c r="M10" s="66">
        <f t="shared" si="4"/>
        <v>3</v>
      </c>
      <c r="N10" s="65">
        <f>VLOOKUP($A10,'Return Data'!$B$7:$R$2843,10,0)</f>
        <v>6.1054000000000004</v>
      </c>
      <c r="O10" s="66">
        <f t="shared" si="5"/>
        <v>3</v>
      </c>
      <c r="P10" s="65">
        <f>VLOOKUP($A10,'Return Data'!$B$7:$R$2843,11,0)</f>
        <v>6.3708</v>
      </c>
      <c r="Q10" s="66">
        <f t="shared" si="6"/>
        <v>4</v>
      </c>
      <c r="R10" s="65">
        <f>VLOOKUP($A10,'Return Data'!$B$7:$R$2843,12,0)</f>
        <v>5.2521000000000004</v>
      </c>
      <c r="S10" s="66">
        <f t="shared" si="7"/>
        <v>2</v>
      </c>
      <c r="T10" s="65">
        <f>VLOOKUP($A10,'Return Data'!$B$7:$R$2843,13,0)</f>
        <v>6.4104000000000001</v>
      </c>
      <c r="U10" s="66">
        <f t="shared" si="8"/>
        <v>4</v>
      </c>
      <c r="V10" s="65">
        <f>VLOOKUP($A10,'Return Data'!$B$7:$R$2843,17,0)</f>
        <v>7.6492000000000004</v>
      </c>
      <c r="W10" s="66">
        <f t="shared" si="9"/>
        <v>3</v>
      </c>
      <c r="X10" s="65">
        <f>VLOOKUP($A10,'Return Data'!$B$7:$R$2843,14,0)</f>
        <v>8.0432000000000006</v>
      </c>
      <c r="Y10" s="66">
        <f t="shared" si="10"/>
        <v>3</v>
      </c>
      <c r="Z10" s="65">
        <f>VLOOKUP($A10,'Return Data'!$B$7:$R$2843,16,0)</f>
        <v>8.3421000000000003</v>
      </c>
      <c r="AA10" s="67">
        <f t="shared" si="11"/>
        <v>5</v>
      </c>
    </row>
    <row r="11" spans="1:27" x14ac:dyDescent="0.3">
      <c r="A11" s="63" t="s">
        <v>810</v>
      </c>
      <c r="B11" s="64">
        <f>VLOOKUP($A11,'Return Data'!$B$7:$R$2843,3,0)</f>
        <v>44447</v>
      </c>
      <c r="C11" s="65">
        <f>VLOOKUP($A11,'Return Data'!$B$7:$R$2843,4,0)</f>
        <v>356.46969999999999</v>
      </c>
      <c r="D11" s="65">
        <f>VLOOKUP($A11,'Return Data'!$B$7:$R$2843,5,0)</f>
        <v>5.1510999999999996</v>
      </c>
      <c r="E11" s="66">
        <f t="shared" si="0"/>
        <v>2</v>
      </c>
      <c r="F11" s="65">
        <f>VLOOKUP($A11,'Return Data'!$B$7:$R$2843,6,0)</f>
        <v>1.6366000000000001</v>
      </c>
      <c r="G11" s="66">
        <f t="shared" si="1"/>
        <v>4</v>
      </c>
      <c r="H11" s="65">
        <f>VLOOKUP($A11,'Return Data'!$B$7:$R$2843,7,0)</f>
        <v>2.7879999999999998</v>
      </c>
      <c r="I11" s="66">
        <f t="shared" si="2"/>
        <v>3</v>
      </c>
      <c r="J11" s="65">
        <f>VLOOKUP($A11,'Return Data'!$B$7:$R$2843,8,0)</f>
        <v>7.7337999999999996</v>
      </c>
      <c r="K11" s="66">
        <f t="shared" si="3"/>
        <v>2</v>
      </c>
      <c r="L11" s="65">
        <f>VLOOKUP($A11,'Return Data'!$B$7:$R$2843,9,0)</f>
        <v>9.4929000000000006</v>
      </c>
      <c r="M11" s="66">
        <f t="shared" si="4"/>
        <v>2</v>
      </c>
      <c r="N11" s="65">
        <f>VLOOKUP($A11,'Return Data'!$B$7:$R$2843,10,0)</f>
        <v>8.3796999999999997</v>
      </c>
      <c r="O11" s="66">
        <f t="shared" si="5"/>
        <v>1</v>
      </c>
      <c r="P11" s="65">
        <f>VLOOKUP($A11,'Return Data'!$B$7:$R$2843,11,0)</f>
        <v>7.0149999999999997</v>
      </c>
      <c r="Q11" s="66">
        <f t="shared" si="6"/>
        <v>3</v>
      </c>
      <c r="R11" s="65">
        <f>VLOOKUP($A11,'Return Data'!$B$7:$R$2843,12,0)</f>
        <v>6.1144999999999996</v>
      </c>
      <c r="S11" s="66">
        <f t="shared" si="7"/>
        <v>1</v>
      </c>
      <c r="T11" s="65">
        <f>VLOOKUP($A11,'Return Data'!$B$7:$R$2843,13,0)</f>
        <v>7.2603999999999997</v>
      </c>
      <c r="U11" s="66">
        <f t="shared" si="8"/>
        <v>1</v>
      </c>
      <c r="V11" s="65">
        <f>VLOOKUP($A11,'Return Data'!$B$7:$R$2843,17,0)</f>
        <v>8.5572999999999997</v>
      </c>
      <c r="W11" s="66">
        <f t="shared" si="9"/>
        <v>2</v>
      </c>
      <c r="X11" s="65">
        <f>VLOOKUP($A11,'Return Data'!$B$7:$R$2843,14,0)</f>
        <v>8.6471</v>
      </c>
      <c r="Y11" s="66">
        <f t="shared" si="10"/>
        <v>2</v>
      </c>
      <c r="Z11" s="65">
        <f>VLOOKUP($A11,'Return Data'!$B$7:$R$2843,16,0)</f>
        <v>8.8504000000000005</v>
      </c>
      <c r="AA11" s="67">
        <f t="shared" si="11"/>
        <v>1</v>
      </c>
    </row>
    <row r="12" spans="1:27" x14ac:dyDescent="0.3">
      <c r="A12" s="63" t="s">
        <v>811</v>
      </c>
      <c r="B12" s="64">
        <f>VLOOKUP($A12,'Return Data'!$B$7:$R$2843,3,0)</f>
        <v>44447</v>
      </c>
      <c r="C12" s="65">
        <f>VLOOKUP($A12,'Return Data'!$B$7:$R$2843,4,0)</f>
        <v>1205.0595000000001</v>
      </c>
      <c r="D12" s="65">
        <f>VLOOKUP($A12,'Return Data'!$B$7:$R$2843,5,0)</f>
        <v>-1.8050999999999999</v>
      </c>
      <c r="E12" s="66">
        <f t="shared" si="0"/>
        <v>7</v>
      </c>
      <c r="F12" s="65">
        <f>VLOOKUP($A12,'Return Data'!$B$7:$R$2843,6,0)</f>
        <v>1.4493</v>
      </c>
      <c r="G12" s="66">
        <f t="shared" si="1"/>
        <v>6</v>
      </c>
      <c r="H12" s="65">
        <f>VLOOKUP($A12,'Return Data'!$B$7:$R$2843,7,0)</f>
        <v>8.6020000000000003</v>
      </c>
      <c r="I12" s="66">
        <f t="shared" si="2"/>
        <v>1</v>
      </c>
      <c r="J12" s="65">
        <f>VLOOKUP($A12,'Return Data'!$B$7:$R$2843,8,0)</f>
        <v>11.2073</v>
      </c>
      <c r="K12" s="66">
        <f t="shared" si="3"/>
        <v>1</v>
      </c>
      <c r="L12" s="65">
        <f>VLOOKUP($A12,'Return Data'!$B$7:$R$2843,9,0)</f>
        <v>11.525399999999999</v>
      </c>
      <c r="M12" s="66">
        <f t="shared" si="4"/>
        <v>1</v>
      </c>
      <c r="N12" s="65">
        <f>VLOOKUP($A12,'Return Data'!$B$7:$R$2843,10,0)</f>
        <v>7.0815000000000001</v>
      </c>
      <c r="O12" s="66">
        <f t="shared" si="5"/>
        <v>2</v>
      </c>
      <c r="P12" s="65">
        <f>VLOOKUP($A12,'Return Data'!$B$7:$R$2843,11,0)</f>
        <v>9.1541999999999994</v>
      </c>
      <c r="Q12" s="66">
        <f t="shared" si="6"/>
        <v>1</v>
      </c>
      <c r="R12" s="65">
        <f>VLOOKUP($A12,'Return Data'!$B$7:$R$2843,12,0)</f>
        <v>5.2079000000000004</v>
      </c>
      <c r="S12" s="66">
        <f t="shared" si="7"/>
        <v>3</v>
      </c>
      <c r="T12" s="65">
        <f>VLOOKUP($A12,'Return Data'!$B$7:$R$2843,13,0)</f>
        <v>7.0442999999999998</v>
      </c>
      <c r="U12" s="66">
        <f t="shared" si="8"/>
        <v>2</v>
      </c>
      <c r="V12" s="65"/>
      <c r="W12" s="66"/>
      <c r="X12" s="65"/>
      <c r="Y12" s="66"/>
      <c r="Z12" s="65">
        <f>VLOOKUP($A12,'Return Data'!$B$7:$R$2843,16,0)</f>
        <v>8.3597999999999999</v>
      </c>
      <c r="AA12" s="67">
        <f t="shared" si="11"/>
        <v>4</v>
      </c>
    </row>
    <row r="13" spans="1:27" x14ac:dyDescent="0.3">
      <c r="A13" s="63" t="s">
        <v>814</v>
      </c>
      <c r="B13" s="64">
        <f>VLOOKUP($A13,'Return Data'!$B$7:$R$2843,3,0)</f>
        <v>44447</v>
      </c>
      <c r="C13" s="65">
        <f>VLOOKUP($A13,'Return Data'!$B$7:$R$2843,4,0)</f>
        <v>37.086100000000002</v>
      </c>
      <c r="D13" s="65">
        <f>VLOOKUP($A13,'Return Data'!$B$7:$R$2843,5,0)</f>
        <v>1.0826</v>
      </c>
      <c r="E13" s="66">
        <f t="shared" si="0"/>
        <v>5</v>
      </c>
      <c r="F13" s="65">
        <f>VLOOKUP($A13,'Return Data'!$B$7:$R$2843,6,0)</f>
        <v>1.6735</v>
      </c>
      <c r="G13" s="66">
        <f t="shared" si="1"/>
        <v>3</v>
      </c>
      <c r="H13" s="65">
        <f>VLOOKUP($A13,'Return Data'!$B$7:$R$2843,7,0)</f>
        <v>2.6728000000000001</v>
      </c>
      <c r="I13" s="66">
        <f t="shared" si="2"/>
        <v>4</v>
      </c>
      <c r="J13" s="65">
        <f>VLOOKUP($A13,'Return Data'!$B$7:$R$2843,8,0)</f>
        <v>6.4836999999999998</v>
      </c>
      <c r="K13" s="66">
        <f t="shared" si="3"/>
        <v>4</v>
      </c>
      <c r="L13" s="65">
        <f>VLOOKUP($A13,'Return Data'!$B$7:$R$2843,9,0)</f>
        <v>7.0141</v>
      </c>
      <c r="M13" s="66">
        <f t="shared" si="4"/>
        <v>4</v>
      </c>
      <c r="N13" s="65">
        <f>VLOOKUP($A13,'Return Data'!$B$7:$R$2843,10,0)</f>
        <v>5.9645999999999999</v>
      </c>
      <c r="O13" s="66">
        <f t="shared" si="5"/>
        <v>4</v>
      </c>
      <c r="P13" s="65">
        <f>VLOOKUP($A13,'Return Data'!$B$7:$R$2843,11,0)</f>
        <v>7.3636999999999997</v>
      </c>
      <c r="Q13" s="66">
        <f t="shared" si="6"/>
        <v>2</v>
      </c>
      <c r="R13" s="65">
        <f>VLOOKUP($A13,'Return Data'!$B$7:$R$2843,12,0)</f>
        <v>4.9584999999999999</v>
      </c>
      <c r="S13" s="66">
        <f t="shared" si="7"/>
        <v>4</v>
      </c>
      <c r="T13" s="65">
        <f>VLOOKUP($A13,'Return Data'!$B$7:$R$2843,13,0)</f>
        <v>6.5998999999999999</v>
      </c>
      <c r="U13" s="66">
        <f t="shared" si="8"/>
        <v>3</v>
      </c>
      <c r="V13" s="65">
        <f>VLOOKUP($A13,'Return Data'!$B$7:$R$2843,17,0)</f>
        <v>8.6860999999999997</v>
      </c>
      <c r="W13" s="66">
        <f t="shared" si="9"/>
        <v>1</v>
      </c>
      <c r="X13" s="65">
        <f>VLOOKUP($A13,'Return Data'!$B$7:$R$2843,14,0)</f>
        <v>9.0603999999999996</v>
      </c>
      <c r="Y13" s="66">
        <f t="shared" si="10"/>
        <v>1</v>
      </c>
      <c r="Z13" s="65">
        <f>VLOOKUP($A13,'Return Data'!$B$7:$R$2843,16,0)</f>
        <v>8.5835000000000008</v>
      </c>
      <c r="AA13" s="67">
        <f t="shared" si="11"/>
        <v>2</v>
      </c>
    </row>
    <row r="14" spans="1:27" x14ac:dyDescent="0.3">
      <c r="A14" s="63" t="s">
        <v>815</v>
      </c>
      <c r="B14" s="64">
        <f>VLOOKUP($A14,'Return Data'!$B$7:$R$2843,3,0)</f>
        <v>44447</v>
      </c>
      <c r="C14" s="65">
        <f>VLOOKUP($A14,'Return Data'!$B$7:$R$2843,4,0)</f>
        <v>1239.3231000000001</v>
      </c>
      <c r="D14" s="65">
        <f>VLOOKUP($A14,'Return Data'!$B$7:$R$2843,5,0)</f>
        <v>1.1721999999999999</v>
      </c>
      <c r="E14" s="66">
        <f t="shared" si="0"/>
        <v>4</v>
      </c>
      <c r="F14" s="65">
        <f>VLOOKUP($A14,'Return Data'!$B$7:$R$2843,6,0)</f>
        <v>0.98729999999999996</v>
      </c>
      <c r="G14" s="66">
        <f t="shared" si="1"/>
        <v>7</v>
      </c>
      <c r="H14" s="65">
        <f>VLOOKUP($A14,'Return Data'!$B$7:$R$2843,7,0)</f>
        <v>2.1454</v>
      </c>
      <c r="I14" s="66">
        <f t="shared" si="2"/>
        <v>7</v>
      </c>
      <c r="J14" s="65">
        <f>VLOOKUP($A14,'Return Data'!$B$7:$R$2843,8,0)</f>
        <v>5.5843999999999996</v>
      </c>
      <c r="K14" s="66">
        <f t="shared" si="3"/>
        <v>5</v>
      </c>
      <c r="L14" s="65">
        <f>VLOOKUP($A14,'Return Data'!$B$7:$R$2843,9,0)</f>
        <v>6.8232999999999997</v>
      </c>
      <c r="M14" s="66">
        <f t="shared" si="4"/>
        <v>5</v>
      </c>
      <c r="N14" s="65">
        <f>VLOOKUP($A14,'Return Data'!$B$7:$R$2843,10,0)</f>
        <v>5.7397999999999998</v>
      </c>
      <c r="O14" s="66">
        <f t="shared" si="5"/>
        <v>5</v>
      </c>
      <c r="P14" s="65">
        <f>VLOOKUP($A14,'Return Data'!$B$7:$R$2843,11,0)</f>
        <v>5.8558000000000003</v>
      </c>
      <c r="Q14" s="66">
        <f t="shared" si="6"/>
        <v>6</v>
      </c>
      <c r="R14" s="65">
        <f>VLOOKUP($A14,'Return Data'!$B$7:$R$2843,12,0)</f>
        <v>4.6138000000000003</v>
      </c>
      <c r="S14" s="66">
        <f t="shared" si="7"/>
        <v>6</v>
      </c>
      <c r="T14" s="65">
        <f>VLOOKUP($A14,'Return Data'!$B$7:$R$2843,13,0)</f>
        <v>5.1662999999999997</v>
      </c>
      <c r="U14" s="66">
        <f t="shared" si="8"/>
        <v>7</v>
      </c>
      <c r="V14" s="65">
        <f>VLOOKUP($A14,'Return Data'!$B$7:$R$2843,17,0)</f>
        <v>6.8453999999999997</v>
      </c>
      <c r="W14" s="66">
        <f t="shared" ref="W14" si="12">RANK(V14,V$8:V$14,0)</f>
        <v>5</v>
      </c>
      <c r="X14" s="65"/>
      <c r="Y14" s="66"/>
      <c r="Z14" s="65">
        <f>VLOOKUP($A14,'Return Data'!$B$7:$R$2843,16,0)</f>
        <v>7.7900999999999998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2.5922857142857145</v>
      </c>
      <c r="E16" s="74"/>
      <c r="F16" s="75">
        <f>AVERAGE(F8:F14)</f>
        <v>1.6637285714285712</v>
      </c>
      <c r="G16" s="74"/>
      <c r="H16" s="75">
        <f>AVERAGE(H8:H14)</f>
        <v>3.4818857142857138</v>
      </c>
      <c r="I16" s="74"/>
      <c r="J16" s="75">
        <f>AVERAGE(J8:J14)</f>
        <v>6.8324428571428575</v>
      </c>
      <c r="K16" s="74"/>
      <c r="L16" s="75">
        <f>AVERAGE(L8:L14)</f>
        <v>7.7759857142857145</v>
      </c>
      <c r="M16" s="74"/>
      <c r="N16" s="75">
        <f>AVERAGE(N8:N14)</f>
        <v>6.2849999999999993</v>
      </c>
      <c r="O16" s="74"/>
      <c r="P16" s="75">
        <f>AVERAGE(P8:P14)</f>
        <v>6.7789428571428578</v>
      </c>
      <c r="Q16" s="74"/>
      <c r="R16" s="75">
        <f>AVERAGE(R8:R14)</f>
        <v>5.0632428571428578</v>
      </c>
      <c r="S16" s="74"/>
      <c r="T16" s="75">
        <f>AVERAGE(T8:T14)</f>
        <v>6.1694000000000004</v>
      </c>
      <c r="U16" s="74"/>
      <c r="V16" s="75">
        <f>AVERAGE(V8:V14)</f>
        <v>7.4950999999999981</v>
      </c>
      <c r="W16" s="74"/>
      <c r="X16" s="75">
        <f>AVERAGE(X8:X14)</f>
        <v>8.070780000000001</v>
      </c>
      <c r="Y16" s="74"/>
      <c r="Z16" s="75">
        <f>AVERAGE(Z8:Z14)</f>
        <v>8.2173857142857152</v>
      </c>
      <c r="AA16" s="76"/>
    </row>
    <row r="17" spans="1:27" x14ac:dyDescent="0.3">
      <c r="A17" s="73" t="s">
        <v>28</v>
      </c>
      <c r="B17" s="74"/>
      <c r="C17" s="74"/>
      <c r="D17" s="75">
        <f>MIN(D8:D14)</f>
        <v>-1.8050999999999999</v>
      </c>
      <c r="E17" s="74"/>
      <c r="F17" s="75">
        <f>MIN(F8:F14)</f>
        <v>0.98729999999999996</v>
      </c>
      <c r="G17" s="74"/>
      <c r="H17" s="75">
        <f>MIN(H8:H14)</f>
        <v>2.1454</v>
      </c>
      <c r="I17" s="74"/>
      <c r="J17" s="75">
        <f>MIN(J8:J14)</f>
        <v>4.8817000000000004</v>
      </c>
      <c r="K17" s="74"/>
      <c r="L17" s="75">
        <f>MIN(L8:L14)</f>
        <v>6.0292000000000003</v>
      </c>
      <c r="M17" s="74"/>
      <c r="N17" s="75">
        <f>MIN(N8:N14)</f>
        <v>5.3356000000000003</v>
      </c>
      <c r="O17" s="74"/>
      <c r="P17" s="75">
        <f>MIN(P8:P14)</f>
        <v>5.3555999999999999</v>
      </c>
      <c r="Q17" s="74"/>
      <c r="R17" s="75">
        <f>MIN(R8:R14)</f>
        <v>4.4302999999999999</v>
      </c>
      <c r="S17" s="74"/>
      <c r="T17" s="75">
        <f>MIN(T8:T14)</f>
        <v>5.1662999999999997</v>
      </c>
      <c r="U17" s="74"/>
      <c r="V17" s="75">
        <f>MIN(V8:V14)</f>
        <v>6.1802000000000001</v>
      </c>
      <c r="W17" s="74"/>
      <c r="X17" s="75">
        <f>MIN(X8:X14)</f>
        <v>6.7691999999999997</v>
      </c>
      <c r="Y17" s="74"/>
      <c r="Z17" s="75">
        <f>MIN(Z8:Z14)</f>
        <v>7.0757000000000003</v>
      </c>
      <c r="AA17" s="76"/>
    </row>
    <row r="18" spans="1:27" ht="15" thickBot="1" x14ac:dyDescent="0.35">
      <c r="A18" s="77" t="s">
        <v>29</v>
      </c>
      <c r="B18" s="78"/>
      <c r="C18" s="78"/>
      <c r="D18" s="79">
        <f>MAX(D8:D14)</f>
        <v>8.6918000000000006</v>
      </c>
      <c r="E18" s="78"/>
      <c r="F18" s="79">
        <f>MAX(F8:F14)</f>
        <v>2.2991000000000001</v>
      </c>
      <c r="G18" s="78"/>
      <c r="H18" s="79">
        <f>MAX(H8:H14)</f>
        <v>8.6020000000000003</v>
      </c>
      <c r="I18" s="78"/>
      <c r="J18" s="79">
        <f>MAX(J8:J14)</f>
        <v>11.2073</v>
      </c>
      <c r="K18" s="78"/>
      <c r="L18" s="79">
        <f>MAX(L8:L14)</f>
        <v>11.525399999999999</v>
      </c>
      <c r="M18" s="78"/>
      <c r="N18" s="79">
        <f>MAX(N8:N14)</f>
        <v>8.3796999999999997</v>
      </c>
      <c r="O18" s="78"/>
      <c r="P18" s="79">
        <f>MAX(P8:P14)</f>
        <v>9.1541999999999994</v>
      </c>
      <c r="Q18" s="78"/>
      <c r="R18" s="79">
        <f>MAX(R8:R14)</f>
        <v>6.1144999999999996</v>
      </c>
      <c r="S18" s="78"/>
      <c r="T18" s="79">
        <f>MAX(T8:T14)</f>
        <v>7.2603999999999997</v>
      </c>
      <c r="U18" s="78"/>
      <c r="V18" s="79">
        <f>MAX(V8:V14)</f>
        <v>8.6860999999999997</v>
      </c>
      <c r="W18" s="78"/>
      <c r="X18" s="79">
        <f>MAX(X8:X14)</f>
        <v>9.0603999999999996</v>
      </c>
      <c r="Y18" s="78"/>
      <c r="Z18" s="79">
        <f>MAX(Z8:Z14)</f>
        <v>8.8504000000000005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44447</v>
      </c>
      <c r="C8" s="65">
        <f>VLOOKUP($A8,'Return Data'!$B$7:$R$2843,4,0)</f>
        <v>272.66680000000002</v>
      </c>
      <c r="D8" s="65">
        <f>VLOOKUP($A8,'Return Data'!$B$7:$R$2843,5,0)</f>
        <v>-0.2142</v>
      </c>
      <c r="E8" s="66">
        <f>RANK(D8,D$8:D$14,0)</f>
        <v>6</v>
      </c>
      <c r="F8" s="65">
        <f>VLOOKUP($A8,'Return Data'!$B$7:$R$2843,6,0)</f>
        <v>1.3495999999999999</v>
      </c>
      <c r="G8" s="66">
        <f>RANK(F8,F$8:F$14,0)</f>
        <v>4</v>
      </c>
      <c r="H8" s="65">
        <f>VLOOKUP($A8,'Return Data'!$B$7:$R$2843,7,0)</f>
        <v>2.1732999999999998</v>
      </c>
      <c r="I8" s="66">
        <f>RANK(H8,H$8:H$14,0)</f>
        <v>4</v>
      </c>
      <c r="J8" s="65">
        <f>VLOOKUP($A8,'Return Data'!$B$7:$R$2843,8,0)</f>
        <v>4.6946000000000003</v>
      </c>
      <c r="K8" s="66">
        <f>RANK(J8,J$8:J$14,0)</f>
        <v>6</v>
      </c>
      <c r="L8" s="65">
        <f>VLOOKUP($A8,'Return Data'!$B$7:$R$2843,9,0)</f>
        <v>5.835</v>
      </c>
      <c r="M8" s="66">
        <f>RANK(L8,L$8:L$14,0)</f>
        <v>6</v>
      </c>
      <c r="N8" s="65">
        <f>VLOOKUP($A8,'Return Data'!$B$7:$R$2843,10,0)</f>
        <v>5.1657000000000002</v>
      </c>
      <c r="O8" s="66">
        <f>RANK(N8,N$8:N$14,0)</f>
        <v>5</v>
      </c>
      <c r="P8" s="65">
        <f>VLOOKUP($A8,'Return Data'!$B$7:$R$2843,11,0)</f>
        <v>6.1733000000000002</v>
      </c>
      <c r="Q8" s="66">
        <f>RANK(P8,P$8:P$14,0)</f>
        <v>4</v>
      </c>
      <c r="R8" s="65">
        <f>VLOOKUP($A8,'Return Data'!$B$7:$R$2843,12,0)</f>
        <v>4.2666000000000004</v>
      </c>
      <c r="S8" s="66">
        <f>RANK(R8,R$8:R$14,0)</f>
        <v>5</v>
      </c>
      <c r="T8" s="65">
        <f>VLOOKUP($A8,'Return Data'!$B$7:$R$2843,13,0)</f>
        <v>5.1054000000000004</v>
      </c>
      <c r="U8" s="66">
        <f>RANK(T8,T$8:T$14,0)</f>
        <v>5</v>
      </c>
      <c r="V8" s="65">
        <f>VLOOKUP($A8,'Return Data'!$B$7:$R$2843,17,0)</f>
        <v>6.8574999999999999</v>
      </c>
      <c r="W8" s="66">
        <f>RANK(V8,V$8:V$14,0)</f>
        <v>4</v>
      </c>
      <c r="X8" s="65">
        <f>VLOOKUP($A8,'Return Data'!$B$7:$R$2843,14,0)</f>
        <v>7.6224999999999996</v>
      </c>
      <c r="Y8" s="66">
        <f>RANK(X8,X$8:X$14,0)</f>
        <v>4</v>
      </c>
      <c r="Z8" s="65">
        <f>VLOOKUP($A8,'Return Data'!$B$7:$R$2843,16,0)</f>
        <v>8.3774999999999995</v>
      </c>
      <c r="AA8" s="67">
        <f>RANK(Z8,Z$8:Z$14,0)</f>
        <v>1</v>
      </c>
    </row>
    <row r="9" spans="1:27" x14ac:dyDescent="0.3">
      <c r="A9" s="63" t="s">
        <v>805</v>
      </c>
      <c r="B9" s="64">
        <f>VLOOKUP($A9,'Return Data'!$B$7:$R$2843,3,0)</f>
        <v>44447</v>
      </c>
      <c r="C9" s="65">
        <f>VLOOKUP($A9,'Return Data'!$B$7:$R$2843,4,0)</f>
        <v>32.023699999999998</v>
      </c>
      <c r="D9" s="65">
        <f>VLOOKUP($A9,'Return Data'!$B$7:$R$2843,5,0)</f>
        <v>7.9802</v>
      </c>
      <c r="E9" s="66">
        <f t="shared" ref="E9:E14" si="0">RANK(D9,D$8:D$14,0)</f>
        <v>1</v>
      </c>
      <c r="F9" s="65">
        <f>VLOOKUP($A9,'Return Data'!$B$7:$R$2843,6,0)</f>
        <v>1.3680000000000001</v>
      </c>
      <c r="G9" s="66">
        <f t="shared" ref="G9:G14" si="1">RANK(F9,F$8:F$14,0)</f>
        <v>2</v>
      </c>
      <c r="H9" s="65">
        <f>VLOOKUP($A9,'Return Data'!$B$7:$R$2843,7,0)</f>
        <v>1.4658</v>
      </c>
      <c r="I9" s="66">
        <f t="shared" ref="I9:I14" si="2">RANK(H9,H$8:H$14,0)</f>
        <v>7</v>
      </c>
      <c r="J9" s="65">
        <f>VLOOKUP($A9,'Return Data'!$B$7:$R$2843,8,0)</f>
        <v>4.3220000000000001</v>
      </c>
      <c r="K9" s="66">
        <f t="shared" ref="K9:K14" si="3">RANK(J9,J$8:J$14,0)</f>
        <v>7</v>
      </c>
      <c r="L9" s="65">
        <f>VLOOKUP($A9,'Return Data'!$B$7:$R$2843,9,0)</f>
        <v>5.4737</v>
      </c>
      <c r="M9" s="66">
        <f t="shared" ref="M9:M14" si="4">RANK(L9,L$8:L$14,0)</f>
        <v>7</v>
      </c>
      <c r="N9" s="65">
        <f>VLOOKUP($A9,'Return Data'!$B$7:$R$2843,10,0)</f>
        <v>4.6996000000000002</v>
      </c>
      <c r="O9" s="66">
        <f t="shared" ref="O9:O14" si="5">RANK(N9,N$8:N$14,0)</f>
        <v>7</v>
      </c>
      <c r="P9" s="65">
        <f>VLOOKUP($A9,'Return Data'!$B$7:$R$2843,11,0)</f>
        <v>4.6780999999999997</v>
      </c>
      <c r="Q9" s="66">
        <f t="shared" ref="Q9:Q14" si="6">RANK(P9,P$8:P$14,0)</f>
        <v>7</v>
      </c>
      <c r="R9" s="65">
        <f>VLOOKUP($A9,'Return Data'!$B$7:$R$2843,12,0)</f>
        <v>4.2026000000000003</v>
      </c>
      <c r="S9" s="66">
        <f t="shared" ref="S9:S14" si="7">RANK(R9,R$8:R$14,0)</f>
        <v>6</v>
      </c>
      <c r="T9" s="65">
        <f>VLOOKUP($A9,'Return Data'!$B$7:$R$2843,13,0)</f>
        <v>4.7408999999999999</v>
      </c>
      <c r="U9" s="66">
        <f t="shared" ref="U9:U14" si="8">RANK(T9,T$8:T$14,0)</f>
        <v>6</v>
      </c>
      <c r="V9" s="65">
        <f>VLOOKUP($A9,'Return Data'!$B$7:$R$2843,17,0)</f>
        <v>5.4823000000000004</v>
      </c>
      <c r="W9" s="66">
        <f t="shared" ref="W9:W11" si="9">RANK(V9,V$8:V$14,0)</f>
        <v>6</v>
      </c>
      <c r="X9" s="65">
        <f>VLOOKUP($A9,'Return Data'!$B$7:$R$2843,14,0)</f>
        <v>6.1195000000000004</v>
      </c>
      <c r="Y9" s="66">
        <f t="shared" ref="Y9:Y11" si="10">RANK(X9,X$8:X$14,0)</f>
        <v>5</v>
      </c>
      <c r="Z9" s="65">
        <f>VLOOKUP($A9,'Return Data'!$B$7:$R$2843,16,0)</f>
        <v>5.8737000000000004</v>
      </c>
      <c r="AA9" s="67">
        <f t="shared" ref="AA9:AA14" si="11">RANK(Z9,Z$8:Z$14,0)</f>
        <v>7</v>
      </c>
    </row>
    <row r="10" spans="1:27" x14ac:dyDescent="0.3">
      <c r="A10" s="63" t="s">
        <v>807</v>
      </c>
      <c r="B10" s="64">
        <f>VLOOKUP($A10,'Return Data'!$B$7:$R$2843,3,0)</f>
        <v>44447</v>
      </c>
      <c r="C10" s="65">
        <f>VLOOKUP($A10,'Return Data'!$B$7:$R$2843,4,0)</f>
        <v>38.951500000000003</v>
      </c>
      <c r="D10" s="65">
        <f>VLOOKUP($A10,'Return Data'!$B$7:$R$2843,5,0)</f>
        <v>3.5611999999999999</v>
      </c>
      <c r="E10" s="66">
        <f t="shared" si="0"/>
        <v>3</v>
      </c>
      <c r="F10" s="65">
        <f>VLOOKUP($A10,'Return Data'!$B$7:$R$2843,6,0)</f>
        <v>2.0434000000000001</v>
      </c>
      <c r="G10" s="66">
        <f t="shared" si="1"/>
        <v>1</v>
      </c>
      <c r="H10" s="65">
        <f>VLOOKUP($A10,'Return Data'!$B$7:$R$2843,7,0)</f>
        <v>3.4024000000000001</v>
      </c>
      <c r="I10" s="66">
        <f t="shared" si="2"/>
        <v>2</v>
      </c>
      <c r="J10" s="65">
        <f>VLOOKUP($A10,'Return Data'!$B$7:$R$2843,8,0)</f>
        <v>6.6702000000000004</v>
      </c>
      <c r="K10" s="66">
        <f t="shared" si="3"/>
        <v>3</v>
      </c>
      <c r="L10" s="65">
        <f>VLOOKUP($A10,'Return Data'!$B$7:$R$2843,9,0)</f>
        <v>7.1276000000000002</v>
      </c>
      <c r="M10" s="66">
        <f t="shared" si="4"/>
        <v>3</v>
      </c>
      <c r="N10" s="65">
        <f>VLOOKUP($A10,'Return Data'!$B$7:$R$2843,10,0)</f>
        <v>5.85</v>
      </c>
      <c r="O10" s="66">
        <f t="shared" si="5"/>
        <v>3</v>
      </c>
      <c r="P10" s="65">
        <f>VLOOKUP($A10,'Return Data'!$B$7:$R$2843,11,0)</f>
        <v>6.1121999999999996</v>
      </c>
      <c r="Q10" s="66">
        <f t="shared" si="6"/>
        <v>5</v>
      </c>
      <c r="R10" s="65">
        <f>VLOOKUP($A10,'Return Data'!$B$7:$R$2843,12,0)</f>
        <v>4.9922000000000004</v>
      </c>
      <c r="S10" s="66">
        <f t="shared" si="7"/>
        <v>2</v>
      </c>
      <c r="T10" s="65">
        <f>VLOOKUP($A10,'Return Data'!$B$7:$R$2843,13,0)</f>
        <v>6.1444000000000001</v>
      </c>
      <c r="U10" s="66">
        <f t="shared" si="8"/>
        <v>4</v>
      </c>
      <c r="V10" s="65">
        <f>VLOOKUP($A10,'Return Data'!$B$7:$R$2843,17,0)</f>
        <v>7.4218999999999999</v>
      </c>
      <c r="W10" s="66">
        <f t="shared" si="9"/>
        <v>3</v>
      </c>
      <c r="X10" s="65">
        <f>VLOOKUP($A10,'Return Data'!$B$7:$R$2843,14,0)</f>
        <v>7.8371000000000004</v>
      </c>
      <c r="Y10" s="66">
        <f t="shared" si="10"/>
        <v>3</v>
      </c>
      <c r="Z10" s="65">
        <f>VLOOKUP($A10,'Return Data'!$B$7:$R$2843,16,0)</f>
        <v>8.1140000000000008</v>
      </c>
      <c r="AA10" s="67">
        <f t="shared" si="11"/>
        <v>2</v>
      </c>
    </row>
    <row r="11" spans="1:27" x14ac:dyDescent="0.3">
      <c r="A11" s="63" t="s">
        <v>809</v>
      </c>
      <c r="B11" s="64">
        <f>VLOOKUP($A11,'Return Data'!$B$7:$R$2843,3,0)</f>
        <v>44447</v>
      </c>
      <c r="C11" s="65">
        <f>VLOOKUP($A11,'Return Data'!$B$7:$R$2843,4,0)</f>
        <v>334.75880000000001</v>
      </c>
      <c r="D11" s="65">
        <f>VLOOKUP($A11,'Return Data'!$B$7:$R$2843,5,0)</f>
        <v>4.4272999999999998</v>
      </c>
      <c r="E11" s="66">
        <f t="shared" si="0"/>
        <v>2</v>
      </c>
      <c r="F11" s="65">
        <f>VLOOKUP($A11,'Return Data'!$B$7:$R$2843,6,0)</f>
        <v>0.91600000000000004</v>
      </c>
      <c r="G11" s="66">
        <f t="shared" si="1"/>
        <v>6</v>
      </c>
      <c r="H11" s="65">
        <f>VLOOKUP($A11,'Return Data'!$B$7:$R$2843,7,0)</f>
        <v>2.0678000000000001</v>
      </c>
      <c r="I11" s="66">
        <f t="shared" si="2"/>
        <v>5</v>
      </c>
      <c r="J11" s="65">
        <f>VLOOKUP($A11,'Return Data'!$B$7:$R$2843,8,0)</f>
        <v>7.0118</v>
      </c>
      <c r="K11" s="66">
        <f t="shared" si="3"/>
        <v>2</v>
      </c>
      <c r="L11" s="65">
        <f>VLOOKUP($A11,'Return Data'!$B$7:$R$2843,9,0)</f>
        <v>8.7668999999999997</v>
      </c>
      <c r="M11" s="66">
        <f t="shared" si="4"/>
        <v>2</v>
      </c>
      <c r="N11" s="65">
        <f>VLOOKUP($A11,'Return Data'!$B$7:$R$2843,10,0)</f>
        <v>7.6449999999999996</v>
      </c>
      <c r="O11" s="66">
        <f t="shared" si="5"/>
        <v>1</v>
      </c>
      <c r="P11" s="65">
        <f>VLOOKUP($A11,'Return Data'!$B$7:$R$2843,11,0)</f>
        <v>6.2706999999999997</v>
      </c>
      <c r="Q11" s="66">
        <f t="shared" si="6"/>
        <v>3</v>
      </c>
      <c r="R11" s="65">
        <f>VLOOKUP($A11,'Return Data'!$B$7:$R$2843,12,0)</f>
        <v>5.3634000000000004</v>
      </c>
      <c r="S11" s="66">
        <f t="shared" si="7"/>
        <v>1</v>
      </c>
      <c r="T11" s="65">
        <f>VLOOKUP($A11,'Return Data'!$B$7:$R$2843,13,0)</f>
        <v>6.4908999999999999</v>
      </c>
      <c r="U11" s="66">
        <f t="shared" si="8"/>
        <v>2</v>
      </c>
      <c r="V11" s="65">
        <f>VLOOKUP($A11,'Return Data'!$B$7:$R$2843,17,0)</f>
        <v>7.7725</v>
      </c>
      <c r="W11" s="66">
        <f t="shared" si="9"/>
        <v>2</v>
      </c>
      <c r="X11" s="65">
        <f>VLOOKUP($A11,'Return Data'!$B$7:$R$2843,14,0)</f>
        <v>7.8426</v>
      </c>
      <c r="Y11" s="66">
        <f t="shared" si="10"/>
        <v>2</v>
      </c>
      <c r="Z11" s="65">
        <f>VLOOKUP($A11,'Return Data'!$B$7:$R$2843,16,0)</f>
        <v>7.9371</v>
      </c>
      <c r="AA11" s="67">
        <f t="shared" si="11"/>
        <v>4</v>
      </c>
    </row>
    <row r="12" spans="1:27" x14ac:dyDescent="0.3">
      <c r="A12" s="63" t="s">
        <v>812</v>
      </c>
      <c r="B12" s="64">
        <f>VLOOKUP($A12,'Return Data'!$B$7:$R$2843,3,0)</f>
        <v>44447</v>
      </c>
      <c r="C12" s="65">
        <f>VLOOKUP($A12,'Return Data'!$B$7:$R$2843,4,0)</f>
        <v>1195.4412</v>
      </c>
      <c r="D12" s="65">
        <f>VLOOKUP($A12,'Return Data'!$B$7:$R$2843,5,0)</f>
        <v>-2.2073999999999998</v>
      </c>
      <c r="E12" s="66">
        <f t="shared" si="0"/>
        <v>7</v>
      </c>
      <c r="F12" s="65">
        <f>VLOOKUP($A12,'Return Data'!$B$7:$R$2843,6,0)</f>
        <v>1.0486</v>
      </c>
      <c r="G12" s="66">
        <f t="shared" si="1"/>
        <v>5</v>
      </c>
      <c r="H12" s="65">
        <f>VLOOKUP($A12,'Return Data'!$B$7:$R$2843,7,0)</f>
        <v>8.2009000000000007</v>
      </c>
      <c r="I12" s="66">
        <f t="shared" si="2"/>
        <v>1</v>
      </c>
      <c r="J12" s="65">
        <f>VLOOKUP($A12,'Return Data'!$B$7:$R$2843,8,0)</f>
        <v>10.805400000000001</v>
      </c>
      <c r="K12" s="66">
        <f t="shared" si="3"/>
        <v>1</v>
      </c>
      <c r="L12" s="65">
        <f>VLOOKUP($A12,'Return Data'!$B$7:$R$2843,9,0)</f>
        <v>11.1213</v>
      </c>
      <c r="M12" s="66">
        <f t="shared" si="4"/>
        <v>1</v>
      </c>
      <c r="N12" s="65">
        <f>VLOOKUP($A12,'Return Data'!$B$7:$R$2843,10,0)</f>
        <v>6.6745999999999999</v>
      </c>
      <c r="O12" s="66">
        <f t="shared" si="5"/>
        <v>2</v>
      </c>
      <c r="P12" s="65">
        <f>VLOOKUP($A12,'Return Data'!$B$7:$R$2843,11,0)</f>
        <v>8.7357999999999993</v>
      </c>
      <c r="Q12" s="66">
        <f t="shared" si="6"/>
        <v>1</v>
      </c>
      <c r="R12" s="65">
        <f>VLOOKUP($A12,'Return Data'!$B$7:$R$2843,12,0)</f>
        <v>4.7927</v>
      </c>
      <c r="S12" s="66">
        <f t="shared" si="7"/>
        <v>3</v>
      </c>
      <c r="T12" s="65">
        <f>VLOOKUP($A12,'Return Data'!$B$7:$R$2843,13,0)</f>
        <v>6.6169000000000002</v>
      </c>
      <c r="U12" s="66">
        <f t="shared" si="8"/>
        <v>1</v>
      </c>
      <c r="V12" s="65"/>
      <c r="W12" s="66"/>
      <c r="X12" s="65"/>
      <c r="Y12" s="66"/>
      <c r="Z12" s="65">
        <f>VLOOKUP($A12,'Return Data'!$B$7:$R$2843,16,0)</f>
        <v>7.9866000000000001</v>
      </c>
      <c r="AA12" s="67">
        <f t="shared" si="11"/>
        <v>3</v>
      </c>
    </row>
    <row r="13" spans="1:27" x14ac:dyDescent="0.3">
      <c r="A13" s="63" t="s">
        <v>813</v>
      </c>
      <c r="B13" s="64">
        <f>VLOOKUP($A13,'Return Data'!$B$7:$R$2843,3,0)</f>
        <v>44447</v>
      </c>
      <c r="C13" s="65">
        <f>VLOOKUP($A13,'Return Data'!$B$7:$R$2843,4,0)</f>
        <v>35.663600000000002</v>
      </c>
      <c r="D13" s="65">
        <f>VLOOKUP($A13,'Return Data'!$B$7:$R$2843,5,0)</f>
        <v>0.71640000000000004</v>
      </c>
      <c r="E13" s="66">
        <f t="shared" si="0"/>
        <v>4</v>
      </c>
      <c r="F13" s="65">
        <f>VLOOKUP($A13,'Return Data'!$B$7:$R$2843,6,0)</f>
        <v>1.3512</v>
      </c>
      <c r="G13" s="66">
        <f t="shared" si="1"/>
        <v>3</v>
      </c>
      <c r="H13" s="65">
        <f>VLOOKUP($A13,'Return Data'!$B$7:$R$2843,7,0)</f>
        <v>2.3403999999999998</v>
      </c>
      <c r="I13" s="66">
        <f t="shared" si="2"/>
        <v>3</v>
      </c>
      <c r="J13" s="65">
        <f>VLOOKUP($A13,'Return Data'!$B$7:$R$2843,8,0)</f>
        <v>6.1478999999999999</v>
      </c>
      <c r="K13" s="66">
        <f t="shared" si="3"/>
        <v>4</v>
      </c>
      <c r="L13" s="65">
        <f>VLOOKUP($A13,'Return Data'!$B$7:$R$2843,9,0)</f>
        <v>6.6801000000000004</v>
      </c>
      <c r="M13" s="66">
        <f t="shared" si="4"/>
        <v>4</v>
      </c>
      <c r="N13" s="65">
        <f>VLOOKUP($A13,'Return Data'!$B$7:$R$2843,10,0)</f>
        <v>5.6299000000000001</v>
      </c>
      <c r="O13" s="66">
        <f t="shared" si="5"/>
        <v>4</v>
      </c>
      <c r="P13" s="65">
        <f>VLOOKUP($A13,'Return Data'!$B$7:$R$2843,11,0)</f>
        <v>7.0214999999999996</v>
      </c>
      <c r="Q13" s="66">
        <f t="shared" si="6"/>
        <v>2</v>
      </c>
      <c r="R13" s="65">
        <f>VLOOKUP($A13,'Return Data'!$B$7:$R$2843,12,0)</f>
        <v>4.6100000000000003</v>
      </c>
      <c r="S13" s="66">
        <f t="shared" si="7"/>
        <v>4</v>
      </c>
      <c r="T13" s="65">
        <f>VLOOKUP($A13,'Return Data'!$B$7:$R$2843,13,0)</f>
        <v>6.2381000000000002</v>
      </c>
      <c r="U13" s="66">
        <f t="shared" si="8"/>
        <v>3</v>
      </c>
      <c r="V13" s="65">
        <f>VLOOKUP($A13,'Return Data'!$B$7:$R$2843,17,0)</f>
        <v>8.2882999999999996</v>
      </c>
      <c r="W13" s="66">
        <f t="shared" ref="W13:W14" si="12">RANK(V13,V$8:V$14,0)</f>
        <v>1</v>
      </c>
      <c r="X13" s="65">
        <f>VLOOKUP($A13,'Return Data'!$B$7:$R$2843,14,0)</f>
        <v>8.6313999999999993</v>
      </c>
      <c r="Y13" s="66">
        <f t="shared" ref="Y13" si="13">RANK(X13,X$8:X$14,0)</f>
        <v>1</v>
      </c>
      <c r="Z13" s="65">
        <f>VLOOKUP($A13,'Return Data'!$B$7:$R$2843,16,0)</f>
        <v>7.7534999999999998</v>
      </c>
      <c r="AA13" s="67">
        <f t="shared" si="11"/>
        <v>5</v>
      </c>
    </row>
    <row r="14" spans="1:27" x14ac:dyDescent="0.3">
      <c r="A14" s="63" t="s">
        <v>816</v>
      </c>
      <c r="B14" s="64">
        <f>VLOOKUP($A14,'Return Data'!$B$7:$R$2843,3,0)</f>
        <v>44447</v>
      </c>
      <c r="C14" s="65">
        <f>VLOOKUP($A14,'Return Data'!$B$7:$R$2843,4,0)</f>
        <v>1206.1374000000001</v>
      </c>
      <c r="D14" s="65">
        <f>VLOOKUP($A14,'Return Data'!$B$7:$R$2843,5,0)</f>
        <v>0.67490000000000006</v>
      </c>
      <c r="E14" s="66">
        <f t="shared" si="0"/>
        <v>5</v>
      </c>
      <c r="F14" s="65">
        <f>VLOOKUP($A14,'Return Data'!$B$7:$R$2843,6,0)</f>
        <v>0.48720000000000002</v>
      </c>
      <c r="G14" s="66">
        <f t="shared" si="1"/>
        <v>7</v>
      </c>
      <c r="H14" s="65">
        <f>VLOOKUP($A14,'Return Data'!$B$7:$R$2843,7,0)</f>
        <v>1.6455</v>
      </c>
      <c r="I14" s="66">
        <f t="shared" si="2"/>
        <v>6</v>
      </c>
      <c r="J14" s="65">
        <f>VLOOKUP($A14,'Return Data'!$B$7:$R$2843,8,0)</f>
        <v>4.9417999999999997</v>
      </c>
      <c r="K14" s="66">
        <f t="shared" si="3"/>
        <v>5</v>
      </c>
      <c r="L14" s="65">
        <f>VLOOKUP($A14,'Return Data'!$B$7:$R$2843,9,0)</f>
        <v>6.0690999999999997</v>
      </c>
      <c r="M14" s="66">
        <f t="shared" si="4"/>
        <v>5</v>
      </c>
      <c r="N14" s="65">
        <f>VLOOKUP($A14,'Return Data'!$B$7:$R$2843,10,0)</f>
        <v>4.9111000000000002</v>
      </c>
      <c r="O14" s="66">
        <f t="shared" si="5"/>
        <v>6</v>
      </c>
      <c r="P14" s="65">
        <f>VLOOKUP($A14,'Return Data'!$B$7:$R$2843,11,0)</f>
        <v>4.9869000000000003</v>
      </c>
      <c r="Q14" s="66">
        <f t="shared" si="6"/>
        <v>6</v>
      </c>
      <c r="R14" s="65">
        <f>VLOOKUP($A14,'Return Data'!$B$7:$R$2843,12,0)</f>
        <v>3.7265999999999999</v>
      </c>
      <c r="S14" s="66">
        <f t="shared" si="7"/>
        <v>7</v>
      </c>
      <c r="T14" s="65">
        <f>VLOOKUP($A14,'Return Data'!$B$7:$R$2843,13,0)</f>
        <v>4.2504999999999997</v>
      </c>
      <c r="U14" s="66">
        <f t="shared" si="8"/>
        <v>7</v>
      </c>
      <c r="V14" s="65">
        <f>VLOOKUP($A14,'Return Data'!$B$7:$R$2843,17,0)</f>
        <v>5.8772000000000002</v>
      </c>
      <c r="W14" s="66">
        <f t="shared" si="12"/>
        <v>5</v>
      </c>
      <c r="X14" s="65"/>
      <c r="Y14" s="66"/>
      <c r="Z14" s="65">
        <f>VLOOKUP($A14,'Return Data'!$B$7:$R$2843,16,0)</f>
        <v>6.7721</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2.1340571428571429</v>
      </c>
      <c r="E16" s="74"/>
      <c r="F16" s="75">
        <f>AVERAGE(F8:F14)</f>
        <v>1.2234285714285715</v>
      </c>
      <c r="G16" s="74"/>
      <c r="H16" s="75">
        <f>AVERAGE(H8:H14)</f>
        <v>3.0423</v>
      </c>
      <c r="I16" s="74"/>
      <c r="J16" s="75">
        <f>AVERAGE(J8:J14)</f>
        <v>6.3705285714285722</v>
      </c>
      <c r="K16" s="74"/>
      <c r="L16" s="75">
        <f>AVERAGE(L8:L14)</f>
        <v>7.2962428571428575</v>
      </c>
      <c r="M16" s="74"/>
      <c r="N16" s="75">
        <f>AVERAGE(N8:N14)</f>
        <v>5.7965571428571421</v>
      </c>
      <c r="O16" s="74"/>
      <c r="P16" s="75">
        <f>AVERAGE(P8:P14)</f>
        <v>6.2826428571428554</v>
      </c>
      <c r="Q16" s="74"/>
      <c r="R16" s="75">
        <f>AVERAGE(R8:R14)</f>
        <v>4.5648714285714291</v>
      </c>
      <c r="S16" s="74"/>
      <c r="T16" s="75">
        <f>AVERAGE(T8:T14)</f>
        <v>5.6553000000000013</v>
      </c>
      <c r="U16" s="74"/>
      <c r="V16" s="75">
        <f>AVERAGE(V8:V14)</f>
        <v>6.9499500000000012</v>
      </c>
      <c r="W16" s="74"/>
      <c r="X16" s="75">
        <f>AVERAGE(X8:X14)</f>
        <v>7.6106199999999999</v>
      </c>
      <c r="Y16" s="74"/>
      <c r="Z16" s="75">
        <f>AVERAGE(Z8:Z14)</f>
        <v>7.5449285714285725</v>
      </c>
      <c r="AA16" s="76"/>
    </row>
    <row r="17" spans="1:27" x14ac:dyDescent="0.3">
      <c r="A17" s="73" t="s">
        <v>28</v>
      </c>
      <c r="B17" s="74"/>
      <c r="C17" s="74"/>
      <c r="D17" s="75">
        <f>MIN(D8:D14)</f>
        <v>-2.2073999999999998</v>
      </c>
      <c r="E17" s="74"/>
      <c r="F17" s="75">
        <f>MIN(F8:F14)</f>
        <v>0.48720000000000002</v>
      </c>
      <c r="G17" s="74"/>
      <c r="H17" s="75">
        <f>MIN(H8:H14)</f>
        <v>1.4658</v>
      </c>
      <c r="I17" s="74"/>
      <c r="J17" s="75">
        <f>MIN(J8:J14)</f>
        <v>4.3220000000000001</v>
      </c>
      <c r="K17" s="74"/>
      <c r="L17" s="75">
        <f>MIN(L8:L14)</f>
        <v>5.4737</v>
      </c>
      <c r="M17" s="74"/>
      <c r="N17" s="75">
        <f>MIN(N8:N14)</f>
        <v>4.6996000000000002</v>
      </c>
      <c r="O17" s="74"/>
      <c r="P17" s="75">
        <f>MIN(P8:P14)</f>
        <v>4.6780999999999997</v>
      </c>
      <c r="Q17" s="74"/>
      <c r="R17" s="75">
        <f>MIN(R8:R14)</f>
        <v>3.7265999999999999</v>
      </c>
      <c r="S17" s="74"/>
      <c r="T17" s="75">
        <f>MIN(T8:T14)</f>
        <v>4.2504999999999997</v>
      </c>
      <c r="U17" s="74"/>
      <c r="V17" s="75">
        <f>MIN(V8:V14)</f>
        <v>5.4823000000000004</v>
      </c>
      <c r="W17" s="74"/>
      <c r="X17" s="75">
        <f>MIN(X8:X14)</f>
        <v>6.1195000000000004</v>
      </c>
      <c r="Y17" s="74"/>
      <c r="Z17" s="75">
        <f>MIN(Z8:Z14)</f>
        <v>5.8737000000000004</v>
      </c>
      <c r="AA17" s="76"/>
    </row>
    <row r="18" spans="1:27" ht="15" thickBot="1" x14ac:dyDescent="0.35">
      <c r="A18" s="77" t="s">
        <v>29</v>
      </c>
      <c r="B18" s="78"/>
      <c r="C18" s="78"/>
      <c r="D18" s="79">
        <f>MAX(D8:D14)</f>
        <v>7.9802</v>
      </c>
      <c r="E18" s="78"/>
      <c r="F18" s="79">
        <f>MAX(F8:F14)</f>
        <v>2.0434000000000001</v>
      </c>
      <c r="G18" s="78"/>
      <c r="H18" s="79">
        <f>MAX(H8:H14)</f>
        <v>8.2009000000000007</v>
      </c>
      <c r="I18" s="78"/>
      <c r="J18" s="79">
        <f>MAX(J8:J14)</f>
        <v>10.805400000000001</v>
      </c>
      <c r="K18" s="78"/>
      <c r="L18" s="79">
        <f>MAX(L8:L14)</f>
        <v>11.1213</v>
      </c>
      <c r="M18" s="78"/>
      <c r="N18" s="79">
        <f>MAX(N8:N14)</f>
        <v>7.6449999999999996</v>
      </c>
      <c r="O18" s="78"/>
      <c r="P18" s="79">
        <f>MAX(P8:P14)</f>
        <v>8.7357999999999993</v>
      </c>
      <c r="Q18" s="78"/>
      <c r="R18" s="79">
        <f>MAX(R8:R14)</f>
        <v>5.3634000000000004</v>
      </c>
      <c r="S18" s="78"/>
      <c r="T18" s="79">
        <f>MAX(T8:T14)</f>
        <v>6.6169000000000002</v>
      </c>
      <c r="U18" s="78"/>
      <c r="V18" s="79">
        <f>MAX(V8:V14)</f>
        <v>8.2882999999999996</v>
      </c>
      <c r="W18" s="78"/>
      <c r="X18" s="79">
        <f>MAX(X8:X14)</f>
        <v>8.6313999999999993</v>
      </c>
      <c r="Y18" s="78"/>
      <c r="Z18" s="79">
        <f>MAX(Z8:Z14)</f>
        <v>8.3774999999999995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44447</v>
      </c>
      <c r="C8" s="65">
        <f>VLOOKUP($A8,'Return Data'!$B$7:$R$2843,4,0)</f>
        <v>336.45650000000001</v>
      </c>
      <c r="D8" s="65">
        <f>VLOOKUP($A8,'Return Data'!$B$7:$R$2843,5,0)</f>
        <v>2.9944000000000002</v>
      </c>
      <c r="E8" s="66">
        <f t="shared" ref="E8:E50" si="0">RANK(D8,D$8:D$50,0)</f>
        <v>34</v>
      </c>
      <c r="F8" s="65">
        <f>VLOOKUP($A8,'Return Data'!$B$7:$R$2843,6,0)</f>
        <v>3.0383</v>
      </c>
      <c r="G8" s="66">
        <f t="shared" ref="G8:G50" si="1">RANK(F8,F$8:F$50,0)</f>
        <v>18</v>
      </c>
      <c r="H8" s="65">
        <f>VLOOKUP($A8,'Return Data'!$B$7:$R$2843,7,0)</f>
        <v>3.1402000000000001</v>
      </c>
      <c r="I8" s="66">
        <f t="shared" ref="I8:I50" si="2">RANK(H8,H$8:H$50,0)</f>
        <v>5</v>
      </c>
      <c r="J8" s="65">
        <f>VLOOKUP($A8,'Return Data'!$B$7:$R$2843,8,0)</f>
        <v>3.2399</v>
      </c>
      <c r="K8" s="66">
        <f t="shared" ref="K8:K50" si="3">RANK(J8,J$8:J$50,0)</f>
        <v>9</v>
      </c>
      <c r="L8" s="65">
        <f>VLOOKUP($A8,'Return Data'!$B$7:$R$2843,9,0)</f>
        <v>3.4525000000000001</v>
      </c>
      <c r="M8" s="66">
        <f t="shared" ref="M8:M50" si="4">RANK(L8,L$8:L$50,0)</f>
        <v>6</v>
      </c>
      <c r="N8" s="65">
        <f>VLOOKUP($A8,'Return Data'!$B$7:$R$2843,10,0)</f>
        <v>3.4201999999999999</v>
      </c>
      <c r="O8" s="66">
        <f t="shared" ref="O8:O50" si="5">RANK(N8,N$8:N$50,0)</f>
        <v>12</v>
      </c>
      <c r="P8" s="65">
        <f>VLOOKUP($A8,'Return Data'!$B$7:$R$2843,11,0)</f>
        <v>3.4064999999999999</v>
      </c>
      <c r="Q8" s="66">
        <f t="shared" ref="Q8:Q50" si="6">RANK(P8,P$8:P$50,0)</f>
        <v>12</v>
      </c>
      <c r="R8" s="65">
        <f>VLOOKUP($A8,'Return Data'!$B$7:$R$2843,12,0)</f>
        <v>3.32</v>
      </c>
      <c r="S8" s="66">
        <f t="shared" ref="S8:S50" si="7">RANK(R8,R$8:R$50,0)</f>
        <v>13</v>
      </c>
      <c r="T8" s="65">
        <f>VLOOKUP($A8,'Return Data'!$B$7:$R$2843,13,0)</f>
        <v>3.3081999999999998</v>
      </c>
      <c r="U8" s="66">
        <f t="shared" ref="U8:U23" si="8">RANK(T8,T$8:T$50,0)</f>
        <v>13</v>
      </c>
      <c r="V8" s="65">
        <f>VLOOKUP($A8,'Return Data'!$B$7:$R$2843,17,0)</f>
        <v>4.2131999999999996</v>
      </c>
      <c r="W8" s="66">
        <f t="shared" ref="W8:W23" si="9">RANK(V8,V$8:V$50,0)</f>
        <v>8</v>
      </c>
      <c r="X8" s="65">
        <f>VLOOKUP($A8,'Return Data'!$B$7:$R$2843,14,0)</f>
        <v>5.2854000000000001</v>
      </c>
      <c r="Y8" s="66">
        <f t="shared" ref="Y8:Y23" si="10">RANK(X8,X$8:X$50,0)</f>
        <v>7</v>
      </c>
      <c r="Z8" s="65">
        <f>VLOOKUP($A8,'Return Data'!$B$7:$R$2843,16,0)</f>
        <v>7.1913</v>
      </c>
      <c r="AA8" s="67">
        <f t="shared" ref="AA8:AA50" si="11">RANK(Z8,Z$8:Z$50,0)</f>
        <v>3</v>
      </c>
    </row>
    <row r="9" spans="1:27" x14ac:dyDescent="0.3">
      <c r="A9" s="63" t="s">
        <v>119</v>
      </c>
      <c r="B9" s="64">
        <f>VLOOKUP($A9,'Return Data'!$B$7:$R$2843,3,0)</f>
        <v>44447</v>
      </c>
      <c r="C9" s="65">
        <f>VLOOKUP($A9,'Return Data'!$B$7:$R$2843,4,0)</f>
        <v>2318.4596000000001</v>
      </c>
      <c r="D9" s="65">
        <f>VLOOKUP($A9,'Return Data'!$B$7:$R$2843,5,0)</f>
        <v>3.0922000000000001</v>
      </c>
      <c r="E9" s="66">
        <f t="shared" si="0"/>
        <v>21</v>
      </c>
      <c r="F9" s="65">
        <f>VLOOKUP($A9,'Return Data'!$B$7:$R$2843,6,0)</f>
        <v>2.9950999999999999</v>
      </c>
      <c r="G9" s="66">
        <f t="shared" si="1"/>
        <v>25</v>
      </c>
      <c r="H9" s="65">
        <f>VLOOKUP($A9,'Return Data'!$B$7:$R$2843,7,0)</f>
        <v>3.0716999999999999</v>
      </c>
      <c r="I9" s="66">
        <f t="shared" si="2"/>
        <v>18</v>
      </c>
      <c r="J9" s="65">
        <f>VLOOKUP($A9,'Return Data'!$B$7:$R$2843,8,0)</f>
        <v>3.1934</v>
      </c>
      <c r="K9" s="66">
        <f t="shared" si="3"/>
        <v>18</v>
      </c>
      <c r="L9" s="65">
        <f>VLOOKUP($A9,'Return Data'!$B$7:$R$2843,9,0)</f>
        <v>3.4182000000000001</v>
      </c>
      <c r="M9" s="66">
        <f t="shared" si="4"/>
        <v>18</v>
      </c>
      <c r="N9" s="65">
        <f>VLOOKUP($A9,'Return Data'!$B$7:$R$2843,10,0)</f>
        <v>3.4171999999999998</v>
      </c>
      <c r="O9" s="66">
        <f t="shared" si="5"/>
        <v>13</v>
      </c>
      <c r="P9" s="65">
        <f>VLOOKUP($A9,'Return Data'!$B$7:$R$2843,11,0)</f>
        <v>3.3826999999999998</v>
      </c>
      <c r="Q9" s="66">
        <f t="shared" si="6"/>
        <v>18</v>
      </c>
      <c r="R9" s="65">
        <f>VLOOKUP($A9,'Return Data'!$B$7:$R$2843,12,0)</f>
        <v>3.2989000000000002</v>
      </c>
      <c r="S9" s="66">
        <f t="shared" si="7"/>
        <v>17</v>
      </c>
      <c r="T9" s="65">
        <f>VLOOKUP($A9,'Return Data'!$B$7:$R$2843,13,0)</f>
        <v>3.2993000000000001</v>
      </c>
      <c r="U9" s="66">
        <f t="shared" si="8"/>
        <v>17</v>
      </c>
      <c r="V9" s="65">
        <f>VLOOKUP($A9,'Return Data'!$B$7:$R$2843,17,0)</f>
        <v>4.1787999999999998</v>
      </c>
      <c r="W9" s="66">
        <f t="shared" si="9"/>
        <v>14</v>
      </c>
      <c r="X9" s="65">
        <f>VLOOKUP($A9,'Return Data'!$B$7:$R$2843,14,0)</f>
        <v>5.2309000000000001</v>
      </c>
      <c r="Y9" s="66">
        <f t="shared" si="10"/>
        <v>13</v>
      </c>
      <c r="Z9" s="65">
        <f>VLOOKUP($A9,'Return Data'!$B$7:$R$2843,16,0)</f>
        <v>7.1402000000000001</v>
      </c>
      <c r="AA9" s="67">
        <f t="shared" si="11"/>
        <v>10</v>
      </c>
    </row>
    <row r="10" spans="1:27" x14ac:dyDescent="0.3">
      <c r="A10" s="63" t="s">
        <v>120</v>
      </c>
      <c r="B10" s="64">
        <f>VLOOKUP($A10,'Return Data'!$B$7:$R$2843,3,0)</f>
        <v>44447</v>
      </c>
      <c r="C10" s="65">
        <f>VLOOKUP($A10,'Return Data'!$B$7:$R$2843,4,0)</f>
        <v>2404.9357</v>
      </c>
      <c r="D10" s="65">
        <f>VLOOKUP($A10,'Return Data'!$B$7:$R$2843,5,0)</f>
        <v>3.3028</v>
      </c>
      <c r="E10" s="66">
        <f t="shared" si="0"/>
        <v>4</v>
      </c>
      <c r="F10" s="65">
        <f>VLOOKUP($A10,'Return Data'!$B$7:$R$2843,6,0)</f>
        <v>3.2168999999999999</v>
      </c>
      <c r="G10" s="66">
        <f t="shared" si="1"/>
        <v>3</v>
      </c>
      <c r="H10" s="65">
        <f>VLOOKUP($A10,'Return Data'!$B$7:$R$2843,7,0)</f>
        <v>3.1438000000000001</v>
      </c>
      <c r="I10" s="66">
        <f t="shared" si="2"/>
        <v>4</v>
      </c>
      <c r="J10" s="65">
        <f>VLOOKUP($A10,'Return Data'!$B$7:$R$2843,8,0)</f>
        <v>3.2195999999999998</v>
      </c>
      <c r="K10" s="66">
        <f t="shared" si="3"/>
        <v>13</v>
      </c>
      <c r="L10" s="65">
        <f>VLOOKUP($A10,'Return Data'!$B$7:$R$2843,9,0)</f>
        <v>3.3856000000000002</v>
      </c>
      <c r="M10" s="66">
        <f t="shared" si="4"/>
        <v>23</v>
      </c>
      <c r="N10" s="65">
        <f>VLOOKUP($A10,'Return Data'!$B$7:$R$2843,10,0)</f>
        <v>3.4533999999999998</v>
      </c>
      <c r="O10" s="66">
        <f t="shared" si="5"/>
        <v>4</v>
      </c>
      <c r="P10" s="65">
        <f>VLOOKUP($A10,'Return Data'!$B$7:$R$2843,11,0)</f>
        <v>3.4523000000000001</v>
      </c>
      <c r="Q10" s="66">
        <f t="shared" si="6"/>
        <v>4</v>
      </c>
      <c r="R10" s="65">
        <f>VLOOKUP($A10,'Return Data'!$B$7:$R$2843,12,0)</f>
        <v>3.3731</v>
      </c>
      <c r="S10" s="66">
        <f t="shared" si="7"/>
        <v>7</v>
      </c>
      <c r="T10" s="65">
        <f>VLOOKUP($A10,'Return Data'!$B$7:$R$2843,13,0)</f>
        <v>3.3605999999999998</v>
      </c>
      <c r="U10" s="66">
        <f t="shared" si="8"/>
        <v>7</v>
      </c>
      <c r="V10" s="65">
        <f>VLOOKUP($A10,'Return Data'!$B$7:$R$2843,17,0)</f>
        <v>4.1706000000000003</v>
      </c>
      <c r="W10" s="66">
        <f t="shared" si="9"/>
        <v>16</v>
      </c>
      <c r="X10" s="65">
        <f>VLOOKUP($A10,'Return Data'!$B$7:$R$2843,14,0)</f>
        <v>5.23</v>
      </c>
      <c r="Y10" s="66">
        <f t="shared" si="10"/>
        <v>14</v>
      </c>
      <c r="Z10" s="65">
        <f>VLOOKUP($A10,'Return Data'!$B$7:$R$2843,16,0)</f>
        <v>7.1802000000000001</v>
      </c>
      <c r="AA10" s="67">
        <f t="shared" si="11"/>
        <v>4</v>
      </c>
    </row>
    <row r="11" spans="1:27" x14ac:dyDescent="0.3">
      <c r="A11" s="63" t="s">
        <v>121</v>
      </c>
      <c r="B11" s="64">
        <f>VLOOKUP($A11,'Return Data'!$B$7:$R$2843,3,0)</f>
        <v>44447</v>
      </c>
      <c r="C11" s="65">
        <f>VLOOKUP($A11,'Return Data'!$B$7:$R$2843,4,0)</f>
        <v>3214.2620999999999</v>
      </c>
      <c r="D11" s="65">
        <f>VLOOKUP($A11,'Return Data'!$B$7:$R$2843,5,0)</f>
        <v>3.2139000000000002</v>
      </c>
      <c r="E11" s="66">
        <f t="shared" si="0"/>
        <v>10</v>
      </c>
      <c r="F11" s="65">
        <f>VLOOKUP($A11,'Return Data'!$B$7:$R$2843,6,0)</f>
        <v>3.0232000000000001</v>
      </c>
      <c r="G11" s="66">
        <f t="shared" si="1"/>
        <v>22</v>
      </c>
      <c r="H11" s="65">
        <f>VLOOKUP($A11,'Return Data'!$B$7:$R$2843,7,0)</f>
        <v>3.1143999999999998</v>
      </c>
      <c r="I11" s="66">
        <f t="shared" si="2"/>
        <v>9</v>
      </c>
      <c r="J11" s="65">
        <f>VLOOKUP($A11,'Return Data'!$B$7:$R$2843,8,0)</f>
        <v>3.2240000000000002</v>
      </c>
      <c r="K11" s="66">
        <f t="shared" si="3"/>
        <v>11</v>
      </c>
      <c r="L11" s="65">
        <f>VLOOKUP($A11,'Return Data'!$B$7:$R$2843,9,0)</f>
        <v>3.3891</v>
      </c>
      <c r="M11" s="66">
        <f t="shared" si="4"/>
        <v>22</v>
      </c>
      <c r="N11" s="65">
        <f>VLOOKUP($A11,'Return Data'!$B$7:$R$2843,10,0)</f>
        <v>3.4359000000000002</v>
      </c>
      <c r="O11" s="66">
        <f t="shared" si="5"/>
        <v>8</v>
      </c>
      <c r="P11" s="65">
        <f>VLOOKUP($A11,'Return Data'!$B$7:$R$2843,11,0)</f>
        <v>3.4348999999999998</v>
      </c>
      <c r="Q11" s="66">
        <f t="shared" si="6"/>
        <v>6</v>
      </c>
      <c r="R11" s="65">
        <f>VLOOKUP($A11,'Return Data'!$B$7:$R$2843,12,0)</f>
        <v>3.3917999999999999</v>
      </c>
      <c r="S11" s="66">
        <f t="shared" si="7"/>
        <v>4</v>
      </c>
      <c r="T11" s="65">
        <f>VLOOKUP($A11,'Return Data'!$B$7:$R$2843,13,0)</f>
        <v>3.3786999999999998</v>
      </c>
      <c r="U11" s="66">
        <f t="shared" si="8"/>
        <v>6</v>
      </c>
      <c r="V11" s="65">
        <f>VLOOKUP($A11,'Return Data'!$B$7:$R$2843,17,0)</f>
        <v>4.1909999999999998</v>
      </c>
      <c r="W11" s="66">
        <f t="shared" si="9"/>
        <v>13</v>
      </c>
      <c r="X11" s="65">
        <f>VLOOKUP($A11,'Return Data'!$B$7:$R$2843,14,0)</f>
        <v>5.2641999999999998</v>
      </c>
      <c r="Y11" s="66">
        <f t="shared" si="10"/>
        <v>9</v>
      </c>
      <c r="Z11" s="65">
        <f>VLOOKUP($A11,'Return Data'!$B$7:$R$2843,16,0)</f>
        <v>7.1227999999999998</v>
      </c>
      <c r="AA11" s="67">
        <f t="shared" si="11"/>
        <v>14</v>
      </c>
    </row>
    <row r="12" spans="1:27" x14ac:dyDescent="0.3">
      <c r="A12" s="63" t="s">
        <v>122</v>
      </c>
      <c r="B12" s="64">
        <f>VLOOKUP($A12,'Return Data'!$B$7:$R$2843,3,0)</f>
        <v>44447</v>
      </c>
      <c r="C12" s="65">
        <f>VLOOKUP($A12,'Return Data'!$B$7:$R$2843,4,0)</f>
        <v>2401.1432</v>
      </c>
      <c r="D12" s="65">
        <f>VLOOKUP($A12,'Return Data'!$B$7:$R$2843,5,0)</f>
        <v>3.2046999999999999</v>
      </c>
      <c r="E12" s="66">
        <f t="shared" si="0"/>
        <v>12</v>
      </c>
      <c r="F12" s="65">
        <f>VLOOKUP($A12,'Return Data'!$B$7:$R$2843,6,0)</f>
        <v>3.0947</v>
      </c>
      <c r="G12" s="66">
        <f t="shared" si="1"/>
        <v>11</v>
      </c>
      <c r="H12" s="65">
        <f>VLOOKUP($A12,'Return Data'!$B$7:$R$2843,7,0)</f>
        <v>3.1107</v>
      </c>
      <c r="I12" s="66">
        <f t="shared" si="2"/>
        <v>11</v>
      </c>
      <c r="J12" s="65">
        <f>VLOOKUP($A12,'Return Data'!$B$7:$R$2843,8,0)</f>
        <v>3.1671999999999998</v>
      </c>
      <c r="K12" s="66">
        <f t="shared" si="3"/>
        <v>25</v>
      </c>
      <c r="L12" s="65">
        <f>VLOOKUP($A12,'Return Data'!$B$7:$R$2843,9,0)</f>
        <v>3.3003</v>
      </c>
      <c r="M12" s="66">
        <f t="shared" si="4"/>
        <v>31</v>
      </c>
      <c r="N12" s="65">
        <f>VLOOKUP($A12,'Return Data'!$B$7:$R$2843,10,0)</f>
        <v>3.2852999999999999</v>
      </c>
      <c r="O12" s="66">
        <f t="shared" si="5"/>
        <v>29</v>
      </c>
      <c r="P12" s="65">
        <f>VLOOKUP($A12,'Return Data'!$B$7:$R$2843,11,0)</f>
        <v>3.3079000000000001</v>
      </c>
      <c r="Q12" s="66">
        <f t="shared" si="6"/>
        <v>28</v>
      </c>
      <c r="R12" s="65">
        <f>VLOOKUP($A12,'Return Data'!$B$7:$R$2843,12,0)</f>
        <v>3.2486999999999999</v>
      </c>
      <c r="S12" s="66">
        <f t="shared" si="7"/>
        <v>26</v>
      </c>
      <c r="T12" s="65">
        <f>VLOOKUP($A12,'Return Data'!$B$7:$R$2843,13,0)</f>
        <v>3.2437999999999998</v>
      </c>
      <c r="U12" s="66">
        <f t="shared" si="8"/>
        <v>25</v>
      </c>
      <c r="V12" s="65">
        <f>VLOOKUP($A12,'Return Data'!$B$7:$R$2843,17,0)</f>
        <v>4.0534999999999997</v>
      </c>
      <c r="W12" s="66">
        <f t="shared" si="9"/>
        <v>25</v>
      </c>
      <c r="X12" s="65">
        <f>VLOOKUP($A12,'Return Data'!$B$7:$R$2843,14,0)</f>
        <v>5.1009000000000002</v>
      </c>
      <c r="Y12" s="66">
        <f t="shared" si="10"/>
        <v>26</v>
      </c>
      <c r="Z12" s="65">
        <f>VLOOKUP($A12,'Return Data'!$B$7:$R$2843,16,0)</f>
        <v>7.1054000000000004</v>
      </c>
      <c r="AA12" s="67">
        <f t="shared" si="11"/>
        <v>16</v>
      </c>
    </row>
    <row r="13" spans="1:27" x14ac:dyDescent="0.3">
      <c r="A13" s="63" t="s">
        <v>123</v>
      </c>
      <c r="B13" s="64">
        <f>VLOOKUP($A13,'Return Data'!$B$7:$R$2843,3,0)</f>
        <v>44447</v>
      </c>
      <c r="C13" s="65">
        <f>VLOOKUP($A13,'Return Data'!$B$7:$R$2843,4,0)</f>
        <v>2502.0484999999999</v>
      </c>
      <c r="D13" s="65">
        <f>VLOOKUP($A13,'Return Data'!$B$7:$R$2843,5,0)</f>
        <v>3.1964999999999999</v>
      </c>
      <c r="E13" s="66">
        <f t="shared" si="0"/>
        <v>13</v>
      </c>
      <c r="F13" s="65">
        <f>VLOOKUP($A13,'Return Data'!$B$7:$R$2843,6,0)</f>
        <v>2.9986000000000002</v>
      </c>
      <c r="G13" s="66">
        <f t="shared" si="1"/>
        <v>24</v>
      </c>
      <c r="H13" s="65">
        <f>VLOOKUP($A13,'Return Data'!$B$7:$R$2843,7,0)</f>
        <v>2.9998</v>
      </c>
      <c r="I13" s="66">
        <f t="shared" si="2"/>
        <v>30</v>
      </c>
      <c r="J13" s="65">
        <f>VLOOKUP($A13,'Return Data'!$B$7:$R$2843,8,0)</f>
        <v>3.1013999999999999</v>
      </c>
      <c r="K13" s="66">
        <f t="shared" si="3"/>
        <v>32</v>
      </c>
      <c r="L13" s="65">
        <f>VLOOKUP($A13,'Return Data'!$B$7:$R$2843,9,0)</f>
        <v>3.2395999999999998</v>
      </c>
      <c r="M13" s="66">
        <f t="shared" si="4"/>
        <v>32</v>
      </c>
      <c r="N13" s="65">
        <f>VLOOKUP($A13,'Return Data'!$B$7:$R$2843,10,0)</f>
        <v>3.2574000000000001</v>
      </c>
      <c r="O13" s="66">
        <f t="shared" si="5"/>
        <v>33</v>
      </c>
      <c r="P13" s="65">
        <f>VLOOKUP($A13,'Return Data'!$B$7:$R$2843,11,0)</f>
        <v>3.2658</v>
      </c>
      <c r="Q13" s="66">
        <f t="shared" si="6"/>
        <v>30</v>
      </c>
      <c r="R13" s="65">
        <f>VLOOKUP($A13,'Return Data'!$B$7:$R$2843,12,0)</f>
        <v>3.2004999999999999</v>
      </c>
      <c r="S13" s="66">
        <f t="shared" si="7"/>
        <v>35</v>
      </c>
      <c r="T13" s="65">
        <f>VLOOKUP($A13,'Return Data'!$B$7:$R$2843,13,0)</f>
        <v>3.1945999999999999</v>
      </c>
      <c r="U13" s="66">
        <f t="shared" si="8"/>
        <v>31</v>
      </c>
      <c r="V13" s="65">
        <f>VLOOKUP($A13,'Return Data'!$B$7:$R$2843,17,0)</f>
        <v>3.7804000000000002</v>
      </c>
      <c r="W13" s="66">
        <f t="shared" si="9"/>
        <v>31</v>
      </c>
      <c r="X13" s="65">
        <f>VLOOKUP($A13,'Return Data'!$B$7:$R$2843,14,0)</f>
        <v>4.8711000000000002</v>
      </c>
      <c r="Y13" s="66">
        <f t="shared" si="10"/>
        <v>30</v>
      </c>
      <c r="Z13" s="65">
        <f>VLOOKUP($A13,'Return Data'!$B$7:$R$2843,16,0)</f>
        <v>6.9352</v>
      </c>
      <c r="AA13" s="67">
        <f t="shared" si="11"/>
        <v>29</v>
      </c>
    </row>
    <row r="14" spans="1:27" x14ac:dyDescent="0.3">
      <c r="A14" s="63" t="s">
        <v>124</v>
      </c>
      <c r="B14" s="64">
        <f>VLOOKUP($A14,'Return Data'!$B$7:$R$2843,3,0)</f>
        <v>44447</v>
      </c>
      <c r="C14" s="65">
        <f>VLOOKUP($A14,'Return Data'!$B$7:$R$2843,4,0)</f>
        <v>2984.2993999999999</v>
      </c>
      <c r="D14" s="65">
        <f>VLOOKUP($A14,'Return Data'!$B$7:$R$2843,5,0)</f>
        <v>2.9685999999999999</v>
      </c>
      <c r="E14" s="66">
        <f t="shared" si="0"/>
        <v>38</v>
      </c>
      <c r="F14" s="65">
        <f>VLOOKUP($A14,'Return Data'!$B$7:$R$2843,6,0)</f>
        <v>3.0266000000000002</v>
      </c>
      <c r="G14" s="66">
        <f t="shared" si="1"/>
        <v>21</v>
      </c>
      <c r="H14" s="65">
        <f>VLOOKUP($A14,'Return Data'!$B$7:$R$2843,7,0)</f>
        <v>3.0754000000000001</v>
      </c>
      <c r="I14" s="66">
        <f t="shared" si="2"/>
        <v>17</v>
      </c>
      <c r="J14" s="65">
        <f>VLOOKUP($A14,'Return Data'!$B$7:$R$2843,8,0)</f>
        <v>3.1798999999999999</v>
      </c>
      <c r="K14" s="66">
        <f t="shared" si="3"/>
        <v>22</v>
      </c>
      <c r="L14" s="65">
        <f>VLOOKUP($A14,'Return Data'!$B$7:$R$2843,9,0)</f>
        <v>3.335</v>
      </c>
      <c r="M14" s="66">
        <f t="shared" si="4"/>
        <v>25</v>
      </c>
      <c r="N14" s="65">
        <f>VLOOKUP($A14,'Return Data'!$B$7:$R$2843,10,0)</f>
        <v>3.3607999999999998</v>
      </c>
      <c r="O14" s="66">
        <f t="shared" si="5"/>
        <v>25</v>
      </c>
      <c r="P14" s="65">
        <f>VLOOKUP($A14,'Return Data'!$B$7:$R$2843,11,0)</f>
        <v>3.367</v>
      </c>
      <c r="Q14" s="66">
        <f t="shared" si="6"/>
        <v>23</v>
      </c>
      <c r="R14" s="65">
        <f>VLOOKUP($A14,'Return Data'!$B$7:$R$2843,12,0)</f>
        <v>3.2936000000000001</v>
      </c>
      <c r="S14" s="66">
        <f t="shared" si="7"/>
        <v>20</v>
      </c>
      <c r="T14" s="65">
        <f>VLOOKUP($A14,'Return Data'!$B$7:$R$2843,13,0)</f>
        <v>3.2829999999999999</v>
      </c>
      <c r="U14" s="66">
        <f t="shared" si="8"/>
        <v>22</v>
      </c>
      <c r="V14" s="65">
        <f>VLOOKUP($A14,'Return Data'!$B$7:$R$2843,17,0)</f>
        <v>4.1071</v>
      </c>
      <c r="W14" s="66">
        <f t="shared" si="9"/>
        <v>21</v>
      </c>
      <c r="X14" s="65">
        <f>VLOOKUP($A14,'Return Data'!$B$7:$R$2843,14,0)</f>
        <v>5.1704999999999997</v>
      </c>
      <c r="Y14" s="66">
        <f t="shared" si="10"/>
        <v>19</v>
      </c>
      <c r="Z14" s="65">
        <f>VLOOKUP($A14,'Return Data'!$B$7:$R$2843,16,0)</f>
        <v>7.1020000000000003</v>
      </c>
      <c r="AA14" s="67">
        <f t="shared" si="11"/>
        <v>18</v>
      </c>
    </row>
    <row r="15" spans="1:27" x14ac:dyDescent="0.3">
      <c r="A15" s="63" t="s">
        <v>125</v>
      </c>
      <c r="B15" s="64">
        <f>VLOOKUP($A15,'Return Data'!$B$7:$R$2843,3,0)</f>
        <v>44447</v>
      </c>
      <c r="C15" s="65">
        <f>VLOOKUP($A15,'Return Data'!$B$7:$R$2843,4,0)</f>
        <v>2694.6844000000001</v>
      </c>
      <c r="D15" s="65">
        <f>VLOOKUP($A15,'Return Data'!$B$7:$R$2843,5,0)</f>
        <v>3.0722999999999998</v>
      </c>
      <c r="E15" s="66">
        <f t="shared" si="0"/>
        <v>23</v>
      </c>
      <c r="F15" s="65">
        <f>VLOOKUP($A15,'Return Data'!$B$7:$R$2843,6,0)</f>
        <v>3.0209000000000001</v>
      </c>
      <c r="G15" s="66">
        <f t="shared" si="1"/>
        <v>23</v>
      </c>
      <c r="H15" s="65">
        <f>VLOOKUP($A15,'Return Data'!$B$7:$R$2843,7,0)</f>
        <v>3.1328999999999998</v>
      </c>
      <c r="I15" s="66">
        <f t="shared" si="2"/>
        <v>6</v>
      </c>
      <c r="J15" s="65">
        <f>VLOOKUP($A15,'Return Data'!$B$7:$R$2843,8,0)</f>
        <v>3.2509000000000001</v>
      </c>
      <c r="K15" s="66">
        <f t="shared" si="3"/>
        <v>7</v>
      </c>
      <c r="L15" s="65">
        <f>VLOOKUP($A15,'Return Data'!$B$7:$R$2843,9,0)</f>
        <v>3.5249999999999999</v>
      </c>
      <c r="M15" s="66">
        <f t="shared" si="4"/>
        <v>3</v>
      </c>
      <c r="N15" s="65">
        <f>VLOOKUP($A15,'Return Data'!$B$7:$R$2843,10,0)</f>
        <v>3.5291999999999999</v>
      </c>
      <c r="O15" s="66">
        <f t="shared" si="5"/>
        <v>2</v>
      </c>
      <c r="P15" s="65">
        <f>VLOOKUP($A15,'Return Data'!$B$7:$R$2843,11,0)</f>
        <v>3.5474000000000001</v>
      </c>
      <c r="Q15" s="66">
        <f t="shared" si="6"/>
        <v>2</v>
      </c>
      <c r="R15" s="65">
        <f>VLOOKUP($A15,'Return Data'!$B$7:$R$2843,12,0)</f>
        <v>3.4721000000000002</v>
      </c>
      <c r="S15" s="66">
        <f t="shared" si="7"/>
        <v>2</v>
      </c>
      <c r="T15" s="65">
        <f>VLOOKUP($A15,'Return Data'!$B$7:$R$2843,13,0)</f>
        <v>3.4594</v>
      </c>
      <c r="U15" s="66">
        <f t="shared" si="8"/>
        <v>2</v>
      </c>
      <c r="V15" s="65">
        <f>VLOOKUP($A15,'Return Data'!$B$7:$R$2843,17,0)</f>
        <v>4.2896999999999998</v>
      </c>
      <c r="W15" s="66">
        <f t="shared" si="9"/>
        <v>3</v>
      </c>
      <c r="X15" s="65">
        <f>VLOOKUP($A15,'Return Data'!$B$7:$R$2843,14,0)</f>
        <v>5.3273000000000001</v>
      </c>
      <c r="Y15" s="66">
        <f t="shared" si="10"/>
        <v>5</v>
      </c>
      <c r="Z15" s="65">
        <f>VLOOKUP($A15,'Return Data'!$B$7:$R$2843,16,0)</f>
        <v>7.0613999999999999</v>
      </c>
      <c r="AA15" s="67">
        <f t="shared" si="11"/>
        <v>26</v>
      </c>
    </row>
    <row r="16" spans="1:27" x14ac:dyDescent="0.3">
      <c r="A16" s="63" t="s">
        <v>127</v>
      </c>
      <c r="B16" s="64">
        <f>VLOOKUP($A16,'Return Data'!$B$7:$R$2843,3,0)</f>
        <v>44447</v>
      </c>
      <c r="C16" s="65">
        <f>VLOOKUP($A16,'Return Data'!$B$7:$R$2843,4,0)</f>
        <v>3137.1761000000001</v>
      </c>
      <c r="D16" s="65">
        <f>VLOOKUP($A16,'Return Data'!$B$7:$R$2843,5,0)</f>
        <v>3.258</v>
      </c>
      <c r="E16" s="66">
        <f t="shared" si="0"/>
        <v>7</v>
      </c>
      <c r="F16" s="65">
        <f>VLOOKUP($A16,'Return Data'!$B$7:$R$2843,6,0)</f>
        <v>3.0327999999999999</v>
      </c>
      <c r="G16" s="66">
        <f t="shared" si="1"/>
        <v>19</v>
      </c>
      <c r="H16" s="65">
        <f>VLOOKUP($A16,'Return Data'!$B$7:$R$2843,7,0)</f>
        <v>3.0817999999999999</v>
      </c>
      <c r="I16" s="66">
        <f t="shared" si="2"/>
        <v>16</v>
      </c>
      <c r="J16" s="65">
        <f>VLOOKUP($A16,'Return Data'!$B$7:$R$2843,8,0)</f>
        <v>3.2109999999999999</v>
      </c>
      <c r="K16" s="66">
        <f t="shared" si="3"/>
        <v>16</v>
      </c>
      <c r="L16" s="65">
        <f>VLOOKUP($A16,'Return Data'!$B$7:$R$2843,9,0)</f>
        <v>3.3961000000000001</v>
      </c>
      <c r="M16" s="66">
        <f t="shared" si="4"/>
        <v>21</v>
      </c>
      <c r="N16" s="65">
        <f>VLOOKUP($A16,'Return Data'!$B$7:$R$2843,10,0)</f>
        <v>3.3967999999999998</v>
      </c>
      <c r="O16" s="66">
        <f t="shared" si="5"/>
        <v>21</v>
      </c>
      <c r="P16" s="65">
        <f>VLOOKUP($A16,'Return Data'!$B$7:$R$2843,11,0)</f>
        <v>3.3681999999999999</v>
      </c>
      <c r="Q16" s="66">
        <f t="shared" si="6"/>
        <v>22</v>
      </c>
      <c r="R16" s="65">
        <f>VLOOKUP($A16,'Return Data'!$B$7:$R$2843,12,0)</f>
        <v>3.2847</v>
      </c>
      <c r="S16" s="66">
        <f t="shared" si="7"/>
        <v>22</v>
      </c>
      <c r="T16" s="65">
        <f>VLOOKUP($A16,'Return Data'!$B$7:$R$2843,13,0)</f>
        <v>3.2786</v>
      </c>
      <c r="U16" s="66">
        <f t="shared" si="8"/>
        <v>23</v>
      </c>
      <c r="V16" s="65">
        <f>VLOOKUP($A16,'Return Data'!$B$7:$R$2843,17,0)</f>
        <v>4.2718999999999996</v>
      </c>
      <c r="W16" s="66">
        <f t="shared" si="9"/>
        <v>4</v>
      </c>
      <c r="X16" s="65">
        <f>VLOOKUP($A16,'Return Data'!$B$7:$R$2843,14,0)</f>
        <v>5.3536999999999999</v>
      </c>
      <c r="Y16" s="66">
        <f t="shared" si="10"/>
        <v>3</v>
      </c>
      <c r="Z16" s="65">
        <f>VLOOKUP($A16,'Return Data'!$B$7:$R$2843,16,0)</f>
        <v>7.2333999999999996</v>
      </c>
      <c r="AA16" s="67">
        <f t="shared" si="11"/>
        <v>2</v>
      </c>
    </row>
    <row r="17" spans="1:27" x14ac:dyDescent="0.3">
      <c r="A17" s="63" t="s">
        <v>128</v>
      </c>
      <c r="B17" s="64">
        <f>VLOOKUP($A17,'Return Data'!$B$7:$R$2843,3,0)</f>
        <v>44447</v>
      </c>
      <c r="C17" s="65">
        <f>VLOOKUP($A17,'Return Data'!$B$7:$R$2843,4,0)</f>
        <v>4104.5569999999998</v>
      </c>
      <c r="D17" s="65">
        <f>VLOOKUP($A17,'Return Data'!$B$7:$R$2843,5,0)</f>
        <v>3.0602</v>
      </c>
      <c r="E17" s="66">
        <f t="shared" si="0"/>
        <v>26</v>
      </c>
      <c r="F17" s="65">
        <f>VLOOKUP($A17,'Return Data'!$B$7:$R$2843,6,0)</f>
        <v>2.9636999999999998</v>
      </c>
      <c r="G17" s="66">
        <f t="shared" si="1"/>
        <v>31</v>
      </c>
      <c r="H17" s="65">
        <f>VLOOKUP($A17,'Return Data'!$B$7:$R$2843,7,0)</f>
        <v>3.0531999999999999</v>
      </c>
      <c r="I17" s="66">
        <f t="shared" si="2"/>
        <v>23</v>
      </c>
      <c r="J17" s="65">
        <f>VLOOKUP($A17,'Return Data'!$B$7:$R$2843,8,0)</f>
        <v>3.1899000000000002</v>
      </c>
      <c r="K17" s="66">
        <f t="shared" si="3"/>
        <v>19</v>
      </c>
      <c r="L17" s="65">
        <f>VLOOKUP($A17,'Return Data'!$B$7:$R$2843,9,0)</f>
        <v>3.4323000000000001</v>
      </c>
      <c r="M17" s="66">
        <f t="shared" si="4"/>
        <v>15</v>
      </c>
      <c r="N17" s="65">
        <f>VLOOKUP($A17,'Return Data'!$B$7:$R$2843,10,0)</f>
        <v>3.399</v>
      </c>
      <c r="O17" s="66">
        <f t="shared" si="5"/>
        <v>20</v>
      </c>
      <c r="P17" s="65">
        <f>VLOOKUP($A17,'Return Data'!$B$7:$R$2843,11,0)</f>
        <v>3.3439000000000001</v>
      </c>
      <c r="Q17" s="66">
        <f t="shared" si="6"/>
        <v>25</v>
      </c>
      <c r="R17" s="65">
        <f>VLOOKUP($A17,'Return Data'!$B$7:$R$2843,12,0)</f>
        <v>3.2484999999999999</v>
      </c>
      <c r="S17" s="66">
        <f t="shared" si="7"/>
        <v>27</v>
      </c>
      <c r="T17" s="65">
        <f>VLOOKUP($A17,'Return Data'!$B$7:$R$2843,13,0)</f>
        <v>3.2382</v>
      </c>
      <c r="U17" s="66">
        <f t="shared" si="8"/>
        <v>26</v>
      </c>
      <c r="V17" s="65">
        <f>VLOOKUP($A17,'Return Data'!$B$7:$R$2843,17,0)</f>
        <v>4.0744999999999996</v>
      </c>
      <c r="W17" s="66">
        <f t="shared" si="9"/>
        <v>24</v>
      </c>
      <c r="X17" s="65">
        <f>VLOOKUP($A17,'Return Data'!$B$7:$R$2843,14,0)</f>
        <v>5.1402000000000001</v>
      </c>
      <c r="Y17" s="66">
        <f t="shared" si="10"/>
        <v>22</v>
      </c>
      <c r="Z17" s="65">
        <f>VLOOKUP($A17,'Return Data'!$B$7:$R$2843,16,0)</f>
        <v>7.0770999999999997</v>
      </c>
      <c r="AA17" s="67">
        <f t="shared" si="11"/>
        <v>23</v>
      </c>
    </row>
    <row r="18" spans="1:27" x14ac:dyDescent="0.3">
      <c r="A18" s="63" t="s">
        <v>129</v>
      </c>
      <c r="B18" s="64">
        <f>VLOOKUP($A18,'Return Data'!$B$7:$R$2843,3,0)</f>
        <v>44447</v>
      </c>
      <c r="C18" s="65">
        <f>VLOOKUP($A18,'Return Data'!$B$7:$R$2843,4,0)</f>
        <v>2078.9567999999999</v>
      </c>
      <c r="D18" s="65">
        <f>VLOOKUP($A18,'Return Data'!$B$7:$R$2843,5,0)</f>
        <v>3.2921999999999998</v>
      </c>
      <c r="E18" s="66">
        <f t="shared" si="0"/>
        <v>5</v>
      </c>
      <c r="F18" s="65">
        <f>VLOOKUP($A18,'Return Data'!$B$7:$R$2843,6,0)</f>
        <v>3.0825999999999998</v>
      </c>
      <c r="G18" s="66">
        <f t="shared" si="1"/>
        <v>12</v>
      </c>
      <c r="H18" s="65">
        <f>VLOOKUP($A18,'Return Data'!$B$7:$R$2843,7,0)</f>
        <v>3.1236999999999999</v>
      </c>
      <c r="I18" s="66">
        <f t="shared" si="2"/>
        <v>8</v>
      </c>
      <c r="J18" s="65">
        <f>VLOOKUP($A18,'Return Data'!$B$7:$R$2843,8,0)</f>
        <v>3.2551000000000001</v>
      </c>
      <c r="K18" s="66">
        <f t="shared" si="3"/>
        <v>5</v>
      </c>
      <c r="L18" s="65">
        <f>VLOOKUP($A18,'Return Data'!$B$7:$R$2843,9,0)</f>
        <v>3.4510000000000001</v>
      </c>
      <c r="M18" s="66">
        <f t="shared" si="4"/>
        <v>7</v>
      </c>
      <c r="N18" s="65">
        <f>VLOOKUP($A18,'Return Data'!$B$7:$R$2843,10,0)</f>
        <v>3.4041999999999999</v>
      </c>
      <c r="O18" s="66">
        <f t="shared" si="5"/>
        <v>18</v>
      </c>
      <c r="P18" s="65">
        <f>VLOOKUP($A18,'Return Data'!$B$7:$R$2843,11,0)</f>
        <v>3.3690000000000002</v>
      </c>
      <c r="Q18" s="66">
        <f t="shared" si="6"/>
        <v>21</v>
      </c>
      <c r="R18" s="65">
        <f>VLOOKUP($A18,'Return Data'!$B$7:$R$2843,12,0)</f>
        <v>3.2988</v>
      </c>
      <c r="S18" s="66">
        <f t="shared" si="7"/>
        <v>18</v>
      </c>
      <c r="T18" s="65">
        <f>VLOOKUP($A18,'Return Data'!$B$7:$R$2843,13,0)</f>
        <v>3.2839</v>
      </c>
      <c r="U18" s="66">
        <f t="shared" si="8"/>
        <v>21</v>
      </c>
      <c r="V18" s="65">
        <f>VLOOKUP($A18,'Return Data'!$B$7:$R$2843,17,0)</f>
        <v>4.0797999999999996</v>
      </c>
      <c r="W18" s="66">
        <f t="shared" si="9"/>
        <v>23</v>
      </c>
      <c r="X18" s="65">
        <f>VLOOKUP($A18,'Return Data'!$B$7:$R$2843,14,0)</f>
        <v>5.1730999999999998</v>
      </c>
      <c r="Y18" s="66">
        <f t="shared" si="10"/>
        <v>18</v>
      </c>
      <c r="Z18" s="65">
        <f>VLOOKUP($A18,'Return Data'!$B$7:$R$2843,16,0)</f>
        <v>7.0970000000000004</v>
      </c>
      <c r="AA18" s="67">
        <f t="shared" si="11"/>
        <v>21</v>
      </c>
    </row>
    <row r="19" spans="1:27" x14ac:dyDescent="0.3">
      <c r="A19" s="63" t="s">
        <v>130</v>
      </c>
      <c r="B19" s="64">
        <f>VLOOKUP($A19,'Return Data'!$B$7:$R$2843,3,0)</f>
        <v>44447</v>
      </c>
      <c r="C19" s="65">
        <f>VLOOKUP($A19,'Return Data'!$B$7:$R$2843,4,0)</f>
        <v>309.21710000000002</v>
      </c>
      <c r="D19" s="65">
        <f>VLOOKUP($A19,'Return Data'!$B$7:$R$2843,5,0)</f>
        <v>2.9984999999999999</v>
      </c>
      <c r="E19" s="66">
        <f t="shared" si="0"/>
        <v>33</v>
      </c>
      <c r="F19" s="65">
        <f>VLOOKUP($A19,'Return Data'!$B$7:$R$2843,6,0)</f>
        <v>2.9792999999999998</v>
      </c>
      <c r="G19" s="66">
        <f t="shared" si="1"/>
        <v>28</v>
      </c>
      <c r="H19" s="65">
        <f>VLOOKUP($A19,'Return Data'!$B$7:$R$2843,7,0)</f>
        <v>3.0962000000000001</v>
      </c>
      <c r="I19" s="66">
        <f t="shared" si="2"/>
        <v>13</v>
      </c>
      <c r="J19" s="65">
        <f>VLOOKUP($A19,'Return Data'!$B$7:$R$2843,8,0)</f>
        <v>3.1977000000000002</v>
      </c>
      <c r="K19" s="66">
        <f t="shared" si="3"/>
        <v>17</v>
      </c>
      <c r="L19" s="65">
        <f>VLOOKUP($A19,'Return Data'!$B$7:$R$2843,9,0)</f>
        <v>3.4331</v>
      </c>
      <c r="M19" s="66">
        <f t="shared" si="4"/>
        <v>14</v>
      </c>
      <c r="N19" s="65">
        <f>VLOOKUP($A19,'Return Data'!$B$7:$R$2843,10,0)</f>
        <v>3.4077000000000002</v>
      </c>
      <c r="O19" s="66">
        <f t="shared" si="5"/>
        <v>16</v>
      </c>
      <c r="P19" s="65">
        <f>VLOOKUP($A19,'Return Data'!$B$7:$R$2843,11,0)</f>
        <v>3.3767</v>
      </c>
      <c r="Q19" s="66">
        <f t="shared" si="6"/>
        <v>19</v>
      </c>
      <c r="R19" s="65">
        <f>VLOOKUP($A19,'Return Data'!$B$7:$R$2843,12,0)</f>
        <v>3.3033000000000001</v>
      </c>
      <c r="S19" s="66">
        <f t="shared" si="7"/>
        <v>16</v>
      </c>
      <c r="T19" s="65">
        <f>VLOOKUP($A19,'Return Data'!$B$7:$R$2843,13,0)</f>
        <v>3.3058999999999998</v>
      </c>
      <c r="U19" s="66">
        <f t="shared" si="8"/>
        <v>15</v>
      </c>
      <c r="V19" s="65">
        <f>VLOOKUP($A19,'Return Data'!$B$7:$R$2843,17,0)</f>
        <v>4.1974999999999998</v>
      </c>
      <c r="W19" s="66">
        <f t="shared" si="9"/>
        <v>12</v>
      </c>
      <c r="X19" s="65">
        <f>VLOOKUP($A19,'Return Data'!$B$7:$R$2843,14,0)</f>
        <v>5.2335000000000003</v>
      </c>
      <c r="Y19" s="66">
        <f t="shared" si="10"/>
        <v>12</v>
      </c>
      <c r="Z19" s="65">
        <f>VLOOKUP($A19,'Return Data'!$B$7:$R$2843,16,0)</f>
        <v>7.1338999999999997</v>
      </c>
      <c r="AA19" s="67">
        <f t="shared" si="11"/>
        <v>11</v>
      </c>
    </row>
    <row r="20" spans="1:27" x14ac:dyDescent="0.3">
      <c r="A20" s="63" t="s">
        <v>131</v>
      </c>
      <c r="B20" s="64">
        <f>VLOOKUP($A20,'Return Data'!$B$7:$R$2843,3,0)</f>
        <v>44447</v>
      </c>
      <c r="C20" s="65">
        <f>VLOOKUP($A20,'Return Data'!$B$7:$R$2843,4,0)</f>
        <v>2246.6012000000001</v>
      </c>
      <c r="D20" s="65">
        <f>VLOOKUP($A20,'Return Data'!$B$7:$R$2843,5,0)</f>
        <v>3.0773999999999999</v>
      </c>
      <c r="E20" s="66">
        <f t="shared" si="0"/>
        <v>22</v>
      </c>
      <c r="F20" s="65">
        <f>VLOOKUP($A20,'Return Data'!$B$7:$R$2843,6,0)</f>
        <v>2.9777</v>
      </c>
      <c r="G20" s="66">
        <f t="shared" si="1"/>
        <v>29</v>
      </c>
      <c r="H20" s="65">
        <f>VLOOKUP($A20,'Return Data'!$B$7:$R$2843,7,0)</f>
        <v>2.9969000000000001</v>
      </c>
      <c r="I20" s="66">
        <f t="shared" si="2"/>
        <v>31</v>
      </c>
      <c r="J20" s="65">
        <f>VLOOKUP($A20,'Return Data'!$B$7:$R$2843,8,0)</f>
        <v>3.1103999999999998</v>
      </c>
      <c r="K20" s="66">
        <f t="shared" si="3"/>
        <v>31</v>
      </c>
      <c r="L20" s="65">
        <f>VLOOKUP($A20,'Return Data'!$B$7:$R$2843,9,0)</f>
        <v>3.3258999999999999</v>
      </c>
      <c r="M20" s="66">
        <f t="shared" si="4"/>
        <v>28</v>
      </c>
      <c r="N20" s="65">
        <f>VLOOKUP($A20,'Return Data'!$B$7:$R$2843,10,0)</f>
        <v>3.4401999999999999</v>
      </c>
      <c r="O20" s="66">
        <f t="shared" si="5"/>
        <v>7</v>
      </c>
      <c r="P20" s="65">
        <f>VLOOKUP($A20,'Return Data'!$B$7:$R$2843,11,0)</f>
        <v>3.4496000000000002</v>
      </c>
      <c r="Q20" s="66">
        <f t="shared" si="6"/>
        <v>5</v>
      </c>
      <c r="R20" s="65">
        <f>VLOOKUP($A20,'Return Data'!$B$7:$R$2843,12,0)</f>
        <v>3.3948999999999998</v>
      </c>
      <c r="S20" s="66">
        <f t="shared" si="7"/>
        <v>3</v>
      </c>
      <c r="T20" s="65">
        <f>VLOOKUP($A20,'Return Data'!$B$7:$R$2843,13,0)</f>
        <v>3.4138000000000002</v>
      </c>
      <c r="U20" s="66">
        <f t="shared" si="8"/>
        <v>3</v>
      </c>
      <c r="V20" s="65">
        <f>VLOOKUP($A20,'Return Data'!$B$7:$R$2843,17,0)</f>
        <v>4.3453999999999997</v>
      </c>
      <c r="W20" s="66">
        <f t="shared" si="9"/>
        <v>2</v>
      </c>
      <c r="X20" s="65">
        <f>VLOOKUP($A20,'Return Data'!$B$7:$R$2843,14,0)</f>
        <v>5.3635000000000002</v>
      </c>
      <c r="Y20" s="66">
        <f t="shared" si="10"/>
        <v>2</v>
      </c>
      <c r="Z20" s="65">
        <f>VLOOKUP($A20,'Return Data'!$B$7:$R$2843,16,0)</f>
        <v>7.1483999999999996</v>
      </c>
      <c r="AA20" s="67">
        <f t="shared" si="11"/>
        <v>9</v>
      </c>
    </row>
    <row r="21" spans="1:27" x14ac:dyDescent="0.3">
      <c r="A21" s="63" t="s">
        <v>132</v>
      </c>
      <c r="B21" s="64">
        <f>VLOOKUP($A21,'Return Data'!$B$7:$R$2843,3,0)</f>
        <v>44447</v>
      </c>
      <c r="C21" s="65">
        <f>VLOOKUP($A21,'Return Data'!$B$7:$R$2843,4,0)</f>
        <v>2522.0529999999999</v>
      </c>
      <c r="D21" s="65">
        <f>VLOOKUP($A21,'Return Data'!$B$7:$R$2843,5,0)</f>
        <v>2.8656999999999999</v>
      </c>
      <c r="E21" s="66">
        <f t="shared" si="0"/>
        <v>40</v>
      </c>
      <c r="F21" s="65">
        <f>VLOOKUP($A21,'Return Data'!$B$7:$R$2843,6,0)</f>
        <v>2.9014000000000002</v>
      </c>
      <c r="G21" s="66">
        <f t="shared" si="1"/>
        <v>36</v>
      </c>
      <c r="H21" s="65">
        <f>VLOOKUP($A21,'Return Data'!$B$7:$R$2843,7,0)</f>
        <v>3.0089000000000001</v>
      </c>
      <c r="I21" s="66">
        <f t="shared" si="2"/>
        <v>29</v>
      </c>
      <c r="J21" s="65">
        <f>VLOOKUP($A21,'Return Data'!$B$7:$R$2843,8,0)</f>
        <v>3.1353</v>
      </c>
      <c r="K21" s="66">
        <f t="shared" si="3"/>
        <v>29</v>
      </c>
      <c r="L21" s="65">
        <f>VLOOKUP($A21,'Return Data'!$B$7:$R$2843,9,0)</f>
        <v>3.3273000000000001</v>
      </c>
      <c r="M21" s="66">
        <f t="shared" si="4"/>
        <v>26</v>
      </c>
      <c r="N21" s="65">
        <f>VLOOKUP($A21,'Return Data'!$B$7:$R$2843,10,0)</f>
        <v>3.3469000000000002</v>
      </c>
      <c r="O21" s="66">
        <f t="shared" si="5"/>
        <v>26</v>
      </c>
      <c r="P21" s="65">
        <f>VLOOKUP($A21,'Return Data'!$B$7:$R$2843,11,0)</f>
        <v>3.3258000000000001</v>
      </c>
      <c r="Q21" s="66">
        <f t="shared" si="6"/>
        <v>26</v>
      </c>
      <c r="R21" s="65">
        <f>VLOOKUP($A21,'Return Data'!$B$7:$R$2843,12,0)</f>
        <v>3.2385000000000002</v>
      </c>
      <c r="S21" s="66">
        <f t="shared" si="7"/>
        <v>30</v>
      </c>
      <c r="T21" s="65">
        <f>VLOOKUP($A21,'Return Data'!$B$7:$R$2843,13,0)</f>
        <v>3.2322000000000002</v>
      </c>
      <c r="U21" s="66">
        <f t="shared" si="8"/>
        <v>28</v>
      </c>
      <c r="V21" s="65">
        <f>VLOOKUP($A21,'Return Data'!$B$7:$R$2843,17,0)</f>
        <v>3.9876</v>
      </c>
      <c r="W21" s="66">
        <f t="shared" si="9"/>
        <v>28</v>
      </c>
      <c r="X21" s="65">
        <f>VLOOKUP($A21,'Return Data'!$B$7:$R$2843,14,0)</f>
        <v>5.0141</v>
      </c>
      <c r="Y21" s="66">
        <f t="shared" si="10"/>
        <v>28</v>
      </c>
      <c r="Z21" s="65">
        <f>VLOOKUP($A21,'Return Data'!$B$7:$R$2843,16,0)</f>
        <v>7.0361000000000002</v>
      </c>
      <c r="AA21" s="67">
        <f t="shared" si="11"/>
        <v>27</v>
      </c>
    </row>
    <row r="22" spans="1:27" x14ac:dyDescent="0.3">
      <c r="A22" s="63" t="s">
        <v>133</v>
      </c>
      <c r="B22" s="64">
        <f>VLOOKUP($A22,'Return Data'!$B$7:$R$2843,3,0)</f>
        <v>44447</v>
      </c>
      <c r="C22" s="65">
        <f>VLOOKUP($A22,'Return Data'!$B$7:$R$2843,4,0)</f>
        <v>1610.9688000000001</v>
      </c>
      <c r="D22" s="65">
        <f>VLOOKUP($A22,'Return Data'!$B$7:$R$2843,5,0)</f>
        <v>3.0045999999999999</v>
      </c>
      <c r="E22" s="66">
        <f t="shared" si="0"/>
        <v>29</v>
      </c>
      <c r="F22" s="65">
        <f>VLOOKUP($A22,'Return Data'!$B$7:$R$2843,6,0)</f>
        <v>2.9211999999999998</v>
      </c>
      <c r="G22" s="66">
        <f t="shared" si="1"/>
        <v>34</v>
      </c>
      <c r="H22" s="65">
        <f>VLOOKUP($A22,'Return Data'!$B$7:$R$2843,7,0)</f>
        <v>3.0209999999999999</v>
      </c>
      <c r="I22" s="66">
        <f t="shared" si="2"/>
        <v>28</v>
      </c>
      <c r="J22" s="65">
        <f>VLOOKUP($A22,'Return Data'!$B$7:$R$2843,8,0)</f>
        <v>3.0312999999999999</v>
      </c>
      <c r="K22" s="66">
        <f t="shared" si="3"/>
        <v>35</v>
      </c>
      <c r="L22" s="65">
        <f>VLOOKUP($A22,'Return Data'!$B$7:$R$2843,9,0)</f>
        <v>3.0554000000000001</v>
      </c>
      <c r="M22" s="66">
        <f t="shared" si="4"/>
        <v>39</v>
      </c>
      <c r="N22" s="65">
        <f>VLOOKUP($A22,'Return Data'!$B$7:$R$2843,10,0)</f>
        <v>3.024</v>
      </c>
      <c r="O22" s="66">
        <f t="shared" si="5"/>
        <v>41</v>
      </c>
      <c r="P22" s="65">
        <f>VLOOKUP($A22,'Return Data'!$B$7:$R$2843,11,0)</f>
        <v>2.9967000000000001</v>
      </c>
      <c r="Q22" s="66">
        <f t="shared" si="6"/>
        <v>40</v>
      </c>
      <c r="R22" s="65">
        <f>VLOOKUP($A22,'Return Data'!$B$7:$R$2843,12,0)</f>
        <v>2.9304999999999999</v>
      </c>
      <c r="S22" s="66">
        <f t="shared" si="7"/>
        <v>41</v>
      </c>
      <c r="T22" s="65">
        <f>VLOOKUP($A22,'Return Data'!$B$7:$R$2843,13,0)</f>
        <v>2.8982999999999999</v>
      </c>
      <c r="U22" s="66">
        <f t="shared" si="8"/>
        <v>38</v>
      </c>
      <c r="V22" s="65">
        <f>VLOOKUP($A22,'Return Data'!$B$7:$R$2843,17,0)</f>
        <v>3.5274999999999999</v>
      </c>
      <c r="W22" s="66">
        <f t="shared" si="9"/>
        <v>35</v>
      </c>
      <c r="X22" s="65">
        <f>VLOOKUP($A22,'Return Data'!$B$7:$R$2843,14,0)</f>
        <v>4.5266999999999999</v>
      </c>
      <c r="Y22" s="66">
        <f t="shared" si="10"/>
        <v>32</v>
      </c>
      <c r="Z22" s="65">
        <f>VLOOKUP($A22,'Return Data'!$B$7:$R$2843,16,0)</f>
        <v>6.2804000000000002</v>
      </c>
      <c r="AA22" s="67">
        <f t="shared" si="11"/>
        <v>32</v>
      </c>
    </row>
    <row r="23" spans="1:27" x14ac:dyDescent="0.3">
      <c r="A23" s="63" t="s">
        <v>134</v>
      </c>
      <c r="B23" s="64">
        <f>VLOOKUP($A23,'Return Data'!$B$7:$R$2843,3,0)</f>
        <v>44447</v>
      </c>
      <c r="C23" s="65">
        <f>VLOOKUP($A23,'Return Data'!$B$7:$R$2843,4,0)</f>
        <v>2032.848</v>
      </c>
      <c r="D23" s="65">
        <f>VLOOKUP($A23,'Return Data'!$B$7:$R$2843,5,0)</f>
        <v>3.0041000000000002</v>
      </c>
      <c r="E23" s="66">
        <f t="shared" si="0"/>
        <v>30</v>
      </c>
      <c r="F23" s="65">
        <f>VLOOKUP($A23,'Return Data'!$B$7:$R$2843,6,0)</f>
        <v>2.8698999999999999</v>
      </c>
      <c r="G23" s="66">
        <f t="shared" si="1"/>
        <v>37</v>
      </c>
      <c r="H23" s="65">
        <f>VLOOKUP($A23,'Return Data'!$B$7:$R$2843,7,0)</f>
        <v>2.8525999999999998</v>
      </c>
      <c r="I23" s="66">
        <f t="shared" si="2"/>
        <v>38</v>
      </c>
      <c r="J23" s="65">
        <f>VLOOKUP($A23,'Return Data'!$B$7:$R$2843,8,0)</f>
        <v>2.9477000000000002</v>
      </c>
      <c r="K23" s="66">
        <f t="shared" si="3"/>
        <v>38</v>
      </c>
      <c r="L23" s="65">
        <f>VLOOKUP($A23,'Return Data'!$B$7:$R$2843,9,0)</f>
        <v>3.0994999999999999</v>
      </c>
      <c r="M23" s="66">
        <f t="shared" si="4"/>
        <v>37</v>
      </c>
      <c r="N23" s="65">
        <f>VLOOKUP($A23,'Return Data'!$B$7:$R$2843,10,0)</f>
        <v>3.0710000000000002</v>
      </c>
      <c r="O23" s="66">
        <f t="shared" si="5"/>
        <v>38</v>
      </c>
      <c r="P23" s="65">
        <f>VLOOKUP($A23,'Return Data'!$B$7:$R$2843,11,0)</f>
        <v>3.0167999999999999</v>
      </c>
      <c r="Q23" s="66">
        <f t="shared" si="6"/>
        <v>38</v>
      </c>
      <c r="R23" s="65">
        <f>VLOOKUP($A23,'Return Data'!$B$7:$R$2843,12,0)</f>
        <v>3.2450000000000001</v>
      </c>
      <c r="S23" s="66">
        <f t="shared" si="7"/>
        <v>29</v>
      </c>
      <c r="T23" s="65">
        <f>VLOOKUP($A23,'Return Data'!$B$7:$R$2843,13,0)</f>
        <v>3.2197</v>
      </c>
      <c r="U23" s="66">
        <f t="shared" si="8"/>
        <v>29</v>
      </c>
      <c r="V23" s="65">
        <f>VLOOKUP($A23,'Return Data'!$B$7:$R$2843,17,0)</f>
        <v>3.9746999999999999</v>
      </c>
      <c r="W23" s="66">
        <f t="shared" si="9"/>
        <v>29</v>
      </c>
      <c r="X23" s="65">
        <f>VLOOKUP($A23,'Return Data'!$B$7:$R$2843,14,0)</f>
        <v>5.0566000000000004</v>
      </c>
      <c r="Y23" s="66">
        <f t="shared" si="10"/>
        <v>27</v>
      </c>
      <c r="Z23" s="65">
        <f>VLOOKUP($A23,'Return Data'!$B$7:$R$2843,16,0)</f>
        <v>7.1295000000000002</v>
      </c>
      <c r="AA23" s="67">
        <f t="shared" si="11"/>
        <v>12</v>
      </c>
    </row>
    <row r="24" spans="1:27" x14ac:dyDescent="0.3">
      <c r="A24" s="63" t="s">
        <v>135</v>
      </c>
      <c r="B24" s="64">
        <f>VLOOKUP($A24,'Return Data'!$B$7:$R$2843,3,0)</f>
        <v>44447</v>
      </c>
      <c r="C24" s="65">
        <f>VLOOKUP($A24,'Return Data'!$B$7:$R$2843,4,0)</f>
        <v>2021.3534</v>
      </c>
      <c r="D24" s="65">
        <f>VLOOKUP($A24,'Return Data'!$B$7:$R$2843,5,0)</f>
        <v>2.7160000000000002</v>
      </c>
      <c r="E24" s="66">
        <f t="shared" si="0"/>
        <v>41</v>
      </c>
      <c r="F24" s="65">
        <f>VLOOKUP($A24,'Return Data'!$B$7:$R$2843,6,0)</f>
        <v>2.7158000000000002</v>
      </c>
      <c r="G24" s="66">
        <f t="shared" si="1"/>
        <v>41</v>
      </c>
      <c r="H24" s="65">
        <f>VLOOKUP($A24,'Return Data'!$B$7:$R$2843,7,0)</f>
        <v>2.7166999999999999</v>
      </c>
      <c r="I24" s="66">
        <f t="shared" si="2"/>
        <v>41</v>
      </c>
      <c r="J24" s="65">
        <f>VLOOKUP($A24,'Return Data'!$B$7:$R$2843,8,0)</f>
        <v>2.7181999999999999</v>
      </c>
      <c r="K24" s="66">
        <f t="shared" si="3"/>
        <v>42</v>
      </c>
      <c r="L24" s="65">
        <f>VLOOKUP($A24,'Return Data'!$B$7:$R$2843,9,0)</f>
        <v>2.7656999999999998</v>
      </c>
      <c r="M24" s="66">
        <f t="shared" si="4"/>
        <v>41</v>
      </c>
      <c r="N24" s="65">
        <f>VLOOKUP($A24,'Return Data'!$B$7:$R$2843,10,0)</f>
        <v>3.0485000000000002</v>
      </c>
      <c r="O24" s="66">
        <f t="shared" si="5"/>
        <v>40</v>
      </c>
      <c r="P24" s="65">
        <f>VLOOKUP($A24,'Return Data'!$B$7:$R$2843,11,0)</f>
        <v>2.8062</v>
      </c>
      <c r="Q24" s="66">
        <f t="shared" si="6"/>
        <v>42</v>
      </c>
      <c r="R24" s="65">
        <f>VLOOKUP($A24,'Return Data'!$B$7:$R$2843,12,0)</f>
        <v>2.9114</v>
      </c>
      <c r="S24" s="66">
        <f t="shared" si="7"/>
        <v>42</v>
      </c>
      <c r="T24" s="65"/>
      <c r="U24" s="66"/>
      <c r="V24" s="65"/>
      <c r="W24" s="66"/>
      <c r="X24" s="65"/>
      <c r="Y24" s="66"/>
      <c r="Z24" s="65">
        <f>VLOOKUP($A24,'Return Data'!$B$7:$R$2843,16,0)</f>
        <v>3.2610999999999999</v>
      </c>
      <c r="AA24" s="67">
        <f t="shared" si="11"/>
        <v>42</v>
      </c>
    </row>
    <row r="25" spans="1:27" x14ac:dyDescent="0.3">
      <c r="A25" s="63" t="s">
        <v>136</v>
      </c>
      <c r="B25" s="64">
        <f>VLOOKUP($A25,'Return Data'!$B$7:$R$2843,3,0)</f>
        <v>44447</v>
      </c>
      <c r="C25" s="65">
        <f>VLOOKUP($A25,'Return Data'!$B$7:$R$2843,4,0)</f>
        <v>2033.1292000000001</v>
      </c>
      <c r="D25" s="65">
        <f>VLOOKUP($A25,'Return Data'!$B$7:$R$2843,5,0)</f>
        <v>3.1419999999999999</v>
      </c>
      <c r="E25" s="66">
        <f t="shared" si="0"/>
        <v>17</v>
      </c>
      <c r="F25" s="65">
        <f>VLOOKUP($A25,'Return Data'!$B$7:$R$2843,6,0)</f>
        <v>2.9809000000000001</v>
      </c>
      <c r="G25" s="66">
        <f t="shared" si="1"/>
        <v>27</v>
      </c>
      <c r="H25" s="65">
        <f>VLOOKUP($A25,'Return Data'!$B$7:$R$2843,7,0)</f>
        <v>2.9356</v>
      </c>
      <c r="I25" s="66">
        <f t="shared" si="2"/>
        <v>37</v>
      </c>
      <c r="J25" s="65">
        <f>VLOOKUP($A25,'Return Data'!$B$7:$R$2843,8,0)</f>
        <v>2.9977999999999998</v>
      </c>
      <c r="K25" s="66">
        <f t="shared" si="3"/>
        <v>37</v>
      </c>
      <c r="L25" s="65">
        <f>VLOOKUP($A25,'Return Data'!$B$7:$R$2843,9,0)</f>
        <v>3.1337999999999999</v>
      </c>
      <c r="M25" s="66">
        <f t="shared" si="4"/>
        <v>36</v>
      </c>
      <c r="N25" s="65">
        <f>VLOOKUP($A25,'Return Data'!$B$7:$R$2843,10,0)</f>
        <v>3.0728</v>
      </c>
      <c r="O25" s="66">
        <f t="shared" si="5"/>
        <v>37</v>
      </c>
      <c r="P25" s="65">
        <f>VLOOKUP($A25,'Return Data'!$B$7:$R$2843,11,0)</f>
        <v>3.0108000000000001</v>
      </c>
      <c r="Q25" s="66">
        <f t="shared" si="6"/>
        <v>39</v>
      </c>
      <c r="R25" s="65">
        <f>VLOOKUP($A25,'Return Data'!$B$7:$R$2843,12,0)</f>
        <v>3.2349999999999999</v>
      </c>
      <c r="S25" s="66">
        <f t="shared" si="7"/>
        <v>32</v>
      </c>
      <c r="T25" s="65"/>
      <c r="U25" s="66"/>
      <c r="V25" s="65"/>
      <c r="W25" s="66"/>
      <c r="X25" s="65"/>
      <c r="Y25" s="66"/>
      <c r="Z25" s="65">
        <f>VLOOKUP($A25,'Return Data'!$B$7:$R$2843,16,0)</f>
        <v>3.6181000000000001</v>
      </c>
      <c r="AA25" s="67">
        <f t="shared" si="11"/>
        <v>40</v>
      </c>
    </row>
    <row r="26" spans="1:27" x14ac:dyDescent="0.3">
      <c r="A26" s="63" t="s">
        <v>137</v>
      </c>
      <c r="B26" s="64">
        <f>VLOOKUP($A26,'Return Data'!$B$7:$R$2843,3,0)</f>
        <v>44447</v>
      </c>
      <c r="C26" s="65">
        <f>VLOOKUP($A26,'Return Data'!$B$7:$R$2843,4,0)</f>
        <v>2033.2661000000001</v>
      </c>
      <c r="D26" s="65">
        <f>VLOOKUP($A26,'Return Data'!$B$7:$R$2843,5,0)</f>
        <v>3.0017</v>
      </c>
      <c r="E26" s="66">
        <f t="shared" si="0"/>
        <v>31</v>
      </c>
      <c r="F26" s="65">
        <f>VLOOKUP($A26,'Return Data'!$B$7:$R$2843,6,0)</f>
        <v>2.8681000000000001</v>
      </c>
      <c r="G26" s="66">
        <f t="shared" si="1"/>
        <v>38</v>
      </c>
      <c r="H26" s="65">
        <f>VLOOKUP($A26,'Return Data'!$B$7:$R$2843,7,0)</f>
        <v>2.851</v>
      </c>
      <c r="I26" s="66">
        <f t="shared" si="2"/>
        <v>39</v>
      </c>
      <c r="J26" s="65">
        <f>VLOOKUP($A26,'Return Data'!$B$7:$R$2843,8,0)</f>
        <v>2.9468000000000001</v>
      </c>
      <c r="K26" s="66">
        <f t="shared" si="3"/>
        <v>39</v>
      </c>
      <c r="L26" s="65">
        <f>VLOOKUP($A26,'Return Data'!$B$7:$R$2843,9,0)</f>
        <v>3.0977999999999999</v>
      </c>
      <c r="M26" s="66">
        <f t="shared" si="4"/>
        <v>38</v>
      </c>
      <c r="N26" s="65">
        <f>VLOOKUP($A26,'Return Data'!$B$7:$R$2843,10,0)</f>
        <v>3.0705</v>
      </c>
      <c r="O26" s="66">
        <f t="shared" si="5"/>
        <v>39</v>
      </c>
      <c r="P26" s="65">
        <f>VLOOKUP($A26,'Return Data'!$B$7:$R$2843,11,0)</f>
        <v>3.0211000000000001</v>
      </c>
      <c r="Q26" s="66">
        <f t="shared" si="6"/>
        <v>37</v>
      </c>
      <c r="R26" s="65">
        <f>VLOOKUP($A26,'Return Data'!$B$7:$R$2843,12,0)</f>
        <v>3.2477999999999998</v>
      </c>
      <c r="S26" s="66">
        <f t="shared" si="7"/>
        <v>28</v>
      </c>
      <c r="T26" s="65"/>
      <c r="U26" s="66"/>
      <c r="V26" s="65"/>
      <c r="W26" s="66"/>
      <c r="X26" s="65"/>
      <c r="Y26" s="66"/>
      <c r="Z26" s="65">
        <f>VLOOKUP($A26,'Return Data'!$B$7:$R$2843,16,0)</f>
        <v>3.6234999999999999</v>
      </c>
      <c r="AA26" s="67">
        <f t="shared" si="11"/>
        <v>39</v>
      </c>
    </row>
    <row r="27" spans="1:27" x14ac:dyDescent="0.3">
      <c r="A27" s="63" t="s">
        <v>138</v>
      </c>
      <c r="B27" s="64">
        <f>VLOOKUP($A27,'Return Data'!$B$7:$R$2843,3,0)</f>
        <v>44447</v>
      </c>
      <c r="C27" s="65">
        <f>VLOOKUP($A27,'Return Data'!$B$7:$R$2843,4,0)</f>
        <v>2033.1531</v>
      </c>
      <c r="D27" s="65">
        <f>VLOOKUP($A27,'Return Data'!$B$7:$R$2843,5,0)</f>
        <v>2.9874999999999998</v>
      </c>
      <c r="E27" s="66">
        <f t="shared" si="0"/>
        <v>35</v>
      </c>
      <c r="F27" s="65">
        <f>VLOOKUP($A27,'Return Data'!$B$7:$R$2843,6,0)</f>
        <v>2.9382999999999999</v>
      </c>
      <c r="G27" s="66">
        <f t="shared" si="1"/>
        <v>33</v>
      </c>
      <c r="H27" s="65">
        <f>VLOOKUP($A27,'Return Data'!$B$7:$R$2843,7,0)</f>
        <v>2.9674</v>
      </c>
      <c r="I27" s="66">
        <f t="shared" si="2"/>
        <v>34</v>
      </c>
      <c r="J27" s="65">
        <f>VLOOKUP($A27,'Return Data'!$B$7:$R$2843,8,0)</f>
        <v>3.0760999999999998</v>
      </c>
      <c r="K27" s="66">
        <f t="shared" si="3"/>
        <v>34</v>
      </c>
      <c r="L27" s="65">
        <f>VLOOKUP($A27,'Return Data'!$B$7:$R$2843,9,0)</f>
        <v>3.2271999999999998</v>
      </c>
      <c r="M27" s="66">
        <f t="shared" si="4"/>
        <v>33</v>
      </c>
      <c r="N27" s="65">
        <f>VLOOKUP($A27,'Return Data'!$B$7:$R$2843,10,0)</f>
        <v>3.14</v>
      </c>
      <c r="O27" s="66">
        <f t="shared" si="5"/>
        <v>35</v>
      </c>
      <c r="P27" s="65">
        <f>VLOOKUP($A27,'Return Data'!$B$7:$R$2843,11,0)</f>
        <v>3.0453000000000001</v>
      </c>
      <c r="Q27" s="66">
        <f t="shared" si="6"/>
        <v>36</v>
      </c>
      <c r="R27" s="65">
        <f>VLOOKUP($A27,'Return Data'!$B$7:$R$2843,12,0)</f>
        <v>3.2601</v>
      </c>
      <c r="S27" s="66">
        <f t="shared" si="7"/>
        <v>25</v>
      </c>
      <c r="T27" s="65"/>
      <c r="U27" s="66"/>
      <c r="V27" s="65"/>
      <c r="W27" s="66"/>
      <c r="X27" s="65"/>
      <c r="Y27" s="66"/>
      <c r="Z27" s="65">
        <f>VLOOKUP($A27,'Return Data'!$B$7:$R$2843,16,0)</f>
        <v>3.6179000000000001</v>
      </c>
      <c r="AA27" s="67">
        <f t="shared" si="11"/>
        <v>41</v>
      </c>
    </row>
    <row r="28" spans="1:27" x14ac:dyDescent="0.3">
      <c r="A28" s="63" t="s">
        <v>139</v>
      </c>
      <c r="B28" s="64">
        <f>VLOOKUP($A28,'Return Data'!$B$7:$R$2843,3,0)</f>
        <v>44447</v>
      </c>
      <c r="C28" s="65">
        <f>VLOOKUP($A28,'Return Data'!$B$7:$R$2843,4,0)</f>
        <v>2867.3780000000002</v>
      </c>
      <c r="D28" s="65">
        <f>VLOOKUP($A28,'Return Data'!$B$7:$R$2843,5,0)</f>
        <v>3.0464000000000002</v>
      </c>
      <c r="E28" s="66">
        <f t="shared" si="0"/>
        <v>27</v>
      </c>
      <c r="F28" s="65">
        <f>VLOOKUP($A28,'Return Data'!$B$7:$R$2843,6,0)</f>
        <v>2.9521999999999999</v>
      </c>
      <c r="G28" s="66">
        <f t="shared" si="1"/>
        <v>32</v>
      </c>
      <c r="H28" s="65">
        <f>VLOOKUP($A28,'Return Data'!$B$7:$R$2843,7,0)</f>
        <v>3.0571999999999999</v>
      </c>
      <c r="I28" s="66">
        <f t="shared" si="2"/>
        <v>21</v>
      </c>
      <c r="J28" s="65">
        <f>VLOOKUP($A28,'Return Data'!$B$7:$R$2843,8,0)</f>
        <v>3.2179000000000002</v>
      </c>
      <c r="K28" s="66">
        <f t="shared" si="3"/>
        <v>14</v>
      </c>
      <c r="L28" s="65">
        <f>VLOOKUP($A28,'Return Data'!$B$7:$R$2843,9,0)</f>
        <v>3.4437000000000002</v>
      </c>
      <c r="M28" s="66">
        <f t="shared" si="4"/>
        <v>11</v>
      </c>
      <c r="N28" s="65">
        <f>VLOOKUP($A28,'Return Data'!$B$7:$R$2843,10,0)</f>
        <v>3.3871000000000002</v>
      </c>
      <c r="O28" s="66">
        <f t="shared" si="5"/>
        <v>23</v>
      </c>
      <c r="P28" s="65">
        <f>VLOOKUP($A28,'Return Data'!$B$7:$R$2843,11,0)</f>
        <v>3.3506</v>
      </c>
      <c r="Q28" s="66">
        <f t="shared" si="6"/>
        <v>24</v>
      </c>
      <c r="R28" s="65">
        <f>VLOOKUP($A28,'Return Data'!$B$7:$R$2843,12,0)</f>
        <v>3.2761</v>
      </c>
      <c r="S28" s="66">
        <f t="shared" si="7"/>
        <v>24</v>
      </c>
      <c r="T28" s="65">
        <f>VLOOKUP($A28,'Return Data'!$B$7:$R$2843,13,0)</f>
        <v>3.2740999999999998</v>
      </c>
      <c r="U28" s="66">
        <f t="shared" ref="U28:U50" si="12">RANK(T28,T$8:T$50,0)</f>
        <v>24</v>
      </c>
      <c r="V28" s="65">
        <f>VLOOKUP($A28,'Return Data'!$B$7:$R$2843,17,0)</f>
        <v>4.0503</v>
      </c>
      <c r="W28" s="66">
        <f>RANK(V28,V$8:V$50,0)</f>
        <v>26</v>
      </c>
      <c r="X28" s="65">
        <f>VLOOKUP($A28,'Return Data'!$B$7:$R$2843,14,0)</f>
        <v>5.1109999999999998</v>
      </c>
      <c r="Y28" s="66">
        <f>RANK(X28,X$8:X$50,0)</f>
        <v>25</v>
      </c>
      <c r="Z28" s="65">
        <f>VLOOKUP($A28,'Return Data'!$B$7:$R$2843,16,0)</f>
        <v>7.1029999999999998</v>
      </c>
      <c r="AA28" s="67">
        <f t="shared" si="11"/>
        <v>17</v>
      </c>
    </row>
    <row r="29" spans="1:27" x14ac:dyDescent="0.3">
      <c r="A29" s="63" t="s">
        <v>140</v>
      </c>
      <c r="B29" s="64">
        <f>VLOOKUP($A29,'Return Data'!$B$7:$R$2843,3,0)</f>
        <v>44447</v>
      </c>
      <c r="C29" s="65">
        <f>VLOOKUP($A29,'Return Data'!$B$7:$R$2843,4,0)</f>
        <v>1094.7861</v>
      </c>
      <c r="D29" s="65">
        <f>VLOOKUP($A29,'Return Data'!$B$7:$R$2843,5,0)</f>
        <v>2.9708000000000001</v>
      </c>
      <c r="E29" s="66">
        <f t="shared" si="0"/>
        <v>37</v>
      </c>
      <c r="F29" s="65">
        <f>VLOOKUP($A29,'Return Data'!$B$7:$R$2843,6,0)</f>
        <v>2.968</v>
      </c>
      <c r="G29" s="66">
        <f t="shared" si="1"/>
        <v>30</v>
      </c>
      <c r="H29" s="65">
        <f>VLOOKUP($A29,'Return Data'!$B$7:$R$2843,7,0)</f>
        <v>2.9661</v>
      </c>
      <c r="I29" s="66">
        <f t="shared" si="2"/>
        <v>35</v>
      </c>
      <c r="J29" s="65">
        <f>VLOOKUP($A29,'Return Data'!$B$7:$R$2843,8,0)</f>
        <v>3.0272000000000001</v>
      </c>
      <c r="K29" s="66">
        <f t="shared" si="3"/>
        <v>36</v>
      </c>
      <c r="L29" s="65">
        <f>VLOOKUP($A29,'Return Data'!$B$7:$R$2843,9,0)</f>
        <v>3.0019999999999998</v>
      </c>
      <c r="M29" s="66">
        <f t="shared" si="4"/>
        <v>40</v>
      </c>
      <c r="N29" s="65">
        <f>VLOOKUP($A29,'Return Data'!$B$7:$R$2843,10,0)</f>
        <v>3.1151</v>
      </c>
      <c r="O29" s="66">
        <f t="shared" si="5"/>
        <v>36</v>
      </c>
      <c r="P29" s="65">
        <f>VLOOKUP($A29,'Return Data'!$B$7:$R$2843,11,0)</f>
        <v>3.1097999999999999</v>
      </c>
      <c r="Q29" s="66">
        <f t="shared" si="6"/>
        <v>34</v>
      </c>
      <c r="R29" s="65">
        <f>VLOOKUP($A29,'Return Data'!$B$7:$R$2843,12,0)</f>
        <v>3.0678999999999998</v>
      </c>
      <c r="S29" s="66">
        <f t="shared" si="7"/>
        <v>38</v>
      </c>
      <c r="T29" s="65">
        <f>VLOOKUP($A29,'Return Data'!$B$7:$R$2843,13,0)</f>
        <v>3.0541999999999998</v>
      </c>
      <c r="U29" s="66">
        <f t="shared" si="12"/>
        <v>35</v>
      </c>
      <c r="V29" s="65"/>
      <c r="W29" s="66"/>
      <c r="X29" s="65"/>
      <c r="Y29" s="66"/>
      <c r="Z29" s="65">
        <f>VLOOKUP($A29,'Return Data'!$B$7:$R$2843,16,0)</f>
        <v>3.8776999999999999</v>
      </c>
      <c r="AA29" s="67">
        <f t="shared" si="11"/>
        <v>38</v>
      </c>
    </row>
    <row r="30" spans="1:27" x14ac:dyDescent="0.3">
      <c r="A30" s="63" t="s">
        <v>141</v>
      </c>
      <c r="B30" s="64">
        <f>VLOOKUP($A30,'Return Data'!$B$7:$R$2843,3,0)</f>
        <v>44447</v>
      </c>
      <c r="C30" s="65">
        <f>VLOOKUP($A30,'Return Data'!$B$7:$R$2843,4,0)</f>
        <v>57.079599999999999</v>
      </c>
      <c r="D30" s="65">
        <f>VLOOKUP($A30,'Return Data'!$B$7:$R$2843,5,0)</f>
        <v>3.1335999999999999</v>
      </c>
      <c r="E30" s="66">
        <f t="shared" si="0"/>
        <v>18</v>
      </c>
      <c r="F30" s="65">
        <f>VLOOKUP($A30,'Return Data'!$B$7:$R$2843,6,0)</f>
        <v>3.0488</v>
      </c>
      <c r="G30" s="66">
        <f t="shared" si="1"/>
        <v>17</v>
      </c>
      <c r="H30" s="65">
        <f>VLOOKUP($A30,'Return Data'!$B$7:$R$2843,7,0)</f>
        <v>3.1078000000000001</v>
      </c>
      <c r="I30" s="66">
        <f t="shared" si="2"/>
        <v>12</v>
      </c>
      <c r="J30" s="65">
        <f>VLOOKUP($A30,'Return Data'!$B$7:$R$2843,8,0)</f>
        <v>3.2423999999999999</v>
      </c>
      <c r="K30" s="66">
        <f t="shared" si="3"/>
        <v>8</v>
      </c>
      <c r="L30" s="65">
        <f>VLOOKUP($A30,'Return Data'!$B$7:$R$2843,9,0)</f>
        <v>3.4238</v>
      </c>
      <c r="M30" s="66">
        <f t="shared" si="4"/>
        <v>17</v>
      </c>
      <c r="N30" s="65">
        <f>VLOOKUP($A30,'Return Data'!$B$7:$R$2843,10,0)</f>
        <v>3.407</v>
      </c>
      <c r="O30" s="66">
        <f t="shared" si="5"/>
        <v>17</v>
      </c>
      <c r="P30" s="65">
        <f>VLOOKUP($A30,'Return Data'!$B$7:$R$2843,11,0)</f>
        <v>3.4081000000000001</v>
      </c>
      <c r="Q30" s="66">
        <f t="shared" si="6"/>
        <v>11</v>
      </c>
      <c r="R30" s="65">
        <f>VLOOKUP($A30,'Return Data'!$B$7:$R$2843,12,0)</f>
        <v>3.3292999999999999</v>
      </c>
      <c r="S30" s="66">
        <f t="shared" si="7"/>
        <v>12</v>
      </c>
      <c r="T30" s="65">
        <f>VLOOKUP($A30,'Return Data'!$B$7:$R$2843,13,0)</f>
        <v>3.3014000000000001</v>
      </c>
      <c r="U30" s="66">
        <f t="shared" si="12"/>
        <v>16</v>
      </c>
      <c r="V30" s="65">
        <f>VLOOKUP($A30,'Return Data'!$B$7:$R$2843,17,0)</f>
        <v>4.0284000000000004</v>
      </c>
      <c r="W30" s="66">
        <f t="shared" ref="W30:W35" si="13">RANK(V30,V$8:V$50,0)</f>
        <v>27</v>
      </c>
      <c r="X30" s="65">
        <f>VLOOKUP($A30,'Return Data'!$B$7:$R$2843,14,0)</f>
        <v>5.1390000000000002</v>
      </c>
      <c r="Y30" s="66">
        <f t="shared" ref="Y30:Y35" si="14">RANK(X30,X$8:X$50,0)</f>
        <v>23</v>
      </c>
      <c r="Z30" s="65">
        <f>VLOOKUP($A30,'Return Data'!$B$7:$R$2843,16,0)</f>
        <v>7.1506999999999996</v>
      </c>
      <c r="AA30" s="67">
        <f t="shared" si="11"/>
        <v>7</v>
      </c>
    </row>
    <row r="31" spans="1:27" x14ac:dyDescent="0.3">
      <c r="A31" s="63" t="s">
        <v>142</v>
      </c>
      <c r="B31" s="64">
        <f>VLOOKUP($A31,'Return Data'!$B$7:$R$2843,3,0)</f>
        <v>44447</v>
      </c>
      <c r="C31" s="65">
        <f>VLOOKUP($A31,'Return Data'!$B$7:$R$2843,4,0)</f>
        <v>4220.4295000000002</v>
      </c>
      <c r="D31" s="65">
        <f>VLOOKUP($A31,'Return Data'!$B$7:$R$2843,5,0)</f>
        <v>3.0964</v>
      </c>
      <c r="E31" s="66">
        <f t="shared" si="0"/>
        <v>20</v>
      </c>
      <c r="F31" s="65">
        <f>VLOOKUP($A31,'Return Data'!$B$7:$R$2843,6,0)</f>
        <v>3.0554000000000001</v>
      </c>
      <c r="G31" s="66">
        <f t="shared" si="1"/>
        <v>16</v>
      </c>
      <c r="H31" s="65">
        <f>VLOOKUP($A31,'Return Data'!$B$7:$R$2843,7,0)</f>
        <v>3.0489000000000002</v>
      </c>
      <c r="I31" s="66">
        <f t="shared" si="2"/>
        <v>25</v>
      </c>
      <c r="J31" s="65">
        <f>VLOOKUP($A31,'Return Data'!$B$7:$R$2843,8,0)</f>
        <v>3.1897000000000002</v>
      </c>
      <c r="K31" s="66">
        <f t="shared" si="3"/>
        <v>20</v>
      </c>
      <c r="L31" s="65">
        <f>VLOOKUP($A31,'Return Data'!$B$7:$R$2843,9,0)</f>
        <v>3.4474999999999998</v>
      </c>
      <c r="M31" s="66">
        <f t="shared" si="4"/>
        <v>8</v>
      </c>
      <c r="N31" s="65">
        <f>VLOOKUP($A31,'Return Data'!$B$7:$R$2843,10,0)</f>
        <v>3.4138999999999999</v>
      </c>
      <c r="O31" s="66">
        <f t="shared" si="5"/>
        <v>14</v>
      </c>
      <c r="P31" s="65">
        <f>VLOOKUP($A31,'Return Data'!$B$7:$R$2843,11,0)</f>
        <v>3.3980999999999999</v>
      </c>
      <c r="Q31" s="66">
        <f t="shared" si="6"/>
        <v>14</v>
      </c>
      <c r="R31" s="65">
        <f>VLOOKUP($A31,'Return Data'!$B$7:$R$2843,12,0)</f>
        <v>3.2888999999999999</v>
      </c>
      <c r="S31" s="66">
        <f t="shared" si="7"/>
        <v>21</v>
      </c>
      <c r="T31" s="65">
        <f>VLOOKUP($A31,'Return Data'!$B$7:$R$2843,13,0)</f>
        <v>3.2858999999999998</v>
      </c>
      <c r="U31" s="66">
        <f t="shared" si="12"/>
        <v>20</v>
      </c>
      <c r="V31" s="65">
        <f>VLOOKUP($A31,'Return Data'!$B$7:$R$2843,17,0)</f>
        <v>4.0805999999999996</v>
      </c>
      <c r="W31" s="66">
        <f t="shared" si="13"/>
        <v>22</v>
      </c>
      <c r="X31" s="65">
        <f>VLOOKUP($A31,'Return Data'!$B$7:$R$2843,14,0)</f>
        <v>5.1134000000000004</v>
      </c>
      <c r="Y31" s="66">
        <f t="shared" si="14"/>
        <v>24</v>
      </c>
      <c r="Z31" s="65">
        <f>VLOOKUP($A31,'Return Data'!$B$7:$R$2843,16,0)</f>
        <v>7.0728999999999997</v>
      </c>
      <c r="AA31" s="67">
        <f t="shared" si="11"/>
        <v>24</v>
      </c>
    </row>
    <row r="32" spans="1:27" x14ac:dyDescent="0.3">
      <c r="A32" s="63" t="s">
        <v>143</v>
      </c>
      <c r="B32" s="64">
        <f>VLOOKUP($A32,'Return Data'!$B$7:$R$2843,3,0)</f>
        <v>44447</v>
      </c>
      <c r="C32" s="65">
        <f>VLOOKUP($A32,'Return Data'!$B$7:$R$2843,4,0)</f>
        <v>2859.4973</v>
      </c>
      <c r="D32" s="65">
        <f>VLOOKUP($A32,'Return Data'!$B$7:$R$2843,5,0)</f>
        <v>3.3458999999999999</v>
      </c>
      <c r="E32" s="66">
        <f t="shared" si="0"/>
        <v>3</v>
      </c>
      <c r="F32" s="65">
        <f>VLOOKUP($A32,'Return Data'!$B$7:$R$2843,6,0)</f>
        <v>3.1353</v>
      </c>
      <c r="G32" s="66">
        <f t="shared" si="1"/>
        <v>5</v>
      </c>
      <c r="H32" s="65">
        <f>VLOOKUP($A32,'Return Data'!$B$7:$R$2843,7,0)</f>
        <v>3.0596000000000001</v>
      </c>
      <c r="I32" s="66">
        <f t="shared" si="2"/>
        <v>20</v>
      </c>
      <c r="J32" s="65">
        <f>VLOOKUP($A32,'Return Data'!$B$7:$R$2843,8,0)</f>
        <v>3.1652999999999998</v>
      </c>
      <c r="K32" s="66">
        <f t="shared" si="3"/>
        <v>26</v>
      </c>
      <c r="L32" s="65">
        <f>VLOOKUP($A32,'Return Data'!$B$7:$R$2843,9,0)</f>
        <v>3.3073000000000001</v>
      </c>
      <c r="M32" s="66">
        <f t="shared" si="4"/>
        <v>30</v>
      </c>
      <c r="N32" s="65">
        <f>VLOOKUP($A32,'Return Data'!$B$7:$R$2843,10,0)</f>
        <v>3.3153999999999999</v>
      </c>
      <c r="O32" s="66">
        <f t="shared" si="5"/>
        <v>27</v>
      </c>
      <c r="P32" s="65">
        <f>VLOOKUP($A32,'Return Data'!$B$7:$R$2843,11,0)</f>
        <v>3.3107000000000002</v>
      </c>
      <c r="Q32" s="66">
        <f t="shared" si="6"/>
        <v>27</v>
      </c>
      <c r="R32" s="65">
        <f>VLOOKUP($A32,'Return Data'!$B$7:$R$2843,12,0)</f>
        <v>3.2364999999999999</v>
      </c>
      <c r="S32" s="66">
        <f t="shared" si="7"/>
        <v>31</v>
      </c>
      <c r="T32" s="65">
        <f>VLOOKUP($A32,'Return Data'!$B$7:$R$2843,13,0)</f>
        <v>3.2378</v>
      </c>
      <c r="U32" s="66">
        <f t="shared" si="12"/>
        <v>27</v>
      </c>
      <c r="V32" s="65">
        <f>VLOOKUP($A32,'Return Data'!$B$7:$R$2843,17,0)</f>
        <v>4.1071999999999997</v>
      </c>
      <c r="W32" s="66">
        <f t="shared" si="13"/>
        <v>20</v>
      </c>
      <c r="X32" s="65">
        <f>VLOOKUP($A32,'Return Data'!$B$7:$R$2843,14,0)</f>
        <v>5.1475</v>
      </c>
      <c r="Y32" s="66">
        <f t="shared" si="14"/>
        <v>21</v>
      </c>
      <c r="Z32" s="65">
        <f>VLOOKUP($A32,'Return Data'!$B$7:$R$2843,16,0)</f>
        <v>7.0965999999999996</v>
      </c>
      <c r="AA32" s="67">
        <f t="shared" si="11"/>
        <v>22</v>
      </c>
    </row>
    <row r="33" spans="1:27" x14ac:dyDescent="0.3">
      <c r="A33" s="63" t="s">
        <v>144</v>
      </c>
      <c r="B33" s="64">
        <f>VLOOKUP($A33,'Return Data'!$B$7:$R$2843,3,0)</f>
        <v>44447</v>
      </c>
      <c r="C33" s="65">
        <f>VLOOKUP($A33,'Return Data'!$B$7:$R$2843,4,0)</f>
        <v>3792.6367</v>
      </c>
      <c r="D33" s="65">
        <f>VLOOKUP($A33,'Return Data'!$B$7:$R$2843,5,0)</f>
        <v>3.4369999999999998</v>
      </c>
      <c r="E33" s="66">
        <f t="shared" si="0"/>
        <v>2</v>
      </c>
      <c r="F33" s="65">
        <f>VLOOKUP($A33,'Return Data'!$B$7:$R$2843,6,0)</f>
        <v>3.1976</v>
      </c>
      <c r="G33" s="66">
        <f t="shared" si="1"/>
        <v>4</v>
      </c>
      <c r="H33" s="65">
        <f>VLOOKUP($A33,'Return Data'!$B$7:$R$2843,7,0)</f>
        <v>3.1755</v>
      </c>
      <c r="I33" s="66">
        <f t="shared" si="2"/>
        <v>3</v>
      </c>
      <c r="J33" s="65">
        <f>VLOOKUP($A33,'Return Data'!$B$7:$R$2843,8,0)</f>
        <v>3.3719000000000001</v>
      </c>
      <c r="K33" s="66">
        <f t="shared" si="3"/>
        <v>2</v>
      </c>
      <c r="L33" s="65">
        <f>VLOOKUP($A33,'Return Data'!$B$7:$R$2843,9,0)</f>
        <v>3.5655000000000001</v>
      </c>
      <c r="M33" s="66">
        <f t="shared" si="4"/>
        <v>2</v>
      </c>
      <c r="N33" s="65">
        <f>VLOOKUP($A33,'Return Data'!$B$7:$R$2843,10,0)</f>
        <v>3.4438</v>
      </c>
      <c r="O33" s="66">
        <f t="shared" si="5"/>
        <v>6</v>
      </c>
      <c r="P33" s="65">
        <f>VLOOKUP($A33,'Return Data'!$B$7:$R$2843,11,0)</f>
        <v>3.4156</v>
      </c>
      <c r="Q33" s="66">
        <f t="shared" si="6"/>
        <v>9</v>
      </c>
      <c r="R33" s="65">
        <f>VLOOKUP($A33,'Return Data'!$B$7:$R$2843,12,0)</f>
        <v>3.3673999999999999</v>
      </c>
      <c r="S33" s="66">
        <f t="shared" si="7"/>
        <v>8</v>
      </c>
      <c r="T33" s="65">
        <f>VLOOKUP($A33,'Return Data'!$B$7:$R$2843,13,0)</f>
        <v>3.3490000000000002</v>
      </c>
      <c r="U33" s="66">
        <f t="shared" si="12"/>
        <v>9</v>
      </c>
      <c r="V33" s="65">
        <f>VLOOKUP($A33,'Return Data'!$B$7:$R$2843,17,0)</f>
        <v>4.2427999999999999</v>
      </c>
      <c r="W33" s="66">
        <f t="shared" si="13"/>
        <v>6</v>
      </c>
      <c r="X33" s="65">
        <f>VLOOKUP($A33,'Return Data'!$B$7:$R$2843,14,0)</f>
        <v>5.2473000000000001</v>
      </c>
      <c r="Y33" s="66">
        <f t="shared" si="14"/>
        <v>11</v>
      </c>
      <c r="Z33" s="65">
        <f>VLOOKUP($A33,'Return Data'!$B$7:$R$2843,16,0)</f>
        <v>7.1254999999999997</v>
      </c>
      <c r="AA33" s="67">
        <f t="shared" si="11"/>
        <v>13</v>
      </c>
    </row>
    <row r="34" spans="1:27" x14ac:dyDescent="0.3">
      <c r="A34" s="63" t="s">
        <v>436</v>
      </c>
      <c r="B34" s="64">
        <f>VLOOKUP($A34,'Return Data'!$B$7:$R$2843,3,0)</f>
        <v>44447</v>
      </c>
      <c r="C34" s="65">
        <f>VLOOKUP($A34,'Return Data'!$B$7:$R$2843,4,0)</f>
        <v>1357.3524</v>
      </c>
      <c r="D34" s="65">
        <f>VLOOKUP($A34,'Return Data'!$B$7:$R$2843,5,0)</f>
        <v>2.9851000000000001</v>
      </c>
      <c r="E34" s="66">
        <f t="shared" si="0"/>
        <v>36</v>
      </c>
      <c r="F34" s="65">
        <f>VLOOKUP($A34,'Return Data'!$B$7:$R$2843,6,0)</f>
        <v>3.0627</v>
      </c>
      <c r="G34" s="66">
        <f t="shared" si="1"/>
        <v>14</v>
      </c>
      <c r="H34" s="65">
        <f>VLOOKUP($A34,'Return Data'!$B$7:$R$2843,7,0)</f>
        <v>3.1303999999999998</v>
      </c>
      <c r="I34" s="66">
        <f t="shared" si="2"/>
        <v>7</v>
      </c>
      <c r="J34" s="65">
        <f>VLOOKUP($A34,'Return Data'!$B$7:$R$2843,8,0)</f>
        <v>3.2635999999999998</v>
      </c>
      <c r="K34" s="66">
        <f t="shared" si="3"/>
        <v>4</v>
      </c>
      <c r="L34" s="65">
        <f>VLOOKUP($A34,'Return Data'!$B$7:$R$2843,9,0)</f>
        <v>3.4392999999999998</v>
      </c>
      <c r="M34" s="66">
        <f t="shared" si="4"/>
        <v>13</v>
      </c>
      <c r="N34" s="65">
        <f>VLOOKUP($A34,'Return Data'!$B$7:$R$2843,10,0)</f>
        <v>3.4569000000000001</v>
      </c>
      <c r="O34" s="66">
        <f t="shared" si="5"/>
        <v>3</v>
      </c>
      <c r="P34" s="65">
        <f>VLOOKUP($A34,'Return Data'!$B$7:$R$2843,11,0)</f>
        <v>3.4622999999999999</v>
      </c>
      <c r="Q34" s="66">
        <f t="shared" si="6"/>
        <v>3</v>
      </c>
      <c r="R34" s="65">
        <f>VLOOKUP($A34,'Return Data'!$B$7:$R$2843,12,0)</f>
        <v>3.3852000000000002</v>
      </c>
      <c r="S34" s="66">
        <f t="shared" si="7"/>
        <v>5</v>
      </c>
      <c r="T34" s="65">
        <f>VLOOKUP($A34,'Return Data'!$B$7:$R$2843,13,0)</f>
        <v>3.3887</v>
      </c>
      <c r="U34" s="66">
        <f t="shared" si="12"/>
        <v>5</v>
      </c>
      <c r="V34" s="65">
        <f>VLOOKUP($A34,'Return Data'!$B$7:$R$2843,17,0)</f>
        <v>4.2672999999999996</v>
      </c>
      <c r="W34" s="66">
        <f t="shared" si="13"/>
        <v>5</v>
      </c>
      <c r="X34" s="65">
        <f>VLOOKUP($A34,'Return Data'!$B$7:$R$2843,14,0)</f>
        <v>5.3277000000000001</v>
      </c>
      <c r="Y34" s="66">
        <f t="shared" si="14"/>
        <v>4</v>
      </c>
      <c r="Z34" s="65">
        <f>VLOOKUP($A34,'Return Data'!$B$7:$R$2843,16,0)</f>
        <v>6.0682</v>
      </c>
      <c r="AA34" s="67">
        <f t="shared" si="11"/>
        <v>33</v>
      </c>
    </row>
    <row r="35" spans="1:27" x14ac:dyDescent="0.3">
      <c r="A35" s="63" t="s">
        <v>146</v>
      </c>
      <c r="B35" s="64">
        <f>VLOOKUP($A35,'Return Data'!$B$7:$R$2843,3,0)</f>
        <v>44447</v>
      </c>
      <c r="C35" s="65">
        <f>VLOOKUP($A35,'Return Data'!$B$7:$R$2843,4,0)</f>
        <v>2203.9090000000001</v>
      </c>
      <c r="D35" s="65">
        <f>VLOOKUP($A35,'Return Data'!$B$7:$R$2843,5,0)</f>
        <v>3.1735000000000002</v>
      </c>
      <c r="E35" s="66">
        <f t="shared" si="0"/>
        <v>14</v>
      </c>
      <c r="F35" s="65">
        <f>VLOOKUP($A35,'Return Data'!$B$7:$R$2843,6,0)</f>
        <v>3.1011000000000002</v>
      </c>
      <c r="G35" s="66">
        <f t="shared" si="1"/>
        <v>9</v>
      </c>
      <c r="H35" s="65">
        <f>VLOOKUP($A35,'Return Data'!$B$7:$R$2843,7,0)</f>
        <v>3.0912999999999999</v>
      </c>
      <c r="I35" s="66">
        <f t="shared" si="2"/>
        <v>15</v>
      </c>
      <c r="J35" s="65">
        <f>VLOOKUP($A35,'Return Data'!$B$7:$R$2843,8,0)</f>
        <v>3.2172000000000001</v>
      </c>
      <c r="K35" s="66">
        <f t="shared" si="3"/>
        <v>15</v>
      </c>
      <c r="L35" s="65">
        <f>VLOOKUP($A35,'Return Data'!$B$7:$R$2843,9,0)</f>
        <v>3.4112</v>
      </c>
      <c r="M35" s="66">
        <f t="shared" si="4"/>
        <v>20</v>
      </c>
      <c r="N35" s="65">
        <f>VLOOKUP($A35,'Return Data'!$B$7:$R$2843,10,0)</f>
        <v>3.4234</v>
      </c>
      <c r="O35" s="66">
        <f t="shared" si="5"/>
        <v>10</v>
      </c>
      <c r="P35" s="65">
        <f>VLOOKUP($A35,'Return Data'!$B$7:$R$2843,11,0)</f>
        <v>3.4291</v>
      </c>
      <c r="Q35" s="66">
        <f t="shared" si="6"/>
        <v>8</v>
      </c>
      <c r="R35" s="65">
        <f>VLOOKUP($A35,'Return Data'!$B$7:$R$2843,12,0)</f>
        <v>3.3839000000000001</v>
      </c>
      <c r="S35" s="66">
        <f t="shared" si="7"/>
        <v>6</v>
      </c>
      <c r="T35" s="65">
        <f>VLOOKUP($A35,'Return Data'!$B$7:$R$2843,13,0)</f>
        <v>3.3915999999999999</v>
      </c>
      <c r="U35" s="66">
        <f t="shared" si="12"/>
        <v>4</v>
      </c>
      <c r="V35" s="65">
        <f>VLOOKUP($A35,'Return Data'!$B$7:$R$2843,17,0)</f>
        <v>4.1746999999999996</v>
      </c>
      <c r="W35" s="66">
        <f t="shared" si="13"/>
        <v>15</v>
      </c>
      <c r="X35" s="65">
        <f>VLOOKUP($A35,'Return Data'!$B$7:$R$2843,14,0)</f>
        <v>5.2069999999999999</v>
      </c>
      <c r="Y35" s="66">
        <f t="shared" si="14"/>
        <v>17</v>
      </c>
      <c r="Z35" s="65">
        <f>VLOOKUP($A35,'Return Data'!$B$7:$R$2843,16,0)</f>
        <v>6.9180000000000001</v>
      </c>
      <c r="AA35" s="67">
        <f t="shared" si="11"/>
        <v>30</v>
      </c>
    </row>
    <row r="36" spans="1:27" x14ac:dyDescent="0.3">
      <c r="A36" s="63" t="s">
        <v>147</v>
      </c>
      <c r="B36" s="64">
        <f>VLOOKUP($A36,'Return Data'!$B$7:$R$2843,3,0)</f>
        <v>44447</v>
      </c>
      <c r="C36" s="65">
        <f>VLOOKUP($A36,'Return Data'!$B$7:$R$2843,4,0)</f>
        <v>11.1866</v>
      </c>
      <c r="D36" s="65">
        <f>VLOOKUP($A36,'Return Data'!$B$7:$R$2843,5,0)</f>
        <v>2.9367999999999999</v>
      </c>
      <c r="E36" s="66">
        <f t="shared" si="0"/>
        <v>39</v>
      </c>
      <c r="F36" s="65">
        <f>VLOOKUP($A36,'Return Data'!$B$7:$R$2843,6,0)</f>
        <v>2.7195999999999998</v>
      </c>
      <c r="G36" s="66">
        <f t="shared" si="1"/>
        <v>40</v>
      </c>
      <c r="H36" s="65">
        <f>VLOOKUP($A36,'Return Data'!$B$7:$R$2843,7,0)</f>
        <v>2.7515999999999998</v>
      </c>
      <c r="I36" s="66">
        <f t="shared" si="2"/>
        <v>40</v>
      </c>
      <c r="J36" s="65">
        <f>VLOOKUP($A36,'Return Data'!$B$7:$R$2843,8,0)</f>
        <v>2.9399000000000002</v>
      </c>
      <c r="K36" s="66">
        <f t="shared" si="3"/>
        <v>40</v>
      </c>
      <c r="L36" s="65">
        <f>VLOOKUP($A36,'Return Data'!$B$7:$R$2843,9,0)</f>
        <v>3.1448999999999998</v>
      </c>
      <c r="M36" s="66">
        <f t="shared" si="4"/>
        <v>35</v>
      </c>
      <c r="N36" s="65">
        <f>VLOOKUP($A36,'Return Data'!$B$7:$R$2843,10,0)</f>
        <v>3.1457000000000002</v>
      </c>
      <c r="O36" s="66">
        <f t="shared" si="5"/>
        <v>34</v>
      </c>
      <c r="P36" s="65">
        <f>VLOOKUP($A36,'Return Data'!$B$7:$R$2843,11,0)</f>
        <v>3.0720999999999998</v>
      </c>
      <c r="Q36" s="66">
        <f t="shared" si="6"/>
        <v>35</v>
      </c>
      <c r="R36" s="65">
        <f>VLOOKUP($A36,'Return Data'!$B$7:$R$2843,12,0)</f>
        <v>3.0426000000000002</v>
      </c>
      <c r="S36" s="66">
        <f t="shared" si="7"/>
        <v>39</v>
      </c>
      <c r="T36" s="65">
        <f>VLOOKUP($A36,'Return Data'!$B$7:$R$2843,13,0)</f>
        <v>3.0348999999999999</v>
      </c>
      <c r="U36" s="66">
        <f t="shared" si="12"/>
        <v>36</v>
      </c>
      <c r="V36" s="65"/>
      <c r="W36" s="66"/>
      <c r="X36" s="65"/>
      <c r="Y36" s="66"/>
      <c r="Z36" s="65">
        <f>VLOOKUP($A36,'Return Data'!$B$7:$R$2843,16,0)</f>
        <v>4.2035</v>
      </c>
      <c r="AA36" s="67">
        <f t="shared" si="11"/>
        <v>37</v>
      </c>
    </row>
    <row r="37" spans="1:27" x14ac:dyDescent="0.3">
      <c r="A37" s="63" t="s">
        <v>2021</v>
      </c>
      <c r="B37" s="64">
        <f>VLOOKUP($A37,'Return Data'!$B$7:$R$2843,3,0)</f>
        <v>44447</v>
      </c>
      <c r="C37" s="65">
        <f>VLOOKUP($A37,'Return Data'!$B$7:$R$2843,4,0)</f>
        <v>2280.8692999999998</v>
      </c>
      <c r="D37" s="65">
        <f>VLOOKUP($A37,'Return Data'!$B$7:$R$2843,5,0)</f>
        <v>3.4792999999999998</v>
      </c>
      <c r="E37" s="66">
        <f t="shared" si="0"/>
        <v>1</v>
      </c>
      <c r="F37" s="65">
        <f>VLOOKUP($A37,'Return Data'!$B$7:$R$2843,6,0)</f>
        <v>3.2985000000000002</v>
      </c>
      <c r="G37" s="66">
        <f t="shared" si="1"/>
        <v>2</v>
      </c>
      <c r="H37" s="65">
        <f>VLOOKUP($A37,'Return Data'!$B$7:$R$2843,7,0)</f>
        <v>3.2355</v>
      </c>
      <c r="I37" s="66">
        <f t="shared" si="2"/>
        <v>2</v>
      </c>
      <c r="J37" s="65">
        <f>VLOOKUP($A37,'Return Data'!$B$7:$R$2843,8,0)</f>
        <v>3.3315000000000001</v>
      </c>
      <c r="K37" s="66">
        <f t="shared" si="3"/>
        <v>3</v>
      </c>
      <c r="L37" s="65">
        <f>VLOOKUP($A37,'Return Data'!$B$7:$R$2843,9,0)</f>
        <v>3.5167000000000002</v>
      </c>
      <c r="M37" s="66">
        <f t="shared" si="4"/>
        <v>4</v>
      </c>
      <c r="N37" s="65">
        <f>VLOOKUP($A37,'Return Data'!$B$7:$R$2843,10,0)</f>
        <v>3.2863000000000002</v>
      </c>
      <c r="O37" s="66">
        <f t="shared" si="5"/>
        <v>28</v>
      </c>
      <c r="P37" s="65">
        <f>VLOOKUP($A37,'Return Data'!$B$7:$R$2843,11,0)</f>
        <v>3.2665000000000002</v>
      </c>
      <c r="Q37" s="66">
        <f t="shared" si="6"/>
        <v>29</v>
      </c>
      <c r="R37" s="65">
        <f>VLOOKUP($A37,'Return Data'!$B$7:$R$2843,12,0)</f>
        <v>3.2069000000000001</v>
      </c>
      <c r="S37" s="66">
        <f t="shared" si="7"/>
        <v>34</v>
      </c>
      <c r="T37" s="65">
        <f>VLOOKUP($A37,'Return Data'!$B$7:$R$2843,13,0)</f>
        <v>3.1465999999999998</v>
      </c>
      <c r="U37" s="66">
        <f t="shared" si="12"/>
        <v>34</v>
      </c>
      <c r="V37" s="65">
        <f>VLOOKUP($A37,'Return Data'!$B$7:$R$2843,17,0)</f>
        <v>3.7385999999999999</v>
      </c>
      <c r="W37" s="66">
        <f t="shared" ref="W37:W49" si="15">RANK(V37,V$8:V$50,0)</f>
        <v>33</v>
      </c>
      <c r="X37" s="65">
        <f>VLOOKUP($A37,'Return Data'!$B$7:$R$2843,14,0)</f>
        <v>4.8865999999999996</v>
      </c>
      <c r="Y37" s="66">
        <f>RANK(X37,X$8:X$50,0)</f>
        <v>29</v>
      </c>
      <c r="Z37" s="65">
        <f>VLOOKUP($A37,'Return Data'!$B$7:$R$2843,16,0)</f>
        <v>7.1006</v>
      </c>
      <c r="AA37" s="67">
        <f t="shared" si="11"/>
        <v>20</v>
      </c>
    </row>
    <row r="38" spans="1:27" x14ac:dyDescent="0.3">
      <c r="A38" s="63" t="s">
        <v>148</v>
      </c>
      <c r="B38" s="64">
        <f>VLOOKUP($A38,'Return Data'!$B$7:$R$2843,3,0)</f>
        <v>44447</v>
      </c>
      <c r="C38" s="65">
        <f>VLOOKUP($A38,'Return Data'!$B$7:$R$2843,4,0)</f>
        <v>5106.7821999999996</v>
      </c>
      <c r="D38" s="65">
        <f>VLOOKUP($A38,'Return Data'!$B$7:$R$2843,5,0)</f>
        <v>3.1078999999999999</v>
      </c>
      <c r="E38" s="66">
        <f t="shared" si="0"/>
        <v>19</v>
      </c>
      <c r="F38" s="65">
        <f>VLOOKUP($A38,'Return Data'!$B$7:$R$2843,6,0)</f>
        <v>3.0303</v>
      </c>
      <c r="G38" s="66">
        <f t="shared" si="1"/>
        <v>20</v>
      </c>
      <c r="H38" s="65">
        <f>VLOOKUP($A38,'Return Data'!$B$7:$R$2843,7,0)</f>
        <v>3.0463</v>
      </c>
      <c r="I38" s="66">
        <f t="shared" si="2"/>
        <v>26</v>
      </c>
      <c r="J38" s="65">
        <f>VLOOKUP($A38,'Return Data'!$B$7:$R$2843,8,0)</f>
        <v>3.1850000000000001</v>
      </c>
      <c r="K38" s="66">
        <f t="shared" si="3"/>
        <v>21</v>
      </c>
      <c r="L38" s="65">
        <f>VLOOKUP($A38,'Return Data'!$B$7:$R$2843,9,0)</f>
        <v>3.4441999999999999</v>
      </c>
      <c r="M38" s="66">
        <f t="shared" si="4"/>
        <v>10</v>
      </c>
      <c r="N38" s="65">
        <f>VLOOKUP($A38,'Return Data'!$B$7:$R$2843,10,0)</f>
        <v>3.4085999999999999</v>
      </c>
      <c r="O38" s="66">
        <f t="shared" si="5"/>
        <v>15</v>
      </c>
      <c r="P38" s="65">
        <f>VLOOKUP($A38,'Return Data'!$B$7:$R$2843,11,0)</f>
        <v>3.4003000000000001</v>
      </c>
      <c r="Q38" s="66">
        <f t="shared" si="6"/>
        <v>13</v>
      </c>
      <c r="R38" s="65">
        <f>VLOOKUP($A38,'Return Data'!$B$7:$R$2843,12,0)</f>
        <v>3.3186</v>
      </c>
      <c r="S38" s="66">
        <f t="shared" si="7"/>
        <v>14</v>
      </c>
      <c r="T38" s="65">
        <f>VLOOKUP($A38,'Return Data'!$B$7:$R$2843,13,0)</f>
        <v>3.3067000000000002</v>
      </c>
      <c r="U38" s="66">
        <f t="shared" si="12"/>
        <v>14</v>
      </c>
      <c r="V38" s="65">
        <f>VLOOKUP($A38,'Return Data'!$B$7:$R$2843,17,0)</f>
        <v>4.2012</v>
      </c>
      <c r="W38" s="66">
        <f t="shared" si="15"/>
        <v>10</v>
      </c>
      <c r="X38" s="65">
        <f>VLOOKUP($A38,'Return Data'!$B$7:$R$2843,14,0)</f>
        <v>5.2813999999999997</v>
      </c>
      <c r="Y38" s="66">
        <f>RANK(X38,X$8:X$50,0)</f>
        <v>8</v>
      </c>
      <c r="Z38" s="65">
        <f>VLOOKUP($A38,'Return Data'!$B$7:$R$2843,16,0)</f>
        <v>7.1680000000000001</v>
      </c>
      <c r="AA38" s="67">
        <f t="shared" si="11"/>
        <v>5</v>
      </c>
    </row>
    <row r="39" spans="1:27" x14ac:dyDescent="0.3">
      <c r="A39" s="63" t="s">
        <v>149</v>
      </c>
      <c r="B39" s="64">
        <f>VLOOKUP($A39,'Return Data'!$B$7:$R$2843,3,0)</f>
        <v>44447</v>
      </c>
      <c r="C39" s="65">
        <f>VLOOKUP($A39,'Return Data'!$B$7:$R$2843,4,0)</f>
        <v>1169.4332999999999</v>
      </c>
      <c r="D39" s="65">
        <f>VLOOKUP($A39,'Return Data'!$B$7:$R$2843,5,0)</f>
        <v>3.2181999999999999</v>
      </c>
      <c r="E39" s="66">
        <f t="shared" si="0"/>
        <v>9</v>
      </c>
      <c r="F39" s="65">
        <f>VLOOKUP($A39,'Return Data'!$B$7:$R$2843,6,0)</f>
        <v>3.1126</v>
      </c>
      <c r="G39" s="66">
        <f t="shared" si="1"/>
        <v>7</v>
      </c>
      <c r="H39" s="65">
        <f>VLOOKUP($A39,'Return Data'!$B$7:$R$2843,7,0)</f>
        <v>2.9887000000000001</v>
      </c>
      <c r="I39" s="66">
        <f t="shared" si="2"/>
        <v>32</v>
      </c>
      <c r="J39" s="65">
        <f>VLOOKUP($A39,'Return Data'!$B$7:$R$2843,8,0)</f>
        <v>3.1305000000000001</v>
      </c>
      <c r="K39" s="66">
        <f t="shared" si="3"/>
        <v>30</v>
      </c>
      <c r="L39" s="65">
        <f>VLOOKUP($A39,'Return Data'!$B$7:$R$2843,9,0)</f>
        <v>3.3096000000000001</v>
      </c>
      <c r="M39" s="66">
        <f t="shared" si="4"/>
        <v>29</v>
      </c>
      <c r="N39" s="65">
        <f>VLOOKUP($A39,'Return Data'!$B$7:$R$2843,10,0)</f>
        <v>3.2747999999999999</v>
      </c>
      <c r="O39" s="66">
        <f t="shared" si="5"/>
        <v>30</v>
      </c>
      <c r="P39" s="65">
        <f>VLOOKUP($A39,'Return Data'!$B$7:$R$2843,11,0)</f>
        <v>3.2303999999999999</v>
      </c>
      <c r="Q39" s="66">
        <f t="shared" si="6"/>
        <v>32</v>
      </c>
      <c r="R39" s="65">
        <f>VLOOKUP($A39,'Return Data'!$B$7:$R$2843,12,0)</f>
        <v>3.1640000000000001</v>
      </c>
      <c r="S39" s="66">
        <f t="shared" si="7"/>
        <v>36</v>
      </c>
      <c r="T39" s="65">
        <f>VLOOKUP($A39,'Return Data'!$B$7:$R$2843,13,0)</f>
        <v>3.1556000000000002</v>
      </c>
      <c r="U39" s="66">
        <f t="shared" si="12"/>
        <v>32</v>
      </c>
      <c r="V39" s="65">
        <f>VLOOKUP($A39,'Return Data'!$B$7:$R$2843,17,0)</f>
        <v>3.7572999999999999</v>
      </c>
      <c r="W39" s="66">
        <f t="shared" si="15"/>
        <v>32</v>
      </c>
      <c r="X39" s="65"/>
      <c r="Y39" s="66"/>
      <c r="Z39" s="65">
        <f>VLOOKUP($A39,'Return Data'!$B$7:$R$2843,16,0)</f>
        <v>4.8102999999999998</v>
      </c>
      <c r="AA39" s="67">
        <f t="shared" si="11"/>
        <v>35</v>
      </c>
    </row>
    <row r="40" spans="1:27" x14ac:dyDescent="0.3">
      <c r="A40" s="63" t="s">
        <v>150</v>
      </c>
      <c r="B40" s="64">
        <f>VLOOKUP($A40,'Return Data'!$B$7:$R$2843,3,0)</f>
        <v>44447</v>
      </c>
      <c r="C40" s="65">
        <f>VLOOKUP($A40,'Return Data'!$B$7:$R$2843,4,0)</f>
        <v>272.06150000000002</v>
      </c>
      <c r="D40" s="65">
        <f>VLOOKUP($A40,'Return Data'!$B$7:$R$2843,5,0)</f>
        <v>3.1665000000000001</v>
      </c>
      <c r="E40" s="66">
        <f t="shared" si="0"/>
        <v>15</v>
      </c>
      <c r="F40" s="65">
        <f>VLOOKUP($A40,'Return Data'!$B$7:$R$2843,6,0)</f>
        <v>2.9119999999999999</v>
      </c>
      <c r="G40" s="66">
        <f t="shared" si="1"/>
        <v>35</v>
      </c>
      <c r="H40" s="65">
        <f>VLOOKUP($A40,'Return Data'!$B$7:$R$2843,7,0)</f>
        <v>3.0952000000000002</v>
      </c>
      <c r="I40" s="66">
        <f t="shared" si="2"/>
        <v>14</v>
      </c>
      <c r="J40" s="65">
        <f>VLOOKUP($A40,'Return Data'!$B$7:$R$2843,8,0)</f>
        <v>3.2324999999999999</v>
      </c>
      <c r="K40" s="66">
        <f t="shared" si="3"/>
        <v>10</v>
      </c>
      <c r="L40" s="65">
        <f>VLOOKUP($A40,'Return Data'!$B$7:$R$2843,9,0)</f>
        <v>3.4157999999999999</v>
      </c>
      <c r="M40" s="66">
        <f t="shared" si="4"/>
        <v>19</v>
      </c>
      <c r="N40" s="65">
        <f>VLOOKUP($A40,'Return Data'!$B$7:$R$2843,10,0)</f>
        <v>3.4028</v>
      </c>
      <c r="O40" s="66">
        <f t="shared" si="5"/>
        <v>19</v>
      </c>
      <c r="P40" s="65">
        <f>VLOOKUP($A40,'Return Data'!$B$7:$R$2843,11,0)</f>
        <v>3.415</v>
      </c>
      <c r="Q40" s="66">
        <f t="shared" si="6"/>
        <v>10</v>
      </c>
      <c r="R40" s="65">
        <f>VLOOKUP($A40,'Return Data'!$B$7:$R$2843,12,0)</f>
        <v>3.3420000000000001</v>
      </c>
      <c r="S40" s="66">
        <f t="shared" si="7"/>
        <v>10</v>
      </c>
      <c r="T40" s="65">
        <f>VLOOKUP($A40,'Return Data'!$B$7:$R$2843,13,0)</f>
        <v>3.3273000000000001</v>
      </c>
      <c r="U40" s="66">
        <f t="shared" si="12"/>
        <v>10</v>
      </c>
      <c r="V40" s="65">
        <f>VLOOKUP($A40,'Return Data'!$B$7:$R$2843,17,0)</f>
        <v>4.2286000000000001</v>
      </c>
      <c r="W40" s="66">
        <f t="shared" si="15"/>
        <v>7</v>
      </c>
      <c r="X40" s="65">
        <f>VLOOKUP($A40,'Return Data'!$B$7:$R$2843,14,0)</f>
        <v>5.2885</v>
      </c>
      <c r="Y40" s="66">
        <f t="shared" ref="Y40:Y49" si="16">RANK(X40,X$8:X$50,0)</f>
        <v>6</v>
      </c>
      <c r="Z40" s="65">
        <f>VLOOKUP($A40,'Return Data'!$B$7:$R$2843,16,0)</f>
        <v>7.1496000000000004</v>
      </c>
      <c r="AA40" s="67">
        <f t="shared" si="11"/>
        <v>8</v>
      </c>
    </row>
    <row r="41" spans="1:27" x14ac:dyDescent="0.3">
      <c r="A41" s="63" t="s">
        <v>151</v>
      </c>
      <c r="B41" s="64">
        <f>VLOOKUP($A41,'Return Data'!$B$7:$R$2843,3,0)</f>
        <v>44447</v>
      </c>
      <c r="C41" s="65">
        <f>VLOOKUP($A41,'Return Data'!$B$7:$R$2843,4,0)</f>
        <v>2949.4007999999999</v>
      </c>
      <c r="D41" s="65">
        <f>VLOOKUP($A41,'Return Data'!$B$7:$R$2843,5,0)</f>
        <v>3.0712999999999999</v>
      </c>
      <c r="E41" s="66">
        <f t="shared" si="0"/>
        <v>24</v>
      </c>
      <c r="F41" s="65">
        <f>VLOOKUP($A41,'Return Data'!$B$7:$R$2843,6,0)</f>
        <v>2.8586</v>
      </c>
      <c r="G41" s="66">
        <f t="shared" si="1"/>
        <v>39</v>
      </c>
      <c r="H41" s="65">
        <f>VLOOKUP($A41,'Return Data'!$B$7:$R$2843,7,0)</f>
        <v>2.9445999999999999</v>
      </c>
      <c r="I41" s="66">
        <f t="shared" si="2"/>
        <v>36</v>
      </c>
      <c r="J41" s="65">
        <f>VLOOKUP($A41,'Return Data'!$B$7:$R$2843,8,0)</f>
        <v>3.0859999999999999</v>
      </c>
      <c r="K41" s="66">
        <f t="shared" si="3"/>
        <v>33</v>
      </c>
      <c r="L41" s="65">
        <f>VLOOKUP($A41,'Return Data'!$B$7:$R$2843,9,0)</f>
        <v>3.2248000000000001</v>
      </c>
      <c r="M41" s="66">
        <f t="shared" si="4"/>
        <v>34</v>
      </c>
      <c r="N41" s="65">
        <f>VLOOKUP($A41,'Return Data'!$B$7:$R$2843,10,0)</f>
        <v>3.2719</v>
      </c>
      <c r="O41" s="66">
        <f t="shared" si="5"/>
        <v>31</v>
      </c>
      <c r="P41" s="65">
        <f>VLOOKUP($A41,'Return Data'!$B$7:$R$2843,11,0)</f>
        <v>3.2625999999999999</v>
      </c>
      <c r="Q41" s="66">
        <f t="shared" si="6"/>
        <v>31</v>
      </c>
      <c r="R41" s="65">
        <f>VLOOKUP($A41,'Return Data'!$B$7:$R$2843,12,0)</f>
        <v>3.2208999999999999</v>
      </c>
      <c r="S41" s="66">
        <f t="shared" si="7"/>
        <v>33</v>
      </c>
      <c r="T41" s="65">
        <f>VLOOKUP($A41,'Return Data'!$B$7:$R$2843,13,0)</f>
        <v>3.2057000000000002</v>
      </c>
      <c r="U41" s="66">
        <f t="shared" si="12"/>
        <v>30</v>
      </c>
      <c r="V41" s="65">
        <f>VLOOKUP($A41,'Return Data'!$B$7:$R$2843,17,0)</f>
        <v>3.8713000000000002</v>
      </c>
      <c r="W41" s="66">
        <f t="shared" si="15"/>
        <v>30</v>
      </c>
      <c r="X41" s="65">
        <f>VLOOKUP($A41,'Return Data'!$B$7:$R$2843,14,0)</f>
        <v>1.7865</v>
      </c>
      <c r="Y41" s="66">
        <f t="shared" si="16"/>
        <v>34</v>
      </c>
      <c r="Z41" s="65">
        <f>VLOOKUP($A41,'Return Data'!$B$7:$R$2843,16,0)</f>
        <v>5.9344000000000001</v>
      </c>
      <c r="AA41" s="67">
        <f t="shared" si="11"/>
        <v>34</v>
      </c>
    </row>
    <row r="42" spans="1:27" x14ac:dyDescent="0.3">
      <c r="A42" s="63" t="s">
        <v>152</v>
      </c>
      <c r="B42" s="64">
        <f>VLOOKUP($A42,'Return Data'!$B$7:$R$2843,3,0)</f>
        <v>44447</v>
      </c>
      <c r="C42" s="65">
        <f>VLOOKUP($A42,'Return Data'!$B$7:$R$2843,4,0)</f>
        <v>33.517499999999998</v>
      </c>
      <c r="D42" s="65">
        <f>VLOOKUP($A42,'Return Data'!$B$7:$R$2843,5,0)</f>
        <v>3.2671999999999999</v>
      </c>
      <c r="E42" s="66">
        <f t="shared" si="0"/>
        <v>6</v>
      </c>
      <c r="F42" s="65">
        <f>VLOOKUP($A42,'Return Data'!$B$7:$R$2843,6,0)</f>
        <v>3.3405</v>
      </c>
      <c r="G42" s="66">
        <f t="shared" si="1"/>
        <v>1</v>
      </c>
      <c r="H42" s="65">
        <f>VLOOKUP($A42,'Return Data'!$B$7:$R$2843,7,0)</f>
        <v>3.5337999999999998</v>
      </c>
      <c r="I42" s="66">
        <f t="shared" si="2"/>
        <v>1</v>
      </c>
      <c r="J42" s="65">
        <f>VLOOKUP($A42,'Return Data'!$B$7:$R$2843,8,0)</f>
        <v>3.544</v>
      </c>
      <c r="K42" s="66">
        <f t="shared" si="3"/>
        <v>1</v>
      </c>
      <c r="L42" s="65">
        <f>VLOOKUP($A42,'Return Data'!$B$7:$R$2843,9,0)</f>
        <v>3.7566000000000002</v>
      </c>
      <c r="M42" s="66">
        <f t="shared" si="4"/>
        <v>1</v>
      </c>
      <c r="N42" s="65">
        <f>VLOOKUP($A42,'Return Data'!$B$7:$R$2843,10,0)</f>
        <v>3.7435</v>
      </c>
      <c r="O42" s="66">
        <f t="shared" si="5"/>
        <v>1</v>
      </c>
      <c r="P42" s="65">
        <f>VLOOKUP($A42,'Return Data'!$B$7:$R$2843,11,0)</f>
        <v>4.2664</v>
      </c>
      <c r="Q42" s="66">
        <f t="shared" si="6"/>
        <v>1</v>
      </c>
      <c r="R42" s="65">
        <f>VLOOKUP($A42,'Return Data'!$B$7:$R$2843,12,0)</f>
        <v>4.3423999999999996</v>
      </c>
      <c r="S42" s="66">
        <f t="shared" si="7"/>
        <v>1</v>
      </c>
      <c r="T42" s="65">
        <f>VLOOKUP($A42,'Return Data'!$B$7:$R$2843,13,0)</f>
        <v>4.5347999999999997</v>
      </c>
      <c r="U42" s="66">
        <f t="shared" si="12"/>
        <v>1</v>
      </c>
      <c r="V42" s="65">
        <f>VLOOKUP($A42,'Return Data'!$B$7:$R$2843,17,0)</f>
        <v>5.1833</v>
      </c>
      <c r="W42" s="66">
        <f t="shared" si="15"/>
        <v>1</v>
      </c>
      <c r="X42" s="65">
        <f>VLOOKUP($A42,'Return Data'!$B$7:$R$2843,14,0)</f>
        <v>6.0510000000000002</v>
      </c>
      <c r="Y42" s="66">
        <f t="shared" si="16"/>
        <v>1</v>
      </c>
      <c r="Z42" s="65">
        <f>VLOOKUP($A42,'Return Data'!$B$7:$R$2843,16,0)</f>
        <v>7.6193</v>
      </c>
      <c r="AA42" s="67">
        <f t="shared" si="11"/>
        <v>1</v>
      </c>
    </row>
    <row r="43" spans="1:27" x14ac:dyDescent="0.3">
      <c r="A43" s="63" t="s">
        <v>153</v>
      </c>
      <c r="B43" s="64">
        <f>VLOOKUP($A43,'Return Data'!$B$7:$R$2843,3,0)</f>
        <v>44447</v>
      </c>
      <c r="C43" s="65">
        <f>VLOOKUP($A43,'Return Data'!$B$7:$R$2843,4,0)</f>
        <v>28.178799999999999</v>
      </c>
      <c r="D43" s="65">
        <f>VLOOKUP($A43,'Return Data'!$B$7:$R$2843,5,0)</f>
        <v>3.2385000000000002</v>
      </c>
      <c r="E43" s="66">
        <f t="shared" si="0"/>
        <v>8</v>
      </c>
      <c r="F43" s="65">
        <f>VLOOKUP($A43,'Return Data'!$B$7:$R$2843,6,0)</f>
        <v>3.1095000000000002</v>
      </c>
      <c r="G43" s="66">
        <f t="shared" si="1"/>
        <v>8</v>
      </c>
      <c r="H43" s="65">
        <f>VLOOKUP($A43,'Return Data'!$B$7:$R$2843,7,0)</f>
        <v>2.9809000000000001</v>
      </c>
      <c r="I43" s="66">
        <f t="shared" si="2"/>
        <v>33</v>
      </c>
      <c r="J43" s="65">
        <f>VLOOKUP($A43,'Return Data'!$B$7:$R$2843,8,0)</f>
        <v>3.1587999999999998</v>
      </c>
      <c r="K43" s="66">
        <f t="shared" si="3"/>
        <v>28</v>
      </c>
      <c r="L43" s="65">
        <f>VLOOKUP($A43,'Return Data'!$B$7:$R$2843,9,0)</f>
        <v>3.327</v>
      </c>
      <c r="M43" s="66">
        <f t="shared" si="4"/>
        <v>27</v>
      </c>
      <c r="N43" s="65">
        <f>VLOOKUP($A43,'Return Data'!$B$7:$R$2843,10,0)</f>
        <v>3.2677999999999998</v>
      </c>
      <c r="O43" s="66">
        <f t="shared" si="5"/>
        <v>32</v>
      </c>
      <c r="P43" s="65">
        <f>VLOOKUP($A43,'Return Data'!$B$7:$R$2843,11,0)</f>
        <v>3.2126999999999999</v>
      </c>
      <c r="Q43" s="66">
        <f t="shared" si="6"/>
        <v>33</v>
      </c>
      <c r="R43" s="65">
        <f>VLOOKUP($A43,'Return Data'!$B$7:$R$2843,12,0)</f>
        <v>3.1581999999999999</v>
      </c>
      <c r="S43" s="66">
        <f t="shared" si="7"/>
        <v>37</v>
      </c>
      <c r="T43" s="65">
        <f>VLOOKUP($A43,'Return Data'!$B$7:$R$2843,13,0)</f>
        <v>3.1522000000000001</v>
      </c>
      <c r="U43" s="66">
        <f t="shared" si="12"/>
        <v>33</v>
      </c>
      <c r="V43" s="65">
        <f>VLOOKUP($A43,'Return Data'!$B$7:$R$2843,17,0)</f>
        <v>3.7227999999999999</v>
      </c>
      <c r="W43" s="66">
        <f t="shared" si="15"/>
        <v>34</v>
      </c>
      <c r="X43" s="65">
        <f>VLOOKUP($A43,'Return Data'!$B$7:$R$2843,14,0)</f>
        <v>4.6924000000000001</v>
      </c>
      <c r="Y43" s="66">
        <f t="shared" si="16"/>
        <v>31</v>
      </c>
      <c r="Z43" s="65">
        <f>VLOOKUP($A43,'Return Data'!$B$7:$R$2843,16,0)</f>
        <v>6.9432999999999998</v>
      </c>
      <c r="AA43" s="67">
        <f t="shared" si="11"/>
        <v>28</v>
      </c>
    </row>
    <row r="44" spans="1:27" x14ac:dyDescent="0.3">
      <c r="A44" s="63" t="s">
        <v>156</v>
      </c>
      <c r="B44" s="64">
        <f>VLOOKUP($A44,'Return Data'!$B$7:$R$2843,3,0)</f>
        <v>44447</v>
      </c>
      <c r="C44" s="65">
        <f>VLOOKUP($A44,'Return Data'!$B$7:$R$2843,4,0)</f>
        <v>3268.9904999999999</v>
      </c>
      <c r="D44" s="65">
        <f>VLOOKUP($A44,'Return Data'!$B$7:$R$2843,5,0)</f>
        <v>3.2081</v>
      </c>
      <c r="E44" s="66">
        <f t="shared" si="0"/>
        <v>11</v>
      </c>
      <c r="F44" s="65">
        <f>VLOOKUP($A44,'Return Data'!$B$7:$R$2843,6,0)</f>
        <v>3.0966</v>
      </c>
      <c r="G44" s="66">
        <f t="shared" si="1"/>
        <v>10</v>
      </c>
      <c r="H44" s="65">
        <f>VLOOKUP($A44,'Return Data'!$B$7:$R$2843,7,0)</f>
        <v>3.0436999999999999</v>
      </c>
      <c r="I44" s="66">
        <f t="shared" si="2"/>
        <v>27</v>
      </c>
      <c r="J44" s="65">
        <f>VLOOKUP($A44,'Return Data'!$B$7:$R$2843,8,0)</f>
        <v>3.1732</v>
      </c>
      <c r="K44" s="66">
        <f t="shared" si="3"/>
        <v>23</v>
      </c>
      <c r="L44" s="65">
        <f>VLOOKUP($A44,'Return Data'!$B$7:$R$2843,9,0)</f>
        <v>3.4470000000000001</v>
      </c>
      <c r="M44" s="66">
        <f t="shared" si="4"/>
        <v>9</v>
      </c>
      <c r="N44" s="65">
        <f>VLOOKUP($A44,'Return Data'!$B$7:$R$2843,10,0)</f>
        <v>3.4214000000000002</v>
      </c>
      <c r="O44" s="66">
        <f t="shared" si="5"/>
        <v>11</v>
      </c>
      <c r="P44" s="65">
        <f>VLOOKUP($A44,'Return Data'!$B$7:$R$2843,11,0)</f>
        <v>3.3860000000000001</v>
      </c>
      <c r="Q44" s="66">
        <f t="shared" si="6"/>
        <v>17</v>
      </c>
      <c r="R44" s="65">
        <f>VLOOKUP($A44,'Return Data'!$B$7:$R$2843,12,0)</f>
        <v>3.2949000000000002</v>
      </c>
      <c r="S44" s="66">
        <f t="shared" si="7"/>
        <v>19</v>
      </c>
      <c r="T44" s="65">
        <f>VLOOKUP($A44,'Return Data'!$B$7:$R$2843,13,0)</f>
        <v>3.2930000000000001</v>
      </c>
      <c r="U44" s="66">
        <f t="shared" si="12"/>
        <v>18</v>
      </c>
      <c r="V44" s="65">
        <f>VLOOKUP($A44,'Return Data'!$B$7:$R$2843,17,0)</f>
        <v>4.1261999999999999</v>
      </c>
      <c r="W44" s="66">
        <f t="shared" si="15"/>
        <v>19</v>
      </c>
      <c r="X44" s="65">
        <f>VLOOKUP($A44,'Return Data'!$B$7:$R$2843,14,0)</f>
        <v>5.1562999999999999</v>
      </c>
      <c r="Y44" s="66">
        <f t="shared" si="16"/>
        <v>20</v>
      </c>
      <c r="Z44" s="65">
        <f>VLOOKUP($A44,'Return Data'!$B$7:$R$2843,16,0)</f>
        <v>7.0674999999999999</v>
      </c>
      <c r="AA44" s="67">
        <f t="shared" si="11"/>
        <v>25</v>
      </c>
    </row>
    <row r="45" spans="1:27" x14ac:dyDescent="0.3">
      <c r="A45" s="63" t="s">
        <v>157</v>
      </c>
      <c r="B45" s="64">
        <f>VLOOKUP($A45,'Return Data'!$B$7:$R$2843,3,0)</f>
        <v>44447</v>
      </c>
      <c r="C45" s="65">
        <f>VLOOKUP($A45,'Return Data'!$B$7:$R$2843,4,0)</f>
        <v>44.043599999999998</v>
      </c>
      <c r="D45" s="65">
        <f>VLOOKUP($A45,'Return Data'!$B$7:$R$2843,5,0)</f>
        <v>3.1494</v>
      </c>
      <c r="E45" s="66">
        <f t="shared" si="0"/>
        <v>16</v>
      </c>
      <c r="F45" s="65">
        <f>VLOOKUP($A45,'Return Data'!$B$7:$R$2843,6,0)</f>
        <v>2.9841000000000002</v>
      </c>
      <c r="G45" s="66">
        <f t="shared" si="1"/>
        <v>26</v>
      </c>
      <c r="H45" s="65">
        <f>VLOOKUP($A45,'Return Data'!$B$7:$R$2843,7,0)</f>
        <v>3.0562</v>
      </c>
      <c r="I45" s="66">
        <f t="shared" si="2"/>
        <v>22</v>
      </c>
      <c r="J45" s="65">
        <f>VLOOKUP($A45,'Return Data'!$B$7:$R$2843,8,0)</f>
        <v>3.2538</v>
      </c>
      <c r="K45" s="66">
        <f t="shared" si="3"/>
        <v>6</v>
      </c>
      <c r="L45" s="65">
        <f>VLOOKUP($A45,'Return Data'!$B$7:$R$2843,9,0)</f>
        <v>3.4963000000000002</v>
      </c>
      <c r="M45" s="66">
        <f t="shared" si="4"/>
        <v>5</v>
      </c>
      <c r="N45" s="65">
        <f>VLOOKUP($A45,'Return Data'!$B$7:$R$2843,10,0)</f>
        <v>3.45</v>
      </c>
      <c r="O45" s="66">
        <f t="shared" si="5"/>
        <v>5</v>
      </c>
      <c r="P45" s="65">
        <f>VLOOKUP($A45,'Return Data'!$B$7:$R$2843,11,0)</f>
        <v>3.4304000000000001</v>
      </c>
      <c r="Q45" s="66">
        <f t="shared" si="6"/>
        <v>7</v>
      </c>
      <c r="R45" s="65">
        <f>VLOOKUP($A45,'Return Data'!$B$7:$R$2843,12,0)</f>
        <v>3.3555999999999999</v>
      </c>
      <c r="S45" s="66">
        <f t="shared" si="7"/>
        <v>9</v>
      </c>
      <c r="T45" s="65">
        <f>VLOOKUP($A45,'Return Data'!$B$7:$R$2843,13,0)</f>
        <v>3.3595999999999999</v>
      </c>
      <c r="U45" s="66">
        <f t="shared" si="12"/>
        <v>8</v>
      </c>
      <c r="V45" s="65">
        <f>VLOOKUP($A45,'Return Data'!$B$7:$R$2843,17,0)</f>
        <v>4.1519000000000004</v>
      </c>
      <c r="W45" s="66">
        <f t="shared" si="15"/>
        <v>17</v>
      </c>
      <c r="X45" s="65">
        <f>VLOOKUP($A45,'Return Data'!$B$7:$R$2843,14,0)</f>
        <v>5.2182000000000004</v>
      </c>
      <c r="Y45" s="66">
        <f t="shared" si="16"/>
        <v>15</v>
      </c>
      <c r="Z45" s="65">
        <f>VLOOKUP($A45,'Return Data'!$B$7:$R$2843,16,0)</f>
        <v>7.1219999999999999</v>
      </c>
      <c r="AA45" s="67">
        <f t="shared" si="11"/>
        <v>15</v>
      </c>
    </row>
    <row r="46" spans="1:27" x14ac:dyDescent="0.3">
      <c r="A46" s="63" t="s">
        <v>158</v>
      </c>
      <c r="B46" s="64">
        <f>VLOOKUP($A46,'Return Data'!$B$7:$R$2843,3,0)</f>
        <v>44447</v>
      </c>
      <c r="C46" s="65">
        <f>VLOOKUP($A46,'Return Data'!$B$7:$R$2843,4,0)</f>
        <v>3295.3663999999999</v>
      </c>
      <c r="D46" s="65">
        <f>VLOOKUP($A46,'Return Data'!$B$7:$R$2843,5,0)</f>
        <v>3.0007999999999999</v>
      </c>
      <c r="E46" s="66">
        <f t="shared" si="0"/>
        <v>32</v>
      </c>
      <c r="F46" s="65">
        <f>VLOOKUP($A46,'Return Data'!$B$7:$R$2843,6,0)</f>
        <v>3.1254</v>
      </c>
      <c r="G46" s="66">
        <f t="shared" si="1"/>
        <v>6</v>
      </c>
      <c r="H46" s="65">
        <f>VLOOKUP($A46,'Return Data'!$B$7:$R$2843,7,0)</f>
        <v>3.0522</v>
      </c>
      <c r="I46" s="66">
        <f t="shared" si="2"/>
        <v>24</v>
      </c>
      <c r="J46" s="65">
        <f>VLOOKUP($A46,'Return Data'!$B$7:$R$2843,8,0)</f>
        <v>3.1682000000000001</v>
      </c>
      <c r="K46" s="66">
        <f t="shared" si="3"/>
        <v>24</v>
      </c>
      <c r="L46" s="65">
        <f>VLOOKUP($A46,'Return Data'!$B$7:$R$2843,9,0)</f>
        <v>3.4396</v>
      </c>
      <c r="M46" s="66">
        <f t="shared" si="4"/>
        <v>12</v>
      </c>
      <c r="N46" s="65">
        <f>VLOOKUP($A46,'Return Data'!$B$7:$R$2843,10,0)</f>
        <v>3.3883000000000001</v>
      </c>
      <c r="O46" s="66">
        <f t="shared" si="5"/>
        <v>22</v>
      </c>
      <c r="P46" s="65">
        <f>VLOOKUP($A46,'Return Data'!$B$7:$R$2843,11,0)</f>
        <v>3.3746</v>
      </c>
      <c r="Q46" s="66">
        <f t="shared" si="6"/>
        <v>20</v>
      </c>
      <c r="R46" s="65">
        <f>VLOOKUP($A46,'Return Data'!$B$7:$R$2843,12,0)</f>
        <v>3.2808999999999999</v>
      </c>
      <c r="S46" s="66">
        <f t="shared" si="7"/>
        <v>23</v>
      </c>
      <c r="T46" s="65">
        <f>VLOOKUP($A46,'Return Data'!$B$7:$R$2843,13,0)</f>
        <v>3.2921</v>
      </c>
      <c r="U46" s="66">
        <f t="shared" si="12"/>
        <v>19</v>
      </c>
      <c r="V46" s="65">
        <f>VLOOKUP($A46,'Return Data'!$B$7:$R$2843,17,0)</f>
        <v>4.2115999999999998</v>
      </c>
      <c r="W46" s="66">
        <f t="shared" si="15"/>
        <v>9</v>
      </c>
      <c r="X46" s="65">
        <f>VLOOKUP($A46,'Return Data'!$B$7:$R$2843,14,0)</f>
        <v>5.2492999999999999</v>
      </c>
      <c r="Y46" s="66">
        <f t="shared" si="16"/>
        <v>10</v>
      </c>
      <c r="Z46" s="65">
        <f>VLOOKUP($A46,'Return Data'!$B$7:$R$2843,16,0)</f>
        <v>7.1669</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44447</v>
      </c>
      <c r="C48" s="65">
        <f>VLOOKUP($A48,'Return Data'!$B$7:$R$2843,4,0)</f>
        <v>2011.3469</v>
      </c>
      <c r="D48" s="65">
        <f>VLOOKUP($A48,'Return Data'!$B$7:$R$2843,5,0)</f>
        <v>3.0670999999999999</v>
      </c>
      <c r="E48" s="66">
        <f t="shared" si="0"/>
        <v>25</v>
      </c>
      <c r="F48" s="65">
        <f>VLOOKUP($A48,'Return Data'!$B$7:$R$2843,6,0)</f>
        <v>3.0598000000000001</v>
      </c>
      <c r="G48" s="66">
        <f t="shared" si="1"/>
        <v>15</v>
      </c>
      <c r="H48" s="65">
        <f>VLOOKUP($A48,'Return Data'!$B$7:$R$2843,7,0)</f>
        <v>3.0634999999999999</v>
      </c>
      <c r="I48" s="66">
        <f t="shared" si="2"/>
        <v>19</v>
      </c>
      <c r="J48" s="65">
        <f>VLOOKUP($A48,'Return Data'!$B$7:$R$2843,8,0)</f>
        <v>3.1614</v>
      </c>
      <c r="K48" s="66">
        <f t="shared" si="3"/>
        <v>27</v>
      </c>
      <c r="L48" s="65">
        <f>VLOOKUP($A48,'Return Data'!$B$7:$R$2843,9,0)</f>
        <v>3.3715999999999999</v>
      </c>
      <c r="M48" s="66">
        <f t="shared" si="4"/>
        <v>24</v>
      </c>
      <c r="N48" s="65">
        <f>VLOOKUP($A48,'Return Data'!$B$7:$R$2843,10,0)</f>
        <v>3.3816999999999999</v>
      </c>
      <c r="O48" s="66">
        <f t="shared" si="5"/>
        <v>24</v>
      </c>
      <c r="P48" s="65">
        <f>VLOOKUP($A48,'Return Data'!$B$7:$R$2843,11,0)</f>
        <v>3.3965000000000001</v>
      </c>
      <c r="Q48" s="66">
        <f t="shared" si="6"/>
        <v>15</v>
      </c>
      <c r="R48" s="65">
        <f>VLOOKUP($A48,'Return Data'!$B$7:$R$2843,12,0)</f>
        <v>3.3294000000000001</v>
      </c>
      <c r="S48" s="66">
        <f t="shared" si="7"/>
        <v>11</v>
      </c>
      <c r="T48" s="65">
        <f>VLOOKUP($A48,'Return Data'!$B$7:$R$2843,13,0)</f>
        <v>3.3165</v>
      </c>
      <c r="U48" s="66">
        <f t="shared" si="12"/>
        <v>11</v>
      </c>
      <c r="V48" s="65">
        <f>VLOOKUP($A48,'Return Data'!$B$7:$R$2843,17,0)</f>
        <v>4.2000999999999999</v>
      </c>
      <c r="W48" s="66">
        <f t="shared" si="15"/>
        <v>11</v>
      </c>
      <c r="X48" s="65">
        <f>VLOOKUP($A48,'Return Data'!$B$7:$R$2843,14,0)</f>
        <v>3.9474999999999998</v>
      </c>
      <c r="Y48" s="66">
        <f t="shared" si="16"/>
        <v>33</v>
      </c>
      <c r="Z48" s="65">
        <f>VLOOKUP($A48,'Return Data'!$B$7:$R$2843,16,0)</f>
        <v>6.6348000000000003</v>
      </c>
      <c r="AA48" s="67">
        <f t="shared" si="11"/>
        <v>31</v>
      </c>
    </row>
    <row r="49" spans="1:27" x14ac:dyDescent="0.3">
      <c r="A49" s="63" t="s">
        <v>161</v>
      </c>
      <c r="B49" s="64">
        <f>VLOOKUP($A49,'Return Data'!$B$7:$R$2843,3,0)</f>
        <v>44447</v>
      </c>
      <c r="C49" s="65">
        <f>VLOOKUP($A49,'Return Data'!$B$7:$R$2843,4,0)</f>
        <v>3420.3724999999999</v>
      </c>
      <c r="D49" s="65">
        <f>VLOOKUP($A49,'Return Data'!$B$7:$R$2843,5,0)</f>
        <v>3.0384000000000002</v>
      </c>
      <c r="E49" s="66">
        <f t="shared" si="0"/>
        <v>28</v>
      </c>
      <c r="F49" s="65">
        <f>VLOOKUP($A49,'Return Data'!$B$7:$R$2843,6,0)</f>
        <v>3.0794999999999999</v>
      </c>
      <c r="G49" s="66">
        <f t="shared" si="1"/>
        <v>13</v>
      </c>
      <c r="H49" s="65">
        <f>VLOOKUP($A49,'Return Data'!$B$7:$R$2843,7,0)</f>
        <v>3.1143999999999998</v>
      </c>
      <c r="I49" s="66">
        <f t="shared" si="2"/>
        <v>9</v>
      </c>
      <c r="J49" s="65">
        <f>VLOOKUP($A49,'Return Data'!$B$7:$R$2843,8,0)</f>
        <v>3.2219000000000002</v>
      </c>
      <c r="K49" s="66">
        <f t="shared" si="3"/>
        <v>12</v>
      </c>
      <c r="L49" s="65">
        <f>VLOOKUP($A49,'Return Data'!$B$7:$R$2843,9,0)</f>
        <v>3.4245999999999999</v>
      </c>
      <c r="M49" s="66">
        <f t="shared" si="4"/>
        <v>16</v>
      </c>
      <c r="N49" s="65">
        <f>VLOOKUP($A49,'Return Data'!$B$7:$R$2843,10,0)</f>
        <v>3.4243999999999999</v>
      </c>
      <c r="O49" s="66">
        <f t="shared" si="5"/>
        <v>9</v>
      </c>
      <c r="P49" s="65">
        <f>VLOOKUP($A49,'Return Data'!$B$7:$R$2843,11,0)</f>
        <v>3.3866999999999998</v>
      </c>
      <c r="Q49" s="66">
        <f t="shared" si="6"/>
        <v>16</v>
      </c>
      <c r="R49" s="65">
        <f>VLOOKUP($A49,'Return Data'!$B$7:$R$2843,12,0)</f>
        <v>3.3134999999999999</v>
      </c>
      <c r="S49" s="66">
        <f t="shared" si="7"/>
        <v>15</v>
      </c>
      <c r="T49" s="65">
        <f>VLOOKUP($A49,'Return Data'!$B$7:$R$2843,13,0)</f>
        <v>3.3111000000000002</v>
      </c>
      <c r="U49" s="66">
        <f t="shared" si="12"/>
        <v>12</v>
      </c>
      <c r="V49" s="65">
        <f>VLOOKUP($A49,'Return Data'!$B$7:$R$2843,17,0)</f>
        <v>4.1482999999999999</v>
      </c>
      <c r="W49" s="66">
        <f t="shared" si="15"/>
        <v>18</v>
      </c>
      <c r="X49" s="65">
        <f>VLOOKUP($A49,'Return Data'!$B$7:$R$2843,14,0)</f>
        <v>5.2126000000000001</v>
      </c>
      <c r="Y49" s="66">
        <f t="shared" si="16"/>
        <v>16</v>
      </c>
      <c r="Z49" s="65">
        <f>VLOOKUP($A49,'Return Data'!$B$7:$R$2843,16,0)</f>
        <v>7.1010999999999997</v>
      </c>
      <c r="AA49" s="67">
        <f t="shared" si="11"/>
        <v>19</v>
      </c>
    </row>
    <row r="50" spans="1:27" x14ac:dyDescent="0.3">
      <c r="A50" s="63" t="s">
        <v>162</v>
      </c>
      <c r="B50" s="64">
        <f>VLOOKUP($A50,'Return Data'!$B$7:$R$2843,3,0)</f>
        <v>44447</v>
      </c>
      <c r="C50" s="65">
        <f>VLOOKUP($A50,'Return Data'!$B$7:$R$2843,4,0)</f>
        <v>1126.5069000000001</v>
      </c>
      <c r="D50" s="65">
        <f>VLOOKUP($A50,'Return Data'!$B$7:$R$2843,5,0)</f>
        <v>2.6798000000000002</v>
      </c>
      <c r="E50" s="66">
        <f t="shared" si="0"/>
        <v>42</v>
      </c>
      <c r="F50" s="65">
        <f>VLOOKUP($A50,'Return Data'!$B$7:$R$2843,6,0)</f>
        <v>2.6661000000000001</v>
      </c>
      <c r="G50" s="66">
        <f t="shared" si="1"/>
        <v>42</v>
      </c>
      <c r="H50" s="65">
        <f>VLOOKUP($A50,'Return Data'!$B$7:$R$2843,7,0)</f>
        <v>2.6884000000000001</v>
      </c>
      <c r="I50" s="66">
        <f t="shared" si="2"/>
        <v>42</v>
      </c>
      <c r="J50" s="65">
        <f>VLOOKUP($A50,'Return Data'!$B$7:$R$2843,8,0)</f>
        <v>2.734</v>
      </c>
      <c r="K50" s="66">
        <f t="shared" si="3"/>
        <v>41</v>
      </c>
      <c r="L50" s="65">
        <f>VLOOKUP($A50,'Return Data'!$B$7:$R$2843,9,0)</f>
        <v>2.7585999999999999</v>
      </c>
      <c r="M50" s="66">
        <f t="shared" si="4"/>
        <v>42</v>
      </c>
      <c r="N50" s="65">
        <f>VLOOKUP($A50,'Return Data'!$B$7:$R$2843,10,0)</f>
        <v>2.8828</v>
      </c>
      <c r="O50" s="66">
        <f t="shared" si="5"/>
        <v>42</v>
      </c>
      <c r="P50" s="65">
        <f>VLOOKUP($A50,'Return Data'!$B$7:$R$2843,11,0)</f>
        <v>2.9763000000000002</v>
      </c>
      <c r="Q50" s="66">
        <f t="shared" si="6"/>
        <v>41</v>
      </c>
      <c r="R50" s="65">
        <f>VLOOKUP($A50,'Return Data'!$B$7:$R$2843,12,0)</f>
        <v>2.9815</v>
      </c>
      <c r="S50" s="66">
        <f t="shared" si="7"/>
        <v>40</v>
      </c>
      <c r="T50" s="65">
        <f>VLOOKUP($A50,'Return Data'!$B$7:$R$2843,13,0)</f>
        <v>3.01</v>
      </c>
      <c r="U50" s="66">
        <f t="shared" si="12"/>
        <v>37</v>
      </c>
      <c r="V50" s="65"/>
      <c r="W50" s="66"/>
      <c r="X50" s="65"/>
      <c r="Y50" s="66"/>
      <c r="Z50" s="65">
        <f>VLOOKUP($A50,'Return Data'!$B$7:$R$2843,16,0)</f>
        <v>4.5941999999999998</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3.0295651162790698</v>
      </c>
      <c r="E52" s="74"/>
      <c r="F52" s="75">
        <f>AVERAGE(F8:F50)</f>
        <v>2.9432604651162788</v>
      </c>
      <c r="G52" s="74"/>
      <c r="H52" s="75">
        <f>AVERAGE(H8:H50)</f>
        <v>2.9703651162790705</v>
      </c>
      <c r="I52" s="74"/>
      <c r="J52" s="75">
        <f>AVERAGE(J8:J50)</f>
        <v>3.079290697674419</v>
      </c>
      <c r="K52" s="74"/>
      <c r="L52" s="75">
        <f>AVERAGE(L8:L50)</f>
        <v>3.253674418604652</v>
      </c>
      <c r="M52" s="74"/>
      <c r="N52" s="75">
        <f>AVERAGE(N8:N50)</f>
        <v>3.2486883720930226</v>
      </c>
      <c r="O52" s="74"/>
      <c r="P52" s="75">
        <f>AVERAGE(P8:P50)</f>
        <v>3.2384976744186047</v>
      </c>
      <c r="Q52" s="74"/>
      <c r="R52" s="75">
        <f>AVERAGE(R8:R50)</f>
        <v>3.2065999999999995</v>
      </c>
      <c r="S52" s="74"/>
      <c r="T52" s="75">
        <f>AVERAGE(T8:T50)</f>
        <v>3.2083846153846163</v>
      </c>
      <c r="U52" s="74"/>
      <c r="V52" s="75">
        <f>AVERAGE(V8:V50)</f>
        <v>3.9982138888888894</v>
      </c>
      <c r="W52" s="74"/>
      <c r="X52" s="75">
        <f>AVERAGE(X8:X50)</f>
        <v>4.8972828571428551</v>
      </c>
      <c r="Y52" s="74"/>
      <c r="Z52" s="75">
        <f>AVERAGE(Z8:Z50)</f>
        <v>6.281930232558139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3.4792999999999998</v>
      </c>
      <c r="E54" s="78"/>
      <c r="F54" s="79">
        <f>MAX(F8:F50)</f>
        <v>3.3405</v>
      </c>
      <c r="G54" s="78"/>
      <c r="H54" s="79">
        <f>MAX(H8:H50)</f>
        <v>3.5337999999999998</v>
      </c>
      <c r="I54" s="78"/>
      <c r="J54" s="79">
        <f>MAX(J8:J50)</f>
        <v>3.544</v>
      </c>
      <c r="K54" s="78"/>
      <c r="L54" s="79">
        <f>MAX(L8:L50)</f>
        <v>3.7566000000000002</v>
      </c>
      <c r="M54" s="78"/>
      <c r="N54" s="79">
        <f>MAX(N8:N50)</f>
        <v>3.7435</v>
      </c>
      <c r="O54" s="78"/>
      <c r="P54" s="79">
        <f>MAX(P8:P50)</f>
        <v>4.2664</v>
      </c>
      <c r="Q54" s="78"/>
      <c r="R54" s="79">
        <f>MAX(R8:R50)</f>
        <v>4.3423999999999996</v>
      </c>
      <c r="S54" s="78"/>
      <c r="T54" s="79">
        <f>MAX(T8:T50)</f>
        <v>4.5347999999999997</v>
      </c>
      <c r="U54" s="78"/>
      <c r="V54" s="79">
        <f>MAX(V8:V50)</f>
        <v>5.1833</v>
      </c>
      <c r="W54" s="78"/>
      <c r="X54" s="79">
        <f>MAX(X8:X50)</f>
        <v>6.0510000000000002</v>
      </c>
      <c r="Y54" s="78"/>
      <c r="Z54" s="79">
        <f>MAX(Z8:Z50)</f>
        <v>7.6193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44447</v>
      </c>
      <c r="C8" s="65">
        <f>VLOOKUP($A8,'Return Data'!$B$7:$R$2843,4,0)</f>
        <v>334.02949999999998</v>
      </c>
      <c r="D8" s="65">
        <f>VLOOKUP($A8,'Return Data'!$B$7:$R$2843,5,0)</f>
        <v>2.8740999999999999</v>
      </c>
      <c r="E8" s="66">
        <f t="shared" ref="E8:E45" si="0">RANK(D8,D$8:D$45,0)</f>
        <v>31</v>
      </c>
      <c r="F8" s="65">
        <f>VLOOKUP($A8,'Return Data'!$B$7:$R$2843,6,0)</f>
        <v>2.9291999999999998</v>
      </c>
      <c r="G8" s="66">
        <f t="shared" ref="G8:G45" si="1">RANK(F8,F$8:F$45,0)</f>
        <v>20</v>
      </c>
      <c r="H8" s="65">
        <f>VLOOKUP($A8,'Return Data'!$B$7:$R$2843,7,0)</f>
        <v>3.0333000000000001</v>
      </c>
      <c r="I8" s="66">
        <f t="shared" ref="I8:I45" si="2">RANK(H8,H$8:H$45,0)</f>
        <v>6</v>
      </c>
      <c r="J8" s="65">
        <f>VLOOKUP($A8,'Return Data'!$B$7:$R$2843,8,0)</f>
        <v>3.1343999999999999</v>
      </c>
      <c r="K8" s="66">
        <f t="shared" ref="K8:K45" si="3">RANK(J8,J$8:J$45,0)</f>
        <v>10</v>
      </c>
      <c r="L8" s="65">
        <f>VLOOKUP($A8,'Return Data'!$B$7:$R$2843,9,0)</f>
        <v>3.3469000000000002</v>
      </c>
      <c r="M8" s="66">
        <f t="shared" ref="M8:M45" si="4">RANK(L8,L$8:L$45,0)</f>
        <v>8</v>
      </c>
      <c r="N8" s="65">
        <f>VLOOKUP($A8,'Return Data'!$B$7:$R$2843,10,0)</f>
        <v>3.3083999999999998</v>
      </c>
      <c r="O8" s="66">
        <f t="shared" ref="O8:O45" si="5">RANK(N8,N$8:N$45,0)</f>
        <v>13</v>
      </c>
      <c r="P8" s="65">
        <f>VLOOKUP($A8,'Return Data'!$B$7:$R$2843,11,0)</f>
        <v>3.2892000000000001</v>
      </c>
      <c r="Q8" s="66">
        <f t="shared" ref="Q8:Q45" si="6">RANK(P8,P$8:P$45,0)</f>
        <v>15</v>
      </c>
      <c r="R8" s="65">
        <f>VLOOKUP($A8,'Return Data'!$B$7:$R$2843,12,0)</f>
        <v>3.2042999999999999</v>
      </c>
      <c r="S8" s="66">
        <f t="shared" ref="S8:S45" si="7">RANK(R8,R$8:R$45,0)</f>
        <v>16</v>
      </c>
      <c r="T8" s="65">
        <f>VLOOKUP($A8,'Return Data'!$B$7:$R$2843,13,0)</f>
        <v>3.1949999999999998</v>
      </c>
      <c r="U8" s="66">
        <f t="shared" ref="U8:U45" si="8">RANK(T8,T$8:T$45,0)</f>
        <v>17</v>
      </c>
      <c r="V8" s="65">
        <f>VLOOKUP($A8,'Return Data'!$B$7:$R$2843,17,0)</f>
        <v>4.1056999999999997</v>
      </c>
      <c r="W8" s="66">
        <f t="shared" ref="W8:W23" si="9">RANK(V8,V$8:V$45,0)</f>
        <v>5</v>
      </c>
      <c r="X8" s="65">
        <f>VLOOKUP($A8,'Return Data'!$B$7:$R$2843,14,0)</f>
        <v>5.1814999999999998</v>
      </c>
      <c r="Y8" s="66">
        <f t="shared" ref="Y8:Y23" si="10">RANK(X8,X$8:X$45,0)</f>
        <v>4</v>
      </c>
      <c r="Z8" s="65">
        <f>VLOOKUP($A8,'Return Data'!$B$7:$R$2843,16,0)</f>
        <v>7.1532</v>
      </c>
      <c r="AA8" s="67">
        <f t="shared" ref="AA8:AA45" si="11">RANK(Z8,Z$8:Z$45,0)</f>
        <v>15</v>
      </c>
    </row>
    <row r="9" spans="1:27" x14ac:dyDescent="0.3">
      <c r="A9" s="63" t="s">
        <v>228</v>
      </c>
      <c r="B9" s="64">
        <f>VLOOKUP($A9,'Return Data'!$B$7:$R$2843,3,0)</f>
        <v>44447</v>
      </c>
      <c r="C9" s="65">
        <f>VLOOKUP($A9,'Return Data'!$B$7:$R$2843,4,0)</f>
        <v>2305.4969000000001</v>
      </c>
      <c r="D9" s="65">
        <f>VLOOKUP($A9,'Return Data'!$B$7:$R$2843,5,0)</f>
        <v>3.0209000000000001</v>
      </c>
      <c r="E9" s="66">
        <f t="shared" si="0"/>
        <v>15</v>
      </c>
      <c r="F9" s="65">
        <f>VLOOKUP($A9,'Return Data'!$B$7:$R$2843,6,0)</f>
        <v>2.9247999999999998</v>
      </c>
      <c r="G9" s="66">
        <f t="shared" si="1"/>
        <v>21</v>
      </c>
      <c r="H9" s="65">
        <f>VLOOKUP($A9,'Return Data'!$B$7:$R$2843,7,0)</f>
        <v>3.0011999999999999</v>
      </c>
      <c r="I9" s="66">
        <f t="shared" si="2"/>
        <v>12</v>
      </c>
      <c r="J9" s="65">
        <f>VLOOKUP($A9,'Return Data'!$B$7:$R$2843,8,0)</f>
        <v>3.1227</v>
      </c>
      <c r="K9" s="66">
        <f t="shared" si="3"/>
        <v>12</v>
      </c>
      <c r="L9" s="65">
        <f>VLOOKUP($A9,'Return Data'!$B$7:$R$2843,9,0)</f>
        <v>3.347</v>
      </c>
      <c r="M9" s="66">
        <f t="shared" si="4"/>
        <v>7</v>
      </c>
      <c r="N9" s="65">
        <f>VLOOKUP($A9,'Return Data'!$B$7:$R$2843,10,0)</f>
        <v>3.3454999999999999</v>
      </c>
      <c r="O9" s="66">
        <f t="shared" si="5"/>
        <v>6</v>
      </c>
      <c r="P9" s="65">
        <f>VLOOKUP($A9,'Return Data'!$B$7:$R$2843,11,0)</f>
        <v>3.3105000000000002</v>
      </c>
      <c r="Q9" s="66">
        <f t="shared" si="6"/>
        <v>9</v>
      </c>
      <c r="R9" s="65">
        <f>VLOOKUP($A9,'Return Data'!$B$7:$R$2843,12,0)</f>
        <v>3.2263999999999999</v>
      </c>
      <c r="S9" s="66">
        <f t="shared" si="7"/>
        <v>10</v>
      </c>
      <c r="T9" s="65">
        <f>VLOOKUP($A9,'Return Data'!$B$7:$R$2843,13,0)</f>
        <v>3.2259000000000002</v>
      </c>
      <c r="U9" s="66">
        <f t="shared" si="8"/>
        <v>8</v>
      </c>
      <c r="V9" s="65">
        <f>VLOOKUP($A9,'Return Data'!$B$7:$R$2843,17,0)</f>
        <v>4.1113</v>
      </c>
      <c r="W9" s="66">
        <f t="shared" si="9"/>
        <v>4</v>
      </c>
      <c r="X9" s="65">
        <f>VLOOKUP($A9,'Return Data'!$B$7:$R$2843,14,0)</f>
        <v>5.1670999999999996</v>
      </c>
      <c r="Y9" s="66">
        <f t="shared" si="10"/>
        <v>6</v>
      </c>
      <c r="Z9" s="65">
        <f>VLOOKUP($A9,'Return Data'!$B$7:$R$2843,16,0)</f>
        <v>7.2568000000000001</v>
      </c>
      <c r="AA9" s="67">
        <f t="shared" si="11"/>
        <v>10</v>
      </c>
    </row>
    <row r="10" spans="1:27" x14ac:dyDescent="0.3">
      <c r="A10" s="63" t="s">
        <v>229</v>
      </c>
      <c r="B10" s="64">
        <f>VLOOKUP($A10,'Return Data'!$B$7:$R$2843,3,0)</f>
        <v>44447</v>
      </c>
      <c r="C10" s="65">
        <f>VLOOKUP($A10,'Return Data'!$B$7:$R$2843,4,0)</f>
        <v>2384.9596000000001</v>
      </c>
      <c r="D10" s="65">
        <f>VLOOKUP($A10,'Return Data'!$B$7:$R$2843,5,0)</f>
        <v>3.2019000000000002</v>
      </c>
      <c r="E10" s="66">
        <f t="shared" si="0"/>
        <v>4</v>
      </c>
      <c r="F10" s="65">
        <f>VLOOKUP($A10,'Return Data'!$B$7:$R$2843,6,0)</f>
        <v>3.1166999999999998</v>
      </c>
      <c r="G10" s="66">
        <f t="shared" si="1"/>
        <v>2</v>
      </c>
      <c r="H10" s="65">
        <f>VLOOKUP($A10,'Return Data'!$B$7:$R$2843,7,0)</f>
        <v>3.0436000000000001</v>
      </c>
      <c r="I10" s="66">
        <f t="shared" si="2"/>
        <v>3</v>
      </c>
      <c r="J10" s="65">
        <f>VLOOKUP($A10,'Return Data'!$B$7:$R$2843,8,0)</f>
        <v>3.1193</v>
      </c>
      <c r="K10" s="66">
        <f t="shared" si="3"/>
        <v>14</v>
      </c>
      <c r="L10" s="65">
        <f>VLOOKUP($A10,'Return Data'!$B$7:$R$2843,9,0)</f>
        <v>3.2852999999999999</v>
      </c>
      <c r="M10" s="66">
        <f t="shared" si="4"/>
        <v>23</v>
      </c>
      <c r="N10" s="65">
        <f>VLOOKUP($A10,'Return Data'!$B$7:$R$2843,10,0)</f>
        <v>3.3525</v>
      </c>
      <c r="O10" s="66">
        <f t="shared" si="5"/>
        <v>4</v>
      </c>
      <c r="P10" s="65">
        <f>VLOOKUP($A10,'Return Data'!$B$7:$R$2843,11,0)</f>
        <v>3.3506</v>
      </c>
      <c r="Q10" s="66">
        <f t="shared" si="6"/>
        <v>3</v>
      </c>
      <c r="R10" s="65">
        <f>VLOOKUP($A10,'Return Data'!$B$7:$R$2843,12,0)</f>
        <v>3.2706</v>
      </c>
      <c r="S10" s="66">
        <f t="shared" si="7"/>
        <v>6</v>
      </c>
      <c r="T10" s="65">
        <f>VLOOKUP($A10,'Return Data'!$B$7:$R$2843,13,0)</f>
        <v>3.2572999999999999</v>
      </c>
      <c r="U10" s="66">
        <f t="shared" si="8"/>
        <v>7</v>
      </c>
      <c r="V10" s="65">
        <f>VLOOKUP($A10,'Return Data'!$B$7:$R$2843,17,0)</f>
        <v>4.0666000000000002</v>
      </c>
      <c r="W10" s="66">
        <f t="shared" si="9"/>
        <v>14</v>
      </c>
      <c r="X10" s="65">
        <f>VLOOKUP($A10,'Return Data'!$B$7:$R$2843,14,0)</f>
        <v>5.1261999999999999</v>
      </c>
      <c r="Y10" s="66">
        <f t="shared" si="10"/>
        <v>13</v>
      </c>
      <c r="Z10" s="65">
        <f>VLOOKUP($A10,'Return Data'!$B$7:$R$2843,16,0)</f>
        <v>7.1433999999999997</v>
      </c>
      <c r="AA10" s="67">
        <f t="shared" si="11"/>
        <v>16</v>
      </c>
    </row>
    <row r="11" spans="1:27" x14ac:dyDescent="0.3">
      <c r="A11" s="63" t="s">
        <v>230</v>
      </c>
      <c r="B11" s="64">
        <f>VLOOKUP($A11,'Return Data'!$B$7:$R$2843,3,0)</f>
        <v>44447</v>
      </c>
      <c r="C11" s="65">
        <f>VLOOKUP($A11,'Return Data'!$B$7:$R$2843,4,0)</f>
        <v>3186.9065999999998</v>
      </c>
      <c r="D11" s="65">
        <f>VLOOKUP($A11,'Return Data'!$B$7:$R$2843,5,0)</f>
        <v>3.1143999999999998</v>
      </c>
      <c r="E11" s="66">
        <f t="shared" si="0"/>
        <v>9</v>
      </c>
      <c r="F11" s="65">
        <f>VLOOKUP($A11,'Return Data'!$B$7:$R$2843,6,0)</f>
        <v>2.9235000000000002</v>
      </c>
      <c r="G11" s="66">
        <f t="shared" si="1"/>
        <v>22</v>
      </c>
      <c r="H11" s="65">
        <f>VLOOKUP($A11,'Return Data'!$B$7:$R$2843,7,0)</f>
        <v>3.0144000000000002</v>
      </c>
      <c r="I11" s="66">
        <f t="shared" si="2"/>
        <v>10</v>
      </c>
      <c r="J11" s="65">
        <f>VLOOKUP($A11,'Return Data'!$B$7:$R$2843,8,0)</f>
        <v>3.1238999999999999</v>
      </c>
      <c r="K11" s="66">
        <f t="shared" si="3"/>
        <v>11</v>
      </c>
      <c r="L11" s="65">
        <f>VLOOKUP($A11,'Return Data'!$B$7:$R$2843,9,0)</f>
        <v>3.2887</v>
      </c>
      <c r="M11" s="66">
        <f t="shared" si="4"/>
        <v>21</v>
      </c>
      <c r="N11" s="65">
        <f>VLOOKUP($A11,'Return Data'!$B$7:$R$2843,10,0)</f>
        <v>3.335</v>
      </c>
      <c r="O11" s="66">
        <f t="shared" si="5"/>
        <v>7</v>
      </c>
      <c r="P11" s="65">
        <f>VLOOKUP($A11,'Return Data'!$B$7:$R$2843,11,0)</f>
        <v>3.3332999999999999</v>
      </c>
      <c r="Q11" s="66">
        <f t="shared" si="6"/>
        <v>7</v>
      </c>
      <c r="R11" s="65">
        <f>VLOOKUP($A11,'Return Data'!$B$7:$R$2843,12,0)</f>
        <v>3.2892999999999999</v>
      </c>
      <c r="S11" s="66">
        <f t="shared" si="7"/>
        <v>3</v>
      </c>
      <c r="T11" s="65">
        <f>VLOOKUP($A11,'Return Data'!$B$7:$R$2843,13,0)</f>
        <v>3.2753000000000001</v>
      </c>
      <c r="U11" s="66">
        <f t="shared" si="8"/>
        <v>4</v>
      </c>
      <c r="V11" s="65">
        <f>VLOOKUP($A11,'Return Data'!$B$7:$R$2843,17,0)</f>
        <v>4.0815999999999999</v>
      </c>
      <c r="W11" s="66">
        <f t="shared" si="9"/>
        <v>11</v>
      </c>
      <c r="X11" s="65">
        <f>VLOOKUP($A11,'Return Data'!$B$7:$R$2843,14,0)</f>
        <v>5.1454000000000004</v>
      </c>
      <c r="Y11" s="66">
        <f t="shared" si="10"/>
        <v>8</v>
      </c>
      <c r="Z11" s="65">
        <f>VLOOKUP($A11,'Return Data'!$B$7:$R$2843,16,0)</f>
        <v>7.0439999999999996</v>
      </c>
      <c r="AA11" s="67">
        <f t="shared" si="11"/>
        <v>18</v>
      </c>
    </row>
    <row r="12" spans="1:27" x14ac:dyDescent="0.3">
      <c r="A12" s="63" t="s">
        <v>231</v>
      </c>
      <c r="B12" s="64">
        <f>VLOOKUP($A12,'Return Data'!$B$7:$R$2843,3,0)</f>
        <v>44447</v>
      </c>
      <c r="C12" s="65">
        <f>VLOOKUP($A12,'Return Data'!$B$7:$R$2843,4,0)</f>
        <v>2381.8883000000001</v>
      </c>
      <c r="D12" s="65">
        <f>VLOOKUP($A12,'Return Data'!$B$7:$R$2843,5,0)</f>
        <v>3.1371000000000002</v>
      </c>
      <c r="E12" s="66">
        <f t="shared" si="0"/>
        <v>7</v>
      </c>
      <c r="F12" s="65">
        <f>VLOOKUP($A12,'Return Data'!$B$7:$R$2843,6,0)</f>
        <v>3.0257000000000001</v>
      </c>
      <c r="G12" s="66">
        <f t="shared" si="1"/>
        <v>5</v>
      </c>
      <c r="H12" s="65">
        <f>VLOOKUP($A12,'Return Data'!$B$7:$R$2843,7,0)</f>
        <v>3.0413999999999999</v>
      </c>
      <c r="I12" s="66">
        <f t="shared" si="2"/>
        <v>4</v>
      </c>
      <c r="J12" s="65">
        <f>VLOOKUP($A12,'Return Data'!$B$7:$R$2843,8,0)</f>
        <v>3.0977000000000001</v>
      </c>
      <c r="K12" s="66">
        <f t="shared" si="3"/>
        <v>17</v>
      </c>
      <c r="L12" s="65">
        <f>VLOOKUP($A12,'Return Data'!$B$7:$R$2843,9,0)</f>
        <v>3.2305999999999999</v>
      </c>
      <c r="M12" s="66">
        <f t="shared" si="4"/>
        <v>27</v>
      </c>
      <c r="N12" s="65">
        <f>VLOOKUP($A12,'Return Data'!$B$7:$R$2843,10,0)</f>
        <v>3.2153</v>
      </c>
      <c r="O12" s="66">
        <f t="shared" si="5"/>
        <v>29</v>
      </c>
      <c r="P12" s="65">
        <f>VLOOKUP($A12,'Return Data'!$B$7:$R$2843,11,0)</f>
        <v>3.2341000000000002</v>
      </c>
      <c r="Q12" s="66">
        <f t="shared" si="6"/>
        <v>28</v>
      </c>
      <c r="R12" s="65">
        <f>VLOOKUP($A12,'Return Data'!$B$7:$R$2843,12,0)</f>
        <v>3.1713</v>
      </c>
      <c r="S12" s="66">
        <f t="shared" si="7"/>
        <v>23</v>
      </c>
      <c r="T12" s="65">
        <f>VLOOKUP($A12,'Return Data'!$B$7:$R$2843,13,0)</f>
        <v>3.1638000000000002</v>
      </c>
      <c r="U12" s="66">
        <f t="shared" si="8"/>
        <v>27</v>
      </c>
      <c r="V12" s="65">
        <f>VLOOKUP($A12,'Return Data'!$B$7:$R$2843,17,0)</f>
        <v>3.9701</v>
      </c>
      <c r="W12" s="66">
        <f t="shared" si="9"/>
        <v>25</v>
      </c>
      <c r="X12" s="65">
        <f>VLOOKUP($A12,'Return Data'!$B$7:$R$2843,14,0)</f>
        <v>5.0149999999999997</v>
      </c>
      <c r="Y12" s="66">
        <f t="shared" si="10"/>
        <v>25</v>
      </c>
      <c r="Z12" s="65">
        <f>VLOOKUP($A12,'Return Data'!$B$7:$R$2843,16,0)</f>
        <v>6.8193000000000001</v>
      </c>
      <c r="AA12" s="67">
        <f t="shared" si="11"/>
        <v>27</v>
      </c>
    </row>
    <row r="13" spans="1:27" x14ac:dyDescent="0.3">
      <c r="A13" s="63" t="s">
        <v>232</v>
      </c>
      <c r="B13" s="64">
        <f>VLOOKUP($A13,'Return Data'!$B$7:$R$2843,3,0)</f>
        <v>44447</v>
      </c>
      <c r="C13" s="65">
        <f>VLOOKUP($A13,'Return Data'!$B$7:$R$2843,4,0)</f>
        <v>2493.9917999999998</v>
      </c>
      <c r="D13" s="65">
        <f>VLOOKUP($A13,'Return Data'!$B$7:$R$2843,5,0)</f>
        <v>3.1760999999999999</v>
      </c>
      <c r="E13" s="66">
        <f t="shared" si="0"/>
        <v>6</v>
      </c>
      <c r="F13" s="65">
        <f>VLOOKUP($A13,'Return Data'!$B$7:$R$2843,6,0)</f>
        <v>2.9784999999999999</v>
      </c>
      <c r="G13" s="66">
        <f t="shared" si="1"/>
        <v>16</v>
      </c>
      <c r="H13" s="65">
        <f>VLOOKUP($A13,'Return Data'!$B$7:$R$2843,7,0)</f>
        <v>2.9798</v>
      </c>
      <c r="I13" s="66">
        <f t="shared" si="2"/>
        <v>18</v>
      </c>
      <c r="J13" s="65">
        <f>VLOOKUP($A13,'Return Data'!$B$7:$R$2843,8,0)</f>
        <v>3.0813000000000001</v>
      </c>
      <c r="K13" s="66">
        <f t="shared" si="3"/>
        <v>21</v>
      </c>
      <c r="L13" s="65">
        <f>VLOOKUP($A13,'Return Data'!$B$7:$R$2843,9,0)</f>
        <v>3.2185000000000001</v>
      </c>
      <c r="M13" s="66">
        <f t="shared" si="4"/>
        <v>30</v>
      </c>
      <c r="N13" s="65">
        <f>VLOOKUP($A13,'Return Data'!$B$7:$R$2843,10,0)</f>
        <v>3.2303999999999999</v>
      </c>
      <c r="O13" s="66">
        <f t="shared" si="5"/>
        <v>28</v>
      </c>
      <c r="P13" s="65">
        <f>VLOOKUP($A13,'Return Data'!$B$7:$R$2843,11,0)</f>
        <v>3.2406999999999999</v>
      </c>
      <c r="Q13" s="66">
        <f t="shared" si="6"/>
        <v>27</v>
      </c>
      <c r="R13" s="65">
        <f>VLOOKUP($A13,'Return Data'!$B$7:$R$2843,12,0)</f>
        <v>3.1703999999999999</v>
      </c>
      <c r="S13" s="66">
        <f t="shared" si="7"/>
        <v>24</v>
      </c>
      <c r="T13" s="65">
        <f>VLOOKUP($A13,'Return Data'!$B$7:$R$2843,13,0)</f>
        <v>3.1663999999999999</v>
      </c>
      <c r="U13" s="66">
        <f t="shared" si="8"/>
        <v>26</v>
      </c>
      <c r="V13" s="65">
        <f>VLOOKUP($A13,'Return Data'!$B$7:$R$2843,17,0)</f>
        <v>3.7559</v>
      </c>
      <c r="W13" s="66">
        <f t="shared" si="9"/>
        <v>30</v>
      </c>
      <c r="X13" s="65">
        <f>VLOOKUP($A13,'Return Data'!$B$7:$R$2843,14,0)</f>
        <v>4.8436000000000003</v>
      </c>
      <c r="Y13" s="66">
        <f t="shared" si="10"/>
        <v>28</v>
      </c>
      <c r="Z13" s="65">
        <f>VLOOKUP($A13,'Return Data'!$B$7:$R$2843,16,0)</f>
        <v>7.1565000000000003</v>
      </c>
      <c r="AA13" s="67">
        <f t="shared" si="11"/>
        <v>14</v>
      </c>
    </row>
    <row r="14" spans="1:27" x14ac:dyDescent="0.3">
      <c r="A14" s="63" t="s">
        <v>233</v>
      </c>
      <c r="B14" s="64">
        <f>VLOOKUP($A14,'Return Data'!$B$7:$R$2843,3,0)</f>
        <v>44447</v>
      </c>
      <c r="C14" s="65">
        <f>VLOOKUP($A14,'Return Data'!$B$7:$R$2843,4,0)</f>
        <v>2961.1734999999999</v>
      </c>
      <c r="D14" s="65">
        <f>VLOOKUP($A14,'Return Data'!$B$7:$R$2843,5,0)</f>
        <v>2.8586999999999998</v>
      </c>
      <c r="E14" s="66">
        <f t="shared" si="0"/>
        <v>32</v>
      </c>
      <c r="F14" s="65">
        <f>VLOOKUP($A14,'Return Data'!$B$7:$R$2843,6,0)</f>
        <v>2.9175</v>
      </c>
      <c r="G14" s="66">
        <f t="shared" si="1"/>
        <v>23</v>
      </c>
      <c r="H14" s="65">
        <f>VLOOKUP($A14,'Return Data'!$B$7:$R$2843,7,0)</f>
        <v>2.9655999999999998</v>
      </c>
      <c r="I14" s="66">
        <f t="shared" si="2"/>
        <v>21</v>
      </c>
      <c r="J14" s="65">
        <f>VLOOKUP($A14,'Return Data'!$B$7:$R$2843,8,0)</f>
        <v>3.0701000000000001</v>
      </c>
      <c r="K14" s="66">
        <f t="shared" si="3"/>
        <v>25</v>
      </c>
      <c r="L14" s="65">
        <f>VLOOKUP($A14,'Return Data'!$B$7:$R$2843,9,0)</f>
        <v>3.2248000000000001</v>
      </c>
      <c r="M14" s="66">
        <f t="shared" si="4"/>
        <v>29</v>
      </c>
      <c r="N14" s="65">
        <f>VLOOKUP($A14,'Return Data'!$B$7:$R$2843,10,0)</f>
        <v>3.2523</v>
      </c>
      <c r="O14" s="66">
        <f t="shared" si="5"/>
        <v>26</v>
      </c>
      <c r="P14" s="65">
        <f>VLOOKUP($A14,'Return Data'!$B$7:$R$2843,11,0)</f>
        <v>3.2635999999999998</v>
      </c>
      <c r="Q14" s="66">
        <f t="shared" si="6"/>
        <v>21</v>
      </c>
      <c r="R14" s="65">
        <f>VLOOKUP($A14,'Return Data'!$B$7:$R$2843,12,0)</f>
        <v>3.1959</v>
      </c>
      <c r="S14" s="66">
        <f t="shared" si="7"/>
        <v>19</v>
      </c>
      <c r="T14" s="65">
        <f>VLOOKUP($A14,'Return Data'!$B$7:$R$2843,13,0)</f>
        <v>3.1909999999999998</v>
      </c>
      <c r="U14" s="66">
        <f t="shared" si="8"/>
        <v>18</v>
      </c>
      <c r="V14" s="65">
        <f>VLOOKUP($A14,'Return Data'!$B$7:$R$2843,17,0)</f>
        <v>4.0145</v>
      </c>
      <c r="W14" s="66">
        <f t="shared" si="9"/>
        <v>20</v>
      </c>
      <c r="X14" s="65">
        <f>VLOOKUP($A14,'Return Data'!$B$7:$R$2843,14,0)</f>
        <v>5.0735999999999999</v>
      </c>
      <c r="Y14" s="66">
        <f t="shared" si="10"/>
        <v>19</v>
      </c>
      <c r="Z14" s="65">
        <f>VLOOKUP($A14,'Return Data'!$B$7:$R$2843,16,0)</f>
        <v>7.1097999999999999</v>
      </c>
      <c r="AA14" s="67">
        <f t="shared" si="11"/>
        <v>17</v>
      </c>
    </row>
    <row r="15" spans="1:27" x14ac:dyDescent="0.3">
      <c r="A15" s="63" t="s">
        <v>234</v>
      </c>
      <c r="B15" s="64">
        <f>VLOOKUP($A15,'Return Data'!$B$7:$R$2843,3,0)</f>
        <v>44447</v>
      </c>
      <c r="C15" s="65">
        <f>VLOOKUP($A15,'Return Data'!$B$7:$R$2843,4,0)</f>
        <v>2661.0898000000002</v>
      </c>
      <c r="D15" s="65">
        <f>VLOOKUP($A15,'Return Data'!$B$7:$R$2843,5,0)</f>
        <v>2.8325999999999998</v>
      </c>
      <c r="E15" s="66">
        <f t="shared" si="0"/>
        <v>34</v>
      </c>
      <c r="F15" s="65">
        <f>VLOOKUP($A15,'Return Data'!$B$7:$R$2843,6,0)</f>
        <v>2.7808999999999999</v>
      </c>
      <c r="G15" s="66">
        <f t="shared" si="1"/>
        <v>33</v>
      </c>
      <c r="H15" s="65">
        <f>VLOOKUP($A15,'Return Data'!$B$7:$R$2843,7,0)</f>
        <v>2.8927999999999998</v>
      </c>
      <c r="I15" s="66">
        <f t="shared" si="2"/>
        <v>30</v>
      </c>
      <c r="J15" s="65">
        <f>VLOOKUP($A15,'Return Data'!$B$7:$R$2843,8,0)</f>
        <v>3.0106000000000002</v>
      </c>
      <c r="K15" s="66">
        <f t="shared" si="3"/>
        <v>31</v>
      </c>
      <c r="L15" s="65">
        <f>VLOOKUP($A15,'Return Data'!$B$7:$R$2843,9,0)</f>
        <v>3.2797000000000001</v>
      </c>
      <c r="M15" s="66">
        <f t="shared" si="4"/>
        <v>24</v>
      </c>
      <c r="N15" s="65">
        <f>VLOOKUP($A15,'Return Data'!$B$7:$R$2843,10,0)</f>
        <v>3.2789000000000001</v>
      </c>
      <c r="O15" s="66">
        <f t="shared" si="5"/>
        <v>22</v>
      </c>
      <c r="P15" s="65">
        <f>VLOOKUP($A15,'Return Data'!$B$7:$R$2843,11,0)</f>
        <v>3.294</v>
      </c>
      <c r="Q15" s="66">
        <f t="shared" si="6"/>
        <v>14</v>
      </c>
      <c r="R15" s="65">
        <f>VLOOKUP($A15,'Return Data'!$B$7:$R$2843,12,0)</f>
        <v>3.2164000000000001</v>
      </c>
      <c r="S15" s="66">
        <f t="shared" si="7"/>
        <v>14</v>
      </c>
      <c r="T15" s="65">
        <f>VLOOKUP($A15,'Return Data'!$B$7:$R$2843,13,0)</f>
        <v>3.2014999999999998</v>
      </c>
      <c r="U15" s="66">
        <f t="shared" si="8"/>
        <v>15</v>
      </c>
      <c r="V15" s="65">
        <f>VLOOKUP($A15,'Return Data'!$B$7:$R$2843,17,0)</f>
        <v>4.0252999999999997</v>
      </c>
      <c r="W15" s="66">
        <f t="shared" si="9"/>
        <v>19</v>
      </c>
      <c r="X15" s="65">
        <f>VLOOKUP($A15,'Return Data'!$B$7:$R$2843,14,0)</f>
        <v>5.1017999999999999</v>
      </c>
      <c r="Y15" s="66">
        <f t="shared" si="10"/>
        <v>16</v>
      </c>
      <c r="Z15" s="65">
        <f>VLOOKUP($A15,'Return Data'!$B$7:$R$2843,16,0)</f>
        <v>7.1637000000000004</v>
      </c>
      <c r="AA15" s="67">
        <f t="shared" si="11"/>
        <v>13</v>
      </c>
    </row>
    <row r="16" spans="1:27" x14ac:dyDescent="0.3">
      <c r="A16" s="63" t="s">
        <v>236</v>
      </c>
      <c r="B16" s="64">
        <f>VLOOKUP($A16,'Return Data'!$B$7:$R$2843,3,0)</f>
        <v>44447</v>
      </c>
      <c r="C16" s="65">
        <f>VLOOKUP($A16,'Return Data'!$B$7:$R$2843,4,0)</f>
        <v>4074.5212000000001</v>
      </c>
      <c r="D16" s="65">
        <f>VLOOKUP($A16,'Return Data'!$B$7:$R$2843,5,0)</f>
        <v>2.96</v>
      </c>
      <c r="E16" s="66">
        <f t="shared" si="0"/>
        <v>23</v>
      </c>
      <c r="F16" s="65">
        <f>VLOOKUP($A16,'Return Data'!$B$7:$R$2843,6,0)</f>
        <v>2.8631000000000002</v>
      </c>
      <c r="G16" s="66">
        <f t="shared" si="1"/>
        <v>28</v>
      </c>
      <c r="H16" s="65">
        <f>VLOOKUP($A16,'Return Data'!$B$7:$R$2843,7,0)</f>
        <v>2.9533999999999998</v>
      </c>
      <c r="I16" s="66">
        <f t="shared" si="2"/>
        <v>24</v>
      </c>
      <c r="J16" s="65">
        <f>VLOOKUP($A16,'Return Data'!$B$7:$R$2843,8,0)</f>
        <v>3.0903999999999998</v>
      </c>
      <c r="K16" s="66">
        <f t="shared" si="3"/>
        <v>18</v>
      </c>
      <c r="L16" s="65">
        <f>VLOOKUP($A16,'Return Data'!$B$7:$R$2843,9,0)</f>
        <v>3.3321000000000001</v>
      </c>
      <c r="M16" s="66">
        <f t="shared" si="4"/>
        <v>11</v>
      </c>
      <c r="N16" s="65">
        <f>VLOOKUP($A16,'Return Data'!$B$7:$R$2843,10,0)</f>
        <v>3.298</v>
      </c>
      <c r="O16" s="66">
        <f t="shared" si="5"/>
        <v>18</v>
      </c>
      <c r="P16" s="65">
        <f>VLOOKUP($A16,'Return Data'!$B$7:$R$2843,11,0)</f>
        <v>3.2429999999999999</v>
      </c>
      <c r="Q16" s="66">
        <f t="shared" si="6"/>
        <v>26</v>
      </c>
      <c r="R16" s="65">
        <f>VLOOKUP($A16,'Return Data'!$B$7:$R$2843,12,0)</f>
        <v>3.1465999999999998</v>
      </c>
      <c r="S16" s="66">
        <f t="shared" si="7"/>
        <v>29</v>
      </c>
      <c r="T16" s="65">
        <f>VLOOKUP($A16,'Return Data'!$B$7:$R$2843,13,0)</f>
        <v>3.1354000000000002</v>
      </c>
      <c r="U16" s="66">
        <f t="shared" si="8"/>
        <v>28</v>
      </c>
      <c r="V16" s="65">
        <f>VLOOKUP($A16,'Return Data'!$B$7:$R$2843,17,0)</f>
        <v>3.9704999999999999</v>
      </c>
      <c r="W16" s="66">
        <f t="shared" si="9"/>
        <v>24</v>
      </c>
      <c r="X16" s="65">
        <f>VLOOKUP($A16,'Return Data'!$B$7:$R$2843,14,0)</f>
        <v>5.0350999999999999</v>
      </c>
      <c r="Y16" s="66">
        <f t="shared" si="10"/>
        <v>24</v>
      </c>
      <c r="Z16" s="65">
        <f>VLOOKUP($A16,'Return Data'!$B$7:$R$2843,16,0)</f>
        <v>6.95</v>
      </c>
      <c r="AA16" s="67">
        <f t="shared" si="11"/>
        <v>24</v>
      </c>
    </row>
    <row r="17" spans="1:27" x14ac:dyDescent="0.3">
      <c r="A17" s="63" t="s">
        <v>237</v>
      </c>
      <c r="B17" s="64">
        <f>VLOOKUP($A17,'Return Data'!$B$7:$R$2843,3,0)</f>
        <v>44447</v>
      </c>
      <c r="C17" s="65">
        <f>VLOOKUP($A17,'Return Data'!$B$7:$R$2843,4,0)</f>
        <v>2067.5378000000001</v>
      </c>
      <c r="D17" s="65">
        <f>VLOOKUP($A17,'Return Data'!$B$7:$R$2843,5,0)</f>
        <v>3.1956000000000002</v>
      </c>
      <c r="E17" s="66">
        <f t="shared" si="0"/>
        <v>5</v>
      </c>
      <c r="F17" s="65">
        <f>VLOOKUP($A17,'Return Data'!$B$7:$R$2843,6,0)</f>
        <v>2.9866000000000001</v>
      </c>
      <c r="G17" s="66">
        <f t="shared" si="1"/>
        <v>12</v>
      </c>
      <c r="H17" s="65">
        <f>VLOOKUP($A17,'Return Data'!$B$7:$R$2843,7,0)</f>
        <v>3.0280999999999998</v>
      </c>
      <c r="I17" s="66">
        <f t="shared" si="2"/>
        <v>7</v>
      </c>
      <c r="J17" s="65">
        <f>VLOOKUP($A17,'Return Data'!$B$7:$R$2843,8,0)</f>
        <v>3.1594000000000002</v>
      </c>
      <c r="K17" s="66">
        <f t="shared" si="3"/>
        <v>5</v>
      </c>
      <c r="L17" s="65">
        <f>VLOOKUP($A17,'Return Data'!$B$7:$R$2843,9,0)</f>
        <v>3.3552</v>
      </c>
      <c r="M17" s="66">
        <f t="shared" si="4"/>
        <v>6</v>
      </c>
      <c r="N17" s="65">
        <f>VLOOKUP($A17,'Return Data'!$B$7:$R$2843,10,0)</f>
        <v>3.3079000000000001</v>
      </c>
      <c r="O17" s="66">
        <f t="shared" si="5"/>
        <v>14</v>
      </c>
      <c r="P17" s="65">
        <f>VLOOKUP($A17,'Return Data'!$B$7:$R$2843,11,0)</f>
        <v>3.2713999999999999</v>
      </c>
      <c r="Q17" s="66">
        <f t="shared" si="6"/>
        <v>20</v>
      </c>
      <c r="R17" s="65">
        <f>VLOOKUP($A17,'Return Data'!$B$7:$R$2843,12,0)</f>
        <v>3.1991000000000001</v>
      </c>
      <c r="S17" s="66">
        <f t="shared" si="7"/>
        <v>18</v>
      </c>
      <c r="T17" s="65">
        <f>VLOOKUP($A17,'Return Data'!$B$7:$R$2843,13,0)</f>
        <v>3.1829000000000001</v>
      </c>
      <c r="U17" s="66">
        <f t="shared" si="8"/>
        <v>20</v>
      </c>
      <c r="V17" s="65">
        <f>VLOOKUP($A17,'Return Data'!$B$7:$R$2843,17,0)</f>
        <v>3.9765999999999999</v>
      </c>
      <c r="W17" s="66">
        <f t="shared" si="9"/>
        <v>23</v>
      </c>
      <c r="X17" s="65">
        <f>VLOOKUP($A17,'Return Data'!$B$7:$R$2843,14,0)</f>
        <v>5.0799000000000003</v>
      </c>
      <c r="Y17" s="66">
        <f t="shared" si="10"/>
        <v>18</v>
      </c>
      <c r="Z17" s="65">
        <f>VLOOKUP($A17,'Return Data'!$B$7:$R$2843,16,0)</f>
        <v>4.2925000000000004</v>
      </c>
      <c r="AA17" s="67">
        <f t="shared" si="11"/>
        <v>35</v>
      </c>
    </row>
    <row r="18" spans="1:27" x14ac:dyDescent="0.3">
      <c r="A18" s="63" t="s">
        <v>238</v>
      </c>
      <c r="B18" s="64">
        <f>VLOOKUP($A18,'Return Data'!$B$7:$R$2843,3,0)</f>
        <v>44447</v>
      </c>
      <c r="C18" s="65">
        <f>VLOOKUP($A18,'Return Data'!$B$7:$R$2843,4,0)</f>
        <v>307.33620000000002</v>
      </c>
      <c r="D18" s="65">
        <f>VLOOKUP($A18,'Return Data'!$B$7:$R$2843,5,0)</f>
        <v>2.8862000000000001</v>
      </c>
      <c r="E18" s="66">
        <f t="shared" si="0"/>
        <v>27</v>
      </c>
      <c r="F18" s="65">
        <f>VLOOKUP($A18,'Return Data'!$B$7:$R$2843,6,0)</f>
        <v>2.8589000000000002</v>
      </c>
      <c r="G18" s="66">
        <f t="shared" si="1"/>
        <v>29</v>
      </c>
      <c r="H18" s="65">
        <f>VLOOKUP($A18,'Return Data'!$B$7:$R$2843,7,0)</f>
        <v>2.9758</v>
      </c>
      <c r="I18" s="66">
        <f t="shared" si="2"/>
        <v>19</v>
      </c>
      <c r="J18" s="65">
        <f>VLOOKUP($A18,'Return Data'!$B$7:$R$2843,8,0)</f>
        <v>3.0779000000000001</v>
      </c>
      <c r="K18" s="66">
        <f t="shared" si="3"/>
        <v>22</v>
      </c>
      <c r="L18" s="65">
        <f>VLOOKUP($A18,'Return Data'!$B$7:$R$2843,9,0)</f>
        <v>3.3128000000000002</v>
      </c>
      <c r="M18" s="66">
        <f t="shared" si="4"/>
        <v>17</v>
      </c>
      <c r="N18" s="65">
        <f>VLOOKUP($A18,'Return Data'!$B$7:$R$2843,10,0)</f>
        <v>3.2865000000000002</v>
      </c>
      <c r="O18" s="66">
        <f t="shared" si="5"/>
        <v>21</v>
      </c>
      <c r="P18" s="65">
        <f>VLOOKUP($A18,'Return Data'!$B$7:$R$2843,11,0)</f>
        <v>3.2547000000000001</v>
      </c>
      <c r="Q18" s="66">
        <f t="shared" si="6"/>
        <v>24</v>
      </c>
      <c r="R18" s="65">
        <f>VLOOKUP($A18,'Return Data'!$B$7:$R$2843,12,0)</f>
        <v>3.1802999999999999</v>
      </c>
      <c r="S18" s="66">
        <f t="shared" si="7"/>
        <v>22</v>
      </c>
      <c r="T18" s="65">
        <f>VLOOKUP($A18,'Return Data'!$B$7:$R$2843,13,0)</f>
        <v>3.1819999999999999</v>
      </c>
      <c r="U18" s="66">
        <f t="shared" si="8"/>
        <v>21</v>
      </c>
      <c r="V18" s="65">
        <f>VLOOKUP($A18,'Return Data'!$B$7:$R$2843,17,0)</f>
        <v>4.0842999999999998</v>
      </c>
      <c r="W18" s="66">
        <f t="shared" si="9"/>
        <v>9</v>
      </c>
      <c r="X18" s="65">
        <f>VLOOKUP($A18,'Return Data'!$B$7:$R$2843,14,0)</f>
        <v>5.1326999999999998</v>
      </c>
      <c r="Y18" s="66">
        <f t="shared" si="10"/>
        <v>10</v>
      </c>
      <c r="Z18" s="65">
        <f>VLOOKUP($A18,'Return Data'!$B$7:$R$2843,16,0)</f>
        <v>7.3555000000000001</v>
      </c>
      <c r="AA18" s="67">
        <f t="shared" si="11"/>
        <v>4</v>
      </c>
    </row>
    <row r="19" spans="1:27" x14ac:dyDescent="0.3">
      <c r="A19" s="63" t="s">
        <v>239</v>
      </c>
      <c r="B19" s="64">
        <f>VLOOKUP($A19,'Return Data'!$B$7:$R$2843,3,0)</f>
        <v>44447</v>
      </c>
      <c r="C19" s="65">
        <f>VLOOKUP($A19,'Return Data'!$B$7:$R$2843,4,0)</f>
        <v>2228.9380000000001</v>
      </c>
      <c r="D19" s="65">
        <f>VLOOKUP($A19,'Return Data'!$B$7:$R$2843,5,0)</f>
        <v>3.0379</v>
      </c>
      <c r="E19" s="66">
        <f t="shared" si="0"/>
        <v>13</v>
      </c>
      <c r="F19" s="65">
        <f>VLOOKUP($A19,'Return Data'!$B$7:$R$2843,6,0)</f>
        <v>2.9379</v>
      </c>
      <c r="G19" s="66">
        <f t="shared" si="1"/>
        <v>18</v>
      </c>
      <c r="H19" s="65">
        <f>VLOOKUP($A19,'Return Data'!$B$7:$R$2843,7,0)</f>
        <v>2.9569999999999999</v>
      </c>
      <c r="I19" s="66">
        <f t="shared" si="2"/>
        <v>23</v>
      </c>
      <c r="J19" s="65">
        <f>VLOOKUP($A19,'Return Data'!$B$7:$R$2843,8,0)</f>
        <v>3.0703999999999998</v>
      </c>
      <c r="K19" s="66">
        <f t="shared" si="3"/>
        <v>24</v>
      </c>
      <c r="L19" s="65">
        <f>VLOOKUP($A19,'Return Data'!$B$7:$R$2843,9,0)</f>
        <v>3.2858000000000001</v>
      </c>
      <c r="M19" s="66">
        <f t="shared" si="4"/>
        <v>22</v>
      </c>
      <c r="N19" s="65">
        <f>VLOOKUP($A19,'Return Data'!$B$7:$R$2843,10,0)</f>
        <v>3.3997999999999999</v>
      </c>
      <c r="O19" s="66">
        <f t="shared" si="5"/>
        <v>1</v>
      </c>
      <c r="P19" s="65">
        <f>VLOOKUP($A19,'Return Data'!$B$7:$R$2843,11,0)</f>
        <v>3.4087999999999998</v>
      </c>
      <c r="Q19" s="66">
        <f t="shared" si="6"/>
        <v>2</v>
      </c>
      <c r="R19" s="65">
        <f>VLOOKUP($A19,'Return Data'!$B$7:$R$2843,12,0)</f>
        <v>3.3538000000000001</v>
      </c>
      <c r="S19" s="66">
        <f t="shared" si="7"/>
        <v>2</v>
      </c>
      <c r="T19" s="65">
        <f>VLOOKUP($A19,'Return Data'!$B$7:$R$2843,13,0)</f>
        <v>3.3723000000000001</v>
      </c>
      <c r="U19" s="66">
        <f t="shared" si="8"/>
        <v>2</v>
      </c>
      <c r="V19" s="65">
        <f>VLOOKUP($A19,'Return Data'!$B$7:$R$2843,17,0)</f>
        <v>4.2994000000000003</v>
      </c>
      <c r="W19" s="66">
        <f t="shared" si="9"/>
        <v>2</v>
      </c>
      <c r="X19" s="65">
        <f>VLOOKUP($A19,'Return Data'!$B$7:$R$2843,14,0)</f>
        <v>5.2930999999999999</v>
      </c>
      <c r="Y19" s="66">
        <f t="shared" si="10"/>
        <v>2</v>
      </c>
      <c r="Z19" s="65">
        <f>VLOOKUP($A19,'Return Data'!$B$7:$R$2843,16,0)</f>
        <v>7.4356999999999998</v>
      </c>
      <c r="AA19" s="67">
        <f t="shared" si="11"/>
        <v>3</v>
      </c>
    </row>
    <row r="20" spans="1:27" x14ac:dyDescent="0.3">
      <c r="A20" s="63" t="s">
        <v>240</v>
      </c>
      <c r="B20" s="64">
        <f>VLOOKUP($A20,'Return Data'!$B$7:$R$2843,3,0)</f>
        <v>44447</v>
      </c>
      <c r="C20" s="65">
        <f>VLOOKUP($A20,'Return Data'!$B$7:$R$2843,4,0)</f>
        <v>2508.8078</v>
      </c>
      <c r="D20" s="65">
        <f>VLOOKUP($A20,'Return Data'!$B$7:$R$2843,5,0)</f>
        <v>2.8138999999999998</v>
      </c>
      <c r="E20" s="66">
        <f t="shared" si="0"/>
        <v>35</v>
      </c>
      <c r="F20" s="65">
        <f>VLOOKUP($A20,'Return Data'!$B$7:$R$2843,6,0)</f>
        <v>2.8513000000000002</v>
      </c>
      <c r="G20" s="66">
        <f t="shared" si="1"/>
        <v>31</v>
      </c>
      <c r="H20" s="65">
        <f>VLOOKUP($A20,'Return Data'!$B$7:$R$2843,7,0)</f>
        <v>2.9588000000000001</v>
      </c>
      <c r="I20" s="66">
        <f t="shared" si="2"/>
        <v>22</v>
      </c>
      <c r="J20" s="65">
        <f>VLOOKUP($A20,'Return Data'!$B$7:$R$2843,8,0)</f>
        <v>3.0851999999999999</v>
      </c>
      <c r="K20" s="66">
        <f t="shared" si="3"/>
        <v>19</v>
      </c>
      <c r="L20" s="65">
        <f>VLOOKUP($A20,'Return Data'!$B$7:$R$2843,9,0)</f>
        <v>3.2770999999999999</v>
      </c>
      <c r="M20" s="66">
        <f t="shared" si="4"/>
        <v>25</v>
      </c>
      <c r="N20" s="65">
        <f>VLOOKUP($A20,'Return Data'!$B$7:$R$2843,10,0)</f>
        <v>3.2964000000000002</v>
      </c>
      <c r="O20" s="66">
        <f t="shared" si="5"/>
        <v>19</v>
      </c>
      <c r="P20" s="65">
        <f>VLOOKUP($A20,'Return Data'!$B$7:$R$2843,11,0)</f>
        <v>3.2749999999999999</v>
      </c>
      <c r="Q20" s="66">
        <f t="shared" si="6"/>
        <v>17</v>
      </c>
      <c r="R20" s="65">
        <f>VLOOKUP($A20,'Return Data'!$B$7:$R$2843,12,0)</f>
        <v>3.1873</v>
      </c>
      <c r="S20" s="66">
        <f t="shared" si="7"/>
        <v>20</v>
      </c>
      <c r="T20" s="65">
        <f>VLOOKUP($A20,'Return Data'!$B$7:$R$2843,13,0)</f>
        <v>3.1806000000000001</v>
      </c>
      <c r="U20" s="66">
        <f t="shared" si="8"/>
        <v>22</v>
      </c>
      <c r="V20" s="65">
        <f>VLOOKUP($A20,'Return Data'!$B$7:$R$2843,17,0)</f>
        <v>3.9346000000000001</v>
      </c>
      <c r="W20" s="66">
        <f t="shared" si="9"/>
        <v>27</v>
      </c>
      <c r="X20" s="65">
        <f>VLOOKUP($A20,'Return Data'!$B$7:$R$2843,14,0)</f>
        <v>4.9557000000000002</v>
      </c>
      <c r="Y20" s="66">
        <f t="shared" si="10"/>
        <v>26</v>
      </c>
      <c r="Z20" s="65">
        <f>VLOOKUP($A20,'Return Data'!$B$7:$R$2843,16,0)</f>
        <v>5.4127999999999998</v>
      </c>
      <c r="AA20" s="67">
        <f t="shared" si="11"/>
        <v>32</v>
      </c>
    </row>
    <row r="21" spans="1:27" x14ac:dyDescent="0.3">
      <c r="A21" s="63" t="s">
        <v>241</v>
      </c>
      <c r="B21" s="64">
        <f>VLOOKUP($A21,'Return Data'!$B$7:$R$2843,3,0)</f>
        <v>44447</v>
      </c>
      <c r="C21" s="65">
        <f>VLOOKUP($A21,'Return Data'!$B$7:$R$2843,4,0)</f>
        <v>1604.6729</v>
      </c>
      <c r="D21" s="65">
        <f>VLOOKUP($A21,'Return Data'!$B$7:$R$2843,5,0)</f>
        <v>2.9550000000000001</v>
      </c>
      <c r="E21" s="66">
        <f t="shared" si="0"/>
        <v>24</v>
      </c>
      <c r="F21" s="65">
        <f>VLOOKUP($A21,'Return Data'!$B$7:$R$2843,6,0)</f>
        <v>2.8712</v>
      </c>
      <c r="G21" s="66">
        <f t="shared" si="1"/>
        <v>27</v>
      </c>
      <c r="H21" s="65">
        <f>VLOOKUP($A21,'Return Data'!$B$7:$R$2843,7,0)</f>
        <v>2.9710000000000001</v>
      </c>
      <c r="I21" s="66">
        <f t="shared" si="2"/>
        <v>20</v>
      </c>
      <c r="J21" s="65">
        <f>VLOOKUP($A21,'Return Data'!$B$7:$R$2843,8,0)</f>
        <v>2.9811999999999999</v>
      </c>
      <c r="K21" s="66">
        <f t="shared" si="3"/>
        <v>33</v>
      </c>
      <c r="L21" s="65">
        <f>VLOOKUP($A21,'Return Data'!$B$7:$R$2843,9,0)</f>
        <v>3.0053999999999998</v>
      </c>
      <c r="M21" s="66">
        <f t="shared" si="4"/>
        <v>33</v>
      </c>
      <c r="N21" s="65">
        <f>VLOOKUP($A21,'Return Data'!$B$7:$R$2843,10,0)</f>
        <v>2.9737</v>
      </c>
      <c r="O21" s="66">
        <f t="shared" si="5"/>
        <v>35</v>
      </c>
      <c r="P21" s="65">
        <f>VLOOKUP($A21,'Return Data'!$B$7:$R$2843,11,0)</f>
        <v>2.9459</v>
      </c>
      <c r="Q21" s="66">
        <f t="shared" si="6"/>
        <v>34</v>
      </c>
      <c r="R21" s="65">
        <f>VLOOKUP($A21,'Return Data'!$B$7:$R$2843,12,0)</f>
        <v>2.8794</v>
      </c>
      <c r="S21" s="66">
        <f t="shared" si="7"/>
        <v>37</v>
      </c>
      <c r="T21" s="65">
        <f>VLOOKUP($A21,'Return Data'!$B$7:$R$2843,13,0)</f>
        <v>2.8469000000000002</v>
      </c>
      <c r="U21" s="66">
        <f t="shared" si="8"/>
        <v>37</v>
      </c>
      <c r="V21" s="65">
        <f>VLOOKUP($A21,'Return Data'!$B$7:$R$2843,17,0)</f>
        <v>3.4759000000000002</v>
      </c>
      <c r="W21" s="66">
        <f t="shared" si="9"/>
        <v>34</v>
      </c>
      <c r="X21" s="65">
        <f>VLOOKUP($A21,'Return Data'!$B$7:$R$2843,14,0)</f>
        <v>4.4744999999999999</v>
      </c>
      <c r="Y21" s="66">
        <f t="shared" si="10"/>
        <v>31</v>
      </c>
      <c r="Z21" s="65">
        <f>VLOOKUP($A21,'Return Data'!$B$7:$R$2843,16,0)</f>
        <v>6.2271999999999998</v>
      </c>
      <c r="AA21" s="67">
        <f t="shared" si="11"/>
        <v>30</v>
      </c>
    </row>
    <row r="22" spans="1:27" x14ac:dyDescent="0.3">
      <c r="A22" s="63" t="s">
        <v>242</v>
      </c>
      <c r="B22" s="64">
        <f>VLOOKUP($A22,'Return Data'!$B$7:$R$2843,3,0)</f>
        <v>44447</v>
      </c>
      <c r="C22" s="65">
        <f>VLOOKUP($A22,'Return Data'!$B$7:$R$2843,4,0)</f>
        <v>2015.6078</v>
      </c>
      <c r="D22" s="65">
        <f>VLOOKUP($A22,'Return Data'!$B$7:$R$2843,5,0)</f>
        <v>2.9085000000000001</v>
      </c>
      <c r="E22" s="66">
        <f t="shared" si="0"/>
        <v>26</v>
      </c>
      <c r="F22" s="65">
        <f>VLOOKUP($A22,'Return Data'!$B$7:$R$2843,6,0)</f>
        <v>2.7719</v>
      </c>
      <c r="G22" s="66">
        <f t="shared" si="1"/>
        <v>35</v>
      </c>
      <c r="H22" s="65">
        <f>VLOOKUP($A22,'Return Data'!$B$7:$R$2843,7,0)</f>
        <v>2.7532000000000001</v>
      </c>
      <c r="I22" s="66">
        <f t="shared" si="2"/>
        <v>35</v>
      </c>
      <c r="J22" s="65">
        <f>VLOOKUP($A22,'Return Data'!$B$7:$R$2843,8,0)</f>
        <v>2.8488000000000002</v>
      </c>
      <c r="K22" s="66">
        <f t="shared" si="3"/>
        <v>35</v>
      </c>
      <c r="L22" s="65">
        <f>VLOOKUP($A22,'Return Data'!$B$7:$R$2843,9,0)</f>
        <v>3.0005999999999999</v>
      </c>
      <c r="M22" s="66">
        <f t="shared" si="4"/>
        <v>34</v>
      </c>
      <c r="N22" s="65">
        <f>VLOOKUP($A22,'Return Data'!$B$7:$R$2843,10,0)</f>
        <v>2.9706000000000001</v>
      </c>
      <c r="O22" s="66">
        <f t="shared" si="5"/>
        <v>36</v>
      </c>
      <c r="P22" s="65">
        <f>VLOOKUP($A22,'Return Data'!$B$7:$R$2843,11,0)</f>
        <v>2.9163999999999999</v>
      </c>
      <c r="Q22" s="66">
        <f t="shared" si="6"/>
        <v>36</v>
      </c>
      <c r="R22" s="65">
        <f>VLOOKUP($A22,'Return Data'!$B$7:$R$2843,12,0)</f>
        <v>3.1421999999999999</v>
      </c>
      <c r="S22" s="66">
        <f t="shared" si="7"/>
        <v>30</v>
      </c>
      <c r="T22" s="65">
        <f>VLOOKUP($A22,'Return Data'!$B$7:$R$2843,13,0)</f>
        <v>3.1162999999999998</v>
      </c>
      <c r="U22" s="66">
        <f t="shared" si="8"/>
        <v>30</v>
      </c>
      <c r="V22" s="65">
        <f>VLOOKUP($A22,'Return Data'!$B$7:$R$2843,17,0)</f>
        <v>3.8706999999999998</v>
      </c>
      <c r="W22" s="66">
        <f t="shared" si="9"/>
        <v>28</v>
      </c>
      <c r="X22" s="65">
        <f>VLOOKUP($A22,'Return Data'!$B$7:$R$2843,14,0)</f>
        <v>4.9516</v>
      </c>
      <c r="Y22" s="66">
        <f t="shared" si="10"/>
        <v>27</v>
      </c>
      <c r="Z22" s="65">
        <f>VLOOKUP($A22,'Return Data'!$B$7:$R$2843,16,0)</f>
        <v>7.3525</v>
      </c>
      <c r="AA22" s="67">
        <f t="shared" si="11"/>
        <v>5</v>
      </c>
    </row>
    <row r="23" spans="1:27" x14ac:dyDescent="0.3">
      <c r="A23" s="63" t="s">
        <v>243</v>
      </c>
      <c r="B23" s="64">
        <f>VLOOKUP($A23,'Return Data'!$B$7:$R$2843,3,0)</f>
        <v>44447</v>
      </c>
      <c r="C23" s="65">
        <f>VLOOKUP($A23,'Return Data'!$B$7:$R$2843,4,0)</f>
        <v>2850.4378999999999</v>
      </c>
      <c r="D23" s="65">
        <f>VLOOKUP($A23,'Return Data'!$B$7:$R$2843,5,0)</f>
        <v>2.9761000000000002</v>
      </c>
      <c r="E23" s="66">
        <f t="shared" si="0"/>
        <v>20</v>
      </c>
      <c r="F23" s="65">
        <f>VLOOKUP($A23,'Return Data'!$B$7:$R$2843,6,0)</f>
        <v>2.8814000000000002</v>
      </c>
      <c r="G23" s="66">
        <f t="shared" si="1"/>
        <v>26</v>
      </c>
      <c r="H23" s="65">
        <f>VLOOKUP($A23,'Return Data'!$B$7:$R$2843,7,0)</f>
        <v>2.9866000000000001</v>
      </c>
      <c r="I23" s="66">
        <f t="shared" si="2"/>
        <v>16</v>
      </c>
      <c r="J23" s="65">
        <f>VLOOKUP($A23,'Return Data'!$B$7:$R$2843,8,0)</f>
        <v>3.1473</v>
      </c>
      <c r="K23" s="66">
        <f t="shared" si="3"/>
        <v>7</v>
      </c>
      <c r="L23" s="65">
        <f>VLOOKUP($A23,'Return Data'!$B$7:$R$2843,9,0)</f>
        <v>3.3730000000000002</v>
      </c>
      <c r="M23" s="66">
        <f t="shared" si="4"/>
        <v>5</v>
      </c>
      <c r="N23" s="65">
        <f>VLOOKUP($A23,'Return Data'!$B$7:$R$2843,10,0)</f>
        <v>3.3161999999999998</v>
      </c>
      <c r="O23" s="66">
        <f t="shared" si="5"/>
        <v>12</v>
      </c>
      <c r="P23" s="65">
        <f>VLOOKUP($A23,'Return Data'!$B$7:$R$2843,11,0)</f>
        <v>3.2791999999999999</v>
      </c>
      <c r="Q23" s="66">
        <f t="shared" si="6"/>
        <v>16</v>
      </c>
      <c r="R23" s="65">
        <f>VLOOKUP($A23,'Return Data'!$B$7:$R$2843,12,0)</f>
        <v>3.2042000000000002</v>
      </c>
      <c r="S23" s="66">
        <f t="shared" si="7"/>
        <v>17</v>
      </c>
      <c r="T23" s="65">
        <f>VLOOKUP($A23,'Return Data'!$B$7:$R$2843,13,0)</f>
        <v>3.2016</v>
      </c>
      <c r="U23" s="66">
        <f t="shared" si="8"/>
        <v>14</v>
      </c>
      <c r="V23" s="65">
        <f>VLOOKUP($A23,'Return Data'!$B$7:$R$2843,17,0)</f>
        <v>3.9773000000000001</v>
      </c>
      <c r="W23" s="66">
        <f t="shared" si="9"/>
        <v>22</v>
      </c>
      <c r="X23" s="65">
        <f>VLOOKUP($A23,'Return Data'!$B$7:$R$2843,14,0)</f>
        <v>5.0373999999999999</v>
      </c>
      <c r="Y23" s="66">
        <f t="shared" si="10"/>
        <v>23</v>
      </c>
      <c r="Z23" s="65">
        <f>VLOOKUP($A23,'Return Data'!$B$7:$R$2843,16,0)</f>
        <v>7.3242000000000003</v>
      </c>
      <c r="AA23" s="67">
        <f t="shared" si="11"/>
        <v>8</v>
      </c>
    </row>
    <row r="24" spans="1:27" x14ac:dyDescent="0.3">
      <c r="A24" s="63" t="s">
        <v>244</v>
      </c>
      <c r="B24" s="64">
        <f>VLOOKUP($A24,'Return Data'!$B$7:$R$2843,3,0)</f>
        <v>44447</v>
      </c>
      <c r="C24" s="65">
        <f>VLOOKUP($A24,'Return Data'!$B$7:$R$2843,4,0)</f>
        <v>1091.9239</v>
      </c>
      <c r="D24" s="65">
        <f>VLOOKUP($A24,'Return Data'!$B$7:$R$2843,5,0)</f>
        <v>2.8582999999999998</v>
      </c>
      <c r="E24" s="66">
        <f t="shared" si="0"/>
        <v>33</v>
      </c>
      <c r="F24" s="65">
        <f>VLOOKUP($A24,'Return Data'!$B$7:$R$2843,6,0)</f>
        <v>2.8565</v>
      </c>
      <c r="G24" s="66">
        <f t="shared" si="1"/>
        <v>30</v>
      </c>
      <c r="H24" s="65">
        <f>VLOOKUP($A24,'Return Data'!$B$7:$R$2843,7,0)</f>
        <v>2.8548</v>
      </c>
      <c r="I24" s="66">
        <f t="shared" si="2"/>
        <v>34</v>
      </c>
      <c r="J24" s="65">
        <f>VLOOKUP($A24,'Return Data'!$B$7:$R$2843,8,0)</f>
        <v>2.9167000000000001</v>
      </c>
      <c r="K24" s="66">
        <f t="shared" si="3"/>
        <v>34</v>
      </c>
      <c r="L24" s="65">
        <f>VLOOKUP($A24,'Return Data'!$B$7:$R$2843,9,0)</f>
        <v>2.8915000000000002</v>
      </c>
      <c r="M24" s="66">
        <f t="shared" si="4"/>
        <v>36</v>
      </c>
      <c r="N24" s="65">
        <f>VLOOKUP($A24,'Return Data'!$B$7:$R$2843,10,0)</f>
        <v>3.0041000000000002</v>
      </c>
      <c r="O24" s="66">
        <f t="shared" si="5"/>
        <v>33</v>
      </c>
      <c r="P24" s="65">
        <f>VLOOKUP($A24,'Return Data'!$B$7:$R$2843,11,0)</f>
        <v>2.9979</v>
      </c>
      <c r="Q24" s="66">
        <f t="shared" si="6"/>
        <v>33</v>
      </c>
      <c r="R24" s="65">
        <f>VLOOKUP($A24,'Return Data'!$B$7:$R$2843,12,0)</f>
        <v>2.9550999999999998</v>
      </c>
      <c r="S24" s="66">
        <f t="shared" si="7"/>
        <v>34</v>
      </c>
      <c r="T24" s="65">
        <f>VLOOKUP($A24,'Return Data'!$B$7:$R$2843,13,0)</f>
        <v>2.9407000000000001</v>
      </c>
      <c r="U24" s="66">
        <f t="shared" si="8"/>
        <v>34</v>
      </c>
      <c r="V24" s="65"/>
      <c r="W24" s="66"/>
      <c r="X24" s="65"/>
      <c r="Y24" s="66"/>
      <c r="Z24" s="65">
        <f>VLOOKUP($A24,'Return Data'!$B$7:$R$2843,16,0)</f>
        <v>3.7635000000000001</v>
      </c>
      <c r="AA24" s="67">
        <f t="shared" si="11"/>
        <v>37</v>
      </c>
    </row>
    <row r="25" spans="1:27" x14ac:dyDescent="0.3">
      <c r="A25" s="63" t="s">
        <v>245</v>
      </c>
      <c r="B25" s="64">
        <f>VLOOKUP($A25,'Return Data'!$B$7:$R$2843,3,0)</f>
        <v>44447</v>
      </c>
      <c r="C25" s="65">
        <f>VLOOKUP($A25,'Return Data'!$B$7:$R$2843,4,0)</f>
        <v>56.687399999999997</v>
      </c>
      <c r="D25" s="65">
        <f>VLOOKUP($A25,'Return Data'!$B$7:$R$2843,5,0)</f>
        <v>3.0265</v>
      </c>
      <c r="E25" s="66">
        <f t="shared" si="0"/>
        <v>14</v>
      </c>
      <c r="F25" s="65">
        <f>VLOOKUP($A25,'Return Data'!$B$7:$R$2843,6,0)</f>
        <v>2.9841000000000002</v>
      </c>
      <c r="G25" s="66">
        <f t="shared" si="1"/>
        <v>13</v>
      </c>
      <c r="H25" s="65">
        <f>VLOOKUP($A25,'Return Data'!$B$7:$R$2843,7,0)</f>
        <v>3.028</v>
      </c>
      <c r="I25" s="66">
        <f t="shared" si="2"/>
        <v>8</v>
      </c>
      <c r="J25" s="65">
        <f>VLOOKUP($A25,'Return Data'!$B$7:$R$2843,8,0)</f>
        <v>3.1635</v>
      </c>
      <c r="K25" s="66">
        <f t="shared" si="3"/>
        <v>4</v>
      </c>
      <c r="L25" s="65">
        <f>VLOOKUP($A25,'Return Data'!$B$7:$R$2843,9,0)</f>
        <v>3.3452000000000002</v>
      </c>
      <c r="M25" s="66">
        <f t="shared" si="4"/>
        <v>10</v>
      </c>
      <c r="N25" s="65">
        <f>VLOOKUP($A25,'Return Data'!$B$7:$R$2843,10,0)</f>
        <v>3.3260999999999998</v>
      </c>
      <c r="O25" s="66">
        <f t="shared" si="5"/>
        <v>10</v>
      </c>
      <c r="P25" s="65">
        <f>VLOOKUP($A25,'Return Data'!$B$7:$R$2843,11,0)</f>
        <v>3.3268</v>
      </c>
      <c r="Q25" s="66">
        <f t="shared" si="6"/>
        <v>8</v>
      </c>
      <c r="R25" s="65">
        <f>VLOOKUP($A25,'Return Data'!$B$7:$R$2843,12,0)</f>
        <v>3.2473000000000001</v>
      </c>
      <c r="S25" s="66">
        <f t="shared" si="7"/>
        <v>8</v>
      </c>
      <c r="T25" s="65">
        <f>VLOOKUP($A25,'Return Data'!$B$7:$R$2843,13,0)</f>
        <v>3.2189000000000001</v>
      </c>
      <c r="U25" s="66">
        <f t="shared" si="8"/>
        <v>11</v>
      </c>
      <c r="V25" s="65">
        <f>VLOOKUP($A25,'Return Data'!$B$7:$R$2843,17,0)</f>
        <v>3.9453</v>
      </c>
      <c r="W25" s="66">
        <f t="shared" ref="W25:W30" si="12">RANK(V25,V$8:V$45,0)</f>
        <v>26</v>
      </c>
      <c r="X25" s="65">
        <f>VLOOKUP($A25,'Return Data'!$B$7:$R$2843,14,0)</f>
        <v>5.0548999999999999</v>
      </c>
      <c r="Y25" s="66">
        <f t="shared" ref="Y25:Y30" si="13">RANK(X25,X$8:X$45,0)</f>
        <v>21</v>
      </c>
      <c r="Z25" s="65">
        <f>VLOOKUP($A25,'Return Data'!$B$7:$R$2843,16,0)</f>
        <v>7.5937999999999999</v>
      </c>
      <c r="AA25" s="67">
        <f t="shared" si="11"/>
        <v>2</v>
      </c>
    </row>
    <row r="26" spans="1:27" x14ac:dyDescent="0.3">
      <c r="A26" s="63" t="s">
        <v>246</v>
      </c>
      <c r="B26" s="64">
        <f>VLOOKUP($A26,'Return Data'!$B$7:$R$2843,3,0)</f>
        <v>44447</v>
      </c>
      <c r="C26" s="65">
        <f>VLOOKUP($A26,'Return Data'!$B$7:$R$2843,4,0)</f>
        <v>4199.6569</v>
      </c>
      <c r="D26" s="65">
        <f>VLOOKUP($A26,'Return Data'!$B$7:$R$2843,5,0)</f>
        <v>2.9735</v>
      </c>
      <c r="E26" s="66">
        <f t="shared" si="0"/>
        <v>21</v>
      </c>
      <c r="F26" s="65">
        <f>VLOOKUP($A26,'Return Data'!$B$7:$R$2843,6,0)</f>
        <v>2.9333999999999998</v>
      </c>
      <c r="G26" s="66">
        <f t="shared" si="1"/>
        <v>19</v>
      </c>
      <c r="H26" s="65">
        <f>VLOOKUP($A26,'Return Data'!$B$7:$R$2843,7,0)</f>
        <v>2.9266999999999999</v>
      </c>
      <c r="I26" s="66">
        <f t="shared" si="2"/>
        <v>28</v>
      </c>
      <c r="J26" s="65">
        <f>VLOOKUP($A26,'Return Data'!$B$7:$R$2843,8,0)</f>
        <v>3.0676000000000001</v>
      </c>
      <c r="K26" s="66">
        <f t="shared" si="3"/>
        <v>26</v>
      </c>
      <c r="L26" s="65">
        <f>VLOOKUP($A26,'Return Data'!$B$7:$R$2843,9,0)</f>
        <v>3.3252999999999999</v>
      </c>
      <c r="M26" s="66">
        <f t="shared" si="4"/>
        <v>14</v>
      </c>
      <c r="N26" s="65">
        <f>VLOOKUP($A26,'Return Data'!$B$7:$R$2843,10,0)</f>
        <v>3.2909999999999999</v>
      </c>
      <c r="O26" s="66">
        <f t="shared" si="5"/>
        <v>20</v>
      </c>
      <c r="P26" s="65">
        <f>VLOOKUP($A26,'Return Data'!$B$7:$R$2843,11,0)</f>
        <v>3.2740999999999998</v>
      </c>
      <c r="Q26" s="66">
        <f t="shared" si="6"/>
        <v>18</v>
      </c>
      <c r="R26" s="65">
        <f>VLOOKUP($A26,'Return Data'!$B$7:$R$2843,12,0)</f>
        <v>3.1703999999999999</v>
      </c>
      <c r="S26" s="66">
        <f t="shared" si="7"/>
        <v>24</v>
      </c>
      <c r="T26" s="65">
        <f>VLOOKUP($A26,'Return Data'!$B$7:$R$2843,13,0)</f>
        <v>3.1726999999999999</v>
      </c>
      <c r="U26" s="66">
        <f t="shared" si="8"/>
        <v>24</v>
      </c>
      <c r="V26" s="65">
        <f>VLOOKUP($A26,'Return Data'!$B$7:$R$2843,17,0)</f>
        <v>3.9958</v>
      </c>
      <c r="W26" s="66">
        <f t="shared" si="12"/>
        <v>21</v>
      </c>
      <c r="X26" s="65">
        <f>VLOOKUP($A26,'Return Data'!$B$7:$R$2843,14,0)</f>
        <v>5.0385999999999997</v>
      </c>
      <c r="Y26" s="66">
        <f t="shared" si="13"/>
        <v>22</v>
      </c>
      <c r="Z26" s="65">
        <f>VLOOKUP($A26,'Return Data'!$B$7:$R$2843,16,0)</f>
        <v>7.0320999999999998</v>
      </c>
      <c r="AA26" s="67">
        <f t="shared" si="11"/>
        <v>19</v>
      </c>
    </row>
    <row r="27" spans="1:27" x14ac:dyDescent="0.3">
      <c r="A27" s="63" t="s">
        <v>247</v>
      </c>
      <c r="B27" s="64">
        <f>VLOOKUP($A27,'Return Data'!$B$7:$R$2843,3,0)</f>
        <v>44447</v>
      </c>
      <c r="C27" s="65">
        <f>VLOOKUP($A27,'Return Data'!$B$7:$R$2843,4,0)</f>
        <v>2845.9472999999998</v>
      </c>
      <c r="D27" s="65">
        <f>VLOOKUP($A27,'Return Data'!$B$7:$R$2843,5,0)</f>
        <v>3.2860999999999998</v>
      </c>
      <c r="E27" s="66">
        <f t="shared" si="0"/>
        <v>3</v>
      </c>
      <c r="F27" s="65">
        <f>VLOOKUP($A27,'Return Data'!$B$7:$R$2843,6,0)</f>
        <v>3.0750000000000002</v>
      </c>
      <c r="G27" s="66">
        <f t="shared" si="1"/>
        <v>3</v>
      </c>
      <c r="H27" s="65">
        <f>VLOOKUP($A27,'Return Data'!$B$7:$R$2843,7,0)</f>
        <v>2.9996999999999998</v>
      </c>
      <c r="I27" s="66">
        <f t="shared" si="2"/>
        <v>13</v>
      </c>
      <c r="J27" s="65">
        <f>VLOOKUP($A27,'Return Data'!$B$7:$R$2843,8,0)</f>
        <v>3.1053999999999999</v>
      </c>
      <c r="K27" s="66">
        <f t="shared" si="3"/>
        <v>16</v>
      </c>
      <c r="L27" s="65">
        <f>VLOOKUP($A27,'Return Data'!$B$7:$R$2843,9,0)</f>
        <v>3.2471000000000001</v>
      </c>
      <c r="M27" s="66">
        <f t="shared" si="4"/>
        <v>26</v>
      </c>
      <c r="N27" s="65">
        <f>VLOOKUP($A27,'Return Data'!$B$7:$R$2843,10,0)</f>
        <v>3.2597</v>
      </c>
      <c r="O27" s="66">
        <f t="shared" si="5"/>
        <v>25</v>
      </c>
      <c r="P27" s="65">
        <f>VLOOKUP($A27,'Return Data'!$B$7:$R$2843,11,0)</f>
        <v>3.2572000000000001</v>
      </c>
      <c r="Q27" s="66">
        <f t="shared" si="6"/>
        <v>23</v>
      </c>
      <c r="R27" s="65">
        <f>VLOOKUP($A27,'Return Data'!$B$7:$R$2843,12,0)</f>
        <v>3.1833999999999998</v>
      </c>
      <c r="S27" s="66">
        <f t="shared" si="7"/>
        <v>21</v>
      </c>
      <c r="T27" s="65">
        <f>VLOOKUP($A27,'Return Data'!$B$7:$R$2843,13,0)</f>
        <v>3.1848000000000001</v>
      </c>
      <c r="U27" s="66">
        <f t="shared" si="8"/>
        <v>19</v>
      </c>
      <c r="V27" s="65">
        <f>VLOOKUP($A27,'Return Data'!$B$7:$R$2843,17,0)</f>
        <v>4.0545</v>
      </c>
      <c r="W27" s="66">
        <f t="shared" si="12"/>
        <v>17</v>
      </c>
      <c r="X27" s="65">
        <f>VLOOKUP($A27,'Return Data'!$B$7:$R$2843,14,0)</f>
        <v>5.0941999999999998</v>
      </c>
      <c r="Y27" s="66">
        <f t="shared" si="13"/>
        <v>17</v>
      </c>
      <c r="Z27" s="65">
        <f>VLOOKUP($A27,'Return Data'!$B$7:$R$2843,16,0)</f>
        <v>7.2503000000000002</v>
      </c>
      <c r="AA27" s="67">
        <f t="shared" si="11"/>
        <v>11</v>
      </c>
    </row>
    <row r="28" spans="1:27" x14ac:dyDescent="0.3">
      <c r="A28" s="63" t="s">
        <v>248</v>
      </c>
      <c r="B28" s="64">
        <f>VLOOKUP($A28,'Return Data'!$B$7:$R$2843,3,0)</f>
        <v>44447</v>
      </c>
      <c r="C28" s="65">
        <f>VLOOKUP($A28,'Return Data'!$B$7:$R$2843,4,0)</f>
        <v>3755.7986000000001</v>
      </c>
      <c r="D28" s="65">
        <f>VLOOKUP($A28,'Return Data'!$B$7:$R$2843,5,0)</f>
        <v>3.2976999999999999</v>
      </c>
      <c r="E28" s="66">
        <f t="shared" si="0"/>
        <v>2</v>
      </c>
      <c r="F28" s="65">
        <f>VLOOKUP($A28,'Return Data'!$B$7:$R$2843,6,0)</f>
        <v>3.0575000000000001</v>
      </c>
      <c r="G28" s="66">
        <f t="shared" si="1"/>
        <v>4</v>
      </c>
      <c r="H28" s="65">
        <f>VLOOKUP($A28,'Return Data'!$B$7:$R$2843,7,0)</f>
        <v>3.0354000000000001</v>
      </c>
      <c r="I28" s="66">
        <f t="shared" si="2"/>
        <v>5</v>
      </c>
      <c r="J28" s="65">
        <f>VLOOKUP($A28,'Return Data'!$B$7:$R$2843,8,0)</f>
        <v>3.2317</v>
      </c>
      <c r="K28" s="66">
        <f t="shared" si="3"/>
        <v>2</v>
      </c>
      <c r="L28" s="65">
        <f>VLOOKUP($A28,'Return Data'!$B$7:$R$2843,9,0)</f>
        <v>3.4249000000000001</v>
      </c>
      <c r="M28" s="66">
        <f t="shared" si="4"/>
        <v>2</v>
      </c>
      <c r="N28" s="65">
        <f>VLOOKUP($A28,'Return Data'!$B$7:$R$2843,10,0)</f>
        <v>3.3025000000000002</v>
      </c>
      <c r="O28" s="66">
        <f t="shared" si="5"/>
        <v>16</v>
      </c>
      <c r="P28" s="65">
        <f>VLOOKUP($A28,'Return Data'!$B$7:$R$2843,11,0)</f>
        <v>3.2730999999999999</v>
      </c>
      <c r="Q28" s="66">
        <f t="shared" si="6"/>
        <v>19</v>
      </c>
      <c r="R28" s="65">
        <f>VLOOKUP($A28,'Return Data'!$B$7:$R$2843,12,0)</f>
        <v>3.2233000000000001</v>
      </c>
      <c r="S28" s="66">
        <f t="shared" si="7"/>
        <v>12</v>
      </c>
      <c r="T28" s="65">
        <f>VLOOKUP($A28,'Return Data'!$B$7:$R$2843,13,0)</f>
        <v>3.2054</v>
      </c>
      <c r="U28" s="66">
        <f t="shared" si="8"/>
        <v>12</v>
      </c>
      <c r="V28" s="65">
        <f>VLOOKUP($A28,'Return Data'!$B$7:$R$2843,17,0)</f>
        <v>4.1002999999999998</v>
      </c>
      <c r="W28" s="66">
        <f t="shared" si="12"/>
        <v>7</v>
      </c>
      <c r="X28" s="65">
        <f>VLOOKUP($A28,'Return Data'!$B$7:$R$2843,14,0)</f>
        <v>5.1024000000000003</v>
      </c>
      <c r="Y28" s="66">
        <f t="shared" si="13"/>
        <v>15</v>
      </c>
      <c r="Z28" s="65">
        <f>VLOOKUP($A28,'Return Data'!$B$7:$R$2843,16,0)</f>
        <v>7.0202</v>
      </c>
      <c r="AA28" s="67">
        <f t="shared" si="11"/>
        <v>20</v>
      </c>
    </row>
    <row r="29" spans="1:27" x14ac:dyDescent="0.3">
      <c r="A29" s="63" t="s">
        <v>437</v>
      </c>
      <c r="B29" s="64">
        <f>VLOOKUP($A29,'Return Data'!$B$7:$R$2843,3,0)</f>
        <v>44447</v>
      </c>
      <c r="C29" s="65">
        <f>VLOOKUP($A29,'Return Data'!$B$7:$R$2843,4,0)</f>
        <v>1348.6303</v>
      </c>
      <c r="D29" s="65">
        <f>VLOOKUP($A29,'Return Data'!$B$7:$R$2843,5,0)</f>
        <v>2.8744999999999998</v>
      </c>
      <c r="E29" s="66">
        <f t="shared" si="0"/>
        <v>30</v>
      </c>
      <c r="F29" s="65">
        <f>VLOOKUP($A29,'Return Data'!$B$7:$R$2843,6,0)</f>
        <v>2.9535</v>
      </c>
      <c r="G29" s="66">
        <f t="shared" si="1"/>
        <v>17</v>
      </c>
      <c r="H29" s="65">
        <f>VLOOKUP($A29,'Return Data'!$B$7:$R$2843,7,0)</f>
        <v>3.0202</v>
      </c>
      <c r="I29" s="66">
        <f t="shared" si="2"/>
        <v>9</v>
      </c>
      <c r="J29" s="65">
        <f>VLOOKUP($A29,'Return Data'!$B$7:$R$2843,8,0)</f>
        <v>3.1535000000000002</v>
      </c>
      <c r="K29" s="66">
        <f t="shared" si="3"/>
        <v>6</v>
      </c>
      <c r="L29" s="65">
        <f>VLOOKUP($A29,'Return Data'!$B$7:$R$2843,9,0)</f>
        <v>3.3290999999999999</v>
      </c>
      <c r="M29" s="66">
        <f t="shared" si="4"/>
        <v>12</v>
      </c>
      <c r="N29" s="65">
        <f>VLOOKUP($A29,'Return Data'!$B$7:$R$2843,10,0)</f>
        <v>3.3458999999999999</v>
      </c>
      <c r="O29" s="66">
        <f t="shared" si="5"/>
        <v>5</v>
      </c>
      <c r="P29" s="65">
        <f>VLOOKUP($A29,'Return Data'!$B$7:$R$2843,11,0)</f>
        <v>3.3504</v>
      </c>
      <c r="Q29" s="66">
        <f t="shared" si="6"/>
        <v>4</v>
      </c>
      <c r="R29" s="65">
        <f>VLOOKUP($A29,'Return Data'!$B$7:$R$2843,12,0)</f>
        <v>3.2724000000000002</v>
      </c>
      <c r="S29" s="66">
        <f t="shared" si="7"/>
        <v>5</v>
      </c>
      <c r="T29" s="65">
        <f>VLOOKUP($A29,'Return Data'!$B$7:$R$2843,13,0)</f>
        <v>3.2749000000000001</v>
      </c>
      <c r="U29" s="66">
        <f t="shared" si="8"/>
        <v>5</v>
      </c>
      <c r="V29" s="65">
        <f>VLOOKUP($A29,'Return Data'!$B$7:$R$2843,17,0)</f>
        <v>4.1528</v>
      </c>
      <c r="W29" s="66">
        <f t="shared" si="12"/>
        <v>3</v>
      </c>
      <c r="X29" s="65">
        <f>VLOOKUP($A29,'Return Data'!$B$7:$R$2843,14,0)</f>
        <v>5.2107000000000001</v>
      </c>
      <c r="Y29" s="66">
        <f t="shared" si="13"/>
        <v>3</v>
      </c>
      <c r="Z29" s="65">
        <f>VLOOKUP($A29,'Return Data'!$B$7:$R$2843,16,0)</f>
        <v>5.9363999999999999</v>
      </c>
      <c r="AA29" s="67">
        <f t="shared" si="11"/>
        <v>31</v>
      </c>
    </row>
    <row r="30" spans="1:27" x14ac:dyDescent="0.3">
      <c r="A30" s="63" t="s">
        <v>250</v>
      </c>
      <c r="B30" s="64">
        <f>VLOOKUP($A30,'Return Data'!$B$7:$R$2843,3,0)</f>
        <v>44447</v>
      </c>
      <c r="C30" s="65">
        <f>VLOOKUP($A30,'Return Data'!$B$7:$R$2843,4,0)</f>
        <v>2174.9857000000002</v>
      </c>
      <c r="D30" s="65">
        <f>VLOOKUP($A30,'Return Data'!$B$7:$R$2843,5,0)</f>
        <v>3.0712999999999999</v>
      </c>
      <c r="E30" s="66">
        <f t="shared" si="0"/>
        <v>12</v>
      </c>
      <c r="F30" s="65">
        <f>VLOOKUP($A30,'Return Data'!$B$7:$R$2843,6,0)</f>
        <v>2.9996</v>
      </c>
      <c r="G30" s="66">
        <f t="shared" si="1"/>
        <v>8</v>
      </c>
      <c r="H30" s="65">
        <f>VLOOKUP($A30,'Return Data'!$B$7:$R$2843,7,0)</f>
        <v>2.9901</v>
      </c>
      <c r="I30" s="66">
        <f t="shared" si="2"/>
        <v>15</v>
      </c>
      <c r="J30" s="65">
        <f>VLOOKUP($A30,'Return Data'!$B$7:$R$2843,8,0)</f>
        <v>3.1160000000000001</v>
      </c>
      <c r="K30" s="66">
        <f t="shared" si="3"/>
        <v>15</v>
      </c>
      <c r="L30" s="65">
        <f>VLOOKUP($A30,'Return Data'!$B$7:$R$2843,9,0)</f>
        <v>3.3102</v>
      </c>
      <c r="M30" s="66">
        <f t="shared" si="4"/>
        <v>18</v>
      </c>
      <c r="N30" s="65">
        <f>VLOOKUP($A30,'Return Data'!$B$7:$R$2843,10,0)</f>
        <v>3.3321999999999998</v>
      </c>
      <c r="O30" s="66">
        <f t="shared" si="5"/>
        <v>8</v>
      </c>
      <c r="P30" s="65">
        <f>VLOOKUP($A30,'Return Data'!$B$7:$R$2843,11,0)</f>
        <v>3.3344</v>
      </c>
      <c r="Q30" s="66">
        <f t="shared" si="6"/>
        <v>6</v>
      </c>
      <c r="R30" s="65">
        <f>VLOOKUP($A30,'Return Data'!$B$7:$R$2843,12,0)</f>
        <v>3.2873000000000001</v>
      </c>
      <c r="S30" s="66">
        <f t="shared" si="7"/>
        <v>4</v>
      </c>
      <c r="T30" s="65">
        <f>VLOOKUP($A30,'Return Data'!$B$7:$R$2843,13,0)</f>
        <v>3.2932000000000001</v>
      </c>
      <c r="U30" s="66">
        <f t="shared" si="8"/>
        <v>3</v>
      </c>
      <c r="V30" s="65">
        <f>VLOOKUP($A30,'Return Data'!$B$7:$R$2843,17,0)</f>
        <v>4.0735999999999999</v>
      </c>
      <c r="W30" s="66">
        <f t="shared" si="12"/>
        <v>12</v>
      </c>
      <c r="X30" s="65">
        <f>VLOOKUP($A30,'Return Data'!$B$7:$R$2843,14,0)</f>
        <v>5.1189</v>
      </c>
      <c r="Y30" s="66">
        <f t="shared" si="13"/>
        <v>14</v>
      </c>
      <c r="Z30" s="65">
        <f>VLOOKUP($A30,'Return Data'!$B$7:$R$2843,16,0)</f>
        <v>6.3282999999999996</v>
      </c>
      <c r="AA30" s="67">
        <f t="shared" si="11"/>
        <v>29</v>
      </c>
    </row>
    <row r="31" spans="1:27" x14ac:dyDescent="0.3">
      <c r="A31" s="63" t="s">
        <v>251</v>
      </c>
      <c r="B31" s="64">
        <f>VLOOKUP($A31,'Return Data'!$B$7:$R$2843,3,0)</f>
        <v>44447</v>
      </c>
      <c r="C31" s="65">
        <f>VLOOKUP($A31,'Return Data'!$B$7:$R$2843,4,0)</f>
        <v>11.1409</v>
      </c>
      <c r="D31" s="65">
        <f>VLOOKUP($A31,'Return Data'!$B$7:$R$2843,5,0)</f>
        <v>2.6212</v>
      </c>
      <c r="E31" s="66">
        <f t="shared" si="0"/>
        <v>36</v>
      </c>
      <c r="F31" s="65">
        <f>VLOOKUP($A31,'Return Data'!$B$7:$R$2843,6,0)</f>
        <v>2.5123000000000002</v>
      </c>
      <c r="G31" s="66">
        <f t="shared" si="1"/>
        <v>37</v>
      </c>
      <c r="H31" s="65">
        <f>VLOOKUP($A31,'Return Data'!$B$7:$R$2843,7,0)</f>
        <v>2.5754000000000001</v>
      </c>
      <c r="I31" s="66">
        <f t="shared" si="2"/>
        <v>37</v>
      </c>
      <c r="J31" s="65">
        <f>VLOOKUP($A31,'Return Data'!$B$7:$R$2843,8,0)</f>
        <v>2.7877999999999998</v>
      </c>
      <c r="K31" s="66">
        <f t="shared" si="3"/>
        <v>36</v>
      </c>
      <c r="L31" s="65">
        <f>VLOOKUP($A31,'Return Data'!$B$7:$R$2843,9,0)</f>
        <v>2.9878999999999998</v>
      </c>
      <c r="M31" s="66">
        <f t="shared" si="4"/>
        <v>35</v>
      </c>
      <c r="N31" s="65">
        <f>VLOOKUP($A31,'Return Data'!$B$7:$R$2843,10,0)</f>
        <v>2.9923999999999999</v>
      </c>
      <c r="O31" s="66">
        <f t="shared" si="5"/>
        <v>34</v>
      </c>
      <c r="P31" s="65">
        <f>VLOOKUP($A31,'Return Data'!$B$7:$R$2843,11,0)</f>
        <v>2.9197000000000002</v>
      </c>
      <c r="Q31" s="66">
        <f t="shared" si="6"/>
        <v>35</v>
      </c>
      <c r="R31" s="65">
        <f>VLOOKUP($A31,'Return Data'!$B$7:$R$2843,12,0)</f>
        <v>2.8879000000000001</v>
      </c>
      <c r="S31" s="66">
        <f t="shared" si="7"/>
        <v>36</v>
      </c>
      <c r="T31" s="65">
        <f>VLOOKUP($A31,'Return Data'!$B$7:$R$2843,13,0)</f>
        <v>2.8793000000000002</v>
      </c>
      <c r="U31" s="66">
        <f t="shared" si="8"/>
        <v>36</v>
      </c>
      <c r="V31" s="65"/>
      <c r="W31" s="66"/>
      <c r="X31" s="65"/>
      <c r="Y31" s="66"/>
      <c r="Z31" s="65">
        <f>VLOOKUP($A31,'Return Data'!$B$7:$R$2843,16,0)</f>
        <v>4.0468999999999999</v>
      </c>
      <c r="AA31" s="67">
        <f t="shared" si="11"/>
        <v>36</v>
      </c>
    </row>
    <row r="32" spans="1:27" x14ac:dyDescent="0.3">
      <c r="A32" s="63" t="s">
        <v>2022</v>
      </c>
      <c r="B32" s="64">
        <f>VLOOKUP($A32,'Return Data'!$B$7:$R$2843,3,0)</f>
        <v>44447</v>
      </c>
      <c r="C32" s="65">
        <f>VLOOKUP($A32,'Return Data'!$B$7:$R$2843,4,0)</f>
        <v>2264.6489999999999</v>
      </c>
      <c r="D32" s="65">
        <f>VLOOKUP($A32,'Return Data'!$B$7:$R$2843,5,0)</f>
        <v>3.4285000000000001</v>
      </c>
      <c r="E32" s="66">
        <f t="shared" si="0"/>
        <v>1</v>
      </c>
      <c r="F32" s="65">
        <f>VLOOKUP($A32,'Return Data'!$B$7:$R$2843,6,0)</f>
        <v>3.2484999999999999</v>
      </c>
      <c r="G32" s="66">
        <f t="shared" si="1"/>
        <v>1</v>
      </c>
      <c r="H32" s="65">
        <f>VLOOKUP($A32,'Return Data'!$B$7:$R$2843,7,0)</f>
        <v>3.1856</v>
      </c>
      <c r="I32" s="66">
        <f t="shared" si="2"/>
        <v>2</v>
      </c>
      <c r="J32" s="65">
        <f>VLOOKUP($A32,'Return Data'!$B$7:$R$2843,8,0)</f>
        <v>3.2814999999999999</v>
      </c>
      <c r="K32" s="66">
        <f t="shared" si="3"/>
        <v>1</v>
      </c>
      <c r="L32" s="65">
        <f>VLOOKUP($A32,'Return Data'!$B$7:$R$2843,9,0)</f>
        <v>3.4662000000000002</v>
      </c>
      <c r="M32" s="66">
        <f t="shared" si="4"/>
        <v>1</v>
      </c>
      <c r="N32" s="65">
        <f>VLOOKUP($A32,'Return Data'!$B$7:$R$2843,10,0)</f>
        <v>3.2357999999999998</v>
      </c>
      <c r="O32" s="66">
        <f t="shared" si="5"/>
        <v>27</v>
      </c>
      <c r="P32" s="65">
        <f>VLOOKUP($A32,'Return Data'!$B$7:$R$2843,11,0)</f>
        <v>3.2157</v>
      </c>
      <c r="Q32" s="66">
        <f t="shared" si="6"/>
        <v>29</v>
      </c>
      <c r="R32" s="65">
        <f>VLOOKUP($A32,'Return Data'!$B$7:$R$2843,12,0)</f>
        <v>3.1556999999999999</v>
      </c>
      <c r="S32" s="66">
        <f t="shared" si="7"/>
        <v>28</v>
      </c>
      <c r="T32" s="65">
        <f>VLOOKUP($A32,'Return Data'!$B$7:$R$2843,13,0)</f>
        <v>3.0950000000000002</v>
      </c>
      <c r="U32" s="66">
        <f t="shared" si="8"/>
        <v>31</v>
      </c>
      <c r="V32" s="65">
        <f>VLOOKUP($A32,'Return Data'!$B$7:$R$2843,17,0)</f>
        <v>3.6831</v>
      </c>
      <c r="W32" s="66">
        <f t="shared" ref="W32:W44" si="14">RANK(V32,V$8:V$45,0)</f>
        <v>31</v>
      </c>
      <c r="X32" s="65">
        <f>VLOOKUP($A32,'Return Data'!$B$7:$R$2843,14,0)</f>
        <v>4.8102999999999998</v>
      </c>
      <c r="Y32" s="66">
        <f>RANK(X32,X$8:X$45,0)</f>
        <v>29</v>
      </c>
      <c r="Z32" s="65">
        <f>VLOOKUP($A32,'Return Data'!$B$7:$R$2843,16,0)</f>
        <v>7.3277999999999999</v>
      </c>
      <c r="AA32" s="67">
        <f t="shared" si="11"/>
        <v>7</v>
      </c>
    </row>
    <row r="33" spans="1:27" x14ac:dyDescent="0.3">
      <c r="A33" s="63" t="s">
        <v>252</v>
      </c>
      <c r="B33" s="64">
        <f>VLOOKUP($A33,'Return Data'!$B$7:$R$2843,3,0)</f>
        <v>44447</v>
      </c>
      <c r="C33" s="65">
        <f>VLOOKUP($A33,'Return Data'!$B$7:$R$2843,4,0)</f>
        <v>5067.9852000000001</v>
      </c>
      <c r="D33" s="65">
        <f>VLOOKUP($A33,'Return Data'!$B$7:$R$2843,5,0)</f>
        <v>2.9681999999999999</v>
      </c>
      <c r="E33" s="66">
        <f t="shared" si="0"/>
        <v>22</v>
      </c>
      <c r="F33" s="65">
        <f>VLOOKUP($A33,'Return Data'!$B$7:$R$2843,6,0)</f>
        <v>2.8904000000000001</v>
      </c>
      <c r="G33" s="66">
        <f t="shared" si="1"/>
        <v>25</v>
      </c>
      <c r="H33" s="65">
        <f>VLOOKUP($A33,'Return Data'!$B$7:$R$2843,7,0)</f>
        <v>2.9062000000000001</v>
      </c>
      <c r="I33" s="66">
        <f t="shared" si="2"/>
        <v>29</v>
      </c>
      <c r="J33" s="65">
        <f>VLOOKUP($A33,'Return Data'!$B$7:$R$2843,8,0)</f>
        <v>3.0449000000000002</v>
      </c>
      <c r="K33" s="66">
        <f t="shared" si="3"/>
        <v>29</v>
      </c>
      <c r="L33" s="65">
        <f>VLOOKUP($A33,'Return Data'!$B$7:$R$2843,9,0)</f>
        <v>3.3041</v>
      </c>
      <c r="M33" s="66">
        <f t="shared" si="4"/>
        <v>19</v>
      </c>
      <c r="N33" s="65">
        <f>VLOOKUP($A33,'Return Data'!$B$7:$R$2843,10,0)</f>
        <v>3.2677</v>
      </c>
      <c r="O33" s="66">
        <f t="shared" si="5"/>
        <v>24</v>
      </c>
      <c r="P33" s="65">
        <f>VLOOKUP($A33,'Return Data'!$B$7:$R$2843,11,0)</f>
        <v>3.2462</v>
      </c>
      <c r="Q33" s="66">
        <f t="shared" si="6"/>
        <v>25</v>
      </c>
      <c r="R33" s="65">
        <f>VLOOKUP($A33,'Return Data'!$B$7:$R$2843,12,0)</f>
        <v>3.1684000000000001</v>
      </c>
      <c r="S33" s="66">
        <f t="shared" si="7"/>
        <v>26</v>
      </c>
      <c r="T33" s="65">
        <f>VLOOKUP($A33,'Return Data'!$B$7:$R$2843,13,0)</f>
        <v>3.1674000000000002</v>
      </c>
      <c r="U33" s="66">
        <f t="shared" si="8"/>
        <v>25</v>
      </c>
      <c r="V33" s="65">
        <f>VLOOKUP($A33,'Return Data'!$B$7:$R$2843,17,0)</f>
        <v>4.0819999999999999</v>
      </c>
      <c r="W33" s="66">
        <f t="shared" si="14"/>
        <v>10</v>
      </c>
      <c r="X33" s="65">
        <f>VLOOKUP($A33,'Return Data'!$B$7:$R$2843,14,0)</f>
        <v>5.1731999999999996</v>
      </c>
      <c r="Y33" s="66">
        <f>RANK(X33,X$8:X$45,0)</f>
        <v>5</v>
      </c>
      <c r="Z33" s="65">
        <f>VLOOKUP($A33,'Return Data'!$B$7:$R$2843,16,0)</f>
        <v>7.0133999999999999</v>
      </c>
      <c r="AA33" s="67">
        <f t="shared" si="11"/>
        <v>21</v>
      </c>
    </row>
    <row r="34" spans="1:27" x14ac:dyDescent="0.3">
      <c r="A34" s="63" t="s">
        <v>253</v>
      </c>
      <c r="B34" s="64">
        <f>VLOOKUP($A34,'Return Data'!$B$7:$R$2843,3,0)</f>
        <v>44447</v>
      </c>
      <c r="C34" s="65">
        <f>VLOOKUP($A34,'Return Data'!$B$7:$R$2843,4,0)</f>
        <v>1165.4151999999999</v>
      </c>
      <c r="D34" s="65">
        <f>VLOOKUP($A34,'Return Data'!$B$7:$R$2843,5,0)</f>
        <v>3.1227999999999998</v>
      </c>
      <c r="E34" s="66">
        <f t="shared" si="0"/>
        <v>8</v>
      </c>
      <c r="F34" s="65">
        <f>VLOOKUP($A34,'Return Data'!$B$7:$R$2843,6,0)</f>
        <v>3.0125999999999999</v>
      </c>
      <c r="G34" s="66">
        <f t="shared" si="1"/>
        <v>6</v>
      </c>
      <c r="H34" s="65">
        <f>VLOOKUP($A34,'Return Data'!$B$7:$R$2843,7,0)</f>
        <v>2.8887999999999998</v>
      </c>
      <c r="I34" s="66">
        <f t="shared" si="2"/>
        <v>31</v>
      </c>
      <c r="J34" s="65">
        <f>VLOOKUP($A34,'Return Data'!$B$7:$R$2843,8,0)</f>
        <v>3.0310000000000001</v>
      </c>
      <c r="K34" s="66">
        <f t="shared" si="3"/>
        <v>30</v>
      </c>
      <c r="L34" s="65">
        <f>VLOOKUP($A34,'Return Data'!$B$7:$R$2843,9,0)</f>
        <v>3.2088000000000001</v>
      </c>
      <c r="M34" s="66">
        <f t="shared" si="4"/>
        <v>31</v>
      </c>
      <c r="N34" s="65">
        <f>VLOOKUP($A34,'Return Data'!$B$7:$R$2843,10,0)</f>
        <v>3.1735000000000002</v>
      </c>
      <c r="O34" s="66">
        <f t="shared" si="5"/>
        <v>31</v>
      </c>
      <c r="P34" s="65">
        <f>VLOOKUP($A34,'Return Data'!$B$7:$R$2843,11,0)</f>
        <v>3.1288</v>
      </c>
      <c r="Q34" s="66">
        <f t="shared" si="6"/>
        <v>31</v>
      </c>
      <c r="R34" s="65">
        <f>VLOOKUP($A34,'Return Data'!$B$7:$R$2843,12,0)</f>
        <v>3.0619999999999998</v>
      </c>
      <c r="S34" s="66">
        <f t="shared" si="7"/>
        <v>32</v>
      </c>
      <c r="T34" s="65">
        <f>VLOOKUP($A34,'Return Data'!$B$7:$R$2843,13,0)</f>
        <v>3.0527000000000002</v>
      </c>
      <c r="U34" s="66">
        <f t="shared" si="8"/>
        <v>32</v>
      </c>
      <c r="V34" s="65">
        <f>VLOOKUP($A34,'Return Data'!$B$7:$R$2843,17,0)</f>
        <v>3.6539000000000001</v>
      </c>
      <c r="W34" s="66">
        <f t="shared" si="14"/>
        <v>32</v>
      </c>
      <c r="X34" s="65"/>
      <c r="Y34" s="66"/>
      <c r="Z34" s="65">
        <f>VLOOKUP($A34,'Return Data'!$B$7:$R$2843,16,0)</f>
        <v>4.702</v>
      </c>
      <c r="AA34" s="67">
        <f t="shared" si="11"/>
        <v>33</v>
      </c>
    </row>
    <row r="35" spans="1:27" x14ac:dyDescent="0.3">
      <c r="A35" s="63" t="s">
        <v>254</v>
      </c>
      <c r="B35" s="64">
        <f>VLOOKUP($A35,'Return Data'!$B$7:$R$2843,3,0)</f>
        <v>44447</v>
      </c>
      <c r="C35" s="65">
        <f>VLOOKUP($A35,'Return Data'!$B$7:$R$2843,4,0)</f>
        <v>270.10520000000002</v>
      </c>
      <c r="D35" s="65">
        <f>VLOOKUP($A35,'Return Data'!$B$7:$R$2843,5,0)</f>
        <v>3.0813000000000001</v>
      </c>
      <c r="E35" s="66">
        <f t="shared" si="0"/>
        <v>11</v>
      </c>
      <c r="F35" s="65">
        <f>VLOOKUP($A35,'Return Data'!$B$7:$R$2843,6,0)</f>
        <v>2.8159000000000001</v>
      </c>
      <c r="G35" s="66">
        <f t="shared" si="1"/>
        <v>32</v>
      </c>
      <c r="H35" s="65">
        <f>VLOOKUP($A35,'Return Data'!$B$7:$R$2843,7,0)</f>
        <v>2.9996999999999998</v>
      </c>
      <c r="I35" s="66">
        <f t="shared" si="2"/>
        <v>13</v>
      </c>
      <c r="J35" s="65">
        <f>VLOOKUP($A35,'Return Data'!$B$7:$R$2843,8,0)</f>
        <v>3.1349999999999998</v>
      </c>
      <c r="K35" s="66">
        <f t="shared" si="3"/>
        <v>9</v>
      </c>
      <c r="L35" s="65">
        <f>VLOOKUP($A35,'Return Data'!$B$7:$R$2843,9,0)</f>
        <v>3.3174999999999999</v>
      </c>
      <c r="M35" s="66">
        <f t="shared" si="4"/>
        <v>16</v>
      </c>
      <c r="N35" s="65">
        <f>VLOOKUP($A35,'Return Data'!$B$7:$R$2843,10,0)</f>
        <v>3.3026</v>
      </c>
      <c r="O35" s="66">
        <f t="shared" si="5"/>
        <v>15</v>
      </c>
      <c r="P35" s="65">
        <f>VLOOKUP($A35,'Return Data'!$B$7:$R$2843,11,0)</f>
        <v>3.3069999999999999</v>
      </c>
      <c r="Q35" s="66">
        <f t="shared" si="6"/>
        <v>11</v>
      </c>
      <c r="R35" s="65">
        <f>VLOOKUP($A35,'Return Data'!$B$7:$R$2843,12,0)</f>
        <v>3.2164999999999999</v>
      </c>
      <c r="S35" s="66">
        <f t="shared" si="7"/>
        <v>13</v>
      </c>
      <c r="T35" s="65">
        <f>VLOOKUP($A35,'Return Data'!$B$7:$R$2843,13,0)</f>
        <v>3.1964999999999999</v>
      </c>
      <c r="U35" s="66">
        <f t="shared" si="8"/>
        <v>16</v>
      </c>
      <c r="V35" s="65">
        <f>VLOOKUP($A35,'Return Data'!$B$7:$R$2843,17,0)</f>
        <v>4.0727000000000002</v>
      </c>
      <c r="W35" s="66">
        <f t="shared" si="14"/>
        <v>13</v>
      </c>
      <c r="X35" s="65">
        <f>VLOOKUP($A35,'Return Data'!$B$7:$R$2843,14,0)</f>
        <v>5.1670999999999996</v>
      </c>
      <c r="Y35" s="66">
        <f t="shared" ref="Y35:Y44" si="15">RANK(X35,X$8:X$45,0)</f>
        <v>6</v>
      </c>
      <c r="Z35" s="65">
        <f>VLOOKUP($A35,'Return Data'!$B$7:$R$2843,16,0)</f>
        <v>7.3434999999999997</v>
      </c>
      <c r="AA35" s="67">
        <f t="shared" si="11"/>
        <v>6</v>
      </c>
    </row>
    <row r="36" spans="1:27" x14ac:dyDescent="0.3">
      <c r="A36" s="63" t="s">
        <v>255</v>
      </c>
      <c r="B36" s="64">
        <f>VLOOKUP($A36,'Return Data'!$B$7:$R$2843,3,0)</f>
        <v>44447</v>
      </c>
      <c r="C36" s="65">
        <f>VLOOKUP($A36,'Return Data'!$B$7:$R$2843,4,0)</f>
        <v>2930.7251200000001</v>
      </c>
      <c r="D36" s="65">
        <f>VLOOKUP($A36,'Return Data'!$B$7:$R$2843,5,0)</f>
        <v>2.9912999999999998</v>
      </c>
      <c r="E36" s="66">
        <f t="shared" si="0"/>
        <v>17</v>
      </c>
      <c r="F36" s="65">
        <f>VLOOKUP($A36,'Return Data'!$B$7:$R$2843,6,0)</f>
        <v>2.7778</v>
      </c>
      <c r="G36" s="66">
        <f t="shared" si="1"/>
        <v>34</v>
      </c>
      <c r="H36" s="65">
        <f>VLOOKUP($A36,'Return Data'!$B$7:$R$2843,7,0)</f>
        <v>2.8635999999999999</v>
      </c>
      <c r="I36" s="66">
        <f t="shared" si="2"/>
        <v>33</v>
      </c>
      <c r="J36" s="65">
        <f>VLOOKUP($A36,'Return Data'!$B$7:$R$2843,8,0)</f>
        <v>3.0055999999999998</v>
      </c>
      <c r="K36" s="66">
        <f t="shared" si="3"/>
        <v>32</v>
      </c>
      <c r="L36" s="65">
        <f>VLOOKUP($A36,'Return Data'!$B$7:$R$2843,9,0)</f>
        <v>3.1446000000000001</v>
      </c>
      <c r="M36" s="66">
        <f t="shared" si="4"/>
        <v>32</v>
      </c>
      <c r="N36" s="65">
        <f>VLOOKUP($A36,'Return Data'!$B$7:$R$2843,10,0)</f>
        <v>3.1865000000000001</v>
      </c>
      <c r="O36" s="66">
        <f t="shared" si="5"/>
        <v>30</v>
      </c>
      <c r="P36" s="65">
        <f>VLOOKUP($A36,'Return Data'!$B$7:$R$2843,11,0)</f>
        <v>3.1743999999999999</v>
      </c>
      <c r="Q36" s="66">
        <f t="shared" si="6"/>
        <v>30</v>
      </c>
      <c r="R36" s="65">
        <f>VLOOKUP($A36,'Return Data'!$B$7:$R$2843,12,0)</f>
        <v>3.1311</v>
      </c>
      <c r="S36" s="66">
        <f t="shared" si="7"/>
        <v>31</v>
      </c>
      <c r="T36" s="65">
        <f>VLOOKUP($A36,'Return Data'!$B$7:$R$2843,13,0)</f>
        <v>3.121</v>
      </c>
      <c r="U36" s="66">
        <f t="shared" si="8"/>
        <v>29</v>
      </c>
      <c r="V36" s="65">
        <f>VLOOKUP($A36,'Return Data'!$B$7:$R$2843,17,0)</f>
        <v>3.8105000000000002</v>
      </c>
      <c r="W36" s="66">
        <f t="shared" si="14"/>
        <v>29</v>
      </c>
      <c r="X36" s="65">
        <f>VLOOKUP($A36,'Return Data'!$B$7:$R$2843,14,0)</f>
        <v>1.7198</v>
      </c>
      <c r="Y36" s="66">
        <f t="shared" si="15"/>
        <v>33</v>
      </c>
      <c r="Z36" s="65">
        <f>VLOOKUP($A36,'Return Data'!$B$7:$R$2843,16,0)</f>
        <v>6.5152000000000001</v>
      </c>
      <c r="AA36" s="67">
        <f t="shared" si="11"/>
        <v>28</v>
      </c>
    </row>
    <row r="37" spans="1:27" x14ac:dyDescent="0.3">
      <c r="A37" s="63" t="s">
        <v>256</v>
      </c>
      <c r="B37" s="64">
        <f>VLOOKUP($A37,'Return Data'!$B$7:$R$2843,3,0)</f>
        <v>44447</v>
      </c>
      <c r="C37" s="65">
        <f>VLOOKUP($A37,'Return Data'!$B$7:$R$2843,4,0)</f>
        <v>32.982900000000001</v>
      </c>
      <c r="D37" s="65">
        <f>VLOOKUP($A37,'Return Data'!$B$7:$R$2843,5,0)</f>
        <v>2.8774999999999999</v>
      </c>
      <c r="E37" s="66">
        <f t="shared" si="0"/>
        <v>29</v>
      </c>
      <c r="F37" s="65">
        <f>VLOOKUP($A37,'Return Data'!$B$7:$R$2843,6,0)</f>
        <v>2.9885999999999999</v>
      </c>
      <c r="G37" s="66">
        <f t="shared" si="1"/>
        <v>11</v>
      </c>
      <c r="H37" s="65">
        <f>VLOOKUP($A37,'Return Data'!$B$7:$R$2843,7,0)</f>
        <v>3.1953999999999998</v>
      </c>
      <c r="I37" s="66">
        <f t="shared" si="2"/>
        <v>1</v>
      </c>
      <c r="J37" s="65">
        <f>VLOOKUP($A37,'Return Data'!$B$7:$R$2843,8,0)</f>
        <v>3.1972999999999998</v>
      </c>
      <c r="K37" s="66">
        <f t="shared" si="3"/>
        <v>3</v>
      </c>
      <c r="L37" s="65">
        <f>VLOOKUP($A37,'Return Data'!$B$7:$R$2843,9,0)</f>
        <v>3.4083000000000001</v>
      </c>
      <c r="M37" s="66">
        <f t="shared" si="4"/>
        <v>3</v>
      </c>
      <c r="N37" s="65">
        <f>VLOOKUP($A37,'Return Data'!$B$7:$R$2843,10,0)</f>
        <v>3.3883000000000001</v>
      </c>
      <c r="O37" s="66">
        <f t="shared" si="5"/>
        <v>2</v>
      </c>
      <c r="P37" s="65">
        <f>VLOOKUP($A37,'Return Data'!$B$7:$R$2843,11,0)</f>
        <v>3.9072</v>
      </c>
      <c r="Q37" s="66">
        <f t="shared" si="6"/>
        <v>1</v>
      </c>
      <c r="R37" s="65">
        <f>VLOOKUP($A37,'Return Data'!$B$7:$R$2843,12,0)</f>
        <v>3.9802</v>
      </c>
      <c r="S37" s="66">
        <f t="shared" si="7"/>
        <v>1</v>
      </c>
      <c r="T37" s="65">
        <f>VLOOKUP($A37,'Return Data'!$B$7:$R$2843,13,0)</f>
        <v>4.1699000000000002</v>
      </c>
      <c r="U37" s="66">
        <f t="shared" si="8"/>
        <v>1</v>
      </c>
      <c r="V37" s="65">
        <f>VLOOKUP($A37,'Return Data'!$B$7:$R$2843,17,0)</f>
        <v>4.8170999999999999</v>
      </c>
      <c r="W37" s="66">
        <f t="shared" si="14"/>
        <v>1</v>
      </c>
      <c r="X37" s="65">
        <f>VLOOKUP($A37,'Return Data'!$B$7:$R$2843,14,0)</f>
        <v>5.7092999999999998</v>
      </c>
      <c r="Y37" s="66">
        <f t="shared" si="15"/>
        <v>1</v>
      </c>
      <c r="Z37" s="65">
        <f>VLOOKUP($A37,'Return Data'!$B$7:$R$2843,16,0)</f>
        <v>7.7675000000000001</v>
      </c>
      <c r="AA37" s="67">
        <f t="shared" si="11"/>
        <v>1</v>
      </c>
    </row>
    <row r="38" spans="1:27" x14ac:dyDescent="0.3">
      <c r="A38" s="63" t="s">
        <v>257</v>
      </c>
      <c r="B38" s="64">
        <f>VLOOKUP($A38,'Return Data'!$B$7:$R$2843,3,0)</f>
        <v>44447</v>
      </c>
      <c r="C38" s="65">
        <f>VLOOKUP($A38,'Return Data'!$B$7:$R$2843,4,0)</f>
        <v>28.088799999999999</v>
      </c>
      <c r="D38" s="65">
        <f>VLOOKUP($A38,'Return Data'!$B$7:$R$2843,5,0)</f>
        <v>2.9889999999999999</v>
      </c>
      <c r="E38" s="66">
        <f t="shared" si="0"/>
        <v>18</v>
      </c>
      <c r="F38" s="65">
        <f>VLOOKUP($A38,'Return Data'!$B$7:$R$2843,6,0)</f>
        <v>2.9895</v>
      </c>
      <c r="G38" s="66">
        <f t="shared" si="1"/>
        <v>10</v>
      </c>
      <c r="H38" s="65">
        <f>VLOOKUP($A38,'Return Data'!$B$7:$R$2843,7,0)</f>
        <v>2.8788999999999998</v>
      </c>
      <c r="I38" s="66">
        <f t="shared" si="2"/>
        <v>32</v>
      </c>
      <c r="J38" s="65">
        <f>VLOOKUP($A38,'Return Data'!$B$7:$R$2843,8,0)</f>
        <v>3.0573000000000001</v>
      </c>
      <c r="K38" s="66">
        <f t="shared" si="3"/>
        <v>27</v>
      </c>
      <c r="L38" s="65">
        <f>VLOOKUP($A38,'Return Data'!$B$7:$R$2843,9,0)</f>
        <v>3.2281</v>
      </c>
      <c r="M38" s="66">
        <f t="shared" si="4"/>
        <v>28</v>
      </c>
      <c r="N38" s="65">
        <f>VLOOKUP($A38,'Return Data'!$B$7:$R$2843,10,0)</f>
        <v>3.1663999999999999</v>
      </c>
      <c r="O38" s="66">
        <f t="shared" si="5"/>
        <v>32</v>
      </c>
      <c r="P38" s="65">
        <f>VLOOKUP($A38,'Return Data'!$B$7:$R$2843,11,0)</f>
        <v>3.1109</v>
      </c>
      <c r="Q38" s="66">
        <f t="shared" si="6"/>
        <v>32</v>
      </c>
      <c r="R38" s="65">
        <f>VLOOKUP($A38,'Return Data'!$B$7:$R$2843,12,0)</f>
        <v>3.0558000000000001</v>
      </c>
      <c r="S38" s="66">
        <f t="shared" si="7"/>
        <v>33</v>
      </c>
      <c r="T38" s="65">
        <f>VLOOKUP($A38,'Return Data'!$B$7:$R$2843,13,0)</f>
        <v>3.0487000000000002</v>
      </c>
      <c r="U38" s="66">
        <f t="shared" si="8"/>
        <v>33</v>
      </c>
      <c r="V38" s="65">
        <f>VLOOKUP($A38,'Return Data'!$B$7:$R$2843,17,0)</f>
        <v>3.6274000000000002</v>
      </c>
      <c r="W38" s="66">
        <f t="shared" si="14"/>
        <v>33</v>
      </c>
      <c r="X38" s="65">
        <f>VLOOKUP($A38,'Return Data'!$B$7:$R$2843,14,0)</f>
        <v>4.6078000000000001</v>
      </c>
      <c r="Y38" s="66">
        <f t="shared" si="15"/>
        <v>30</v>
      </c>
      <c r="Z38" s="65">
        <f>VLOOKUP($A38,'Return Data'!$B$7:$R$2843,16,0)</f>
        <v>6.8830999999999998</v>
      </c>
      <c r="AA38" s="67">
        <f t="shared" si="11"/>
        <v>25</v>
      </c>
    </row>
    <row r="39" spans="1:27" x14ac:dyDescent="0.3">
      <c r="A39" s="63" t="s">
        <v>260</v>
      </c>
      <c r="B39" s="64">
        <f>VLOOKUP($A39,'Return Data'!$B$7:$R$2843,3,0)</f>
        <v>44447</v>
      </c>
      <c r="C39" s="65">
        <f>VLOOKUP($A39,'Return Data'!$B$7:$R$2843,4,0)</f>
        <v>3248.8843000000002</v>
      </c>
      <c r="D39" s="65">
        <f>VLOOKUP($A39,'Return Data'!$B$7:$R$2843,5,0)</f>
        <v>3.1032999999999999</v>
      </c>
      <c r="E39" s="66">
        <f t="shared" si="0"/>
        <v>10</v>
      </c>
      <c r="F39" s="65">
        <f>VLOOKUP($A39,'Return Data'!$B$7:$R$2843,6,0)</f>
        <v>2.9950999999999999</v>
      </c>
      <c r="G39" s="66">
        <f t="shared" si="1"/>
        <v>9</v>
      </c>
      <c r="H39" s="65">
        <f>VLOOKUP($A39,'Return Data'!$B$7:$R$2843,7,0)</f>
        <v>2.9430000000000001</v>
      </c>
      <c r="I39" s="66">
        <f t="shared" si="2"/>
        <v>26</v>
      </c>
      <c r="J39" s="65">
        <f>VLOOKUP($A39,'Return Data'!$B$7:$R$2843,8,0)</f>
        <v>3.0728</v>
      </c>
      <c r="K39" s="66">
        <f t="shared" si="3"/>
        <v>23</v>
      </c>
      <c r="L39" s="65">
        <f>VLOOKUP($A39,'Return Data'!$B$7:$R$2843,9,0)</f>
        <v>3.3462999999999998</v>
      </c>
      <c r="M39" s="66">
        <f t="shared" si="4"/>
        <v>9</v>
      </c>
      <c r="N39" s="65">
        <f>VLOOKUP($A39,'Return Data'!$B$7:$R$2843,10,0)</f>
        <v>3.3206000000000002</v>
      </c>
      <c r="O39" s="66">
        <f t="shared" si="5"/>
        <v>11</v>
      </c>
      <c r="P39" s="65">
        <f>VLOOKUP($A39,'Return Data'!$B$7:$R$2843,11,0)</f>
        <v>3.2949000000000002</v>
      </c>
      <c r="Q39" s="66">
        <f t="shared" si="6"/>
        <v>13</v>
      </c>
      <c r="R39" s="65">
        <f>VLOOKUP($A39,'Return Data'!$B$7:$R$2843,12,0)</f>
        <v>3.2063000000000001</v>
      </c>
      <c r="S39" s="66">
        <f t="shared" si="7"/>
        <v>15</v>
      </c>
      <c r="T39" s="65">
        <f>VLOOKUP($A39,'Return Data'!$B$7:$R$2843,13,0)</f>
        <v>3.2054</v>
      </c>
      <c r="U39" s="66">
        <f t="shared" si="8"/>
        <v>12</v>
      </c>
      <c r="V39" s="65">
        <f>VLOOKUP($A39,'Return Data'!$B$7:$R$2843,17,0)</f>
        <v>4.0426000000000002</v>
      </c>
      <c r="W39" s="66">
        <f t="shared" si="14"/>
        <v>18</v>
      </c>
      <c r="X39" s="65">
        <f>VLOOKUP($A39,'Return Data'!$B$7:$R$2843,14,0)</f>
        <v>5.0697999999999999</v>
      </c>
      <c r="Y39" s="66">
        <f t="shared" si="15"/>
        <v>20</v>
      </c>
      <c r="Z39" s="65">
        <f>VLOOKUP($A39,'Return Data'!$B$7:$R$2843,16,0)</f>
        <v>6.8602999999999996</v>
      </c>
      <c r="AA39" s="67">
        <f t="shared" si="11"/>
        <v>26</v>
      </c>
    </row>
    <row r="40" spans="1:27" x14ac:dyDescent="0.3">
      <c r="A40" s="63" t="s">
        <v>261</v>
      </c>
      <c r="B40" s="64">
        <f>VLOOKUP($A40,'Return Data'!$B$7:$R$2843,3,0)</f>
        <v>44447</v>
      </c>
      <c r="C40" s="65">
        <f>VLOOKUP($A40,'Return Data'!$B$7:$R$2843,4,0)</f>
        <v>43.744700000000002</v>
      </c>
      <c r="D40" s="65">
        <f>VLOOKUP($A40,'Return Data'!$B$7:$R$2843,5,0)</f>
        <v>3.004</v>
      </c>
      <c r="E40" s="66">
        <f t="shared" si="0"/>
        <v>16</v>
      </c>
      <c r="F40" s="65">
        <f>VLOOKUP($A40,'Return Data'!$B$7:$R$2843,6,0)</f>
        <v>2.8932000000000002</v>
      </c>
      <c r="G40" s="66">
        <f t="shared" si="1"/>
        <v>24</v>
      </c>
      <c r="H40" s="65">
        <f>VLOOKUP($A40,'Return Data'!$B$7:$R$2843,7,0)</f>
        <v>2.9459</v>
      </c>
      <c r="I40" s="66">
        <f t="shared" si="2"/>
        <v>25</v>
      </c>
      <c r="J40" s="65">
        <f>VLOOKUP($A40,'Return Data'!$B$7:$R$2843,8,0)</f>
        <v>3.1446999999999998</v>
      </c>
      <c r="K40" s="66">
        <f t="shared" si="3"/>
        <v>8</v>
      </c>
      <c r="L40" s="65">
        <f>VLOOKUP($A40,'Return Data'!$B$7:$R$2843,9,0)</f>
        <v>3.4011999999999998</v>
      </c>
      <c r="M40" s="66">
        <f t="shared" si="4"/>
        <v>4</v>
      </c>
      <c r="N40" s="65">
        <f>VLOOKUP($A40,'Return Data'!$B$7:$R$2843,10,0)</f>
        <v>3.3565999999999998</v>
      </c>
      <c r="O40" s="66">
        <f t="shared" si="5"/>
        <v>3</v>
      </c>
      <c r="P40" s="65">
        <f>VLOOKUP($A40,'Return Data'!$B$7:$R$2843,11,0)</f>
        <v>3.3351000000000002</v>
      </c>
      <c r="Q40" s="66">
        <f t="shared" si="6"/>
        <v>5</v>
      </c>
      <c r="R40" s="65">
        <f>VLOOKUP($A40,'Return Data'!$B$7:$R$2843,12,0)</f>
        <v>3.2610999999999999</v>
      </c>
      <c r="S40" s="66">
        <f t="shared" si="7"/>
        <v>7</v>
      </c>
      <c r="T40" s="65">
        <f>VLOOKUP($A40,'Return Data'!$B$7:$R$2843,13,0)</f>
        <v>3.2646999999999999</v>
      </c>
      <c r="U40" s="66">
        <f t="shared" si="8"/>
        <v>6</v>
      </c>
      <c r="V40" s="65">
        <f>VLOOKUP($A40,'Return Data'!$B$7:$R$2843,17,0)</f>
        <v>4.0603999999999996</v>
      </c>
      <c r="W40" s="66">
        <f t="shared" si="14"/>
        <v>15</v>
      </c>
      <c r="X40" s="65">
        <f>VLOOKUP($A40,'Return Data'!$B$7:$R$2843,14,0)</f>
        <v>5.1322000000000001</v>
      </c>
      <c r="Y40" s="66">
        <f t="shared" si="15"/>
        <v>11</v>
      </c>
      <c r="Z40" s="65">
        <f>VLOOKUP($A40,'Return Data'!$B$7:$R$2843,16,0)</f>
        <v>7.2655000000000003</v>
      </c>
      <c r="AA40" s="67">
        <f t="shared" si="11"/>
        <v>9</v>
      </c>
    </row>
    <row r="41" spans="1:27" x14ac:dyDescent="0.3">
      <c r="A41" s="63" t="s">
        <v>262</v>
      </c>
      <c r="B41" s="64">
        <f>VLOOKUP($A41,'Return Data'!$B$7:$R$2843,3,0)</f>
        <v>44447</v>
      </c>
      <c r="C41" s="65">
        <f>VLOOKUP($A41,'Return Data'!$B$7:$R$2843,4,0)</f>
        <v>3270.5745000000002</v>
      </c>
      <c r="D41" s="65">
        <f>VLOOKUP($A41,'Return Data'!$B$7:$R$2843,5,0)</f>
        <v>2.8807</v>
      </c>
      <c r="E41" s="66">
        <f t="shared" si="0"/>
        <v>28</v>
      </c>
      <c r="F41" s="65">
        <f>VLOOKUP($A41,'Return Data'!$B$7:$R$2843,6,0)</f>
        <v>3.0116999999999998</v>
      </c>
      <c r="G41" s="66">
        <f t="shared" si="1"/>
        <v>7</v>
      </c>
      <c r="H41" s="65">
        <f>VLOOKUP($A41,'Return Data'!$B$7:$R$2843,7,0)</f>
        <v>2.9403999999999999</v>
      </c>
      <c r="I41" s="66">
        <f t="shared" si="2"/>
        <v>27</v>
      </c>
      <c r="J41" s="65">
        <f>VLOOKUP($A41,'Return Data'!$B$7:$R$2843,8,0)</f>
        <v>3.0573000000000001</v>
      </c>
      <c r="K41" s="66">
        <f t="shared" si="3"/>
        <v>27</v>
      </c>
      <c r="L41" s="65">
        <f>VLOOKUP($A41,'Return Data'!$B$7:$R$2843,9,0)</f>
        <v>3.3289</v>
      </c>
      <c r="M41" s="66">
        <f t="shared" si="4"/>
        <v>13</v>
      </c>
      <c r="N41" s="65">
        <f>VLOOKUP($A41,'Return Data'!$B$7:$R$2843,10,0)</f>
        <v>3.2772000000000001</v>
      </c>
      <c r="O41" s="66">
        <f t="shared" si="5"/>
        <v>23</v>
      </c>
      <c r="P41" s="65">
        <f>VLOOKUP($A41,'Return Data'!$B$7:$R$2843,11,0)</f>
        <v>3.2591999999999999</v>
      </c>
      <c r="Q41" s="66">
        <f t="shared" si="6"/>
        <v>22</v>
      </c>
      <c r="R41" s="65">
        <f>VLOOKUP($A41,'Return Data'!$B$7:$R$2843,12,0)</f>
        <v>3.1619000000000002</v>
      </c>
      <c r="S41" s="66">
        <f t="shared" si="7"/>
        <v>27</v>
      </c>
      <c r="T41" s="65">
        <f>VLOOKUP($A41,'Return Data'!$B$7:$R$2843,13,0)</f>
        <v>3.1738</v>
      </c>
      <c r="U41" s="66">
        <f t="shared" si="8"/>
        <v>23</v>
      </c>
      <c r="V41" s="65">
        <f>VLOOKUP($A41,'Return Data'!$B$7:$R$2843,17,0)</f>
        <v>4.0887000000000002</v>
      </c>
      <c r="W41" s="66">
        <f t="shared" si="14"/>
        <v>8</v>
      </c>
      <c r="X41" s="65">
        <f>VLOOKUP($A41,'Return Data'!$B$7:$R$2843,14,0)</f>
        <v>5.1394000000000002</v>
      </c>
      <c r="Y41" s="66">
        <f t="shared" si="15"/>
        <v>9</v>
      </c>
      <c r="Z41" s="65">
        <f>VLOOKUP($A41,'Return Data'!$B$7:$R$2843,16,0)</f>
        <v>7.2058</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44447</v>
      </c>
      <c r="C43" s="65">
        <f>VLOOKUP($A43,'Return Data'!$B$7:$R$2843,4,0)</f>
        <v>1994.4446</v>
      </c>
      <c r="D43" s="65">
        <f>VLOOKUP($A43,'Return Data'!$B$7:$R$2843,5,0)</f>
        <v>2.9851000000000001</v>
      </c>
      <c r="E43" s="66">
        <f t="shared" si="0"/>
        <v>19</v>
      </c>
      <c r="F43" s="65">
        <f>VLOOKUP($A43,'Return Data'!$B$7:$R$2843,6,0)</f>
        <v>2.9794999999999998</v>
      </c>
      <c r="G43" s="66">
        <f t="shared" si="1"/>
        <v>15</v>
      </c>
      <c r="H43" s="65">
        <f>VLOOKUP($A43,'Return Data'!$B$7:$R$2843,7,0)</f>
        <v>2.9834000000000001</v>
      </c>
      <c r="I43" s="66">
        <f t="shared" si="2"/>
        <v>17</v>
      </c>
      <c r="J43" s="65">
        <f>VLOOKUP($A43,'Return Data'!$B$7:$R$2843,8,0)</f>
        <v>3.0829</v>
      </c>
      <c r="K43" s="66">
        <f t="shared" si="3"/>
        <v>20</v>
      </c>
      <c r="L43" s="65">
        <f>VLOOKUP($A43,'Return Data'!$B$7:$R$2843,9,0)</f>
        <v>3.2919999999999998</v>
      </c>
      <c r="M43" s="66">
        <f t="shared" si="4"/>
        <v>20</v>
      </c>
      <c r="N43" s="65">
        <f>VLOOKUP($A43,'Return Data'!$B$7:$R$2843,10,0)</f>
        <v>3.3012000000000001</v>
      </c>
      <c r="O43" s="66">
        <f t="shared" si="5"/>
        <v>17</v>
      </c>
      <c r="P43" s="65">
        <f>VLOOKUP($A43,'Return Data'!$B$7:$R$2843,11,0)</f>
        <v>3.3075000000000001</v>
      </c>
      <c r="Q43" s="66">
        <f t="shared" si="6"/>
        <v>10</v>
      </c>
      <c r="R43" s="65">
        <f>VLOOKUP($A43,'Return Data'!$B$7:$R$2843,12,0)</f>
        <v>3.2414000000000001</v>
      </c>
      <c r="S43" s="66">
        <f t="shared" si="7"/>
        <v>9</v>
      </c>
      <c r="T43" s="65">
        <f>VLOOKUP($A43,'Return Data'!$B$7:$R$2843,13,0)</f>
        <v>3.2242000000000002</v>
      </c>
      <c r="U43" s="66">
        <f t="shared" si="8"/>
        <v>10</v>
      </c>
      <c r="V43" s="65">
        <f>VLOOKUP($A43,'Return Data'!$B$7:$R$2843,17,0)</f>
        <v>4.1014999999999997</v>
      </c>
      <c r="W43" s="66">
        <f t="shared" si="14"/>
        <v>6</v>
      </c>
      <c r="X43" s="65">
        <f>VLOOKUP($A43,'Return Data'!$B$7:$R$2843,14,0)</f>
        <v>3.8439999999999999</v>
      </c>
      <c r="Y43" s="66">
        <f t="shared" si="15"/>
        <v>32</v>
      </c>
      <c r="Z43" s="65">
        <f>VLOOKUP($A43,'Return Data'!$B$7:$R$2843,16,0)</f>
        <v>6.9717000000000002</v>
      </c>
      <c r="AA43" s="67">
        <f t="shared" si="11"/>
        <v>23</v>
      </c>
    </row>
    <row r="44" spans="1:27" x14ac:dyDescent="0.3">
      <c r="A44" s="63" t="s">
        <v>264</v>
      </c>
      <c r="B44" s="64">
        <f>VLOOKUP($A44,'Return Data'!$B$7:$R$2843,3,0)</f>
        <v>44447</v>
      </c>
      <c r="C44" s="65">
        <f>VLOOKUP($A44,'Return Data'!$B$7:$R$2843,4,0)</f>
        <v>3401.3886000000002</v>
      </c>
      <c r="D44" s="65">
        <f>VLOOKUP($A44,'Return Data'!$B$7:$R$2843,5,0)</f>
        <v>2.9384000000000001</v>
      </c>
      <c r="E44" s="66">
        <f t="shared" si="0"/>
        <v>25</v>
      </c>
      <c r="F44" s="65">
        <f>VLOOKUP($A44,'Return Data'!$B$7:$R$2843,6,0)</f>
        <v>2.9796</v>
      </c>
      <c r="G44" s="66">
        <f t="shared" si="1"/>
        <v>14</v>
      </c>
      <c r="H44" s="65">
        <f>VLOOKUP($A44,'Return Data'!$B$7:$R$2843,7,0)</f>
        <v>3.0142000000000002</v>
      </c>
      <c r="I44" s="66">
        <f t="shared" si="2"/>
        <v>11</v>
      </c>
      <c r="J44" s="65">
        <f>VLOOKUP($A44,'Return Data'!$B$7:$R$2843,8,0)</f>
        <v>3.1217999999999999</v>
      </c>
      <c r="K44" s="66">
        <f t="shared" si="3"/>
        <v>13</v>
      </c>
      <c r="L44" s="65">
        <f>VLOOKUP($A44,'Return Data'!$B$7:$R$2843,9,0)</f>
        <v>3.3243</v>
      </c>
      <c r="M44" s="66">
        <f t="shared" si="4"/>
        <v>15</v>
      </c>
      <c r="N44" s="65">
        <f>VLOOKUP($A44,'Return Data'!$B$7:$R$2843,10,0)</f>
        <v>3.3283999999999998</v>
      </c>
      <c r="O44" s="66">
        <f t="shared" si="5"/>
        <v>9</v>
      </c>
      <c r="P44" s="65">
        <f>VLOOKUP($A44,'Return Data'!$B$7:$R$2843,11,0)</f>
        <v>3.2957000000000001</v>
      </c>
      <c r="Q44" s="66">
        <f t="shared" si="6"/>
        <v>12</v>
      </c>
      <c r="R44" s="65">
        <f>VLOOKUP($A44,'Return Data'!$B$7:$R$2843,12,0)</f>
        <v>3.2250000000000001</v>
      </c>
      <c r="S44" s="66">
        <f t="shared" si="7"/>
        <v>11</v>
      </c>
      <c r="T44" s="65">
        <f>VLOOKUP($A44,'Return Data'!$B$7:$R$2843,13,0)</f>
        <v>3.2244999999999999</v>
      </c>
      <c r="U44" s="66">
        <f t="shared" si="8"/>
        <v>9</v>
      </c>
      <c r="V44" s="65">
        <f>VLOOKUP($A44,'Return Data'!$B$7:$R$2843,17,0)</f>
        <v>4.0567000000000002</v>
      </c>
      <c r="W44" s="66">
        <f t="shared" si="14"/>
        <v>16</v>
      </c>
      <c r="X44" s="65">
        <f>VLOOKUP($A44,'Return Data'!$B$7:$R$2843,14,0)</f>
        <v>5.1299000000000001</v>
      </c>
      <c r="Y44" s="66">
        <f t="shared" si="15"/>
        <v>12</v>
      </c>
      <c r="Z44" s="65">
        <f>VLOOKUP($A44,'Return Data'!$B$7:$R$2843,16,0)</f>
        <v>7.0029000000000003</v>
      </c>
      <c r="AA44" s="67">
        <f t="shared" si="11"/>
        <v>22</v>
      </c>
    </row>
    <row r="45" spans="1:27" x14ac:dyDescent="0.3">
      <c r="A45" s="63" t="s">
        <v>265</v>
      </c>
      <c r="B45" s="64">
        <f>VLOOKUP($A45,'Return Data'!$B$7:$R$2843,3,0)</f>
        <v>44447</v>
      </c>
      <c r="C45" s="65">
        <f>VLOOKUP($A45,'Return Data'!$B$7:$R$2843,4,0)</f>
        <v>1124.1456000000001</v>
      </c>
      <c r="D45" s="65">
        <f>VLOOKUP($A45,'Return Data'!$B$7:$R$2843,5,0)</f>
        <v>2.5977000000000001</v>
      </c>
      <c r="E45" s="66">
        <f t="shared" si="0"/>
        <v>37</v>
      </c>
      <c r="F45" s="65">
        <f>VLOOKUP($A45,'Return Data'!$B$7:$R$2843,6,0)</f>
        <v>2.5817999999999999</v>
      </c>
      <c r="G45" s="66">
        <f t="shared" si="1"/>
        <v>36</v>
      </c>
      <c r="H45" s="65">
        <f>VLOOKUP($A45,'Return Data'!$B$7:$R$2843,7,0)</f>
        <v>2.6072000000000002</v>
      </c>
      <c r="I45" s="66">
        <f t="shared" si="2"/>
        <v>36</v>
      </c>
      <c r="J45" s="65">
        <f>VLOOKUP($A45,'Return Data'!$B$7:$R$2843,8,0)</f>
        <v>2.6533000000000002</v>
      </c>
      <c r="K45" s="66">
        <f t="shared" si="3"/>
        <v>37</v>
      </c>
      <c r="L45" s="65">
        <f>VLOOKUP($A45,'Return Data'!$B$7:$R$2843,9,0)</f>
        <v>2.6785000000000001</v>
      </c>
      <c r="M45" s="66">
        <f t="shared" si="4"/>
        <v>37</v>
      </c>
      <c r="N45" s="65">
        <f>VLOOKUP($A45,'Return Data'!$B$7:$R$2843,10,0)</f>
        <v>2.8025000000000002</v>
      </c>
      <c r="O45" s="66">
        <f t="shared" si="5"/>
        <v>37</v>
      </c>
      <c r="P45" s="65">
        <f>VLOOKUP($A45,'Return Data'!$B$7:$R$2843,11,0)</f>
        <v>2.8954</v>
      </c>
      <c r="Q45" s="66">
        <f t="shared" si="6"/>
        <v>37</v>
      </c>
      <c r="R45" s="65">
        <f>VLOOKUP($A45,'Return Data'!$B$7:$R$2843,12,0)</f>
        <v>2.8999000000000001</v>
      </c>
      <c r="S45" s="66">
        <f t="shared" si="7"/>
        <v>35</v>
      </c>
      <c r="T45" s="65">
        <f>VLOOKUP($A45,'Return Data'!$B$7:$R$2843,13,0)</f>
        <v>2.9279000000000002</v>
      </c>
      <c r="U45" s="66">
        <f t="shared" si="8"/>
        <v>35</v>
      </c>
      <c r="V45" s="65"/>
      <c r="W45" s="66"/>
      <c r="X45" s="65"/>
      <c r="Y45" s="66"/>
      <c r="Z45" s="65">
        <f>VLOOKUP($A45,'Return Data'!$B$7:$R$2843,16,0)</f>
        <v>4.5114000000000001</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2.9191026315789474</v>
      </c>
      <c r="E47" s="65"/>
      <c r="F47" s="75">
        <f>AVERAGE(F8:F45)</f>
        <v>2.8461894736842108</v>
      </c>
      <c r="G47" s="65"/>
      <c r="H47" s="75">
        <f>AVERAGE(H8:H45)</f>
        <v>2.8773315789473686</v>
      </c>
      <c r="I47" s="65"/>
      <c r="J47" s="75">
        <f>AVERAGE(J8:J45)</f>
        <v>2.9907421052631578</v>
      </c>
      <c r="K47" s="65"/>
      <c r="L47" s="75">
        <f>AVERAGE(L8:L45)</f>
        <v>3.170355263157894</v>
      </c>
      <c r="M47" s="65"/>
      <c r="N47" s="75">
        <f>AVERAGE(N8:N45)</f>
        <v>3.1612789473684204</v>
      </c>
      <c r="O47" s="65"/>
      <c r="P47" s="75">
        <f>AVERAGE(P8:P45)</f>
        <v>3.1611052631578946</v>
      </c>
      <c r="Q47" s="65"/>
      <c r="R47" s="75">
        <f>AVERAGE(R8:R45)</f>
        <v>3.1060500000000002</v>
      </c>
      <c r="S47" s="65"/>
      <c r="T47" s="75">
        <f>AVERAGE(T8:T45)</f>
        <v>3.1035736842105259</v>
      </c>
      <c r="U47" s="65"/>
      <c r="V47" s="75">
        <f>AVERAGE(V8:V45)</f>
        <v>3.8896914285714281</v>
      </c>
      <c r="W47" s="65"/>
      <c r="X47" s="75">
        <f>AVERAGE(X8:X45)</f>
        <v>4.7863735294117653</v>
      </c>
      <c r="Y47" s="65"/>
      <c r="Z47" s="75">
        <f>AVERAGE(Z8:Z45)</f>
        <v>6.4615447368421064</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3.4285000000000001</v>
      </c>
      <c r="E49" s="95"/>
      <c r="F49" s="79">
        <f>MAX(F8:F45)</f>
        <v>3.2484999999999999</v>
      </c>
      <c r="G49" s="95"/>
      <c r="H49" s="79">
        <f>MAX(H8:H45)</f>
        <v>3.1953999999999998</v>
      </c>
      <c r="I49" s="95"/>
      <c r="J49" s="79">
        <f>MAX(J8:J45)</f>
        <v>3.2814999999999999</v>
      </c>
      <c r="K49" s="95"/>
      <c r="L49" s="79">
        <f>MAX(L8:L45)</f>
        <v>3.4662000000000002</v>
      </c>
      <c r="M49" s="95"/>
      <c r="N49" s="79">
        <f>MAX(N8:N45)</f>
        <v>3.3997999999999999</v>
      </c>
      <c r="O49" s="95"/>
      <c r="P49" s="79">
        <f>MAX(P8:P45)</f>
        <v>3.9072</v>
      </c>
      <c r="Q49" s="95"/>
      <c r="R49" s="79">
        <f>MAX(R8:R45)</f>
        <v>3.9802</v>
      </c>
      <c r="S49" s="95"/>
      <c r="T49" s="79">
        <f>MAX(T8:T45)</f>
        <v>4.1699000000000002</v>
      </c>
      <c r="U49" s="95"/>
      <c r="V49" s="79">
        <f>MAX(V8:V45)</f>
        <v>4.8170999999999999</v>
      </c>
      <c r="W49" s="95"/>
      <c r="X49" s="79">
        <f>MAX(X8:X45)</f>
        <v>5.7092999999999998</v>
      </c>
      <c r="Y49" s="95"/>
      <c r="Z49" s="79">
        <f>MAX(Z8:Z45)</f>
        <v>7.7675000000000001</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44447</v>
      </c>
      <c r="E7" s="184">
        <v>1076.53</v>
      </c>
      <c r="F7" s="184">
        <v>0.20100000000000001</v>
      </c>
      <c r="G7" s="184">
        <v>0.51819999999999999</v>
      </c>
      <c r="H7" s="184">
        <v>1.5719000000000001</v>
      </c>
      <c r="I7" s="184">
        <v>4.22</v>
      </c>
      <c r="J7" s="184">
        <v>5.2594000000000003</v>
      </c>
      <c r="K7" s="184">
        <v>10.701700000000001</v>
      </c>
      <c r="L7" s="184">
        <v>16.948</v>
      </c>
      <c r="M7" s="184">
        <v>29.718</v>
      </c>
      <c r="N7" s="184">
        <v>51.085599999999999</v>
      </c>
      <c r="O7" s="184">
        <v>11.761900000000001</v>
      </c>
      <c r="P7" s="184">
        <v>10.6165</v>
      </c>
      <c r="Q7" s="184">
        <v>19.2361</v>
      </c>
      <c r="R7" s="184">
        <v>22.3353</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44447</v>
      </c>
      <c r="E8" s="184">
        <v>1169.8599999999999</v>
      </c>
      <c r="F8" s="184">
        <v>0.2021</v>
      </c>
      <c r="G8" s="184">
        <v>0.52849999999999997</v>
      </c>
      <c r="H8" s="184">
        <v>1.5873999999999999</v>
      </c>
      <c r="I8" s="184">
        <v>4.2526000000000002</v>
      </c>
      <c r="J8" s="184">
        <v>5.3358999999999996</v>
      </c>
      <c r="K8" s="184">
        <v>10.9377</v>
      </c>
      <c r="L8" s="184">
        <v>17.390999999999998</v>
      </c>
      <c r="M8" s="184">
        <v>30.455500000000001</v>
      </c>
      <c r="N8" s="184">
        <v>52.256100000000004</v>
      </c>
      <c r="O8" s="184">
        <v>12.644</v>
      </c>
      <c r="P8" s="184">
        <v>11.7059</v>
      </c>
      <c r="Q8" s="184">
        <v>14.9366</v>
      </c>
      <c r="R8" s="184">
        <v>23.296399999999998</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44447</v>
      </c>
      <c r="E9" s="184">
        <v>16.239999999999998</v>
      </c>
      <c r="F9" s="184">
        <v>0</v>
      </c>
      <c r="G9" s="184">
        <v>0</v>
      </c>
      <c r="H9" s="184">
        <v>1.1838</v>
      </c>
      <c r="I9" s="184">
        <v>4.0358999999999998</v>
      </c>
      <c r="J9" s="184">
        <v>5.4545000000000003</v>
      </c>
      <c r="K9" s="184">
        <v>12.309799999999999</v>
      </c>
      <c r="L9" s="184">
        <v>17.6812</v>
      </c>
      <c r="M9" s="184">
        <v>25.502300000000002</v>
      </c>
      <c r="N9" s="184">
        <v>44.6126</v>
      </c>
      <c r="O9" s="184">
        <v>17.6648</v>
      </c>
      <c r="P9" s="184"/>
      <c r="Q9" s="184">
        <v>17.020700000000001</v>
      </c>
      <c r="R9" s="184">
        <v>25.207799999999999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44447</v>
      </c>
      <c r="E10" s="184">
        <v>15.51</v>
      </c>
      <c r="F10" s="184">
        <v>0</v>
      </c>
      <c r="G10" s="184">
        <v>0</v>
      </c>
      <c r="H10" s="184">
        <v>1.1082000000000001</v>
      </c>
      <c r="I10" s="184">
        <v>3.9544000000000001</v>
      </c>
      <c r="J10" s="184">
        <v>5.2953000000000001</v>
      </c>
      <c r="K10" s="184">
        <v>11.9048</v>
      </c>
      <c r="L10" s="184">
        <v>16.880199999999999</v>
      </c>
      <c r="M10" s="184">
        <v>24.179300000000001</v>
      </c>
      <c r="N10" s="184">
        <v>42.555100000000003</v>
      </c>
      <c r="O10" s="184">
        <v>15.955399999999999</v>
      </c>
      <c r="P10" s="184"/>
      <c r="Q10" s="184">
        <v>15.289</v>
      </c>
      <c r="R10" s="184">
        <v>23.508299999999998</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44447</v>
      </c>
      <c r="E11" s="184">
        <v>81.84</v>
      </c>
      <c r="F11" s="184">
        <v>0.23269999999999999</v>
      </c>
      <c r="G11" s="184">
        <v>0.94979999999999998</v>
      </c>
      <c r="H11" s="184">
        <v>2.0322</v>
      </c>
      <c r="I11" s="184">
        <v>5.1523000000000003</v>
      </c>
      <c r="J11" s="184">
        <v>5.9554999999999998</v>
      </c>
      <c r="K11" s="184">
        <v>12.2326</v>
      </c>
      <c r="L11" s="184">
        <v>16.931000000000001</v>
      </c>
      <c r="M11" s="184">
        <v>30.401499999999999</v>
      </c>
      <c r="N11" s="184">
        <v>49.506799999999998</v>
      </c>
      <c r="O11" s="184">
        <v>12.7499</v>
      </c>
      <c r="P11" s="184">
        <v>11.2735</v>
      </c>
      <c r="Q11" s="184">
        <v>12.386100000000001</v>
      </c>
      <c r="R11" s="184">
        <v>25.601500000000001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44447</v>
      </c>
      <c r="E12" s="184">
        <v>89.56</v>
      </c>
      <c r="F12" s="184">
        <v>0.24629999999999999</v>
      </c>
      <c r="G12" s="184">
        <v>0.95820000000000005</v>
      </c>
      <c r="H12" s="184">
        <v>2.0627</v>
      </c>
      <c r="I12" s="184">
        <v>5.1913999999999998</v>
      </c>
      <c r="J12" s="184">
        <v>6.0384000000000002</v>
      </c>
      <c r="K12" s="184">
        <v>12.4278</v>
      </c>
      <c r="L12" s="184">
        <v>17.332599999999999</v>
      </c>
      <c r="M12" s="184">
        <v>31.050599999999999</v>
      </c>
      <c r="N12" s="184">
        <v>50.521000000000001</v>
      </c>
      <c r="O12" s="184">
        <v>13.6363</v>
      </c>
      <c r="P12" s="184">
        <v>12.474399999999999</v>
      </c>
      <c r="Q12" s="184">
        <v>13.320499999999999</v>
      </c>
      <c r="R12" s="184">
        <v>26.442599999999999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44447</v>
      </c>
      <c r="E13" s="184">
        <v>19.6875</v>
      </c>
      <c r="F13" s="184">
        <v>0.10730000000000001</v>
      </c>
      <c r="G13" s="184">
        <v>-0.26140000000000002</v>
      </c>
      <c r="H13" s="184">
        <v>0.51570000000000005</v>
      </c>
      <c r="I13" s="184">
        <v>3.6326000000000001</v>
      </c>
      <c r="J13" s="184">
        <v>2.9169999999999998</v>
      </c>
      <c r="K13" s="184">
        <v>7.0479000000000003</v>
      </c>
      <c r="L13" s="184">
        <v>14.073600000000001</v>
      </c>
      <c r="M13" s="184">
        <v>28.443899999999999</v>
      </c>
      <c r="N13" s="184">
        <v>44.765300000000003</v>
      </c>
      <c r="O13" s="184">
        <v>19.017099999999999</v>
      </c>
      <c r="P13" s="184"/>
      <c r="Q13" s="184">
        <v>16.543700000000001</v>
      </c>
      <c r="R13" s="184">
        <v>26.585799999999999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44447</v>
      </c>
      <c r="E14" s="184">
        <v>18.351299999999998</v>
      </c>
      <c r="F14" s="184">
        <v>0.10199999999999999</v>
      </c>
      <c r="G14" s="184">
        <v>-0.28639999999999999</v>
      </c>
      <c r="H14" s="184">
        <v>0.48070000000000002</v>
      </c>
      <c r="I14" s="184">
        <v>3.5609000000000002</v>
      </c>
      <c r="J14" s="184">
        <v>2.7589000000000001</v>
      </c>
      <c r="K14" s="184">
        <v>6.5739999999999998</v>
      </c>
      <c r="L14" s="184">
        <v>13.061199999999999</v>
      </c>
      <c r="M14" s="184">
        <v>26.7653</v>
      </c>
      <c r="N14" s="184">
        <v>42.3354</v>
      </c>
      <c r="O14" s="184">
        <v>17.154299999999999</v>
      </c>
      <c r="P14" s="184"/>
      <c r="Q14" s="184">
        <v>14.707100000000001</v>
      </c>
      <c r="R14" s="184">
        <v>24.505500000000001</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44447</v>
      </c>
      <c r="E15" s="184">
        <v>23.7</v>
      </c>
      <c r="F15" s="184">
        <v>0.38119999999999998</v>
      </c>
      <c r="G15" s="184">
        <v>1.0229999999999999</v>
      </c>
      <c r="H15" s="184">
        <v>1.6731</v>
      </c>
      <c r="I15" s="184">
        <v>5.8981000000000003</v>
      </c>
      <c r="J15" s="184">
        <v>3.8563000000000001</v>
      </c>
      <c r="K15" s="184">
        <v>15.3285</v>
      </c>
      <c r="L15" s="184">
        <v>32.698799999999999</v>
      </c>
      <c r="M15" s="184">
        <v>50.190100000000001</v>
      </c>
      <c r="N15" s="184">
        <v>73.881100000000004</v>
      </c>
      <c r="O15" s="184">
        <v>18.693200000000001</v>
      </c>
      <c r="P15" s="184">
        <v>17.382899999999999</v>
      </c>
      <c r="Q15" s="184">
        <v>18.280200000000001</v>
      </c>
      <c r="R15" s="184">
        <v>43.593899999999998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44447</v>
      </c>
      <c r="E16" s="184">
        <v>22.67</v>
      </c>
      <c r="F16" s="184">
        <v>0.39860000000000001</v>
      </c>
      <c r="G16" s="184">
        <v>1.0249999999999999</v>
      </c>
      <c r="H16" s="184">
        <v>1.6592</v>
      </c>
      <c r="I16" s="184">
        <v>5.8357000000000001</v>
      </c>
      <c r="J16" s="184">
        <v>3.8003999999999998</v>
      </c>
      <c r="K16" s="184">
        <v>15.134600000000001</v>
      </c>
      <c r="L16" s="184">
        <v>32.186599999999999</v>
      </c>
      <c r="M16" s="184">
        <v>49.242899999999999</v>
      </c>
      <c r="N16" s="184">
        <v>72.395399999999995</v>
      </c>
      <c r="O16" s="184">
        <v>17.646599999999999</v>
      </c>
      <c r="P16" s="184">
        <v>16.3888</v>
      </c>
      <c r="Q16" s="184">
        <v>17.2621</v>
      </c>
      <c r="R16" s="184">
        <v>42.382800000000003</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44447</v>
      </c>
      <c r="E17" s="184">
        <v>266.58</v>
      </c>
      <c r="F17" s="184">
        <v>4.8800000000000003E-2</v>
      </c>
      <c r="G17" s="184">
        <v>0.28210000000000002</v>
      </c>
      <c r="H17" s="184">
        <v>1.2457</v>
      </c>
      <c r="I17" s="184">
        <v>4.1978999999999997</v>
      </c>
      <c r="J17" s="184">
        <v>5.4343000000000004</v>
      </c>
      <c r="K17" s="184">
        <v>10.545299999999999</v>
      </c>
      <c r="L17" s="184">
        <v>16.5581</v>
      </c>
      <c r="M17" s="184">
        <v>27.233699999999999</v>
      </c>
      <c r="N17" s="184">
        <v>44.715299999999999</v>
      </c>
      <c r="O17" s="184">
        <v>18.029499999999999</v>
      </c>
      <c r="P17" s="184">
        <v>15.6577</v>
      </c>
      <c r="Q17" s="184">
        <v>16.317699999999999</v>
      </c>
      <c r="R17" s="184">
        <v>28.140599999999999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44447</v>
      </c>
      <c r="E18" s="184">
        <v>246.51</v>
      </c>
      <c r="F18" s="184">
        <v>4.87E-2</v>
      </c>
      <c r="G18" s="184">
        <v>0.26850000000000002</v>
      </c>
      <c r="H18" s="184">
        <v>1.2237</v>
      </c>
      <c r="I18" s="184">
        <v>4.1489000000000003</v>
      </c>
      <c r="J18" s="184">
        <v>5.3146000000000004</v>
      </c>
      <c r="K18" s="184">
        <v>10.1967</v>
      </c>
      <c r="L18" s="184">
        <v>15.841200000000001</v>
      </c>
      <c r="M18" s="184">
        <v>26.1114</v>
      </c>
      <c r="N18" s="184">
        <v>43.020400000000002</v>
      </c>
      <c r="O18" s="184">
        <v>16.658000000000001</v>
      </c>
      <c r="P18" s="184">
        <v>14.253399999999999</v>
      </c>
      <c r="Q18" s="184">
        <v>11.8492</v>
      </c>
      <c r="R18" s="184">
        <v>26.651800000000001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44447</v>
      </c>
      <c r="E19" s="184">
        <v>257.42700000000002</v>
      </c>
      <c r="F19" s="184">
        <v>0.23050000000000001</v>
      </c>
      <c r="G19" s="184">
        <v>0.23519999999999999</v>
      </c>
      <c r="H19" s="184">
        <v>0.89119999999999999</v>
      </c>
      <c r="I19" s="184">
        <v>4.0004</v>
      </c>
      <c r="J19" s="184">
        <v>4.5380000000000003</v>
      </c>
      <c r="K19" s="184">
        <v>10.0586</v>
      </c>
      <c r="L19" s="184">
        <v>17.113900000000001</v>
      </c>
      <c r="M19" s="184">
        <v>28.997900000000001</v>
      </c>
      <c r="N19" s="184">
        <v>49.761800000000001</v>
      </c>
      <c r="O19" s="184">
        <v>17.526</v>
      </c>
      <c r="P19" s="184">
        <v>14.5517</v>
      </c>
      <c r="Q19" s="184">
        <v>15.735900000000001</v>
      </c>
      <c r="R19" s="184">
        <v>27.479399999999998</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44447</v>
      </c>
      <c r="E20" s="184">
        <v>238.30799999999999</v>
      </c>
      <c r="F20" s="184">
        <v>0.22800000000000001</v>
      </c>
      <c r="G20" s="184">
        <v>0.22159999999999999</v>
      </c>
      <c r="H20" s="184">
        <v>0.872</v>
      </c>
      <c r="I20" s="184">
        <v>3.9607000000000001</v>
      </c>
      <c r="J20" s="184">
        <v>4.4446000000000003</v>
      </c>
      <c r="K20" s="184">
        <v>9.7794000000000008</v>
      </c>
      <c r="L20" s="184">
        <v>16.514900000000001</v>
      </c>
      <c r="M20" s="184">
        <v>28.02</v>
      </c>
      <c r="N20" s="184">
        <v>48.247599999999998</v>
      </c>
      <c r="O20" s="184">
        <v>16.3566</v>
      </c>
      <c r="P20" s="184">
        <v>13.3485</v>
      </c>
      <c r="Q20" s="184">
        <v>15.279299999999999</v>
      </c>
      <c r="R20" s="184">
        <v>26.224599999999999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44447</v>
      </c>
      <c r="E21" s="184">
        <v>40.19</v>
      </c>
      <c r="F21" s="184">
        <v>-4.9700000000000001E-2</v>
      </c>
      <c r="G21" s="184">
        <v>0.14949999999999999</v>
      </c>
      <c r="H21" s="184">
        <v>1.0814999999999999</v>
      </c>
      <c r="I21" s="184">
        <v>3.5291000000000001</v>
      </c>
      <c r="J21" s="184">
        <v>4.0922000000000001</v>
      </c>
      <c r="K21" s="184">
        <v>9.4796999999999993</v>
      </c>
      <c r="L21" s="184">
        <v>15.9885</v>
      </c>
      <c r="M21" s="184">
        <v>28.4436</v>
      </c>
      <c r="N21" s="184">
        <v>48.302599999999998</v>
      </c>
      <c r="O21" s="184">
        <v>15.1531</v>
      </c>
      <c r="P21" s="184">
        <v>13.1416</v>
      </c>
      <c r="Q21" s="184">
        <v>14.028700000000001</v>
      </c>
      <c r="R21" s="184">
        <v>24.6968</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44447</v>
      </c>
      <c r="E22" s="184">
        <v>37.39</v>
      </c>
      <c r="F22" s="184">
        <v>-5.3499999999999999E-2</v>
      </c>
      <c r="G22" s="184">
        <v>0.1071</v>
      </c>
      <c r="H22" s="184">
        <v>1.0541</v>
      </c>
      <c r="I22" s="184">
        <v>3.4588000000000001</v>
      </c>
      <c r="J22" s="184">
        <v>3.9188000000000001</v>
      </c>
      <c r="K22" s="184">
        <v>8.9770000000000003</v>
      </c>
      <c r="L22" s="184">
        <v>14.940099999999999</v>
      </c>
      <c r="M22" s="184">
        <v>26.7028</v>
      </c>
      <c r="N22" s="184">
        <v>45.656399999999998</v>
      </c>
      <c r="O22" s="184">
        <v>13.373900000000001</v>
      </c>
      <c r="P22" s="184">
        <v>11.8209</v>
      </c>
      <c r="Q22" s="184">
        <v>11.5306</v>
      </c>
      <c r="R22" s="184">
        <v>22.6099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44447</v>
      </c>
      <c r="E23" s="184">
        <v>175.61439999999999</v>
      </c>
      <c r="F23" s="184">
        <v>0.1447</v>
      </c>
      <c r="G23" s="184">
        <v>7.5800000000000006E-2</v>
      </c>
      <c r="H23" s="184">
        <v>0.6573</v>
      </c>
      <c r="I23" s="184">
        <v>3.0886</v>
      </c>
      <c r="J23" s="184">
        <v>3.4792000000000001</v>
      </c>
      <c r="K23" s="184">
        <v>6.4127999999999998</v>
      </c>
      <c r="L23" s="184">
        <v>13.161799999999999</v>
      </c>
      <c r="M23" s="184">
        <v>26.108599999999999</v>
      </c>
      <c r="N23" s="184">
        <v>48.659599999999998</v>
      </c>
      <c r="O23" s="184">
        <v>13.6166</v>
      </c>
      <c r="P23" s="184">
        <v>11.1889</v>
      </c>
      <c r="Q23" s="184">
        <v>14.074999999999999</v>
      </c>
      <c r="R23" s="184">
        <v>22.7441</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44447</v>
      </c>
      <c r="E24" s="184">
        <v>192.75749999999999</v>
      </c>
      <c r="F24" s="184">
        <v>0.1474</v>
      </c>
      <c r="G24" s="184">
        <v>8.9700000000000002E-2</v>
      </c>
      <c r="H24" s="184">
        <v>0.67669999999999997</v>
      </c>
      <c r="I24" s="184">
        <v>3.1286</v>
      </c>
      <c r="J24" s="184">
        <v>3.5739000000000001</v>
      </c>
      <c r="K24" s="184">
        <v>6.6856999999999998</v>
      </c>
      <c r="L24" s="184">
        <v>13.7357</v>
      </c>
      <c r="M24" s="184">
        <v>27.061900000000001</v>
      </c>
      <c r="N24" s="184">
        <v>50.155900000000003</v>
      </c>
      <c r="O24" s="184">
        <v>14.8058</v>
      </c>
      <c r="P24" s="184">
        <v>12.5381</v>
      </c>
      <c r="Q24" s="184">
        <v>15.487</v>
      </c>
      <c r="R24" s="184">
        <v>23.988299999999999</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44447</v>
      </c>
      <c r="E25" s="184">
        <v>77.724999999999994</v>
      </c>
      <c r="F25" s="184">
        <v>0.20499999999999999</v>
      </c>
      <c r="G25" s="184">
        <v>0.2218</v>
      </c>
      <c r="H25" s="184">
        <v>1.1847000000000001</v>
      </c>
      <c r="I25" s="184">
        <v>3.6029</v>
      </c>
      <c r="J25" s="184">
        <v>2.8925000000000001</v>
      </c>
      <c r="K25" s="184">
        <v>6.9737999999999998</v>
      </c>
      <c r="L25" s="184">
        <v>13.258800000000001</v>
      </c>
      <c r="M25" s="184">
        <v>28.052</v>
      </c>
      <c r="N25" s="184">
        <v>47.926499999999997</v>
      </c>
      <c r="O25" s="184">
        <v>13.673</v>
      </c>
      <c r="P25" s="184">
        <v>10.634499999999999</v>
      </c>
      <c r="Q25" s="184">
        <v>13.2882</v>
      </c>
      <c r="R25" s="184">
        <v>22.3079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44447</v>
      </c>
      <c r="E26" s="184">
        <v>77.724999999999994</v>
      </c>
      <c r="F26" s="184">
        <v>0.20499999999999999</v>
      </c>
      <c r="G26" s="184">
        <v>0.2218</v>
      </c>
      <c r="H26" s="184">
        <v>1.1847000000000001</v>
      </c>
      <c r="I26" s="184">
        <v>3.6029</v>
      </c>
      <c r="J26" s="184">
        <v>2.8925000000000001</v>
      </c>
      <c r="K26" s="184">
        <v>6.9737999999999998</v>
      </c>
      <c r="L26" s="184">
        <v>13.258800000000001</v>
      </c>
      <c r="M26" s="184">
        <v>28.052</v>
      </c>
      <c r="N26" s="184">
        <v>47.926499999999997</v>
      </c>
      <c r="O26" s="184">
        <v>13.673</v>
      </c>
      <c r="P26" s="184">
        <v>12.482699999999999</v>
      </c>
      <c r="Q26" s="184">
        <v>15.929500000000001</v>
      </c>
      <c r="R26" s="184">
        <v>22.3079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44447</v>
      </c>
      <c r="E27" s="184">
        <v>82.19</v>
      </c>
      <c r="F27" s="184">
        <v>0.20730000000000001</v>
      </c>
      <c r="G27" s="184">
        <v>0.23050000000000001</v>
      </c>
      <c r="H27" s="184">
        <v>1.1968000000000001</v>
      </c>
      <c r="I27" s="184">
        <v>3.6286999999999998</v>
      </c>
      <c r="J27" s="184">
        <v>2.9523999999999999</v>
      </c>
      <c r="K27" s="184">
        <v>7.1466000000000003</v>
      </c>
      <c r="L27" s="184">
        <v>13.621</v>
      </c>
      <c r="M27" s="184">
        <v>28.655100000000001</v>
      </c>
      <c r="N27" s="184">
        <v>48.851799999999997</v>
      </c>
      <c r="O27" s="184">
        <v>14.446199999999999</v>
      </c>
      <c r="P27" s="184">
        <v>11.4038</v>
      </c>
      <c r="Q27" s="184">
        <v>12.902200000000001</v>
      </c>
      <c r="R27" s="184">
        <v>23.08</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44447</v>
      </c>
      <c r="E28" s="184">
        <v>82.19</v>
      </c>
      <c r="F28" s="184">
        <v>0.20730000000000001</v>
      </c>
      <c r="G28" s="184">
        <v>0.23050000000000001</v>
      </c>
      <c r="H28" s="184">
        <v>1.1968000000000001</v>
      </c>
      <c r="I28" s="184">
        <v>3.6286999999999998</v>
      </c>
      <c r="J28" s="184">
        <v>2.9523999999999999</v>
      </c>
      <c r="K28" s="184">
        <v>7.1466000000000003</v>
      </c>
      <c r="L28" s="184">
        <v>13.621</v>
      </c>
      <c r="M28" s="184">
        <v>28.655100000000001</v>
      </c>
      <c r="N28" s="184">
        <v>48.851799999999997</v>
      </c>
      <c r="O28" s="184">
        <v>14.446199999999999</v>
      </c>
      <c r="P28" s="184">
        <v>13.466900000000001</v>
      </c>
      <c r="Q28" s="184">
        <v>16.3432</v>
      </c>
      <c r="R28" s="184">
        <v>23.08</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44447</v>
      </c>
      <c r="E29" s="184">
        <v>16.424600000000002</v>
      </c>
      <c r="F29" s="184">
        <v>3.8399999999999997E-2</v>
      </c>
      <c r="G29" s="184">
        <v>7.3700000000000002E-2</v>
      </c>
      <c r="H29" s="184">
        <v>1.2826</v>
      </c>
      <c r="I29" s="184">
        <v>3.8231000000000002</v>
      </c>
      <c r="J29" s="184">
        <v>4.6546000000000003</v>
      </c>
      <c r="K29" s="184">
        <v>8.5916999999999994</v>
      </c>
      <c r="L29" s="184">
        <v>14.216799999999999</v>
      </c>
      <c r="M29" s="184">
        <v>24.122199999999999</v>
      </c>
      <c r="N29" s="184">
        <v>41.645099999999999</v>
      </c>
      <c r="O29" s="184"/>
      <c r="P29" s="184"/>
      <c r="Q29" s="184">
        <v>18.7867</v>
      </c>
      <c r="R29" s="184">
        <v>24.422000000000001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44447</v>
      </c>
      <c r="E30" s="184">
        <v>15.764699999999999</v>
      </c>
      <c r="F30" s="184">
        <v>3.4299999999999997E-2</v>
      </c>
      <c r="G30" s="184">
        <v>5.4600000000000003E-2</v>
      </c>
      <c r="H30" s="184">
        <v>1.2549999999999999</v>
      </c>
      <c r="I30" s="184">
        <v>3.7663000000000002</v>
      </c>
      <c r="J30" s="184">
        <v>4.5155000000000003</v>
      </c>
      <c r="K30" s="184">
        <v>8.1877999999999993</v>
      </c>
      <c r="L30" s="184">
        <v>13.367000000000001</v>
      </c>
      <c r="M30" s="184">
        <v>22.749400000000001</v>
      </c>
      <c r="N30" s="184">
        <v>39.561300000000003</v>
      </c>
      <c r="O30" s="184"/>
      <c r="P30" s="184"/>
      <c r="Q30" s="184">
        <v>17.108599999999999</v>
      </c>
      <c r="R30" s="184">
        <v>22.6113</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44447</v>
      </c>
      <c r="E31" s="184">
        <v>202.93</v>
      </c>
      <c r="F31" s="184">
        <v>0.2074</v>
      </c>
      <c r="G31" s="184">
        <v>-0.17710000000000001</v>
      </c>
      <c r="H31" s="184">
        <v>0.48530000000000001</v>
      </c>
      <c r="I31" s="184">
        <v>3.2302</v>
      </c>
      <c r="J31" s="184">
        <v>2.8327</v>
      </c>
      <c r="K31" s="184">
        <v>8.1715999999999998</v>
      </c>
      <c r="L31" s="184">
        <v>16.092700000000001</v>
      </c>
      <c r="M31" s="184">
        <v>36.203800000000001</v>
      </c>
      <c r="N31" s="184">
        <v>57.090899999999998</v>
      </c>
      <c r="O31" s="184">
        <v>15.279</v>
      </c>
      <c r="P31" s="184">
        <v>13.7737</v>
      </c>
      <c r="Q31" s="184">
        <v>14.761799999999999</v>
      </c>
      <c r="R31" s="184">
        <v>25.554500000000001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44447</v>
      </c>
      <c r="E32" s="184">
        <v>220.22</v>
      </c>
      <c r="F32" s="184">
        <v>0.21390000000000001</v>
      </c>
      <c r="G32" s="184">
        <v>-0.17230000000000001</v>
      </c>
      <c r="H32" s="184">
        <v>0.49740000000000001</v>
      </c>
      <c r="I32" s="184">
        <v>3.2490999999999999</v>
      </c>
      <c r="J32" s="184">
        <v>2.8824999999999998</v>
      </c>
      <c r="K32" s="184">
        <v>8.3013999999999992</v>
      </c>
      <c r="L32" s="184">
        <v>16.370699999999999</v>
      </c>
      <c r="M32" s="184">
        <v>36.680700000000002</v>
      </c>
      <c r="N32" s="184">
        <v>57.841200000000001</v>
      </c>
      <c r="O32" s="184">
        <v>15.9702</v>
      </c>
      <c r="P32" s="184">
        <v>14.8132</v>
      </c>
      <c r="Q32" s="184">
        <v>17.0245</v>
      </c>
      <c r="R32" s="184">
        <v>26.1813</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44447</v>
      </c>
      <c r="E33" s="184">
        <v>15.6068</v>
      </c>
      <c r="F33" s="184">
        <v>-6.4000000000000003E-3</v>
      </c>
      <c r="G33" s="184">
        <v>0.3795</v>
      </c>
      <c r="H33" s="184">
        <v>0.97309999999999997</v>
      </c>
      <c r="I33" s="184">
        <v>3.4824000000000002</v>
      </c>
      <c r="J33" s="184">
        <v>4.4638999999999998</v>
      </c>
      <c r="K33" s="184">
        <v>6.7321</v>
      </c>
      <c r="L33" s="184">
        <v>11.973800000000001</v>
      </c>
      <c r="M33" s="184">
        <v>19.894600000000001</v>
      </c>
      <c r="N33" s="184">
        <v>32.850999999999999</v>
      </c>
      <c r="O33" s="184">
        <v>8.1013000000000002</v>
      </c>
      <c r="P33" s="184"/>
      <c r="Q33" s="184">
        <v>9.5570000000000004</v>
      </c>
      <c r="R33" s="184">
        <v>19.755199999999999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44447</v>
      </c>
      <c r="E34" s="184">
        <v>16.732900000000001</v>
      </c>
      <c r="F34" s="184">
        <v>-4.1999999999999997E-3</v>
      </c>
      <c r="G34" s="184">
        <v>0.39119999999999999</v>
      </c>
      <c r="H34" s="184">
        <v>0.99039999999999995</v>
      </c>
      <c r="I34" s="184">
        <v>3.5175999999999998</v>
      </c>
      <c r="J34" s="184">
        <v>4.5499000000000001</v>
      </c>
      <c r="K34" s="184">
        <v>6.9775999999999998</v>
      </c>
      <c r="L34" s="184">
        <v>12.431100000000001</v>
      </c>
      <c r="M34" s="184">
        <v>20.637499999999999</v>
      </c>
      <c r="N34" s="184">
        <v>33.958599999999997</v>
      </c>
      <c r="O34" s="184">
        <v>9.2870000000000008</v>
      </c>
      <c r="P34" s="184"/>
      <c r="Q34" s="184">
        <v>11.1334</v>
      </c>
      <c r="R34" s="184">
        <v>20.770499999999998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44447</v>
      </c>
      <c r="E35" s="184">
        <v>18.260000000000002</v>
      </c>
      <c r="F35" s="184">
        <v>0</v>
      </c>
      <c r="G35" s="184">
        <v>-5.4699999999999999E-2</v>
      </c>
      <c r="H35" s="184">
        <v>0.60609999999999997</v>
      </c>
      <c r="I35" s="184">
        <v>2.9893000000000001</v>
      </c>
      <c r="J35" s="184">
        <v>3.8679999999999999</v>
      </c>
      <c r="K35" s="184">
        <v>10.599600000000001</v>
      </c>
      <c r="L35" s="184">
        <v>19.1129</v>
      </c>
      <c r="M35" s="184">
        <v>32.510899999999999</v>
      </c>
      <c r="N35" s="184">
        <v>52.166699999999999</v>
      </c>
      <c r="O35" s="184">
        <v>14.266500000000001</v>
      </c>
      <c r="P35" s="184"/>
      <c r="Q35" s="184">
        <v>13.689299999999999</v>
      </c>
      <c r="R35" s="184">
        <v>26.604500000000002</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44447</v>
      </c>
      <c r="E36" s="184">
        <v>16.989999999999998</v>
      </c>
      <c r="F36" s="184">
        <v>0</v>
      </c>
      <c r="G36" s="184">
        <v>-5.8799999999999998E-2</v>
      </c>
      <c r="H36" s="184">
        <v>0.59209999999999996</v>
      </c>
      <c r="I36" s="184">
        <v>2.9073000000000002</v>
      </c>
      <c r="J36" s="184">
        <v>3.7873999999999999</v>
      </c>
      <c r="K36" s="184">
        <v>10.2531</v>
      </c>
      <c r="L36" s="184">
        <v>18.314800000000002</v>
      </c>
      <c r="M36" s="184">
        <v>31.298300000000001</v>
      </c>
      <c r="N36" s="184">
        <v>50.220999999999997</v>
      </c>
      <c r="O36" s="184">
        <v>12.7362</v>
      </c>
      <c r="P36" s="184"/>
      <c r="Q36" s="184">
        <v>11.9564</v>
      </c>
      <c r="R36" s="184">
        <v>24.963699999999999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44447</v>
      </c>
      <c r="E37" s="184">
        <v>15.2447</v>
      </c>
      <c r="F37" s="184">
        <v>-0.19839999999999999</v>
      </c>
      <c r="G37" s="184">
        <v>0.1116</v>
      </c>
      <c r="H37" s="184">
        <v>0.7641</v>
      </c>
      <c r="I37" s="184">
        <v>3.0339999999999998</v>
      </c>
      <c r="J37" s="184">
        <v>4.6329000000000002</v>
      </c>
      <c r="K37" s="184">
        <v>7.3517999999999999</v>
      </c>
      <c r="L37" s="184">
        <v>11.439500000000001</v>
      </c>
      <c r="M37" s="184">
        <v>19.835100000000001</v>
      </c>
      <c r="N37" s="184">
        <v>40.910600000000002</v>
      </c>
      <c r="O37" s="184"/>
      <c r="P37" s="184"/>
      <c r="Q37" s="184">
        <v>16.637599999999999</v>
      </c>
      <c r="R37" s="184">
        <v>21.0002</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44447</v>
      </c>
      <c r="E38" s="184">
        <v>14.4223</v>
      </c>
      <c r="F38" s="184">
        <v>-0.2034</v>
      </c>
      <c r="G38" s="184">
        <v>8.4699999999999998E-2</v>
      </c>
      <c r="H38" s="184">
        <v>0.72629999999999995</v>
      </c>
      <c r="I38" s="184">
        <v>2.9561000000000002</v>
      </c>
      <c r="J38" s="184">
        <v>4.4466000000000001</v>
      </c>
      <c r="K38" s="184">
        <v>6.8208000000000002</v>
      </c>
      <c r="L38" s="184">
        <v>10.3407</v>
      </c>
      <c r="M38" s="184">
        <v>18.0656</v>
      </c>
      <c r="N38" s="184">
        <v>38.143300000000004</v>
      </c>
      <c r="O38" s="184"/>
      <c r="P38" s="184"/>
      <c r="Q38" s="184">
        <v>14.3004</v>
      </c>
      <c r="R38" s="184">
        <v>18.5946</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44447</v>
      </c>
      <c r="E39" s="184">
        <v>15.1249</v>
      </c>
      <c r="F39" s="184">
        <v>0.1019</v>
      </c>
      <c r="G39" s="184">
        <v>0.25790000000000002</v>
      </c>
      <c r="H39" s="184">
        <v>1.4597</v>
      </c>
      <c r="I39" s="184">
        <v>3.7187999999999999</v>
      </c>
      <c r="J39" s="184">
        <v>3.2648999999999999</v>
      </c>
      <c r="K39" s="184">
        <v>8.9093999999999998</v>
      </c>
      <c r="L39" s="184">
        <v>13.540100000000001</v>
      </c>
      <c r="M39" s="184">
        <v>23.5059</v>
      </c>
      <c r="N39" s="184">
        <v>38.401200000000003</v>
      </c>
      <c r="O39" s="184">
        <v>12.7196</v>
      </c>
      <c r="P39" s="184"/>
      <c r="Q39" s="184">
        <v>13.8283</v>
      </c>
      <c r="R39" s="184">
        <v>20.456600000000002</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44447</v>
      </c>
      <c r="E40" s="184">
        <v>14.405200000000001</v>
      </c>
      <c r="F40" s="184">
        <v>9.7299999999999998E-2</v>
      </c>
      <c r="G40" s="184">
        <v>0.2359</v>
      </c>
      <c r="H40" s="184">
        <v>1.4278999999999999</v>
      </c>
      <c r="I40" s="184">
        <v>3.6547000000000001</v>
      </c>
      <c r="J40" s="184">
        <v>3.1166999999999998</v>
      </c>
      <c r="K40" s="184">
        <v>8.4703999999999997</v>
      </c>
      <c r="L40" s="184">
        <v>12.6031</v>
      </c>
      <c r="M40" s="184">
        <v>21.976700000000001</v>
      </c>
      <c r="N40" s="184">
        <v>36.130600000000001</v>
      </c>
      <c r="O40" s="184">
        <v>11.023300000000001</v>
      </c>
      <c r="P40" s="184"/>
      <c r="Q40" s="184">
        <v>12.1043</v>
      </c>
      <c r="R40" s="184">
        <v>18.6233</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44447</v>
      </c>
      <c r="E41" s="184">
        <v>205.296994571596</v>
      </c>
      <c r="F41" s="184">
        <v>5.8599999999999999E-2</v>
      </c>
      <c r="G41" s="184">
        <v>0.34489999999999998</v>
      </c>
      <c r="H41" s="184">
        <v>1.6560999999999999</v>
      </c>
      <c r="I41" s="184">
        <v>4.9805999999999999</v>
      </c>
      <c r="J41" s="184">
        <v>5.3476999999999997</v>
      </c>
      <c r="K41" s="184">
        <v>9.6041000000000007</v>
      </c>
      <c r="L41" s="184">
        <v>17.5381</v>
      </c>
      <c r="M41" s="184">
        <v>29.248799999999999</v>
      </c>
      <c r="N41" s="184">
        <v>51.322099999999999</v>
      </c>
      <c r="O41" s="184">
        <v>14.0364</v>
      </c>
      <c r="P41" s="184">
        <v>11.3613</v>
      </c>
      <c r="Q41" s="184">
        <v>12.099399999999999</v>
      </c>
      <c r="R41" s="184">
        <v>32.5777</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44447</v>
      </c>
      <c r="E42" s="184">
        <v>74.861000000000004</v>
      </c>
      <c r="F42" s="184">
        <v>6.0499999999999998E-2</v>
      </c>
      <c r="G42" s="184">
        <v>0.35549999999999998</v>
      </c>
      <c r="H42" s="184">
        <v>1.6712</v>
      </c>
      <c r="I42" s="184">
        <v>5.0118999999999998</v>
      </c>
      <c r="J42" s="184">
        <v>5.4219999999999997</v>
      </c>
      <c r="K42" s="184">
        <v>9.8196999999999992</v>
      </c>
      <c r="L42" s="184">
        <v>18.001200000000001</v>
      </c>
      <c r="M42" s="184">
        <v>30.007000000000001</v>
      </c>
      <c r="N42" s="184">
        <v>52.505499999999998</v>
      </c>
      <c r="O42" s="184">
        <v>15.178699999999999</v>
      </c>
      <c r="P42" s="184">
        <v>12.193300000000001</v>
      </c>
      <c r="Q42" s="184">
        <v>13.45</v>
      </c>
      <c r="R42" s="184">
        <v>33.636299999999999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44447</v>
      </c>
      <c r="E43" s="184">
        <v>38.615000000000002</v>
      </c>
      <c r="F43" s="184">
        <v>-2.07E-2</v>
      </c>
      <c r="G43" s="184">
        <v>-2.5999999999999999E-3</v>
      </c>
      <c r="H43" s="184">
        <v>1.0228999999999999</v>
      </c>
      <c r="I43" s="184">
        <v>3.1328</v>
      </c>
      <c r="J43" s="184">
        <v>3.2376</v>
      </c>
      <c r="K43" s="184">
        <v>6.0444000000000004</v>
      </c>
      <c r="L43" s="184">
        <v>13.121</v>
      </c>
      <c r="M43" s="184">
        <v>27.944700000000001</v>
      </c>
      <c r="N43" s="184">
        <v>50.469499999999996</v>
      </c>
      <c r="O43" s="184">
        <v>16.0702</v>
      </c>
      <c r="P43" s="184">
        <v>12.7544</v>
      </c>
      <c r="Q43" s="184">
        <v>12.0755</v>
      </c>
      <c r="R43" s="184">
        <v>26.592700000000001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44447</v>
      </c>
      <c r="E44" s="184">
        <v>43.018999999999998</v>
      </c>
      <c r="F44" s="184">
        <v>-1.6299999999999999E-2</v>
      </c>
      <c r="G44" s="184">
        <v>1.6299999999999999E-2</v>
      </c>
      <c r="H44" s="184">
        <v>1.05</v>
      </c>
      <c r="I44" s="184">
        <v>3.1903000000000001</v>
      </c>
      <c r="J44" s="184">
        <v>3.3713000000000002</v>
      </c>
      <c r="K44" s="184">
        <v>6.4195000000000002</v>
      </c>
      <c r="L44" s="184">
        <v>13.9033</v>
      </c>
      <c r="M44" s="184">
        <v>29.240500000000001</v>
      </c>
      <c r="N44" s="184">
        <v>52.479399999999998</v>
      </c>
      <c r="O44" s="184">
        <v>17.554600000000001</v>
      </c>
      <c r="P44" s="184">
        <v>14.2813</v>
      </c>
      <c r="Q44" s="184">
        <v>13.620100000000001</v>
      </c>
      <c r="R44" s="184">
        <v>28.252500000000001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44447</v>
      </c>
      <c r="E45" s="184">
        <v>151.607470088105</v>
      </c>
      <c r="F45" s="184">
        <v>-2.1999999999999999E-2</v>
      </c>
      <c r="G45" s="184">
        <v>-4.4000000000000003E-3</v>
      </c>
      <c r="H45" s="184">
        <v>1.0194000000000001</v>
      </c>
      <c r="I45" s="184">
        <v>3.1312000000000002</v>
      </c>
      <c r="J45" s="184">
        <v>3.2345000000000002</v>
      </c>
      <c r="K45" s="184">
        <v>6.0420999999999996</v>
      </c>
      <c r="L45" s="184">
        <v>13.12</v>
      </c>
      <c r="M45" s="184">
        <v>27.942799999999998</v>
      </c>
      <c r="N45" s="184">
        <v>50.455800000000004</v>
      </c>
      <c r="O45" s="184">
        <v>15.690899999999999</v>
      </c>
      <c r="P45" s="184">
        <v>12.4292</v>
      </c>
      <c r="Q45" s="184">
        <v>13.2804</v>
      </c>
      <c r="R45" s="184">
        <v>26.4527</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44447</v>
      </c>
      <c r="E46" s="184">
        <v>75.252972298753903</v>
      </c>
      <c r="F46" s="184">
        <v>-1.52E-2</v>
      </c>
      <c r="G46" s="184">
        <v>1.9E-2</v>
      </c>
      <c r="H46" s="184">
        <v>1.0499000000000001</v>
      </c>
      <c r="I46" s="184">
        <v>3.1890999999999998</v>
      </c>
      <c r="J46" s="184">
        <v>3.3711000000000002</v>
      </c>
      <c r="K46" s="184">
        <v>6.4204999999999997</v>
      </c>
      <c r="L46" s="184">
        <v>13.9038</v>
      </c>
      <c r="M46" s="184">
        <v>29.244199999999999</v>
      </c>
      <c r="N46" s="184">
        <v>52.4741</v>
      </c>
      <c r="O46" s="184">
        <v>17.245799999999999</v>
      </c>
      <c r="P46" s="184">
        <v>13.9902</v>
      </c>
      <c r="Q46" s="184">
        <v>14.386200000000001</v>
      </c>
      <c r="R46" s="184">
        <v>28.109500000000001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44447</v>
      </c>
      <c r="E47" s="184">
        <v>40.283000000000001</v>
      </c>
      <c r="F47" s="184">
        <v>-2.5000000000000001E-3</v>
      </c>
      <c r="G47" s="184">
        <v>-0.15859999999999999</v>
      </c>
      <c r="H47" s="184">
        <v>0.91439999999999999</v>
      </c>
      <c r="I47" s="184">
        <v>3.1469</v>
      </c>
      <c r="J47" s="184">
        <v>3.3109000000000002</v>
      </c>
      <c r="K47" s="184">
        <v>7.7920999999999996</v>
      </c>
      <c r="L47" s="184">
        <v>13.752000000000001</v>
      </c>
      <c r="M47" s="184">
        <v>23.544699999999999</v>
      </c>
      <c r="N47" s="184">
        <v>41.190300000000001</v>
      </c>
      <c r="O47" s="184">
        <v>12.276899999999999</v>
      </c>
      <c r="P47" s="184">
        <v>12.2203</v>
      </c>
      <c r="Q47" s="184">
        <v>15.474500000000001</v>
      </c>
      <c r="R47" s="184">
        <v>22.217400000000001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44447</v>
      </c>
      <c r="E48" s="184">
        <v>36.890999999999998</v>
      </c>
      <c r="F48" s="184">
        <v>-5.4000000000000003E-3</v>
      </c>
      <c r="G48" s="184">
        <v>-0.17319999999999999</v>
      </c>
      <c r="H48" s="184">
        <v>0.89429999999999998</v>
      </c>
      <c r="I48" s="184">
        <v>3.1080000000000001</v>
      </c>
      <c r="J48" s="184">
        <v>3.2176</v>
      </c>
      <c r="K48" s="184">
        <v>7.5194999999999999</v>
      </c>
      <c r="L48" s="184">
        <v>13.169499999999999</v>
      </c>
      <c r="M48" s="184">
        <v>22.610299999999999</v>
      </c>
      <c r="N48" s="184">
        <v>39.749200000000002</v>
      </c>
      <c r="O48" s="184">
        <v>11.1249</v>
      </c>
      <c r="P48" s="184">
        <v>11.0495</v>
      </c>
      <c r="Q48" s="184">
        <v>13.116099999999999</v>
      </c>
      <c r="R48" s="184">
        <v>20.9344</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44447</v>
      </c>
      <c r="E49" s="184">
        <v>138.43199999999999</v>
      </c>
      <c r="F49" s="184">
        <v>0.15740000000000001</v>
      </c>
      <c r="G49" s="184">
        <v>-1E-4</v>
      </c>
      <c r="H49" s="184">
        <v>0.80910000000000004</v>
      </c>
      <c r="I49" s="184">
        <v>2.7685</v>
      </c>
      <c r="J49" s="184">
        <v>3.81</v>
      </c>
      <c r="K49" s="184">
        <v>8.1907999999999994</v>
      </c>
      <c r="L49" s="184">
        <v>12.3543</v>
      </c>
      <c r="M49" s="184">
        <v>18.6692</v>
      </c>
      <c r="N49" s="184">
        <v>34.362299999999998</v>
      </c>
      <c r="O49" s="184">
        <v>11.4259</v>
      </c>
      <c r="P49" s="184">
        <v>9.2329000000000008</v>
      </c>
      <c r="Q49" s="184">
        <v>8.9344999999999999</v>
      </c>
      <c r="R49" s="184">
        <v>16.683800000000002</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44447</v>
      </c>
      <c r="E50" s="184">
        <v>150.65469999999999</v>
      </c>
      <c r="F50" s="184">
        <v>0.1608</v>
      </c>
      <c r="G50" s="184">
        <v>1.7000000000000001E-2</v>
      </c>
      <c r="H50" s="184">
        <v>0.83309999999999995</v>
      </c>
      <c r="I50" s="184">
        <v>2.8172000000000001</v>
      </c>
      <c r="J50" s="184">
        <v>3.9255</v>
      </c>
      <c r="K50" s="184">
        <v>8.5257000000000005</v>
      </c>
      <c r="L50" s="184">
        <v>13.0504</v>
      </c>
      <c r="M50" s="184">
        <v>19.753299999999999</v>
      </c>
      <c r="N50" s="184">
        <v>35.985300000000002</v>
      </c>
      <c r="O50" s="184">
        <v>12.6332</v>
      </c>
      <c r="P50" s="184">
        <v>10.5528</v>
      </c>
      <c r="Q50" s="184">
        <v>11.200200000000001</v>
      </c>
      <c r="R50" s="184">
        <v>18.031300000000002</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44447</v>
      </c>
      <c r="E51" s="184">
        <v>17.271599999999999</v>
      </c>
      <c r="F51" s="184">
        <v>6.08E-2</v>
      </c>
      <c r="G51" s="184">
        <v>4.1700000000000001E-2</v>
      </c>
      <c r="H51" s="184">
        <v>1.2237</v>
      </c>
      <c r="I51" s="184">
        <v>3.7159</v>
      </c>
      <c r="J51" s="184">
        <v>4.8912000000000004</v>
      </c>
      <c r="K51" s="184">
        <v>10.5715</v>
      </c>
      <c r="L51" s="184">
        <v>18.495000000000001</v>
      </c>
      <c r="M51" s="184">
        <v>36.107199999999999</v>
      </c>
      <c r="N51" s="184">
        <v>54.337499999999999</v>
      </c>
      <c r="O51" s="184"/>
      <c r="P51" s="184"/>
      <c r="Q51" s="184">
        <v>29.055199999999999</v>
      </c>
      <c r="R51" s="184">
        <v>30.6341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44447</v>
      </c>
      <c r="E52" s="184">
        <v>16.5977</v>
      </c>
      <c r="F52" s="184">
        <v>5.4899999999999997E-2</v>
      </c>
      <c r="G52" s="184">
        <v>1.4500000000000001E-2</v>
      </c>
      <c r="H52" s="184">
        <v>1.1851</v>
      </c>
      <c r="I52" s="184">
        <v>3.6391</v>
      </c>
      <c r="J52" s="184">
        <v>4.7047999999999996</v>
      </c>
      <c r="K52" s="184">
        <v>10.0242</v>
      </c>
      <c r="L52" s="184">
        <v>17.342199999999998</v>
      </c>
      <c r="M52" s="184">
        <v>34.184600000000003</v>
      </c>
      <c r="N52" s="184">
        <v>51.474800000000002</v>
      </c>
      <c r="O52" s="184"/>
      <c r="P52" s="184"/>
      <c r="Q52" s="184">
        <v>26.6799</v>
      </c>
      <c r="R52" s="184">
        <v>28.233899999999998</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44447</v>
      </c>
      <c r="E57" s="184">
        <v>24.245000000000001</v>
      </c>
      <c r="F57" s="184">
        <v>5.7799999999999997E-2</v>
      </c>
      <c r="G57" s="184">
        <v>-8.2400000000000001E-2</v>
      </c>
      <c r="H57" s="184">
        <v>0.99139999999999995</v>
      </c>
      <c r="I57" s="184">
        <v>3.4077999999999999</v>
      </c>
      <c r="J57" s="184">
        <v>3.8508</v>
      </c>
      <c r="K57" s="184">
        <v>8.7561</v>
      </c>
      <c r="L57" s="184">
        <v>15.232900000000001</v>
      </c>
      <c r="M57" s="184">
        <v>27.5046</v>
      </c>
      <c r="N57" s="184">
        <v>45.110100000000003</v>
      </c>
      <c r="O57" s="184">
        <v>16.809799999999999</v>
      </c>
      <c r="P57" s="184">
        <v>15.975199999999999</v>
      </c>
      <c r="Q57" s="184">
        <v>15.5764</v>
      </c>
      <c r="R57" s="184">
        <v>25.0578</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44447</v>
      </c>
      <c r="E58" s="184">
        <v>21.901</v>
      </c>
      <c r="F58" s="184">
        <v>5.4800000000000001E-2</v>
      </c>
      <c r="G58" s="184">
        <v>-0.1004</v>
      </c>
      <c r="H58" s="184">
        <v>0.96350000000000002</v>
      </c>
      <c r="I58" s="184">
        <v>3.3504999999999998</v>
      </c>
      <c r="J58" s="184">
        <v>3.7176</v>
      </c>
      <c r="K58" s="184">
        <v>8.3671000000000006</v>
      </c>
      <c r="L58" s="184">
        <v>14.4133</v>
      </c>
      <c r="M58" s="184">
        <v>26.128799999999998</v>
      </c>
      <c r="N58" s="184">
        <v>43.012900000000002</v>
      </c>
      <c r="O58" s="184">
        <v>15.0166</v>
      </c>
      <c r="P58" s="184">
        <v>14.079499999999999</v>
      </c>
      <c r="Q58" s="184">
        <v>13.6714</v>
      </c>
      <c r="R58" s="184">
        <v>23.210599999999999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44447</v>
      </c>
      <c r="E59" s="184">
        <v>16.204999999999998</v>
      </c>
      <c r="F59" s="184">
        <v>0.33989999999999998</v>
      </c>
      <c r="G59" s="184">
        <v>0.28899999999999998</v>
      </c>
      <c r="H59" s="184">
        <v>1.6995</v>
      </c>
      <c r="I59" s="184">
        <v>4.4446000000000003</v>
      </c>
      <c r="J59" s="184">
        <v>4.8513999999999999</v>
      </c>
      <c r="K59" s="184">
        <v>7.9382999999999999</v>
      </c>
      <c r="L59" s="184">
        <v>11.9215</v>
      </c>
      <c r="M59" s="184">
        <v>20.473400000000002</v>
      </c>
      <c r="N59" s="184">
        <v>37.3887</v>
      </c>
      <c r="O59" s="184"/>
      <c r="P59" s="184"/>
      <c r="Q59" s="184">
        <v>17.544799999999999</v>
      </c>
      <c r="R59" s="184">
        <v>23.999600000000001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44447</v>
      </c>
      <c r="E60" s="184">
        <v>15.446</v>
      </c>
      <c r="F60" s="184">
        <v>0.3352</v>
      </c>
      <c r="G60" s="184">
        <v>0.26679999999999998</v>
      </c>
      <c r="H60" s="184">
        <v>1.6686000000000001</v>
      </c>
      <c r="I60" s="184">
        <v>4.3811</v>
      </c>
      <c r="J60" s="184">
        <v>4.7016</v>
      </c>
      <c r="K60" s="184">
        <v>7.508</v>
      </c>
      <c r="L60" s="184">
        <v>11.032</v>
      </c>
      <c r="M60" s="184">
        <v>19.0443</v>
      </c>
      <c r="N60" s="184">
        <v>35.193600000000004</v>
      </c>
      <c r="O60" s="184"/>
      <c r="P60" s="184"/>
      <c r="Q60" s="184">
        <v>15.671799999999999</v>
      </c>
      <c r="R60" s="184">
        <v>21.962700000000002</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44447</v>
      </c>
      <c r="E61" s="184">
        <v>14.936299999999999</v>
      </c>
      <c r="F61" s="184">
        <v>0.18240000000000001</v>
      </c>
      <c r="G61" s="184">
        <v>0.30759999999999998</v>
      </c>
      <c r="H61" s="184">
        <v>1.2746999999999999</v>
      </c>
      <c r="I61" s="184">
        <v>3.5918999999999999</v>
      </c>
      <c r="J61" s="184">
        <v>5.2629999999999999</v>
      </c>
      <c r="K61" s="184">
        <v>9.8879999999999999</v>
      </c>
      <c r="L61" s="184">
        <v>15.2643</v>
      </c>
      <c r="M61" s="184">
        <v>24.322099999999999</v>
      </c>
      <c r="N61" s="184">
        <v>38.4054</v>
      </c>
      <c r="O61" s="184">
        <v>12.791700000000001</v>
      </c>
      <c r="P61" s="184"/>
      <c r="Q61" s="184">
        <v>12.676299999999999</v>
      </c>
      <c r="R61" s="184">
        <v>19.698799999999999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44447</v>
      </c>
      <c r="E62" s="184">
        <v>14.084099999999999</v>
      </c>
      <c r="F62" s="184">
        <v>0.17710000000000001</v>
      </c>
      <c r="G62" s="184">
        <v>0.28120000000000001</v>
      </c>
      <c r="H62" s="184">
        <v>1.2378</v>
      </c>
      <c r="I62" s="184">
        <v>3.5162</v>
      </c>
      <c r="J62" s="184">
        <v>5.0824999999999996</v>
      </c>
      <c r="K62" s="184">
        <v>9.3681000000000001</v>
      </c>
      <c r="L62" s="184">
        <v>14.1707</v>
      </c>
      <c r="M62" s="184">
        <v>22.5824</v>
      </c>
      <c r="N62" s="184">
        <v>35.838099999999997</v>
      </c>
      <c r="O62" s="184">
        <v>10.759499999999999</v>
      </c>
      <c r="P62" s="184"/>
      <c r="Q62" s="184">
        <v>10.724299999999999</v>
      </c>
      <c r="R62" s="184">
        <v>17.588799999999999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44447</v>
      </c>
      <c r="E63" s="184">
        <v>64.915000000000006</v>
      </c>
      <c r="F63" s="184">
        <v>0.1186</v>
      </c>
      <c r="G63" s="184">
        <v>0.43719999999999998</v>
      </c>
      <c r="H63" s="184">
        <v>1.2766999999999999</v>
      </c>
      <c r="I63" s="184">
        <v>3.0078</v>
      </c>
      <c r="J63" s="184">
        <v>2.7886000000000002</v>
      </c>
      <c r="K63" s="184">
        <v>6.4809999999999999</v>
      </c>
      <c r="L63" s="184">
        <v>13.3043</v>
      </c>
      <c r="M63" s="184">
        <v>29.1083</v>
      </c>
      <c r="N63" s="184">
        <v>47.7029</v>
      </c>
      <c r="O63" s="184">
        <v>4.5198999999999998</v>
      </c>
      <c r="P63" s="184">
        <v>7.4371999999999998</v>
      </c>
      <c r="Q63" s="184">
        <v>12.1934</v>
      </c>
      <c r="R63" s="184">
        <v>13.968</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44447</v>
      </c>
      <c r="E64" s="184">
        <v>70.962900000000005</v>
      </c>
      <c r="F64" s="184">
        <v>0.1208</v>
      </c>
      <c r="G64" s="184">
        <v>0.4476</v>
      </c>
      <c r="H64" s="184">
        <v>1.2908999999999999</v>
      </c>
      <c r="I64" s="184">
        <v>3.0364</v>
      </c>
      <c r="J64" s="184">
        <v>2.8561000000000001</v>
      </c>
      <c r="K64" s="184">
        <v>6.6773999999999996</v>
      </c>
      <c r="L64" s="184">
        <v>13.7521</v>
      </c>
      <c r="M64" s="184">
        <v>29.880400000000002</v>
      </c>
      <c r="N64" s="184">
        <v>48.868400000000001</v>
      </c>
      <c r="O64" s="184">
        <v>5.3663999999999996</v>
      </c>
      <c r="P64" s="184">
        <v>8.6118000000000006</v>
      </c>
      <c r="Q64" s="184">
        <v>12.354100000000001</v>
      </c>
      <c r="R64" s="184">
        <v>14.859400000000001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44447</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44447</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44447</v>
      </c>
      <c r="E69" s="184">
        <v>97.6</v>
      </c>
      <c r="F69" s="184">
        <v>0.4632</v>
      </c>
      <c r="G69" s="184">
        <v>0.49419999999999997</v>
      </c>
      <c r="H69" s="184">
        <v>1.5609</v>
      </c>
      <c r="I69" s="184">
        <v>4.4297000000000004</v>
      </c>
      <c r="J69" s="184">
        <v>2.8776000000000002</v>
      </c>
      <c r="K69" s="184">
        <v>8.9042999999999992</v>
      </c>
      <c r="L69" s="184">
        <v>15.845700000000001</v>
      </c>
      <c r="M69" s="184">
        <v>26.736799999999999</v>
      </c>
      <c r="N69" s="184">
        <v>44.293300000000002</v>
      </c>
      <c r="O69" s="184">
        <v>12.267799999999999</v>
      </c>
      <c r="P69" s="184">
        <v>10.1663</v>
      </c>
      <c r="Q69" s="184">
        <v>13.8177</v>
      </c>
      <c r="R69" s="184">
        <v>22.126999999999999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44447</v>
      </c>
      <c r="E70" s="184">
        <v>109.52</v>
      </c>
      <c r="F70" s="184">
        <v>0.47710000000000002</v>
      </c>
      <c r="G70" s="184">
        <v>0.5232</v>
      </c>
      <c r="H70" s="184">
        <v>1.5954999999999999</v>
      </c>
      <c r="I70" s="184">
        <v>4.5038</v>
      </c>
      <c r="J70" s="184">
        <v>3.0388999999999999</v>
      </c>
      <c r="K70" s="184">
        <v>9.3887</v>
      </c>
      <c r="L70" s="184">
        <v>16.846299999999999</v>
      </c>
      <c r="M70" s="184">
        <v>28.348800000000001</v>
      </c>
      <c r="N70" s="184">
        <v>46.711300000000001</v>
      </c>
      <c r="O70" s="184">
        <v>14.041</v>
      </c>
      <c r="P70" s="184">
        <v>11.8369</v>
      </c>
      <c r="Q70" s="184">
        <v>13.3462</v>
      </c>
      <c r="R70" s="184">
        <v>24.140999999999998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44447</v>
      </c>
      <c r="E71" s="184">
        <v>110.24</v>
      </c>
      <c r="F71" s="184">
        <v>6.3500000000000001E-2</v>
      </c>
      <c r="G71" s="184">
        <v>0.19089999999999999</v>
      </c>
      <c r="H71" s="184">
        <v>1.2491000000000001</v>
      </c>
      <c r="I71" s="184">
        <v>4.0293999999999999</v>
      </c>
      <c r="J71" s="184">
        <v>5.1006</v>
      </c>
      <c r="K71" s="184">
        <v>10.206899999999999</v>
      </c>
      <c r="L71" s="184">
        <v>15.7254</v>
      </c>
      <c r="M71" s="184">
        <v>27.4893</v>
      </c>
      <c r="N71" s="184">
        <v>45.281999999999996</v>
      </c>
      <c r="O71" s="184">
        <v>11.8096</v>
      </c>
      <c r="P71" s="184">
        <v>13.317500000000001</v>
      </c>
      <c r="Q71" s="184">
        <v>11.714600000000001</v>
      </c>
      <c r="R71" s="184">
        <v>23.536300000000001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44447</v>
      </c>
      <c r="E72" s="184">
        <v>120.74</v>
      </c>
      <c r="F72" s="184">
        <v>6.6299999999999998E-2</v>
      </c>
      <c r="G72" s="184">
        <v>0.20749999999999999</v>
      </c>
      <c r="H72" s="184">
        <v>1.2749999999999999</v>
      </c>
      <c r="I72" s="184">
        <v>4.0772000000000004</v>
      </c>
      <c r="J72" s="184">
        <v>5.22</v>
      </c>
      <c r="K72" s="184">
        <v>10.557600000000001</v>
      </c>
      <c r="L72" s="184">
        <v>16.454499999999999</v>
      </c>
      <c r="M72" s="184">
        <v>28.679500000000001</v>
      </c>
      <c r="N72" s="184">
        <v>47.082500000000003</v>
      </c>
      <c r="O72" s="184">
        <v>13.177199999999999</v>
      </c>
      <c r="P72" s="184">
        <v>14.7171</v>
      </c>
      <c r="Q72" s="184">
        <v>15.5322</v>
      </c>
      <c r="R72" s="184">
        <v>25.074300000000001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44447</v>
      </c>
      <c r="E73" s="184">
        <v>266.49130000000002</v>
      </c>
      <c r="F73" s="184">
        <v>7.4200000000000002E-2</v>
      </c>
      <c r="G73" s="184">
        <v>0.4738</v>
      </c>
      <c r="H73" s="184">
        <v>1.6771</v>
      </c>
      <c r="I73" s="184">
        <v>3.9470999999999998</v>
      </c>
      <c r="J73" s="184">
        <v>0.82840000000000003</v>
      </c>
      <c r="K73" s="184">
        <v>9.1814</v>
      </c>
      <c r="L73" s="184">
        <v>31.3005</v>
      </c>
      <c r="M73" s="184">
        <v>47.568300000000001</v>
      </c>
      <c r="N73" s="184">
        <v>73.326800000000006</v>
      </c>
      <c r="O73" s="184">
        <v>25.272300000000001</v>
      </c>
      <c r="P73" s="184">
        <v>18.459599999999998</v>
      </c>
      <c r="Q73" s="184">
        <v>17.380700000000001</v>
      </c>
      <c r="R73" s="184">
        <v>41.838799999999999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44447</v>
      </c>
      <c r="E74" s="184">
        <v>275.5865</v>
      </c>
      <c r="F74" s="184">
        <v>7.4800000000000005E-2</v>
      </c>
      <c r="G74" s="184">
        <v>0.47320000000000001</v>
      </c>
      <c r="H74" s="184">
        <v>1.677</v>
      </c>
      <c r="I74" s="184">
        <v>3.9470000000000001</v>
      </c>
      <c r="J74" s="184">
        <v>0.8266</v>
      </c>
      <c r="K74" s="184">
        <v>9.1969999999999992</v>
      </c>
      <c r="L74" s="184">
        <v>31.293199999999999</v>
      </c>
      <c r="M74" s="184">
        <v>47.623800000000003</v>
      </c>
      <c r="N74" s="184">
        <v>73.455399999999997</v>
      </c>
      <c r="O74" s="184">
        <v>26.302499999999998</v>
      </c>
      <c r="P74" s="184">
        <v>19.1601</v>
      </c>
      <c r="Q74" s="184">
        <v>18.438700000000001</v>
      </c>
      <c r="R74" s="184">
        <v>42.9876</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44447</v>
      </c>
      <c r="E75" s="184">
        <v>214.9469</v>
      </c>
      <c r="F75" s="184">
        <v>6.6E-3</v>
      </c>
      <c r="G75" s="184">
        <v>-0.27550000000000002</v>
      </c>
      <c r="H75" s="184">
        <v>0.68279999999999996</v>
      </c>
      <c r="I75" s="184">
        <v>3.6406000000000001</v>
      </c>
      <c r="J75" s="184">
        <v>4.3902999999999999</v>
      </c>
      <c r="K75" s="184">
        <v>8.7942999999999998</v>
      </c>
      <c r="L75" s="184">
        <v>14.2584</v>
      </c>
      <c r="M75" s="184">
        <v>25.402200000000001</v>
      </c>
      <c r="N75" s="184">
        <v>43.339799999999997</v>
      </c>
      <c r="O75" s="184">
        <v>16.0289</v>
      </c>
      <c r="P75" s="184">
        <v>14.4191</v>
      </c>
      <c r="Q75" s="184">
        <v>16.567799999999998</v>
      </c>
      <c r="R75" s="184">
        <v>22.900400000000001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44447</v>
      </c>
      <c r="E76" s="184">
        <v>95.612377369222003</v>
      </c>
      <c r="F76" s="184">
        <v>6.7000000000000002E-3</v>
      </c>
      <c r="G76" s="184">
        <v>-0.27560000000000001</v>
      </c>
      <c r="H76" s="184">
        <v>0.68269999999999997</v>
      </c>
      <c r="I76" s="184">
        <v>3.6406000000000001</v>
      </c>
      <c r="J76" s="184">
        <v>4.3902000000000001</v>
      </c>
      <c r="K76" s="184">
        <v>8.7943999999999996</v>
      </c>
      <c r="L76" s="184">
        <v>14.2583</v>
      </c>
      <c r="M76" s="184">
        <v>25.4025</v>
      </c>
      <c r="N76" s="184">
        <v>43.3401</v>
      </c>
      <c r="O76" s="184">
        <v>15.820600000000001</v>
      </c>
      <c r="P76" s="184">
        <v>14.2499</v>
      </c>
      <c r="Q76" s="184">
        <v>16.467300000000002</v>
      </c>
      <c r="R76" s="184">
        <v>22.6873</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44447</v>
      </c>
      <c r="E77" s="184">
        <v>474.58290004294798</v>
      </c>
      <c r="F77" s="184">
        <v>4.7000000000000002E-3</v>
      </c>
      <c r="G77" s="184">
        <v>-0.28570000000000001</v>
      </c>
      <c r="H77" s="184">
        <v>0.66830000000000001</v>
      </c>
      <c r="I77" s="184">
        <v>3.6107999999999998</v>
      </c>
      <c r="J77" s="184">
        <v>4.3234000000000004</v>
      </c>
      <c r="K77" s="184">
        <v>8.5993999999999993</v>
      </c>
      <c r="L77" s="184">
        <v>13.8483</v>
      </c>
      <c r="M77" s="184">
        <v>24.7349</v>
      </c>
      <c r="N77" s="184">
        <v>42.35</v>
      </c>
      <c r="O77" s="184">
        <v>15.2401</v>
      </c>
      <c r="P77" s="184">
        <v>13.4643</v>
      </c>
      <c r="Q77" s="184">
        <v>16.183199999999999</v>
      </c>
      <c r="R77" s="184">
        <v>22.078399999999998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44447</v>
      </c>
      <c r="E78" s="184">
        <v>428.89110059222901</v>
      </c>
      <c r="F78" s="184">
        <v>4.4999999999999997E-3</v>
      </c>
      <c r="G78" s="184">
        <v>-0.28570000000000001</v>
      </c>
      <c r="H78" s="184">
        <v>0.66839999999999999</v>
      </c>
      <c r="I78" s="184">
        <v>3.6112000000000002</v>
      </c>
      <c r="J78" s="184">
        <v>4.3239000000000001</v>
      </c>
      <c r="K78" s="184">
        <v>8.6005000000000003</v>
      </c>
      <c r="L78" s="184">
        <v>13.85</v>
      </c>
      <c r="M78" s="184">
        <v>24.7377</v>
      </c>
      <c r="N78" s="184">
        <v>42.353999999999999</v>
      </c>
      <c r="O78" s="184">
        <v>15.032999999999999</v>
      </c>
      <c r="P78" s="184">
        <v>13.298999999999999</v>
      </c>
      <c r="Q78" s="184">
        <v>15.744</v>
      </c>
      <c r="R78" s="184">
        <v>21.8718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44447</v>
      </c>
      <c r="E79" s="184">
        <v>24.9129</v>
      </c>
      <c r="F79" s="184">
        <v>-7.5399999999999995E-2</v>
      </c>
      <c r="G79" s="184">
        <v>0.18060000000000001</v>
      </c>
      <c r="H79" s="184">
        <v>1.4175</v>
      </c>
      <c r="I79" s="184">
        <v>4.0922000000000001</v>
      </c>
      <c r="J79" s="184">
        <v>5.56</v>
      </c>
      <c r="K79" s="184">
        <v>8.9379000000000008</v>
      </c>
      <c r="L79" s="184">
        <v>13.921900000000001</v>
      </c>
      <c r="M79" s="184">
        <v>20.700299999999999</v>
      </c>
      <c r="N79" s="184">
        <v>37.263399999999997</v>
      </c>
      <c r="O79" s="184">
        <v>12.771800000000001</v>
      </c>
      <c r="P79" s="184">
        <v>11.2996</v>
      </c>
      <c r="Q79" s="184">
        <v>12.488099999999999</v>
      </c>
      <c r="R79" s="184">
        <v>20.9621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44447</v>
      </c>
      <c r="E80" s="184">
        <v>23.1479</v>
      </c>
      <c r="F80" s="184">
        <v>-7.9899999999999999E-2</v>
      </c>
      <c r="G80" s="184">
        <v>0.16009999999999999</v>
      </c>
      <c r="H80" s="184">
        <v>1.3885000000000001</v>
      </c>
      <c r="I80" s="184">
        <v>4.0317999999999996</v>
      </c>
      <c r="J80" s="184">
        <v>5.4156000000000004</v>
      </c>
      <c r="K80" s="184">
        <v>8.5221999999999998</v>
      </c>
      <c r="L80" s="184">
        <v>13.056100000000001</v>
      </c>
      <c r="M80" s="184">
        <v>19.341200000000001</v>
      </c>
      <c r="N80" s="184">
        <v>35.2042</v>
      </c>
      <c r="O80" s="184">
        <v>11.101599999999999</v>
      </c>
      <c r="P80" s="184">
        <v>10.027100000000001</v>
      </c>
      <c r="Q80" s="184">
        <v>11.4298</v>
      </c>
      <c r="R80" s="184">
        <v>19.1465</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44447</v>
      </c>
      <c r="E81" s="184">
        <v>133.20599999999999</v>
      </c>
      <c r="F81" s="184">
        <v>-6.9999999999999999E-4</v>
      </c>
      <c r="G81" s="184">
        <v>0.12590000000000001</v>
      </c>
      <c r="H81" s="184">
        <v>1.1975</v>
      </c>
      <c r="I81" s="184">
        <v>3.9066999999999998</v>
      </c>
      <c r="J81" s="184">
        <v>4.5980999999999996</v>
      </c>
      <c r="K81" s="184">
        <v>9.9263999999999992</v>
      </c>
      <c r="L81" s="184">
        <v>16.595500000000001</v>
      </c>
      <c r="M81" s="184">
        <v>28.839300000000001</v>
      </c>
      <c r="N81" s="184">
        <v>44.127899999999997</v>
      </c>
      <c r="O81" s="184">
        <v>13.611599999999999</v>
      </c>
      <c r="P81" s="184">
        <v>12.848800000000001</v>
      </c>
      <c r="Q81" s="184">
        <v>12.960699999999999</v>
      </c>
      <c r="R81" s="184">
        <v>22.729900000000001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44447</v>
      </c>
      <c r="E82" s="184">
        <v>143.65899999999999</v>
      </c>
      <c r="F82" s="184">
        <v>2.8999999999999998E-3</v>
      </c>
      <c r="G82" s="184">
        <v>0.14349999999999999</v>
      </c>
      <c r="H82" s="184">
        <v>1.2226999999999999</v>
      </c>
      <c r="I82" s="184">
        <v>3.9584999999999999</v>
      </c>
      <c r="J82" s="184">
        <v>4.7224000000000004</v>
      </c>
      <c r="K82" s="184">
        <v>10.291700000000001</v>
      </c>
      <c r="L82" s="184">
        <v>17.36</v>
      </c>
      <c r="M82" s="184">
        <v>30.0763</v>
      </c>
      <c r="N82" s="184">
        <v>45.901400000000002</v>
      </c>
      <c r="O82" s="184">
        <v>14.873100000000001</v>
      </c>
      <c r="P82" s="184">
        <v>14.1738</v>
      </c>
      <c r="Q82" s="184">
        <v>12.8437</v>
      </c>
      <c r="R82" s="184">
        <v>24.088200000000001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44447</v>
      </c>
      <c r="E83" s="184">
        <v>326.95949999999999</v>
      </c>
      <c r="F83" s="184">
        <v>2.0299999999999999E-2</v>
      </c>
      <c r="G83" s="184">
        <v>5.1200000000000002E-2</v>
      </c>
      <c r="H83" s="184">
        <v>1.1417999999999999</v>
      </c>
      <c r="I83" s="184">
        <v>3.093</v>
      </c>
      <c r="J83" s="184">
        <v>4.4880000000000004</v>
      </c>
      <c r="K83" s="184">
        <v>9.5873000000000008</v>
      </c>
      <c r="L83" s="184">
        <v>14.8872</v>
      </c>
      <c r="M83" s="184">
        <v>28.020900000000001</v>
      </c>
      <c r="N83" s="184">
        <v>47.167999999999999</v>
      </c>
      <c r="O83" s="184">
        <v>13.8278</v>
      </c>
      <c r="P83" s="184">
        <v>11.2094</v>
      </c>
      <c r="Q83" s="184">
        <v>14.71</v>
      </c>
      <c r="R83" s="184">
        <v>22.69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44447</v>
      </c>
      <c r="E84" s="184">
        <v>411.63049640989999</v>
      </c>
      <c r="F84" s="184">
        <v>1.7899999999999999E-2</v>
      </c>
      <c r="G84" s="184">
        <v>3.8699999999999998E-2</v>
      </c>
      <c r="H84" s="184">
        <v>1.1238999999999999</v>
      </c>
      <c r="I84" s="184">
        <v>3.0562999999999998</v>
      </c>
      <c r="J84" s="184">
        <v>4.3993000000000002</v>
      </c>
      <c r="K84" s="184">
        <v>9.3383000000000003</v>
      </c>
      <c r="L84" s="184">
        <v>14.3462</v>
      </c>
      <c r="M84" s="184">
        <v>27.092199999999998</v>
      </c>
      <c r="N84" s="184">
        <v>45.720599999999997</v>
      </c>
      <c r="O84" s="184">
        <v>12.5717</v>
      </c>
      <c r="P84" s="184">
        <v>9.8855000000000004</v>
      </c>
      <c r="Q84" s="184">
        <v>15.411</v>
      </c>
      <c r="R84" s="184">
        <v>21.445799999999998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44447</v>
      </c>
      <c r="E85" s="184">
        <v>12.72</v>
      </c>
      <c r="F85" s="184">
        <v>-7.8600000000000003E-2</v>
      </c>
      <c r="G85" s="184">
        <v>0.3155</v>
      </c>
      <c r="H85" s="184">
        <v>1.2739</v>
      </c>
      <c r="I85" s="184">
        <v>4.0065</v>
      </c>
      <c r="J85" s="184">
        <v>5.0372000000000003</v>
      </c>
      <c r="K85" s="184">
        <v>11.188800000000001</v>
      </c>
      <c r="L85" s="184">
        <v>17.996300000000002</v>
      </c>
      <c r="M85" s="184"/>
      <c r="N85" s="184"/>
      <c r="O85" s="184"/>
      <c r="P85" s="184"/>
      <c r="Q85" s="184">
        <v>27.2</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44447</v>
      </c>
      <c r="E86" s="184">
        <v>12.61</v>
      </c>
      <c r="F86" s="184">
        <v>-7.9200000000000007E-2</v>
      </c>
      <c r="G86" s="184">
        <v>0.23849999999999999</v>
      </c>
      <c r="H86" s="184">
        <v>1.2039</v>
      </c>
      <c r="I86" s="184">
        <v>3.9571000000000001</v>
      </c>
      <c r="J86" s="184">
        <v>4.8212999999999999</v>
      </c>
      <c r="K86" s="184">
        <v>10.905900000000001</v>
      </c>
      <c r="L86" s="184">
        <v>17.302299999999999</v>
      </c>
      <c r="M86" s="184"/>
      <c r="N86" s="184"/>
      <c r="O86" s="184"/>
      <c r="P86" s="184"/>
      <c r="Q86" s="184">
        <v>26.1</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44447</v>
      </c>
      <c r="E87" s="184">
        <v>256.09679999999997</v>
      </c>
      <c r="F87" s="184">
        <v>2.2800000000000001E-2</v>
      </c>
      <c r="G87" s="184">
        <v>0.13</v>
      </c>
      <c r="H87" s="184">
        <v>1.0096000000000001</v>
      </c>
      <c r="I87" s="184">
        <v>3.2397</v>
      </c>
      <c r="J87" s="184">
        <v>3.1267</v>
      </c>
      <c r="K87" s="184">
        <v>8.2173999999999996</v>
      </c>
      <c r="L87" s="184">
        <v>16.898299999999999</v>
      </c>
      <c r="M87" s="184">
        <v>32.097999999999999</v>
      </c>
      <c r="N87" s="184">
        <v>51.687899999999999</v>
      </c>
      <c r="O87" s="184">
        <v>12.6029</v>
      </c>
      <c r="P87" s="184">
        <v>11.872400000000001</v>
      </c>
      <c r="Q87" s="184">
        <v>13.0557</v>
      </c>
      <c r="R87" s="184">
        <v>24.694099999999999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44447</v>
      </c>
      <c r="E88" s="184">
        <v>250.14262070630599</v>
      </c>
      <c r="F88" s="184">
        <v>2.1100000000000001E-2</v>
      </c>
      <c r="G88" s="184">
        <v>0.1215</v>
      </c>
      <c r="H88" s="184">
        <v>0.99770000000000003</v>
      </c>
      <c r="I88" s="184">
        <v>3.2149999999999999</v>
      </c>
      <c r="J88" s="184">
        <v>3.069</v>
      </c>
      <c r="K88" s="184">
        <v>8.0428999999999995</v>
      </c>
      <c r="L88" s="184">
        <v>16.514800000000001</v>
      </c>
      <c r="M88" s="184">
        <v>31.447900000000001</v>
      </c>
      <c r="N88" s="184">
        <v>50.691699999999997</v>
      </c>
      <c r="O88" s="184">
        <v>11.822900000000001</v>
      </c>
      <c r="P88" s="184">
        <v>11.081200000000001</v>
      </c>
      <c r="Q88" s="184">
        <v>12.8142</v>
      </c>
      <c r="R88" s="184">
        <v>23.7774</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8.6734210526315816E-2</v>
      </c>
      <c r="G89" s="186">
        <v>0.17075789473684208</v>
      </c>
      <c r="H89" s="186">
        <v>1.1163973684210529</v>
      </c>
      <c r="I89" s="186">
        <v>3.6394868421052662</v>
      </c>
      <c r="J89" s="186">
        <v>3.9695513157894737</v>
      </c>
      <c r="K89" s="186">
        <v>8.7300539473684253</v>
      </c>
      <c r="L89" s="186">
        <v>15.421082894736843</v>
      </c>
      <c r="M89" s="186">
        <v>27.262239189189192</v>
      </c>
      <c r="N89" s="186">
        <v>45.574841891891872</v>
      </c>
      <c r="O89" s="186">
        <v>14.292848437499998</v>
      </c>
      <c r="P89" s="186">
        <v>12.780271153846154</v>
      </c>
      <c r="Q89" s="186">
        <v>14.613513157894738</v>
      </c>
      <c r="R89" s="186">
        <v>24.552608333333339</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5.6349999999999997E-2</v>
      </c>
      <c r="G90" s="186">
        <v>0.13674999999999998</v>
      </c>
      <c r="H90" s="186">
        <v>1.18425</v>
      </c>
      <c r="I90" s="186">
        <v>3.6286999999999998</v>
      </c>
      <c r="J90" s="186">
        <v>4.2078000000000007</v>
      </c>
      <c r="K90" s="186">
        <v>8.7751999999999999</v>
      </c>
      <c r="L90" s="186">
        <v>14.37975</v>
      </c>
      <c r="M90" s="186">
        <v>27.723700000000001</v>
      </c>
      <c r="N90" s="186">
        <v>45.811</v>
      </c>
      <c r="O90" s="186">
        <v>14.0387</v>
      </c>
      <c r="P90" s="186">
        <v>12.510400000000001</v>
      </c>
      <c r="Q90" s="186">
        <v>14.1877</v>
      </c>
      <c r="R90" s="186">
        <v>23.522300000000001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44447</v>
      </c>
      <c r="E93" s="184">
        <v>21.216699999999999</v>
      </c>
      <c r="F93" s="184">
        <v>-4.1999999999999997E-3</v>
      </c>
      <c r="G93" s="184">
        <v>1.5599999999999999E-2</v>
      </c>
      <c r="H93" s="184">
        <v>0</v>
      </c>
      <c r="I93" s="184">
        <v>8.9599999999999999E-2</v>
      </c>
      <c r="J93" s="184">
        <v>0.2898</v>
      </c>
      <c r="K93" s="184">
        <v>1.0693999999999999</v>
      </c>
      <c r="L93" s="184">
        <v>2.3048999999999999</v>
      </c>
      <c r="M93" s="184">
        <v>3.1629999999999998</v>
      </c>
      <c r="N93" s="184">
        <v>3.8690000000000002</v>
      </c>
      <c r="O93" s="184">
        <v>5.0632000000000001</v>
      </c>
      <c r="P93" s="184">
        <v>5.3635000000000002</v>
      </c>
      <c r="Q93" s="184">
        <v>6.3952</v>
      </c>
      <c r="R93" s="184">
        <v>4.3021000000000003</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44447</v>
      </c>
      <c r="E94" s="184">
        <v>22.2667</v>
      </c>
      <c r="F94" s="184">
        <v>-2.2000000000000001E-3</v>
      </c>
      <c r="G94" s="184">
        <v>2.47E-2</v>
      </c>
      <c r="H94" s="184">
        <v>1.35E-2</v>
      </c>
      <c r="I94" s="184">
        <v>0.11600000000000001</v>
      </c>
      <c r="J94" s="184">
        <v>0.35149999999999998</v>
      </c>
      <c r="K94" s="184">
        <v>1.2390000000000001</v>
      </c>
      <c r="L94" s="184">
        <v>2.6456</v>
      </c>
      <c r="M94" s="184">
        <v>3.6625000000000001</v>
      </c>
      <c r="N94" s="184">
        <v>4.5311000000000003</v>
      </c>
      <c r="O94" s="184">
        <v>5.7011000000000003</v>
      </c>
      <c r="P94" s="184">
        <v>6.0133000000000001</v>
      </c>
      <c r="Q94" s="184">
        <v>7.1032000000000002</v>
      </c>
      <c r="R94" s="184">
        <v>4.9382999999999999</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44447</v>
      </c>
      <c r="E95" s="184">
        <v>15.7637</v>
      </c>
      <c r="F95" s="184">
        <v>1.21E-2</v>
      </c>
      <c r="G95" s="184">
        <v>2.7900000000000001E-2</v>
      </c>
      <c r="H95" s="184">
        <v>3.3599999999999998E-2</v>
      </c>
      <c r="I95" s="184">
        <v>0.155</v>
      </c>
      <c r="J95" s="184">
        <v>0.36030000000000001</v>
      </c>
      <c r="K95" s="184">
        <v>1.1849000000000001</v>
      </c>
      <c r="L95" s="184">
        <v>2.4828000000000001</v>
      </c>
      <c r="M95" s="184">
        <v>3.4403999999999999</v>
      </c>
      <c r="N95" s="184">
        <v>4.3441999999999998</v>
      </c>
      <c r="O95" s="184">
        <v>5.6683000000000003</v>
      </c>
      <c r="P95" s="184">
        <v>6.1303000000000001</v>
      </c>
      <c r="Q95" s="184">
        <v>6.6452999999999998</v>
      </c>
      <c r="R95" s="184">
        <v>4.8715000000000002</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44447</v>
      </c>
      <c r="E96" s="184">
        <v>14.9056</v>
      </c>
      <c r="F96" s="184">
        <v>1.01E-2</v>
      </c>
      <c r="G96" s="184">
        <v>1.8100000000000002E-2</v>
      </c>
      <c r="H96" s="184">
        <v>1.95E-2</v>
      </c>
      <c r="I96" s="184">
        <v>0.1263</v>
      </c>
      <c r="J96" s="184">
        <v>0.29339999999999999</v>
      </c>
      <c r="K96" s="184">
        <v>0.996</v>
      </c>
      <c r="L96" s="184">
        <v>2.0987</v>
      </c>
      <c r="M96" s="184">
        <v>2.8603999999999998</v>
      </c>
      <c r="N96" s="184">
        <v>3.5642999999999998</v>
      </c>
      <c r="O96" s="184">
        <v>4.8970000000000002</v>
      </c>
      <c r="P96" s="184">
        <v>5.3205999999999998</v>
      </c>
      <c r="Q96" s="184">
        <v>5.8048000000000002</v>
      </c>
      <c r="R96" s="184">
        <v>4.1017000000000001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44447</v>
      </c>
      <c r="E97" s="184">
        <v>13.260999999999999</v>
      </c>
      <c r="F97" s="184">
        <v>-7.4999999999999997E-3</v>
      </c>
      <c r="G97" s="184">
        <v>3.0200000000000001E-2</v>
      </c>
      <c r="H97" s="184">
        <v>3.7699999999999997E-2</v>
      </c>
      <c r="I97" s="184">
        <v>0.1208</v>
      </c>
      <c r="J97" s="184">
        <v>0.37090000000000001</v>
      </c>
      <c r="K97" s="184">
        <v>1.1364000000000001</v>
      </c>
      <c r="L97" s="184">
        <v>2.4253</v>
      </c>
      <c r="M97" s="184">
        <v>3.5287999999999999</v>
      </c>
      <c r="N97" s="184">
        <v>4.5243000000000002</v>
      </c>
      <c r="O97" s="184">
        <v>5.7434000000000003</v>
      </c>
      <c r="P97" s="184"/>
      <c r="Q97" s="184">
        <v>6.1909999999999998</v>
      </c>
      <c r="R97" s="184">
        <v>5.1058000000000003</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44447</v>
      </c>
      <c r="E98" s="184">
        <v>12.896000000000001</v>
      </c>
      <c r="F98" s="184">
        <v>-7.7999999999999996E-3</v>
      </c>
      <c r="G98" s="184">
        <v>2.3300000000000001E-2</v>
      </c>
      <c r="H98" s="184">
        <v>3.1E-2</v>
      </c>
      <c r="I98" s="184">
        <v>0.1009</v>
      </c>
      <c r="J98" s="184">
        <v>0.31890000000000002</v>
      </c>
      <c r="K98" s="184">
        <v>0.9788</v>
      </c>
      <c r="L98" s="184">
        <v>2.0979999999999999</v>
      </c>
      <c r="M98" s="184">
        <v>3.0360999999999998</v>
      </c>
      <c r="N98" s="184">
        <v>3.8660000000000001</v>
      </c>
      <c r="O98" s="184">
        <v>5.1228999999999996</v>
      </c>
      <c r="P98" s="184"/>
      <c r="Q98" s="184">
        <v>5.5621</v>
      </c>
      <c r="R98" s="184">
        <v>4.4691000000000001</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44447</v>
      </c>
      <c r="E99" s="184">
        <v>11.615399999999999</v>
      </c>
      <c r="F99" s="184">
        <v>1.89E-2</v>
      </c>
      <c r="G99" s="184">
        <v>3.3599999999999998E-2</v>
      </c>
      <c r="H99" s="184">
        <v>2.5000000000000001E-2</v>
      </c>
      <c r="I99" s="184">
        <v>7.0599999999999996E-2</v>
      </c>
      <c r="J99" s="184">
        <v>0.19670000000000001</v>
      </c>
      <c r="K99" s="184">
        <v>0.73370000000000002</v>
      </c>
      <c r="L99" s="184">
        <v>1.6914</v>
      </c>
      <c r="M99" s="184">
        <v>2.3860999999999999</v>
      </c>
      <c r="N99" s="184">
        <v>2.9634</v>
      </c>
      <c r="O99" s="184">
        <v>4.6734</v>
      </c>
      <c r="P99" s="184"/>
      <c r="Q99" s="184">
        <v>4.7492000000000001</v>
      </c>
      <c r="R99" s="184">
        <v>3.7339000000000002</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44447</v>
      </c>
      <c r="E100" s="184">
        <v>11.3642</v>
      </c>
      <c r="F100" s="184">
        <v>1.7600000000000001E-2</v>
      </c>
      <c r="G100" s="184">
        <v>2.64E-2</v>
      </c>
      <c r="H100" s="184">
        <v>1.5800000000000002E-2</v>
      </c>
      <c r="I100" s="184">
        <v>5.1900000000000002E-2</v>
      </c>
      <c r="J100" s="184">
        <v>0.1542</v>
      </c>
      <c r="K100" s="184">
        <v>0.61619999999999997</v>
      </c>
      <c r="L100" s="184">
        <v>1.4045000000000001</v>
      </c>
      <c r="M100" s="184">
        <v>1.9000999999999999</v>
      </c>
      <c r="N100" s="184">
        <v>2.2751000000000001</v>
      </c>
      <c r="O100" s="184">
        <v>3.9578000000000002</v>
      </c>
      <c r="P100" s="184"/>
      <c r="Q100" s="184">
        <v>4.0419999999999998</v>
      </c>
      <c r="R100" s="184">
        <v>2.9954000000000001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44447</v>
      </c>
      <c r="E101" s="184">
        <v>12.231</v>
      </c>
      <c r="F101" s="184">
        <v>1.6400000000000001E-2</v>
      </c>
      <c r="G101" s="184">
        <v>5.7299999999999997E-2</v>
      </c>
      <c r="H101" s="184">
        <v>1.6400000000000001E-2</v>
      </c>
      <c r="I101" s="184">
        <v>0.12280000000000001</v>
      </c>
      <c r="J101" s="184">
        <v>0.33629999999999999</v>
      </c>
      <c r="K101" s="184">
        <v>1.1830000000000001</v>
      </c>
      <c r="L101" s="184">
        <v>2.4285999999999999</v>
      </c>
      <c r="M101" s="184">
        <v>3.2675000000000001</v>
      </c>
      <c r="N101" s="184">
        <v>4.1467999999999998</v>
      </c>
      <c r="O101" s="184">
        <v>5.5777999999999999</v>
      </c>
      <c r="P101" s="184"/>
      <c r="Q101" s="184">
        <v>5.7178000000000004</v>
      </c>
      <c r="R101" s="184">
        <v>4.6921999999999997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44447</v>
      </c>
      <c r="E102" s="184">
        <v>11.968</v>
      </c>
      <c r="F102" s="184">
        <v>1.67E-2</v>
      </c>
      <c r="G102" s="184">
        <v>5.0200000000000002E-2</v>
      </c>
      <c r="H102" s="184">
        <v>0</v>
      </c>
      <c r="I102" s="184">
        <v>0.1004</v>
      </c>
      <c r="J102" s="184">
        <v>0.28489999999999999</v>
      </c>
      <c r="K102" s="184">
        <v>1.0299</v>
      </c>
      <c r="L102" s="184">
        <v>2.1335000000000002</v>
      </c>
      <c r="M102" s="184">
        <v>2.8267000000000002</v>
      </c>
      <c r="N102" s="184">
        <v>3.5562999999999998</v>
      </c>
      <c r="O102" s="184">
        <v>4.9515000000000002</v>
      </c>
      <c r="P102" s="184"/>
      <c r="Q102" s="184">
        <v>5.0852000000000004</v>
      </c>
      <c r="R102" s="184">
        <v>4.0773999999999999</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44447</v>
      </c>
      <c r="E103" s="184">
        <v>16.093299999999999</v>
      </c>
      <c r="F103" s="184">
        <v>-4.3E-3</v>
      </c>
      <c r="G103" s="184">
        <v>3.3599999999999998E-2</v>
      </c>
      <c r="H103" s="184">
        <v>2.24E-2</v>
      </c>
      <c r="I103" s="184">
        <v>0.1207</v>
      </c>
      <c r="J103" s="184">
        <v>0.35039999999999999</v>
      </c>
      <c r="K103" s="184">
        <v>1.238</v>
      </c>
      <c r="L103" s="184">
        <v>2.5632000000000001</v>
      </c>
      <c r="M103" s="184">
        <v>3.6132</v>
      </c>
      <c r="N103" s="184">
        <v>4.5236999999999998</v>
      </c>
      <c r="O103" s="184">
        <v>5.8846999999999996</v>
      </c>
      <c r="P103" s="184">
        <v>6.1966999999999999</v>
      </c>
      <c r="Q103" s="184">
        <v>6.8265000000000002</v>
      </c>
      <c r="R103" s="184">
        <v>5.1675000000000004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44447</v>
      </c>
      <c r="E104" s="184">
        <v>15.4018</v>
      </c>
      <c r="F104" s="184">
        <v>-5.7999999999999996E-3</v>
      </c>
      <c r="G104" s="184">
        <v>2.4E-2</v>
      </c>
      <c r="H104" s="184">
        <v>8.3999999999999995E-3</v>
      </c>
      <c r="I104" s="184">
        <v>9.3600000000000003E-2</v>
      </c>
      <c r="J104" s="184">
        <v>0.28389999999999999</v>
      </c>
      <c r="K104" s="184">
        <v>1.0490999999999999</v>
      </c>
      <c r="L104" s="184">
        <v>2.1840999999999999</v>
      </c>
      <c r="M104" s="184">
        <v>3.0516999999999999</v>
      </c>
      <c r="N104" s="184">
        <v>3.7766000000000002</v>
      </c>
      <c r="O104" s="184">
        <v>5.1359000000000004</v>
      </c>
      <c r="P104" s="184">
        <v>5.4715999999999996</v>
      </c>
      <c r="Q104" s="184">
        <v>6.1772999999999998</v>
      </c>
      <c r="R104" s="184">
        <v>4.4070999999999998</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44447</v>
      </c>
      <c r="E105" s="184">
        <v>24.989000000000001</v>
      </c>
      <c r="F105" s="184">
        <v>8.0000000000000002E-3</v>
      </c>
      <c r="G105" s="184">
        <v>0.04</v>
      </c>
      <c r="H105" s="184">
        <v>1.6E-2</v>
      </c>
      <c r="I105" s="184">
        <v>0.11219999999999999</v>
      </c>
      <c r="J105" s="184">
        <v>0.3453</v>
      </c>
      <c r="K105" s="184">
        <v>1.1946000000000001</v>
      </c>
      <c r="L105" s="184">
        <v>2.5064000000000002</v>
      </c>
      <c r="M105" s="184">
        <v>3.4527000000000001</v>
      </c>
      <c r="N105" s="184">
        <v>4.4036</v>
      </c>
      <c r="O105" s="184">
        <v>5.3170000000000002</v>
      </c>
      <c r="P105" s="184">
        <v>5.6475</v>
      </c>
      <c r="Q105" s="184">
        <v>6.6228999999999996</v>
      </c>
      <c r="R105" s="184">
        <v>4.5885999999999996</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44447</v>
      </c>
      <c r="E106" s="184">
        <v>24.436</v>
      </c>
      <c r="F106" s="184">
        <v>4.1000000000000003E-3</v>
      </c>
      <c r="G106" s="184">
        <v>3.27E-2</v>
      </c>
      <c r="H106" s="184">
        <v>4.1000000000000003E-3</v>
      </c>
      <c r="I106" s="184">
        <v>9.01E-2</v>
      </c>
      <c r="J106" s="184">
        <v>0.29139999999999999</v>
      </c>
      <c r="K106" s="184">
        <v>1.0504</v>
      </c>
      <c r="L106" s="184">
        <v>2.2170000000000001</v>
      </c>
      <c r="M106" s="184">
        <v>3.0228999999999999</v>
      </c>
      <c r="N106" s="184">
        <v>3.8283</v>
      </c>
      <c r="O106" s="184">
        <v>4.7611999999999997</v>
      </c>
      <c r="P106" s="184">
        <v>5.1018999999999997</v>
      </c>
      <c r="Q106" s="184">
        <v>6.6449999999999996</v>
      </c>
      <c r="R106" s="184">
        <v>4.0209999999999999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44447</v>
      </c>
      <c r="E107" s="184">
        <v>15.765000000000001</v>
      </c>
      <c r="F107" s="184">
        <v>6.3E-3</v>
      </c>
      <c r="G107" s="184">
        <v>3.8100000000000002E-2</v>
      </c>
      <c r="H107" s="184">
        <v>1.9E-2</v>
      </c>
      <c r="I107" s="184">
        <v>0.1143</v>
      </c>
      <c r="J107" s="184">
        <v>0.34370000000000001</v>
      </c>
      <c r="K107" s="184">
        <v>1.1939</v>
      </c>
      <c r="L107" s="184">
        <v>2.5032999999999999</v>
      </c>
      <c r="M107" s="184">
        <v>3.4517000000000002</v>
      </c>
      <c r="N107" s="184">
        <v>4.4039999999999999</v>
      </c>
      <c r="O107" s="184">
        <v>5.3169000000000004</v>
      </c>
      <c r="P107" s="184">
        <v>5.6502999999999997</v>
      </c>
      <c r="Q107" s="184">
        <v>6.3037000000000001</v>
      </c>
      <c r="R107" s="184">
        <v>4.5876000000000001</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44447</v>
      </c>
      <c r="E108" s="184">
        <v>27.316600000000001</v>
      </c>
      <c r="F108" s="184">
        <v>-4.7999999999999996E-3</v>
      </c>
      <c r="G108" s="184">
        <v>2.12E-2</v>
      </c>
      <c r="H108" s="184">
        <v>1.35E-2</v>
      </c>
      <c r="I108" s="184">
        <v>9.8599999999999993E-2</v>
      </c>
      <c r="J108" s="184">
        <v>0.2742</v>
      </c>
      <c r="K108" s="184">
        <v>1.0577000000000001</v>
      </c>
      <c r="L108" s="184">
        <v>2.2538</v>
      </c>
      <c r="M108" s="184">
        <v>3.0621</v>
      </c>
      <c r="N108" s="184">
        <v>3.8994</v>
      </c>
      <c r="O108" s="184">
        <v>5.0195999999999996</v>
      </c>
      <c r="P108" s="184">
        <v>5.3620999999999999</v>
      </c>
      <c r="Q108" s="184">
        <v>7.0744999999999996</v>
      </c>
      <c r="R108" s="184">
        <v>4.2606000000000002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44447</v>
      </c>
      <c r="E109" s="184">
        <v>28.659700000000001</v>
      </c>
      <c r="F109" s="184">
        <v>-3.0999999999999999E-3</v>
      </c>
      <c r="G109" s="184">
        <v>2.86E-2</v>
      </c>
      <c r="H109" s="184">
        <v>2.41E-2</v>
      </c>
      <c r="I109" s="184">
        <v>0.1188</v>
      </c>
      <c r="J109" s="184">
        <v>0.32240000000000002</v>
      </c>
      <c r="K109" s="184">
        <v>1.1927000000000001</v>
      </c>
      <c r="L109" s="184">
        <v>2.5274000000000001</v>
      </c>
      <c r="M109" s="184">
        <v>3.4727999999999999</v>
      </c>
      <c r="N109" s="184">
        <v>4.4513999999999996</v>
      </c>
      <c r="O109" s="184">
        <v>5.6017000000000001</v>
      </c>
      <c r="P109" s="184">
        <v>5.9783999999999997</v>
      </c>
      <c r="Q109" s="184">
        <v>7.1925999999999997</v>
      </c>
      <c r="R109" s="184">
        <v>4.8152999999999997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44447</v>
      </c>
      <c r="E110" s="184">
        <v>27.312200000000001</v>
      </c>
      <c r="F110" s="184">
        <v>1.8E-3</v>
      </c>
      <c r="G110" s="184">
        <v>2.2700000000000001E-2</v>
      </c>
      <c r="H110" s="184">
        <v>3.04E-2</v>
      </c>
      <c r="I110" s="184">
        <v>9.7100000000000006E-2</v>
      </c>
      <c r="J110" s="184">
        <v>0.34239999999999998</v>
      </c>
      <c r="K110" s="184">
        <v>1.1807000000000001</v>
      </c>
      <c r="L110" s="184">
        <v>2.4247999999999998</v>
      </c>
      <c r="M110" s="184">
        <v>3.3757999999999999</v>
      </c>
      <c r="N110" s="184">
        <v>4.3474000000000004</v>
      </c>
      <c r="O110" s="184">
        <v>5.6226000000000003</v>
      </c>
      <c r="P110" s="184">
        <v>5.9641000000000002</v>
      </c>
      <c r="Q110" s="184">
        <v>7.0559000000000003</v>
      </c>
      <c r="R110" s="184">
        <v>4.6795999999999998</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44447</v>
      </c>
      <c r="E111" s="184">
        <v>25.923999999999999</v>
      </c>
      <c r="F111" s="184">
        <v>0</v>
      </c>
      <c r="G111" s="184">
        <v>1.35E-2</v>
      </c>
      <c r="H111" s="184">
        <v>1.77E-2</v>
      </c>
      <c r="I111" s="184">
        <v>7.0999999999999994E-2</v>
      </c>
      <c r="J111" s="184">
        <v>0.28079999999999999</v>
      </c>
      <c r="K111" s="184">
        <v>1.0076000000000001</v>
      </c>
      <c r="L111" s="184">
        <v>2.0823</v>
      </c>
      <c r="M111" s="184">
        <v>2.8620000000000001</v>
      </c>
      <c r="N111" s="184">
        <v>3.6322000000000001</v>
      </c>
      <c r="O111" s="184">
        <v>4.8806000000000003</v>
      </c>
      <c r="P111" s="184">
        <v>5.2545999999999999</v>
      </c>
      <c r="Q111" s="184">
        <v>6.6825000000000001</v>
      </c>
      <c r="R111" s="184">
        <v>3.9289000000000001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44447</v>
      </c>
      <c r="E112" s="184">
        <v>15.0069</v>
      </c>
      <c r="F112" s="184">
        <v>1.8700000000000001E-2</v>
      </c>
      <c r="G112" s="184">
        <v>5.1999999999999998E-2</v>
      </c>
      <c r="H112" s="184">
        <v>2.6700000000000002E-2</v>
      </c>
      <c r="I112" s="184">
        <v>8.2699999999999996E-2</v>
      </c>
      <c r="J112" s="184">
        <v>0.21029999999999999</v>
      </c>
      <c r="K112" s="184">
        <v>0.85819999999999996</v>
      </c>
      <c r="L112" s="184">
        <v>1.8121</v>
      </c>
      <c r="M112" s="184">
        <v>2.4830000000000001</v>
      </c>
      <c r="N112" s="184">
        <v>3.0396000000000001</v>
      </c>
      <c r="O112" s="184">
        <v>4.7580999999999998</v>
      </c>
      <c r="P112" s="184">
        <v>5.4718999999999998</v>
      </c>
      <c r="Q112" s="184">
        <v>6.2210000000000001</v>
      </c>
      <c r="R112" s="184">
        <v>3.8166000000000002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44447</v>
      </c>
      <c r="E113" s="184">
        <v>14.409599999999999</v>
      </c>
      <c r="F113" s="184">
        <v>1.6E-2</v>
      </c>
      <c r="G113" s="184">
        <v>4.24E-2</v>
      </c>
      <c r="H113" s="184">
        <v>1.2500000000000001E-2</v>
      </c>
      <c r="I113" s="184">
        <v>5.5500000000000001E-2</v>
      </c>
      <c r="J113" s="184">
        <v>0.14660000000000001</v>
      </c>
      <c r="K113" s="184">
        <v>0.67979999999999996</v>
      </c>
      <c r="L113" s="184">
        <v>1.4524999999999999</v>
      </c>
      <c r="M113" s="184">
        <v>1.9456</v>
      </c>
      <c r="N113" s="184">
        <v>2.3206000000000002</v>
      </c>
      <c r="O113" s="184">
        <v>4.1246999999999998</v>
      </c>
      <c r="P113" s="184">
        <v>4.8613</v>
      </c>
      <c r="Q113" s="184">
        <v>5.5815000000000001</v>
      </c>
      <c r="R113" s="184">
        <v>3.1371000000000002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44447</v>
      </c>
      <c r="E114" s="184">
        <v>25.181100000000001</v>
      </c>
      <c r="F114" s="184">
        <v>6.7999999999999996E-3</v>
      </c>
      <c r="G114" s="184">
        <v>3.2199999999999999E-2</v>
      </c>
      <c r="H114" s="184">
        <v>2.5000000000000001E-2</v>
      </c>
      <c r="I114" s="184">
        <v>0.1169</v>
      </c>
      <c r="J114" s="184">
        <v>0.25280000000000002</v>
      </c>
      <c r="K114" s="184">
        <v>0.96109999999999995</v>
      </c>
      <c r="L114" s="184">
        <v>2.0552000000000001</v>
      </c>
      <c r="M114" s="184">
        <v>2.8416999999999999</v>
      </c>
      <c r="N114" s="184">
        <v>3.5815999999999999</v>
      </c>
      <c r="O114" s="184">
        <v>4.8689999999999998</v>
      </c>
      <c r="P114" s="184">
        <v>5.2455999999999996</v>
      </c>
      <c r="Q114" s="184">
        <v>6.6376999999999997</v>
      </c>
      <c r="R114" s="184">
        <v>4.2154999999999996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44447</v>
      </c>
      <c r="E115" s="184">
        <v>26.547699999999999</v>
      </c>
      <c r="F115" s="184">
        <v>8.3000000000000001E-3</v>
      </c>
      <c r="G115" s="184">
        <v>4.0300000000000002E-2</v>
      </c>
      <c r="H115" s="184">
        <v>3.6200000000000003E-2</v>
      </c>
      <c r="I115" s="184">
        <v>0.1399</v>
      </c>
      <c r="J115" s="184">
        <v>0.30680000000000002</v>
      </c>
      <c r="K115" s="184">
        <v>1.1136999999999999</v>
      </c>
      <c r="L115" s="184">
        <v>2.3877000000000002</v>
      </c>
      <c r="M115" s="184">
        <v>3.3551000000000002</v>
      </c>
      <c r="N115" s="184">
        <v>4.2827999999999999</v>
      </c>
      <c r="O115" s="184">
        <v>5.5498000000000003</v>
      </c>
      <c r="P115" s="184">
        <v>5.9088000000000003</v>
      </c>
      <c r="Q115" s="184">
        <v>6.9194000000000004</v>
      </c>
      <c r="R115" s="184">
        <v>4.9169</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44447</v>
      </c>
      <c r="E116" s="184">
        <v>10.811199999999999</v>
      </c>
      <c r="F116" s="184">
        <v>9.2999999999999992E-3</v>
      </c>
      <c r="G116" s="184">
        <v>-5.4999999999999997E-3</v>
      </c>
      <c r="H116" s="184">
        <v>-4.1599999999999998E-2</v>
      </c>
      <c r="I116" s="184">
        <v>4.2599999999999999E-2</v>
      </c>
      <c r="J116" s="184">
        <v>0.26900000000000002</v>
      </c>
      <c r="K116" s="184">
        <v>0.8931</v>
      </c>
      <c r="L116" s="184">
        <v>1.9607000000000001</v>
      </c>
      <c r="M116" s="184">
        <v>2.6023000000000001</v>
      </c>
      <c r="N116" s="184">
        <v>3.319</v>
      </c>
      <c r="O116" s="184"/>
      <c r="P116" s="184"/>
      <c r="Q116" s="184">
        <v>3.9769000000000001</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44447</v>
      </c>
      <c r="E117" s="184">
        <v>10.650499999999999</v>
      </c>
      <c r="F117" s="184">
        <v>7.4999999999999997E-3</v>
      </c>
      <c r="G117" s="184">
        <v>-1.4999999999999999E-2</v>
      </c>
      <c r="H117" s="184">
        <v>-5.5399999999999998E-2</v>
      </c>
      <c r="I117" s="184">
        <v>1.41E-2</v>
      </c>
      <c r="J117" s="184">
        <v>0.20230000000000001</v>
      </c>
      <c r="K117" s="184">
        <v>0.70350000000000001</v>
      </c>
      <c r="L117" s="184">
        <v>1.5774999999999999</v>
      </c>
      <c r="M117" s="184">
        <v>2.028</v>
      </c>
      <c r="N117" s="184">
        <v>2.5487000000000002</v>
      </c>
      <c r="O117" s="184"/>
      <c r="P117" s="184"/>
      <c r="Q117" s="184">
        <v>3.2012999999999998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44447</v>
      </c>
      <c r="E118" s="184">
        <v>26.3888</v>
      </c>
      <c r="F118" s="184">
        <v>-9.9000000000000008E-3</v>
      </c>
      <c r="G118" s="184">
        <v>1.55E-2</v>
      </c>
      <c r="H118" s="184">
        <v>-3.1800000000000002E-2</v>
      </c>
      <c r="I118" s="184">
        <v>4.7800000000000002E-2</v>
      </c>
      <c r="J118" s="184">
        <v>0.18340000000000001</v>
      </c>
      <c r="K118" s="184">
        <v>0.84960000000000002</v>
      </c>
      <c r="L118" s="184">
        <v>1.6408</v>
      </c>
      <c r="M118" s="184">
        <v>2.0831</v>
      </c>
      <c r="N118" s="184">
        <v>2.6171000000000002</v>
      </c>
      <c r="O118" s="184">
        <v>3.8624000000000001</v>
      </c>
      <c r="P118" s="184">
        <v>4.4855</v>
      </c>
      <c r="Q118" s="184">
        <v>6.6130000000000004</v>
      </c>
      <c r="R118" s="184">
        <v>2.871</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44447</v>
      </c>
      <c r="E119" s="184">
        <v>27.4498</v>
      </c>
      <c r="F119" s="184">
        <v>-8.3999999999999995E-3</v>
      </c>
      <c r="G119" s="184">
        <v>2.1100000000000001E-2</v>
      </c>
      <c r="H119" s="184">
        <v>-2.4E-2</v>
      </c>
      <c r="I119" s="184">
        <v>6.3399999999999998E-2</v>
      </c>
      <c r="J119" s="184">
        <v>0.2198</v>
      </c>
      <c r="K119" s="184">
        <v>0.95140000000000002</v>
      </c>
      <c r="L119" s="184">
        <v>1.8462000000000001</v>
      </c>
      <c r="M119" s="184">
        <v>2.3902000000000001</v>
      </c>
      <c r="N119" s="184">
        <v>3.0282</v>
      </c>
      <c r="O119" s="184">
        <v>4.2785000000000002</v>
      </c>
      <c r="P119" s="184">
        <v>4.9085999999999999</v>
      </c>
      <c r="Q119" s="184">
        <v>6.4348000000000001</v>
      </c>
      <c r="R119" s="184">
        <v>3.2831000000000001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44447</v>
      </c>
      <c r="E120" s="184">
        <v>29.6067</v>
      </c>
      <c r="F120" s="184">
        <v>-1.4200000000000001E-2</v>
      </c>
      <c r="G120" s="184">
        <v>1.2800000000000001E-2</v>
      </c>
      <c r="H120" s="184">
        <v>1.15E-2</v>
      </c>
      <c r="I120" s="184">
        <v>8.6900000000000005E-2</v>
      </c>
      <c r="J120" s="184">
        <v>0.27060000000000001</v>
      </c>
      <c r="K120" s="184">
        <v>1.0573999999999999</v>
      </c>
      <c r="L120" s="184">
        <v>2.2543000000000002</v>
      </c>
      <c r="M120" s="184">
        <v>3.1553</v>
      </c>
      <c r="N120" s="184">
        <v>3.9502999999999999</v>
      </c>
      <c r="O120" s="184">
        <v>5.1158000000000001</v>
      </c>
      <c r="P120" s="184">
        <v>5.4855999999999998</v>
      </c>
      <c r="Q120" s="184">
        <v>7.0404</v>
      </c>
      <c r="R120" s="184">
        <v>4.3697999999999997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44447</v>
      </c>
      <c r="E121" s="184">
        <v>30.936399999999999</v>
      </c>
      <c r="F121" s="184">
        <v>-1.29E-2</v>
      </c>
      <c r="G121" s="184">
        <v>2.0400000000000001E-2</v>
      </c>
      <c r="H121" s="184">
        <v>2.23E-2</v>
      </c>
      <c r="I121" s="184">
        <v>0.1087</v>
      </c>
      <c r="J121" s="184">
        <v>0.32269999999999999</v>
      </c>
      <c r="K121" s="184">
        <v>1.2039</v>
      </c>
      <c r="L121" s="184">
        <v>2.5518000000000001</v>
      </c>
      <c r="M121" s="184">
        <v>3.6052</v>
      </c>
      <c r="N121" s="184">
        <v>4.5511999999999997</v>
      </c>
      <c r="O121" s="184">
        <v>5.6772</v>
      </c>
      <c r="P121" s="184">
        <v>6.0259</v>
      </c>
      <c r="Q121" s="184">
        <v>7.1787000000000001</v>
      </c>
      <c r="R121" s="184">
        <v>4.9534000000000002</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44447</v>
      </c>
      <c r="E122" s="184">
        <v>15.916</v>
      </c>
      <c r="F122" s="184">
        <v>0</v>
      </c>
      <c r="G122" s="184">
        <v>4.3999999999999997E-2</v>
      </c>
      <c r="H122" s="184">
        <v>0</v>
      </c>
      <c r="I122" s="184">
        <v>0.1069</v>
      </c>
      <c r="J122" s="184">
        <v>0.32779999999999998</v>
      </c>
      <c r="K122" s="184">
        <v>1.1953</v>
      </c>
      <c r="L122" s="184">
        <v>2.5383</v>
      </c>
      <c r="M122" s="184">
        <v>3.5861000000000001</v>
      </c>
      <c r="N122" s="184">
        <v>4.5385999999999997</v>
      </c>
      <c r="O122" s="184">
        <v>5.7584999999999997</v>
      </c>
      <c r="P122" s="184">
        <v>6.1044999999999998</v>
      </c>
      <c r="Q122" s="184">
        <v>6.6702000000000004</v>
      </c>
      <c r="R122" s="184">
        <v>5.1688999999999998</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44447</v>
      </c>
      <c r="E123" s="184">
        <v>15.250999999999999</v>
      </c>
      <c r="F123" s="184">
        <v>0</v>
      </c>
      <c r="G123" s="184">
        <v>3.2800000000000003E-2</v>
      </c>
      <c r="H123" s="184">
        <v>-1.3100000000000001E-2</v>
      </c>
      <c r="I123" s="184">
        <v>7.8700000000000006E-2</v>
      </c>
      <c r="J123" s="184">
        <v>0.26960000000000001</v>
      </c>
      <c r="K123" s="184">
        <v>1.0201</v>
      </c>
      <c r="L123" s="184">
        <v>2.1911</v>
      </c>
      <c r="M123" s="184">
        <v>3.0611999999999999</v>
      </c>
      <c r="N123" s="184">
        <v>3.8542999999999998</v>
      </c>
      <c r="O123" s="184">
        <v>5.1593</v>
      </c>
      <c r="P123" s="184">
        <v>5.4843999999999999</v>
      </c>
      <c r="Q123" s="184">
        <v>6.0395000000000003</v>
      </c>
      <c r="R123" s="184">
        <v>4.5625</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44447</v>
      </c>
      <c r="E124" s="184">
        <v>11.333399999999999</v>
      </c>
      <c r="F124" s="184">
        <v>1.41E-2</v>
      </c>
      <c r="G124" s="184">
        <v>-3.5000000000000001E-3</v>
      </c>
      <c r="H124" s="184">
        <v>6.5299999999999997E-2</v>
      </c>
      <c r="I124" s="184">
        <v>9.5399999999999999E-2</v>
      </c>
      <c r="J124" s="184">
        <v>0.34</v>
      </c>
      <c r="K124" s="184">
        <v>1.1342000000000001</v>
      </c>
      <c r="L124" s="184">
        <v>2.2187000000000001</v>
      </c>
      <c r="M124" s="184">
        <v>3.0055999999999998</v>
      </c>
      <c r="N124" s="184">
        <v>3.742</v>
      </c>
      <c r="O124" s="184"/>
      <c r="P124" s="184"/>
      <c r="Q124" s="184">
        <v>4.8897000000000004</v>
      </c>
      <c r="R124" s="184">
        <v>4.3178000000000001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44447</v>
      </c>
      <c r="E125" s="184">
        <v>11.146599999999999</v>
      </c>
      <c r="F125" s="184">
        <v>1.17E-2</v>
      </c>
      <c r="G125" s="184">
        <v>-1.52E-2</v>
      </c>
      <c r="H125" s="184">
        <v>4.9399999999999999E-2</v>
      </c>
      <c r="I125" s="184">
        <v>6.2799999999999995E-2</v>
      </c>
      <c r="J125" s="184">
        <v>0.2636</v>
      </c>
      <c r="K125" s="184">
        <v>0.92169999999999996</v>
      </c>
      <c r="L125" s="184">
        <v>1.8614999999999999</v>
      </c>
      <c r="M125" s="184">
        <v>2.5049999999999999</v>
      </c>
      <c r="N125" s="184">
        <v>3.0947</v>
      </c>
      <c r="O125" s="184"/>
      <c r="P125" s="184"/>
      <c r="Q125" s="184">
        <v>4.2270000000000003</v>
      </c>
      <c r="R125" s="184">
        <v>3.6640000000000001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44447</v>
      </c>
      <c r="E126" s="184">
        <v>10.3978</v>
      </c>
      <c r="F126" s="184">
        <v>3.7499999999999999E-2</v>
      </c>
      <c r="G126" s="184">
        <v>5.2900000000000003E-2</v>
      </c>
      <c r="H126" s="184">
        <v>5.1999999999999998E-2</v>
      </c>
      <c r="I126" s="184">
        <v>0.16569999999999999</v>
      </c>
      <c r="J126" s="184">
        <v>0.31640000000000001</v>
      </c>
      <c r="K126" s="184">
        <v>1.1125</v>
      </c>
      <c r="L126" s="184">
        <v>2.1355</v>
      </c>
      <c r="M126" s="184">
        <v>3.0985999999999998</v>
      </c>
      <c r="N126" s="184">
        <v>3.7528999999999999</v>
      </c>
      <c r="O126" s="184"/>
      <c r="P126" s="184"/>
      <c r="Q126" s="184">
        <v>3.8180000000000001</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44447</v>
      </c>
      <c r="E127" s="184">
        <v>10.3063</v>
      </c>
      <c r="F127" s="184">
        <v>3.5900000000000001E-2</v>
      </c>
      <c r="G127" s="184">
        <v>4.1700000000000001E-2</v>
      </c>
      <c r="H127" s="184">
        <v>3.5900000000000001E-2</v>
      </c>
      <c r="I127" s="184">
        <v>0.1341</v>
      </c>
      <c r="J127" s="184">
        <v>0.2402</v>
      </c>
      <c r="K127" s="184">
        <v>0.89870000000000005</v>
      </c>
      <c r="L127" s="184">
        <v>1.7021999999999999</v>
      </c>
      <c r="M127" s="184">
        <v>2.4462999999999999</v>
      </c>
      <c r="N127" s="184">
        <v>2.8788</v>
      </c>
      <c r="O127" s="184"/>
      <c r="P127" s="184"/>
      <c r="Q127" s="184">
        <v>2.9403000000000001</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44447</v>
      </c>
      <c r="E128" s="184">
        <v>10.526</v>
      </c>
      <c r="F128" s="184">
        <v>0</v>
      </c>
      <c r="G128" s="184">
        <v>9.4999999999999998E-3</v>
      </c>
      <c r="H128" s="184">
        <v>3.7999999999999999E-2</v>
      </c>
      <c r="I128" s="184">
        <v>0.14269999999999999</v>
      </c>
      <c r="J128" s="184">
        <v>0.37190000000000001</v>
      </c>
      <c r="K128" s="184">
        <v>1.2310000000000001</v>
      </c>
      <c r="L128" s="184">
        <v>2.5226000000000002</v>
      </c>
      <c r="M128" s="184">
        <v>3.4598</v>
      </c>
      <c r="N128" s="184">
        <v>4.4452999999999996</v>
      </c>
      <c r="O128" s="184"/>
      <c r="P128" s="184"/>
      <c r="Q128" s="184">
        <v>4.2846000000000002</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44447</v>
      </c>
      <c r="E129" s="184">
        <v>10.439</v>
      </c>
      <c r="F129" s="184">
        <v>0</v>
      </c>
      <c r="G129" s="184">
        <v>0</v>
      </c>
      <c r="H129" s="184">
        <v>1.9199999999999998E-2</v>
      </c>
      <c r="I129" s="184">
        <v>0.11509999999999999</v>
      </c>
      <c r="J129" s="184">
        <v>0.3075</v>
      </c>
      <c r="K129" s="184">
        <v>1.0649999999999999</v>
      </c>
      <c r="L129" s="184">
        <v>2.1728000000000001</v>
      </c>
      <c r="M129" s="184">
        <v>2.9386000000000001</v>
      </c>
      <c r="N129" s="184">
        <v>3.7467999999999999</v>
      </c>
      <c r="O129" s="184"/>
      <c r="P129" s="184"/>
      <c r="Q129" s="184">
        <v>3.5785999999999998</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44447</v>
      </c>
      <c r="E132" s="184">
        <v>21.220400000000001</v>
      </c>
      <c r="F132" s="184">
        <v>-7.1000000000000004E-3</v>
      </c>
      <c r="G132" s="184">
        <v>2.4E-2</v>
      </c>
      <c r="H132" s="184">
        <v>2.8E-3</v>
      </c>
      <c r="I132" s="184">
        <v>9.7199999999999995E-2</v>
      </c>
      <c r="J132" s="184">
        <v>0.29160000000000003</v>
      </c>
      <c r="K132" s="184">
        <v>1.0528999999999999</v>
      </c>
      <c r="L132" s="184">
        <v>2.2073999999999998</v>
      </c>
      <c r="M132" s="184">
        <v>3.0316999999999998</v>
      </c>
      <c r="N132" s="184">
        <v>3.82</v>
      </c>
      <c r="O132" s="184">
        <v>5.1062000000000003</v>
      </c>
      <c r="P132" s="184">
        <v>5.5163000000000002</v>
      </c>
      <c r="Q132" s="184">
        <v>7.1398999999999999</v>
      </c>
      <c r="R132" s="184">
        <v>4.2971000000000004</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44447</v>
      </c>
      <c r="E133" s="184">
        <v>22.303699999999999</v>
      </c>
      <c r="F133" s="184">
        <v>-5.4000000000000003E-3</v>
      </c>
      <c r="G133" s="184">
        <v>3.32E-2</v>
      </c>
      <c r="H133" s="184">
        <v>1.5699999999999999E-2</v>
      </c>
      <c r="I133" s="184">
        <v>0.1226</v>
      </c>
      <c r="J133" s="184">
        <v>0.3523</v>
      </c>
      <c r="K133" s="184">
        <v>1.224</v>
      </c>
      <c r="L133" s="184">
        <v>2.5533000000000001</v>
      </c>
      <c r="M133" s="184">
        <v>3.5512999999999999</v>
      </c>
      <c r="N133" s="184">
        <v>4.5179</v>
      </c>
      <c r="O133" s="184">
        <v>5.8293999999999997</v>
      </c>
      <c r="P133" s="184">
        <v>6.2092000000000001</v>
      </c>
      <c r="Q133" s="184">
        <v>7.2530000000000001</v>
      </c>
      <c r="R133" s="184">
        <v>5.0118999999999998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44447</v>
      </c>
      <c r="E134" s="184">
        <v>15.458299999999999</v>
      </c>
      <c r="F134" s="184">
        <v>1.49E-2</v>
      </c>
      <c r="G134" s="184">
        <v>3.7499999999999999E-2</v>
      </c>
      <c r="H134" s="184">
        <v>2.7799999999999998E-2</v>
      </c>
      <c r="I134" s="184">
        <v>0.1043</v>
      </c>
      <c r="J134" s="184">
        <v>0.27700000000000002</v>
      </c>
      <c r="K134" s="184">
        <v>1.1894</v>
      </c>
      <c r="L134" s="184">
        <v>2.3788999999999998</v>
      </c>
      <c r="M134" s="184">
        <v>3.4367000000000001</v>
      </c>
      <c r="N134" s="184">
        <v>4.4755000000000003</v>
      </c>
      <c r="O134" s="184">
        <v>5.3135000000000003</v>
      </c>
      <c r="P134" s="184">
        <v>5.7477</v>
      </c>
      <c r="Q134" s="184">
        <v>6.3838999999999997</v>
      </c>
      <c r="R134" s="184">
        <v>4.6891999999999996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44447</v>
      </c>
      <c r="E135" s="184">
        <v>14.8531</v>
      </c>
      <c r="F135" s="184">
        <v>1.35E-2</v>
      </c>
      <c r="G135" s="184">
        <v>2.9000000000000001E-2</v>
      </c>
      <c r="H135" s="184">
        <v>1.6199999999999999E-2</v>
      </c>
      <c r="I135" s="184">
        <v>8.0199999999999994E-2</v>
      </c>
      <c r="J135" s="184">
        <v>0.222</v>
      </c>
      <c r="K135" s="184">
        <v>1.0290999999999999</v>
      </c>
      <c r="L135" s="184">
        <v>2.0537000000000001</v>
      </c>
      <c r="M135" s="184">
        <v>2.9449000000000001</v>
      </c>
      <c r="N135" s="184">
        <v>3.8140999999999998</v>
      </c>
      <c r="O135" s="184">
        <v>4.7130000000000001</v>
      </c>
      <c r="P135" s="184">
        <v>5.1471</v>
      </c>
      <c r="Q135" s="184">
        <v>5.7819000000000003</v>
      </c>
      <c r="R135" s="184">
        <v>4.0510000000000002</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44447</v>
      </c>
      <c r="E136" s="184">
        <v>11.734999999999999</v>
      </c>
      <c r="F136" s="184">
        <v>-1.5299999999999999E-2</v>
      </c>
      <c r="G136" s="184">
        <v>-2.9000000000000001E-2</v>
      </c>
      <c r="H136" s="184">
        <v>-3.4099999999999998E-2</v>
      </c>
      <c r="I136" s="184">
        <v>8.3599999999999994E-2</v>
      </c>
      <c r="J136" s="184">
        <v>8.6099999999999996E-2</v>
      </c>
      <c r="K136" s="184">
        <v>0.69589999999999996</v>
      </c>
      <c r="L136" s="184">
        <v>1.5051000000000001</v>
      </c>
      <c r="M136" s="184">
        <v>2.0524</v>
      </c>
      <c r="N136" s="184">
        <v>2.4864000000000002</v>
      </c>
      <c r="O136" s="184">
        <v>1.1944999999999999</v>
      </c>
      <c r="P136" s="184">
        <v>2.7162000000000002</v>
      </c>
      <c r="Q136" s="184">
        <v>3.0148999999999999</v>
      </c>
      <c r="R136" s="184">
        <v>2.4990000000000001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44447</v>
      </c>
      <c r="E137" s="184">
        <v>12.0844</v>
      </c>
      <c r="F137" s="184">
        <v>-1.32E-2</v>
      </c>
      <c r="G137" s="184">
        <v>-2.3199999999999998E-2</v>
      </c>
      <c r="H137" s="184">
        <v>-2.5600000000000001E-2</v>
      </c>
      <c r="I137" s="184">
        <v>0.1002</v>
      </c>
      <c r="J137" s="184">
        <v>0.12509999999999999</v>
      </c>
      <c r="K137" s="184">
        <v>0.80579999999999996</v>
      </c>
      <c r="L137" s="184">
        <v>1.7257</v>
      </c>
      <c r="M137" s="184">
        <v>2.3797999999999999</v>
      </c>
      <c r="N137" s="184">
        <v>2.9247999999999998</v>
      </c>
      <c r="O137" s="184">
        <v>1.6468</v>
      </c>
      <c r="P137" s="184">
        <v>3.2652999999999999</v>
      </c>
      <c r="Q137" s="184">
        <v>3.5775000000000001</v>
      </c>
      <c r="R137" s="184">
        <v>2.948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44447</v>
      </c>
      <c r="E138" s="184">
        <v>27.8353</v>
      </c>
      <c r="F138" s="184">
        <v>-9.7000000000000003E-3</v>
      </c>
      <c r="G138" s="184">
        <v>2.6599999999999999E-2</v>
      </c>
      <c r="H138" s="184">
        <v>-3.5999999999999999E-3</v>
      </c>
      <c r="I138" s="184">
        <v>0.10539999999999999</v>
      </c>
      <c r="J138" s="184">
        <v>0.30199999999999999</v>
      </c>
      <c r="K138" s="184">
        <v>1.1553</v>
      </c>
      <c r="L138" s="184">
        <v>2.3793000000000002</v>
      </c>
      <c r="M138" s="184">
        <v>3.2416999999999998</v>
      </c>
      <c r="N138" s="184">
        <v>4.0362</v>
      </c>
      <c r="O138" s="184">
        <v>5.2180999999999997</v>
      </c>
      <c r="P138" s="184">
        <v>5.6828000000000003</v>
      </c>
      <c r="Q138" s="184">
        <v>6.8277000000000001</v>
      </c>
      <c r="R138" s="184">
        <v>4.2336999999999998</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44447</v>
      </c>
      <c r="E139" s="184">
        <v>26.682600000000001</v>
      </c>
      <c r="F139" s="184">
        <v>-1.12E-2</v>
      </c>
      <c r="G139" s="184">
        <v>2.0199999999999999E-2</v>
      </c>
      <c r="H139" s="184">
        <v>-1.24E-2</v>
      </c>
      <c r="I139" s="184">
        <v>8.8200000000000001E-2</v>
      </c>
      <c r="J139" s="184">
        <v>0.26079999999999998</v>
      </c>
      <c r="K139" s="184">
        <v>1.0402</v>
      </c>
      <c r="L139" s="184">
        <v>2.1469</v>
      </c>
      <c r="M139" s="184">
        <v>2.8929</v>
      </c>
      <c r="N139" s="184">
        <v>3.5695000000000001</v>
      </c>
      <c r="O139" s="184">
        <v>4.7217000000000002</v>
      </c>
      <c r="P139" s="184">
        <v>5.1623000000000001</v>
      </c>
      <c r="Q139" s="184">
        <v>6.8285999999999998</v>
      </c>
      <c r="R139" s="184">
        <v>3.7663000000000002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44447</v>
      </c>
      <c r="E140" s="184">
        <v>10.755599999999999</v>
      </c>
      <c r="F140" s="184">
        <v>0.28339999999999999</v>
      </c>
      <c r="G140" s="184">
        <v>0.28620000000000001</v>
      </c>
      <c r="H140" s="184">
        <v>0.25259999999999999</v>
      </c>
      <c r="I140" s="184">
        <v>0.43890000000000001</v>
      </c>
      <c r="J140" s="184">
        <v>0.58730000000000004</v>
      </c>
      <c r="K140" s="184">
        <v>1.3484</v>
      </c>
      <c r="L140" s="184">
        <v>2.8721999999999999</v>
      </c>
      <c r="M140" s="184">
        <v>3.8296000000000001</v>
      </c>
      <c r="N140" s="184">
        <v>4.9542000000000002</v>
      </c>
      <c r="O140" s="184"/>
      <c r="P140" s="184"/>
      <c r="Q140" s="184">
        <v>4.6741999999999999</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44447</v>
      </c>
      <c r="E141" s="184">
        <v>10.6363</v>
      </c>
      <c r="F141" s="184">
        <v>0.28189999999999998</v>
      </c>
      <c r="G141" s="184">
        <v>0.27529999999999999</v>
      </c>
      <c r="H141" s="184">
        <v>0.23749999999999999</v>
      </c>
      <c r="I141" s="184">
        <v>0.4088</v>
      </c>
      <c r="J141" s="184">
        <v>0.51600000000000001</v>
      </c>
      <c r="K141" s="184">
        <v>1.1584000000000001</v>
      </c>
      <c r="L141" s="184">
        <v>2.4918999999999998</v>
      </c>
      <c r="M141" s="184">
        <v>3.2639999999999998</v>
      </c>
      <c r="N141" s="184">
        <v>4.2008000000000001</v>
      </c>
      <c r="O141" s="184"/>
      <c r="P141" s="184"/>
      <c r="Q141" s="184">
        <v>3.9445000000000001</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44447</v>
      </c>
      <c r="E142" s="184">
        <v>11.7416</v>
      </c>
      <c r="F142" s="184">
        <v>9.4600000000000004E-2</v>
      </c>
      <c r="G142" s="184">
        <v>0.1108</v>
      </c>
      <c r="H142" s="184">
        <v>0.12540000000000001</v>
      </c>
      <c r="I142" s="184">
        <v>0.2082</v>
      </c>
      <c r="J142" s="184">
        <v>0.44479999999999997</v>
      </c>
      <c r="K142" s="184">
        <v>1.3176000000000001</v>
      </c>
      <c r="L142" s="184">
        <v>2.7774000000000001</v>
      </c>
      <c r="M142" s="184">
        <v>3.8096999999999999</v>
      </c>
      <c r="N142" s="184">
        <v>4.8731999999999998</v>
      </c>
      <c r="O142" s="184"/>
      <c r="P142" s="184"/>
      <c r="Q142" s="184">
        <v>6.0664999999999996</v>
      </c>
      <c r="R142" s="184">
        <v>5.5778999999999996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44447</v>
      </c>
      <c r="E143" s="184">
        <v>11.5023</v>
      </c>
      <c r="F143" s="184">
        <v>9.2200000000000004E-2</v>
      </c>
      <c r="G143" s="184">
        <v>0.10009999999999999</v>
      </c>
      <c r="H143" s="184">
        <v>0.1105</v>
      </c>
      <c r="I143" s="184">
        <v>0.17849999999999999</v>
      </c>
      <c r="J143" s="184">
        <v>0.37259999999999999</v>
      </c>
      <c r="K143" s="184">
        <v>1.1191</v>
      </c>
      <c r="L143" s="184">
        <v>2.3746</v>
      </c>
      <c r="M143" s="184">
        <v>3.2115</v>
      </c>
      <c r="N143" s="184">
        <v>4.0762999999999998</v>
      </c>
      <c r="O143" s="184"/>
      <c r="P143" s="184"/>
      <c r="Q143" s="184">
        <v>5.2683999999999997</v>
      </c>
      <c r="R143" s="184">
        <v>4.7638999999999996</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44447</v>
      </c>
      <c r="E144" s="184">
        <v>11.4123</v>
      </c>
      <c r="F144" s="184">
        <v>-2.3699999999999999E-2</v>
      </c>
      <c r="G144" s="184">
        <v>-8.8000000000000005E-3</v>
      </c>
      <c r="H144" s="184">
        <v>3.4200000000000001E-2</v>
      </c>
      <c r="I144" s="184">
        <v>0.12189999999999999</v>
      </c>
      <c r="J144" s="184">
        <v>0.42059999999999997</v>
      </c>
      <c r="K144" s="184">
        <v>1.111</v>
      </c>
      <c r="L144" s="184">
        <v>2.5097</v>
      </c>
      <c r="M144" s="184">
        <v>3.2067999999999999</v>
      </c>
      <c r="N144" s="184">
        <v>3.9996999999999998</v>
      </c>
      <c r="O144" s="184"/>
      <c r="P144" s="184"/>
      <c r="Q144" s="184">
        <v>5.3156999999999996</v>
      </c>
      <c r="R144" s="184">
        <v>4.8212999999999999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44447</v>
      </c>
      <c r="E145" s="184">
        <v>11.2758</v>
      </c>
      <c r="F145" s="184">
        <v>-2.4799999999999999E-2</v>
      </c>
      <c r="G145" s="184">
        <v>-1.24E-2</v>
      </c>
      <c r="H145" s="184">
        <v>2.93E-2</v>
      </c>
      <c r="I145" s="184">
        <v>0.111</v>
      </c>
      <c r="J145" s="184">
        <v>0.3962</v>
      </c>
      <c r="K145" s="184">
        <v>1.0430999999999999</v>
      </c>
      <c r="L145" s="184">
        <v>2.35</v>
      </c>
      <c r="M145" s="184">
        <v>2.9348999999999998</v>
      </c>
      <c r="N145" s="184">
        <v>3.5731000000000002</v>
      </c>
      <c r="O145" s="184"/>
      <c r="P145" s="184"/>
      <c r="Q145" s="184">
        <v>4.8201000000000001</v>
      </c>
      <c r="R145" s="184">
        <v>4.3362999999999996</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44447</v>
      </c>
      <c r="E146" s="184">
        <v>29.161300000000001</v>
      </c>
      <c r="F146" s="184">
        <v>0.21859999999999999</v>
      </c>
      <c r="G146" s="184">
        <v>0.2606</v>
      </c>
      <c r="H146" s="184">
        <v>0.2379</v>
      </c>
      <c r="I146" s="184">
        <v>0.3538</v>
      </c>
      <c r="J146" s="184">
        <v>0.57489999999999997</v>
      </c>
      <c r="K146" s="184">
        <v>1.4824999999999999</v>
      </c>
      <c r="L146" s="184">
        <v>2.8523000000000001</v>
      </c>
      <c r="M146" s="184">
        <v>3.8138000000000001</v>
      </c>
      <c r="N146" s="184">
        <v>4.7591999999999999</v>
      </c>
      <c r="O146" s="184">
        <v>5.7846000000000002</v>
      </c>
      <c r="P146" s="184">
        <v>6.0391000000000004</v>
      </c>
      <c r="Q146" s="184">
        <v>6.8672000000000004</v>
      </c>
      <c r="R146" s="184">
        <v>5.0833000000000004</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44447</v>
      </c>
      <c r="E147" s="184">
        <v>27.977399999999999</v>
      </c>
      <c r="F147" s="184">
        <v>0.21709999999999999</v>
      </c>
      <c r="G147" s="184">
        <v>0.25259999999999999</v>
      </c>
      <c r="H147" s="184">
        <v>0.2268</v>
      </c>
      <c r="I147" s="184">
        <v>0.33139999999999997</v>
      </c>
      <c r="J147" s="184">
        <v>0.52210000000000001</v>
      </c>
      <c r="K147" s="184">
        <v>1.3285</v>
      </c>
      <c r="L147" s="184">
        <v>2.5489000000000002</v>
      </c>
      <c r="M147" s="184">
        <v>3.3647</v>
      </c>
      <c r="N147" s="184">
        <v>4.1675000000000004</v>
      </c>
      <c r="O147" s="184">
        <v>5.2282000000000002</v>
      </c>
      <c r="P147" s="184">
        <v>5.4953000000000003</v>
      </c>
      <c r="Q147" s="184">
        <v>7.0002000000000004</v>
      </c>
      <c r="R147" s="184">
        <v>4.5071000000000003</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2.4500000000000001E-2</v>
      </c>
      <c r="G148" s="186">
        <v>4.3826415094339634E-2</v>
      </c>
      <c r="H148" s="186">
        <v>3.4286792452830193E-2</v>
      </c>
      <c r="I148" s="186">
        <v>0.12386415094339621</v>
      </c>
      <c r="J148" s="186">
        <v>0.30875660377358494</v>
      </c>
      <c r="K148" s="186">
        <v>1.0619509433962262</v>
      </c>
      <c r="L148" s="186">
        <v>2.2185735849056609</v>
      </c>
      <c r="M148" s="186">
        <v>3.0376150943396225</v>
      </c>
      <c r="N148" s="186">
        <v>3.8197735849056591</v>
      </c>
      <c r="O148" s="186">
        <v>4.9437410256410255</v>
      </c>
      <c r="P148" s="186">
        <v>5.406615151515151</v>
      </c>
      <c r="Q148" s="186">
        <v>5.7527075471698135</v>
      </c>
      <c r="R148" s="186">
        <v>4.3023599999999993</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4.1000000000000003E-3</v>
      </c>
      <c r="G149" s="186">
        <v>2.7900000000000001E-2</v>
      </c>
      <c r="H149" s="186">
        <v>1.9199999999999998E-2</v>
      </c>
      <c r="I149" s="186">
        <v>0.10539999999999999</v>
      </c>
      <c r="J149" s="186">
        <v>0.30199999999999999</v>
      </c>
      <c r="K149" s="186">
        <v>1.0649999999999999</v>
      </c>
      <c r="L149" s="186">
        <v>2.2538</v>
      </c>
      <c r="M149" s="186">
        <v>3.0621</v>
      </c>
      <c r="N149" s="186">
        <v>3.8660000000000001</v>
      </c>
      <c r="O149" s="186">
        <v>5.1228999999999996</v>
      </c>
      <c r="P149" s="186">
        <v>5.4855999999999998</v>
      </c>
      <c r="Q149" s="186">
        <v>6.1909999999999998</v>
      </c>
      <c r="R149" s="186">
        <v>4.3697999999999997</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44447</v>
      </c>
      <c r="E152" s="184">
        <v>72.819999999999993</v>
      </c>
      <c r="F152" s="184">
        <v>5.5E-2</v>
      </c>
      <c r="G152" s="184">
        <v>9.6199999999999994E-2</v>
      </c>
      <c r="H152" s="184">
        <v>0.53849999999999998</v>
      </c>
      <c r="I152" s="184">
        <v>1.9174</v>
      </c>
      <c r="J152" s="184">
        <v>2.0173999999999999</v>
      </c>
      <c r="K152" s="184">
        <v>5.0641999999999996</v>
      </c>
      <c r="L152" s="184">
        <v>10.3835</v>
      </c>
      <c r="M152" s="184">
        <v>15.752700000000001</v>
      </c>
      <c r="N152" s="184">
        <v>31.183599999999998</v>
      </c>
      <c r="O152" s="184">
        <v>12.1585</v>
      </c>
      <c r="P152" s="184">
        <v>10.4549</v>
      </c>
      <c r="Q152" s="184">
        <v>9.7280999999999995</v>
      </c>
      <c r="R152" s="184">
        <v>18.120699999999999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44447</v>
      </c>
      <c r="E153" s="184">
        <v>78.97</v>
      </c>
      <c r="F153" s="184">
        <v>6.3399999999999998E-2</v>
      </c>
      <c r="G153" s="184">
        <v>0.11409999999999999</v>
      </c>
      <c r="H153" s="184">
        <v>0.57310000000000005</v>
      </c>
      <c r="I153" s="184">
        <v>1.9757</v>
      </c>
      <c r="J153" s="184">
        <v>2.1339999999999999</v>
      </c>
      <c r="K153" s="184">
        <v>5.3917000000000002</v>
      </c>
      <c r="L153" s="184">
        <v>11.068899999999999</v>
      </c>
      <c r="M153" s="184">
        <v>16.819500000000001</v>
      </c>
      <c r="N153" s="184">
        <v>32.744999999999997</v>
      </c>
      <c r="O153" s="184">
        <v>13.3901</v>
      </c>
      <c r="P153" s="184">
        <v>11.7005</v>
      </c>
      <c r="Q153" s="184">
        <v>12.967499999999999</v>
      </c>
      <c r="R153" s="184">
        <v>19.456099999999999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44447</v>
      </c>
      <c r="E154" s="184">
        <v>267.69799999999998</v>
      </c>
      <c r="F154" s="184">
        <v>0.44390000000000002</v>
      </c>
      <c r="G154" s="184">
        <v>7.8100000000000003E-2</v>
      </c>
      <c r="H154" s="184">
        <v>0.75729999999999997</v>
      </c>
      <c r="I154" s="184">
        <v>3.1309</v>
      </c>
      <c r="J154" s="184">
        <v>0.85370000000000001</v>
      </c>
      <c r="K154" s="184">
        <v>3.0693999999999999</v>
      </c>
      <c r="L154" s="184">
        <v>9.0668000000000006</v>
      </c>
      <c r="M154" s="184">
        <v>26.3352</v>
      </c>
      <c r="N154" s="184">
        <v>48.420099999999998</v>
      </c>
      <c r="O154" s="184">
        <v>11.4575</v>
      </c>
      <c r="P154" s="184">
        <v>12.231299999999999</v>
      </c>
      <c r="Q154" s="184">
        <v>16.9406</v>
      </c>
      <c r="R154" s="184">
        <v>18.927800000000001</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44447</v>
      </c>
      <c r="E155" s="184">
        <v>267.69799999999998</v>
      </c>
      <c r="F155" s="184">
        <v>0.44390000000000002</v>
      </c>
      <c r="G155" s="184">
        <v>7.8100000000000003E-2</v>
      </c>
      <c r="H155" s="184">
        <v>0.75729999999999997</v>
      </c>
      <c r="I155" s="184">
        <v>3.1309</v>
      </c>
      <c r="J155" s="184">
        <v>0.85370000000000001</v>
      </c>
      <c r="K155" s="184">
        <v>3.0693999999999999</v>
      </c>
      <c r="L155" s="184">
        <v>9.0668000000000006</v>
      </c>
      <c r="M155" s="184">
        <v>26.3352</v>
      </c>
      <c r="N155" s="184">
        <v>48.420099999999998</v>
      </c>
      <c r="O155" s="184">
        <v>11.4575</v>
      </c>
      <c r="P155" s="184">
        <v>11.069599999999999</v>
      </c>
      <c r="Q155" s="184">
        <v>18.104900000000001</v>
      </c>
      <c r="R155" s="184">
        <v>18.927800000000001</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44447</v>
      </c>
      <c r="E156" s="184">
        <v>282.40199999999999</v>
      </c>
      <c r="F156" s="184">
        <v>0.44529999999999997</v>
      </c>
      <c r="G156" s="184">
        <v>8.6099999999999996E-2</v>
      </c>
      <c r="H156" s="184">
        <v>0.76900000000000002</v>
      </c>
      <c r="I156" s="184">
        <v>3.1545000000000001</v>
      </c>
      <c r="J156" s="184">
        <v>0.90759999999999996</v>
      </c>
      <c r="K156" s="184">
        <v>3.2242999999999999</v>
      </c>
      <c r="L156" s="184">
        <v>9.3927999999999994</v>
      </c>
      <c r="M156" s="184">
        <v>26.8949</v>
      </c>
      <c r="N156" s="184">
        <v>49.294199999999996</v>
      </c>
      <c r="O156" s="184">
        <v>12.200799999999999</v>
      </c>
      <c r="P156" s="184">
        <v>13.016400000000001</v>
      </c>
      <c r="Q156" s="184">
        <v>13.510400000000001</v>
      </c>
      <c r="R156" s="184">
        <v>19.635100000000001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44447</v>
      </c>
      <c r="E157" s="184">
        <v>282.40199999999999</v>
      </c>
      <c r="F157" s="184">
        <v>0.44529999999999997</v>
      </c>
      <c r="G157" s="184">
        <v>8.6099999999999996E-2</v>
      </c>
      <c r="H157" s="184">
        <v>0.76900000000000002</v>
      </c>
      <c r="I157" s="184">
        <v>3.1545000000000001</v>
      </c>
      <c r="J157" s="184">
        <v>0.90759999999999996</v>
      </c>
      <c r="K157" s="184">
        <v>3.2242999999999999</v>
      </c>
      <c r="L157" s="184">
        <v>9.3927999999999994</v>
      </c>
      <c r="M157" s="184">
        <v>26.8949</v>
      </c>
      <c r="N157" s="184">
        <v>49.294199999999996</v>
      </c>
      <c r="O157" s="184">
        <v>12.200799999999999</v>
      </c>
      <c r="P157" s="184">
        <v>12.0474</v>
      </c>
      <c r="Q157" s="184">
        <v>14.197699999999999</v>
      </c>
      <c r="R157" s="184">
        <v>19.635100000000001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44447</v>
      </c>
      <c r="E158" s="184">
        <v>47.97</v>
      </c>
      <c r="F158" s="184">
        <v>6.2600000000000003E-2</v>
      </c>
      <c r="G158" s="184">
        <v>2.0899999999999998E-2</v>
      </c>
      <c r="H158" s="184">
        <v>0.3977</v>
      </c>
      <c r="I158" s="184">
        <v>1.696</v>
      </c>
      <c r="J158" s="184">
        <v>1.7391000000000001</v>
      </c>
      <c r="K158" s="184">
        <v>3.6741000000000001</v>
      </c>
      <c r="L158" s="184">
        <v>7.2914000000000003</v>
      </c>
      <c r="M158" s="184">
        <v>14.3232</v>
      </c>
      <c r="N158" s="184">
        <v>26.469799999999999</v>
      </c>
      <c r="O158" s="184">
        <v>11.904999999999999</v>
      </c>
      <c r="P158" s="184">
        <v>10.4468</v>
      </c>
      <c r="Q158" s="184">
        <v>11.2552</v>
      </c>
      <c r="R158" s="184">
        <v>16.6479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44447</v>
      </c>
      <c r="E159" s="184">
        <v>52.23</v>
      </c>
      <c r="F159" s="184">
        <v>3.8300000000000001E-2</v>
      </c>
      <c r="G159" s="184">
        <v>1.9099999999999999E-2</v>
      </c>
      <c r="H159" s="184">
        <v>0.4037</v>
      </c>
      <c r="I159" s="184">
        <v>1.7137</v>
      </c>
      <c r="J159" s="184">
        <v>1.7732000000000001</v>
      </c>
      <c r="K159" s="184">
        <v>3.8370000000000002</v>
      </c>
      <c r="L159" s="184">
        <v>7.6242000000000001</v>
      </c>
      <c r="M159" s="184">
        <v>14.841699999999999</v>
      </c>
      <c r="N159" s="184">
        <v>27.235099999999999</v>
      </c>
      <c r="O159" s="184">
        <v>12.611700000000001</v>
      </c>
      <c r="P159" s="184">
        <v>11.4472</v>
      </c>
      <c r="Q159" s="184">
        <v>13.565799999999999</v>
      </c>
      <c r="R159" s="184">
        <v>17.3155</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44447</v>
      </c>
      <c r="E160" s="184">
        <v>10.9697</v>
      </c>
      <c r="F160" s="184">
        <v>-7.3800000000000004E-2</v>
      </c>
      <c r="G160" s="184">
        <v>1.0752999999999999</v>
      </c>
      <c r="H160" s="184">
        <v>2.4994999999999998</v>
      </c>
      <c r="I160" s="184">
        <v>5.6780999999999997</v>
      </c>
      <c r="J160" s="184">
        <v>2.1349</v>
      </c>
      <c r="K160" s="184">
        <v>4.4752999999999998</v>
      </c>
      <c r="L160" s="184">
        <v>13.289400000000001</v>
      </c>
      <c r="M160" s="184">
        <v>19.764399999999998</v>
      </c>
      <c r="N160" s="184">
        <v>28.350100000000001</v>
      </c>
      <c r="O160" s="184"/>
      <c r="P160" s="184"/>
      <c r="Q160" s="184">
        <v>5.6277999999999997</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44447</v>
      </c>
      <c r="E161" s="184">
        <v>10.574999999999999</v>
      </c>
      <c r="F161" s="184">
        <v>-7.9399999999999998E-2</v>
      </c>
      <c r="G161" s="184">
        <v>1.0452999999999999</v>
      </c>
      <c r="H161" s="184">
        <v>2.4569999999999999</v>
      </c>
      <c r="I161" s="184">
        <v>5.5906000000000002</v>
      </c>
      <c r="J161" s="184">
        <v>1.9336</v>
      </c>
      <c r="K161" s="184">
        <v>3.9047000000000001</v>
      </c>
      <c r="L161" s="184">
        <v>11.935600000000001</v>
      </c>
      <c r="M161" s="184">
        <v>17.765599999999999</v>
      </c>
      <c r="N161" s="184">
        <v>25.552099999999999</v>
      </c>
      <c r="O161" s="184"/>
      <c r="P161" s="184"/>
      <c r="Q161" s="184">
        <v>3.3626</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44447</v>
      </c>
      <c r="E162" s="184">
        <v>14.871</v>
      </c>
      <c r="F162" s="184">
        <v>1.35E-2</v>
      </c>
      <c r="G162" s="184">
        <v>0.19539999999999999</v>
      </c>
      <c r="H162" s="184">
        <v>0.88190000000000002</v>
      </c>
      <c r="I162" s="184">
        <v>2.2624</v>
      </c>
      <c r="J162" s="184">
        <v>2.8494000000000002</v>
      </c>
      <c r="K162" s="184">
        <v>5.4382000000000001</v>
      </c>
      <c r="L162" s="184">
        <v>9.4179999999999993</v>
      </c>
      <c r="M162" s="184">
        <v>15.547800000000001</v>
      </c>
      <c r="N162" s="184">
        <v>25.356100000000001</v>
      </c>
      <c r="O162" s="184">
        <v>13.8879</v>
      </c>
      <c r="P162" s="184"/>
      <c r="Q162" s="184">
        <v>13.649900000000001</v>
      </c>
      <c r="R162" s="184">
        <v>18.2409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44447</v>
      </c>
      <c r="E163" s="184">
        <v>14.35</v>
      </c>
      <c r="F163" s="184">
        <v>1.3899999999999999E-2</v>
      </c>
      <c r="G163" s="184">
        <v>0.17449999999999999</v>
      </c>
      <c r="H163" s="184">
        <v>0.85750000000000004</v>
      </c>
      <c r="I163" s="184">
        <v>2.2153</v>
      </c>
      <c r="J163" s="184">
        <v>2.7275</v>
      </c>
      <c r="K163" s="184">
        <v>5.0896999999999997</v>
      </c>
      <c r="L163" s="184">
        <v>8.7039000000000009</v>
      </c>
      <c r="M163" s="184">
        <v>14.4521</v>
      </c>
      <c r="N163" s="184">
        <v>23.760200000000001</v>
      </c>
      <c r="O163" s="184">
        <v>12.5929</v>
      </c>
      <c r="P163" s="184"/>
      <c r="Q163" s="184">
        <v>12.3505</v>
      </c>
      <c r="R163" s="184">
        <v>16.852</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44447</v>
      </c>
      <c r="E164" s="184">
        <v>33.954999999999998</v>
      </c>
      <c r="F164" s="184">
        <v>0.1416</v>
      </c>
      <c r="G164" s="184">
        <v>9.7299999999999998E-2</v>
      </c>
      <c r="H164" s="184">
        <v>0.55379999999999996</v>
      </c>
      <c r="I164" s="184">
        <v>1.8170999999999999</v>
      </c>
      <c r="J164" s="184">
        <v>1.9823</v>
      </c>
      <c r="K164" s="184">
        <v>4.5058999999999996</v>
      </c>
      <c r="L164" s="184">
        <v>7.9169999999999998</v>
      </c>
      <c r="M164" s="184">
        <v>10.985799999999999</v>
      </c>
      <c r="N164" s="184">
        <v>17.251999999999999</v>
      </c>
      <c r="O164" s="184">
        <v>10.4655</v>
      </c>
      <c r="P164" s="184">
        <v>9.6997999999999998</v>
      </c>
      <c r="Q164" s="184">
        <v>12.684200000000001</v>
      </c>
      <c r="R164" s="184">
        <v>14.6784</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44447</v>
      </c>
      <c r="E165" s="184">
        <v>30.869</v>
      </c>
      <c r="F165" s="184">
        <v>0.13950000000000001</v>
      </c>
      <c r="G165" s="184">
        <v>7.7799999999999994E-2</v>
      </c>
      <c r="H165" s="184">
        <v>0.52759999999999996</v>
      </c>
      <c r="I165" s="184">
        <v>1.7637</v>
      </c>
      <c r="J165" s="184">
        <v>1.851</v>
      </c>
      <c r="K165" s="184">
        <v>4.1394000000000002</v>
      </c>
      <c r="L165" s="184">
        <v>7.1765999999999996</v>
      </c>
      <c r="M165" s="184">
        <v>9.8735999999999997</v>
      </c>
      <c r="N165" s="184">
        <v>15.687900000000001</v>
      </c>
      <c r="O165" s="184">
        <v>9.0904000000000007</v>
      </c>
      <c r="P165" s="184">
        <v>8.3879999999999999</v>
      </c>
      <c r="Q165" s="184">
        <v>11.2288</v>
      </c>
      <c r="R165" s="184">
        <v>13.190799999999999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44447</v>
      </c>
      <c r="E166" s="184">
        <v>121.3125</v>
      </c>
      <c r="F166" s="184">
        <v>0.12230000000000001</v>
      </c>
      <c r="G166" s="184">
        <v>4.5199999999999997E-2</v>
      </c>
      <c r="H166" s="184">
        <v>0.59319999999999995</v>
      </c>
      <c r="I166" s="184">
        <v>1.8243</v>
      </c>
      <c r="J166" s="184">
        <v>1.9890000000000001</v>
      </c>
      <c r="K166" s="184">
        <v>5.2314999999999996</v>
      </c>
      <c r="L166" s="184">
        <v>10.1927</v>
      </c>
      <c r="M166" s="184">
        <v>18.623200000000001</v>
      </c>
      <c r="N166" s="184">
        <v>29.897300000000001</v>
      </c>
      <c r="O166" s="184">
        <v>11.0433</v>
      </c>
      <c r="P166" s="184">
        <v>10.721</v>
      </c>
      <c r="Q166" s="184">
        <v>15.9908</v>
      </c>
      <c r="R166" s="184">
        <v>16.5121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44447</v>
      </c>
      <c r="E167" s="184">
        <v>130.8588</v>
      </c>
      <c r="F167" s="184">
        <v>0.12640000000000001</v>
      </c>
      <c r="G167" s="184">
        <v>6.5500000000000003E-2</v>
      </c>
      <c r="H167" s="184">
        <v>0.62180000000000002</v>
      </c>
      <c r="I167" s="184">
        <v>1.881</v>
      </c>
      <c r="J167" s="184">
        <v>2.1171000000000002</v>
      </c>
      <c r="K167" s="184">
        <v>5.5994999999999999</v>
      </c>
      <c r="L167" s="184">
        <v>11.052</v>
      </c>
      <c r="M167" s="184">
        <v>19.881699999999999</v>
      </c>
      <c r="N167" s="184">
        <v>31.726099999999999</v>
      </c>
      <c r="O167" s="184">
        <v>12.532999999999999</v>
      </c>
      <c r="P167" s="184">
        <v>11.947800000000001</v>
      </c>
      <c r="Q167" s="184">
        <v>13.068199999999999</v>
      </c>
      <c r="R167" s="184">
        <v>18.135100000000001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44447</v>
      </c>
      <c r="E168" s="184">
        <v>14.9709</v>
      </c>
      <c r="F168" s="184">
        <v>5.4800000000000001E-2</v>
      </c>
      <c r="G168" s="184">
        <v>0.21149999999999999</v>
      </c>
      <c r="H168" s="184">
        <v>1.0639000000000001</v>
      </c>
      <c r="I168" s="184">
        <v>2.8384</v>
      </c>
      <c r="J168" s="184">
        <v>3.2012999999999998</v>
      </c>
      <c r="K168" s="184">
        <v>6.8327</v>
      </c>
      <c r="L168" s="184">
        <v>10.433400000000001</v>
      </c>
      <c r="M168" s="184">
        <v>18.098700000000001</v>
      </c>
      <c r="N168" s="184">
        <v>30.815300000000001</v>
      </c>
      <c r="O168" s="184"/>
      <c r="P168" s="184"/>
      <c r="Q168" s="184">
        <v>30.644100000000002</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44447</v>
      </c>
      <c r="E169" s="184">
        <v>14.545999999999999</v>
      </c>
      <c r="F169" s="184">
        <v>5.0200000000000002E-2</v>
      </c>
      <c r="G169" s="184">
        <v>0.18459999999999999</v>
      </c>
      <c r="H169" s="184">
        <v>1.0258</v>
      </c>
      <c r="I169" s="184">
        <v>2.7608000000000001</v>
      </c>
      <c r="J169" s="184">
        <v>3.0228000000000002</v>
      </c>
      <c r="K169" s="184">
        <v>6.3234000000000004</v>
      </c>
      <c r="L169" s="184">
        <v>9.4111999999999991</v>
      </c>
      <c r="M169" s="184">
        <v>16.4453</v>
      </c>
      <c r="N169" s="184">
        <v>28.367799999999999</v>
      </c>
      <c r="O169" s="184"/>
      <c r="P169" s="184"/>
      <c r="Q169" s="184">
        <v>28.175999999999998</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44447</v>
      </c>
      <c r="E170" s="184">
        <v>15.0747</v>
      </c>
      <c r="F170" s="184">
        <v>0.11219999999999999</v>
      </c>
      <c r="G170" s="184">
        <v>0.1628</v>
      </c>
      <c r="H170" s="184">
        <v>0.71819999999999995</v>
      </c>
      <c r="I170" s="184">
        <v>2.4055</v>
      </c>
      <c r="J170" s="184">
        <v>2.9531000000000001</v>
      </c>
      <c r="K170" s="184">
        <v>6.1786000000000003</v>
      </c>
      <c r="L170" s="184">
        <v>10.1267</v>
      </c>
      <c r="M170" s="184">
        <v>19.1036</v>
      </c>
      <c r="N170" s="184">
        <v>30.615300000000001</v>
      </c>
      <c r="O170" s="184"/>
      <c r="P170" s="184"/>
      <c r="Q170" s="184">
        <v>17.0032</v>
      </c>
      <c r="R170" s="184">
        <v>20.437799999999999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44447</v>
      </c>
      <c r="E171" s="184">
        <v>14.390599999999999</v>
      </c>
      <c r="F171" s="184">
        <v>0.10780000000000001</v>
      </c>
      <c r="G171" s="184">
        <v>0.1406</v>
      </c>
      <c r="H171" s="184">
        <v>0.68640000000000001</v>
      </c>
      <c r="I171" s="184">
        <v>2.3403999999999998</v>
      </c>
      <c r="J171" s="184">
        <v>2.7738</v>
      </c>
      <c r="K171" s="184">
        <v>5.7130000000000001</v>
      </c>
      <c r="L171" s="184">
        <v>9.1744000000000003</v>
      </c>
      <c r="M171" s="184">
        <v>17.607700000000001</v>
      </c>
      <c r="N171" s="184">
        <v>28.424399999999999</v>
      </c>
      <c r="O171" s="184"/>
      <c r="P171" s="184"/>
      <c r="Q171" s="184">
        <v>14.942600000000001</v>
      </c>
      <c r="R171" s="184">
        <v>18.386500000000002</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44447</v>
      </c>
      <c r="E172" s="184">
        <v>15.31</v>
      </c>
      <c r="F172" s="184">
        <v>-6.5299999999999997E-2</v>
      </c>
      <c r="G172" s="184">
        <v>0</v>
      </c>
      <c r="H172" s="184">
        <v>0.45929999999999999</v>
      </c>
      <c r="I172" s="184">
        <v>1.5926</v>
      </c>
      <c r="J172" s="184">
        <v>2.4079999999999999</v>
      </c>
      <c r="K172" s="184">
        <v>4.3625999999999996</v>
      </c>
      <c r="L172" s="184">
        <v>7.2129000000000003</v>
      </c>
      <c r="M172" s="184">
        <v>11.9152</v>
      </c>
      <c r="N172" s="184">
        <v>24.674299999999999</v>
      </c>
      <c r="O172" s="184">
        <v>14.0235</v>
      </c>
      <c r="P172" s="184"/>
      <c r="Q172" s="184">
        <v>12.214499999999999</v>
      </c>
      <c r="R172" s="184">
        <v>19.197700000000001</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44447</v>
      </c>
      <c r="E173" s="184">
        <v>14.89</v>
      </c>
      <c r="F173" s="184">
        <v>-6.7100000000000007E-2</v>
      </c>
      <c r="G173" s="184">
        <v>-6.7100000000000007E-2</v>
      </c>
      <c r="H173" s="184">
        <v>0.40460000000000002</v>
      </c>
      <c r="I173" s="184">
        <v>1.5689</v>
      </c>
      <c r="J173" s="184">
        <v>2.3368000000000002</v>
      </c>
      <c r="K173" s="184">
        <v>4.0530999999999997</v>
      </c>
      <c r="L173" s="184">
        <v>6.5092999999999996</v>
      </c>
      <c r="M173" s="184">
        <v>10.953799999999999</v>
      </c>
      <c r="N173" s="184">
        <v>23.466000000000001</v>
      </c>
      <c r="O173" s="184">
        <v>13.192500000000001</v>
      </c>
      <c r="P173" s="184"/>
      <c r="Q173" s="184">
        <v>11.373100000000001</v>
      </c>
      <c r="R173" s="184">
        <v>18.2164</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0.11792272727272728</v>
      </c>
      <c r="G174" s="186">
        <v>0.18124545454545454</v>
      </c>
      <c r="H174" s="186">
        <v>0.83254999999999979</v>
      </c>
      <c r="I174" s="186">
        <v>2.5642136363636365</v>
      </c>
      <c r="J174" s="186">
        <v>2.0666772727272726</v>
      </c>
      <c r="K174" s="186">
        <v>4.6546363636363637</v>
      </c>
      <c r="L174" s="186">
        <v>9.3563772727272738</v>
      </c>
      <c r="M174" s="186">
        <v>17.691627272727274</v>
      </c>
      <c r="N174" s="186">
        <v>30.773045454545457</v>
      </c>
      <c r="O174" s="186">
        <v>12.138181249999999</v>
      </c>
      <c r="P174" s="186">
        <v>11.097558333333334</v>
      </c>
      <c r="Q174" s="186">
        <v>14.208477272727276</v>
      </c>
      <c r="R174" s="186">
        <v>17.917427777777778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6.3E-2</v>
      </c>
      <c r="G175" s="186">
        <v>9.1149999999999995E-2</v>
      </c>
      <c r="H175" s="186">
        <v>0.70229999999999992</v>
      </c>
      <c r="I175" s="186">
        <v>2.2388500000000002</v>
      </c>
      <c r="J175" s="186">
        <v>2.06725</v>
      </c>
      <c r="K175" s="186">
        <v>4.4905999999999997</v>
      </c>
      <c r="L175" s="186">
        <v>9.3927999999999994</v>
      </c>
      <c r="M175" s="186">
        <v>17.2136</v>
      </c>
      <c r="N175" s="186">
        <v>28.396099999999997</v>
      </c>
      <c r="O175" s="186">
        <v>12.200799999999999</v>
      </c>
      <c r="P175" s="186">
        <v>11.2584</v>
      </c>
      <c r="Q175" s="186">
        <v>13.289300000000001</v>
      </c>
      <c r="R175" s="186">
        <v>18.228650000000002</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44447</v>
      </c>
      <c r="E178" s="184">
        <v>291.45499999999998</v>
      </c>
      <c r="F178" s="184">
        <v>5.5738000000000003</v>
      </c>
      <c r="G178" s="184">
        <v>2.5882000000000001</v>
      </c>
      <c r="H178" s="184">
        <v>5.2112999999999996</v>
      </c>
      <c r="I178" s="184">
        <v>7.6977000000000002</v>
      </c>
      <c r="J178" s="184">
        <v>8.3164999999999996</v>
      </c>
      <c r="K178" s="184">
        <v>5.4875999999999996</v>
      </c>
      <c r="L178" s="184">
        <v>7.0868000000000002</v>
      </c>
      <c r="M178" s="184">
        <v>4.1082000000000001</v>
      </c>
      <c r="N178" s="184">
        <v>5.7422000000000004</v>
      </c>
      <c r="O178" s="184">
        <v>8.9315999999999995</v>
      </c>
      <c r="P178" s="184">
        <v>7.7572999999999999</v>
      </c>
      <c r="Q178" s="184">
        <v>8.3338999999999999</v>
      </c>
      <c r="R178" s="184">
        <v>7.8891999999999998</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44447</v>
      </c>
      <c r="E179" s="184">
        <v>298.57600000000002</v>
      </c>
      <c r="F179" s="184">
        <v>5.9055</v>
      </c>
      <c r="G179" s="184">
        <v>2.9203999999999999</v>
      </c>
      <c r="H179" s="184">
        <v>5.5437000000000003</v>
      </c>
      <c r="I179" s="184">
        <v>8.0291999999999994</v>
      </c>
      <c r="J179" s="184">
        <v>8.6492000000000004</v>
      </c>
      <c r="K179" s="184">
        <v>5.8226000000000004</v>
      </c>
      <c r="L179" s="184">
        <v>7.4436</v>
      </c>
      <c r="M179" s="184">
        <v>4.4585999999999997</v>
      </c>
      <c r="N179" s="184">
        <v>6.0994000000000002</v>
      </c>
      <c r="O179" s="184">
        <v>9.2789999999999999</v>
      </c>
      <c r="P179" s="184">
        <v>8.0974000000000004</v>
      </c>
      <c r="Q179" s="184">
        <v>9.3363999999999994</v>
      </c>
      <c r="R179" s="184">
        <v>8.2454000000000001</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44447</v>
      </c>
      <c r="E180" s="184">
        <v>2147.5178000000001</v>
      </c>
      <c r="F180" s="184">
        <v>4.0048000000000004</v>
      </c>
      <c r="G180" s="184">
        <v>2.3633000000000002</v>
      </c>
      <c r="H180" s="184">
        <v>3.137</v>
      </c>
      <c r="I180" s="184">
        <v>4.9516</v>
      </c>
      <c r="J180" s="184">
        <v>5.9427000000000003</v>
      </c>
      <c r="K180" s="184">
        <v>4.9179000000000004</v>
      </c>
      <c r="L180" s="184">
        <v>5.7725999999999997</v>
      </c>
      <c r="M180" s="184">
        <v>4.0814000000000004</v>
      </c>
      <c r="N180" s="184">
        <v>5.2218</v>
      </c>
      <c r="O180" s="184">
        <v>9.1672999999999991</v>
      </c>
      <c r="P180" s="184">
        <v>8.2563999999999993</v>
      </c>
      <c r="Q180" s="184">
        <v>8.5484000000000009</v>
      </c>
      <c r="R180" s="184">
        <v>7.5914000000000001</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44447</v>
      </c>
      <c r="E181" s="184">
        <v>2105.4281999999998</v>
      </c>
      <c r="F181" s="184">
        <v>3.7155</v>
      </c>
      <c r="G181" s="184">
        <v>2.0733000000000001</v>
      </c>
      <c r="H181" s="184">
        <v>2.8469000000000002</v>
      </c>
      <c r="I181" s="184">
        <v>4.6611000000000002</v>
      </c>
      <c r="J181" s="184">
        <v>5.6512000000000002</v>
      </c>
      <c r="K181" s="184">
        <v>4.6211000000000002</v>
      </c>
      <c r="L181" s="184">
        <v>5.4623999999999997</v>
      </c>
      <c r="M181" s="184">
        <v>3.7679999999999998</v>
      </c>
      <c r="N181" s="184">
        <v>4.9005000000000001</v>
      </c>
      <c r="O181" s="184">
        <v>8.8473000000000006</v>
      </c>
      <c r="P181" s="184">
        <v>7.9721000000000002</v>
      </c>
      <c r="Q181" s="184">
        <v>8.3744999999999994</v>
      </c>
      <c r="R181" s="184">
        <v>7.2648000000000001</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44447</v>
      </c>
      <c r="E182" s="184">
        <v>10.327400000000001</v>
      </c>
      <c r="F182" s="184">
        <v>2.8275999999999999</v>
      </c>
      <c r="G182" s="184">
        <v>2.6162999999999998</v>
      </c>
      <c r="H182" s="184">
        <v>8.8506999999999998</v>
      </c>
      <c r="I182" s="184">
        <v>10.493499999999999</v>
      </c>
      <c r="J182" s="184">
        <v>9.0701000000000001</v>
      </c>
      <c r="K182" s="184">
        <v>6.2234999999999996</v>
      </c>
      <c r="L182" s="184">
        <v>7.3648999999999996</v>
      </c>
      <c r="M182" s="184"/>
      <c r="N182" s="184"/>
      <c r="O182" s="184"/>
      <c r="P182" s="184"/>
      <c r="Q182" s="184">
        <v>4.5095000000000001</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44447</v>
      </c>
      <c r="E183" s="184">
        <v>10.295500000000001</v>
      </c>
      <c r="F183" s="184">
        <v>2.1273</v>
      </c>
      <c r="G183" s="184">
        <v>2.1987000000000001</v>
      </c>
      <c r="H183" s="184">
        <v>8.3699999999999992</v>
      </c>
      <c r="I183" s="184">
        <v>10.066700000000001</v>
      </c>
      <c r="J183" s="184">
        <v>8.64</v>
      </c>
      <c r="K183" s="184">
        <v>5.7983000000000002</v>
      </c>
      <c r="L183" s="184">
        <v>6.9356</v>
      </c>
      <c r="M183" s="184"/>
      <c r="N183" s="184"/>
      <c r="O183" s="184"/>
      <c r="P183" s="184"/>
      <c r="Q183" s="184">
        <v>4.0701000000000001</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44447</v>
      </c>
      <c r="E184" s="184">
        <v>19.6661</v>
      </c>
      <c r="F184" s="184">
        <v>-2.9693000000000001</v>
      </c>
      <c r="G184" s="184">
        <v>0.85389999999999999</v>
      </c>
      <c r="H184" s="184">
        <v>2.5731000000000002</v>
      </c>
      <c r="I184" s="184">
        <v>6.4455999999999998</v>
      </c>
      <c r="J184" s="184">
        <v>7.4227999999999996</v>
      </c>
      <c r="K184" s="184">
        <v>5.0815000000000001</v>
      </c>
      <c r="L184" s="184">
        <v>6.3606999999999996</v>
      </c>
      <c r="M184" s="184">
        <v>3.8936999999999999</v>
      </c>
      <c r="N184" s="184">
        <v>5.6596000000000002</v>
      </c>
      <c r="O184" s="184">
        <v>9.0908999999999995</v>
      </c>
      <c r="P184" s="184">
        <v>7.9092000000000002</v>
      </c>
      <c r="Q184" s="184">
        <v>8.8340999999999994</v>
      </c>
      <c r="R184" s="184">
        <v>8.0599000000000007</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44447</v>
      </c>
      <c r="E185" s="184">
        <v>19.1829</v>
      </c>
      <c r="F185" s="184">
        <v>-3.2343999999999999</v>
      </c>
      <c r="G185" s="184">
        <v>0.57089999999999996</v>
      </c>
      <c r="H185" s="184">
        <v>2.3115000000000001</v>
      </c>
      <c r="I185" s="184">
        <v>6.2122999999999999</v>
      </c>
      <c r="J185" s="184">
        <v>7.1844999999999999</v>
      </c>
      <c r="K185" s="184">
        <v>4.8463000000000003</v>
      </c>
      <c r="L185" s="184">
        <v>6.1111000000000004</v>
      </c>
      <c r="M185" s="184">
        <v>3.6265999999999998</v>
      </c>
      <c r="N185" s="184">
        <v>5.3941999999999997</v>
      </c>
      <c r="O185" s="184">
        <v>8.7720000000000002</v>
      </c>
      <c r="P185" s="184">
        <v>7.6069000000000004</v>
      </c>
      <c r="Q185" s="184">
        <v>8.4957999999999991</v>
      </c>
      <c r="R185" s="184">
        <v>7.7747999999999999</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44447</v>
      </c>
      <c r="E186" s="184">
        <v>20.1403</v>
      </c>
      <c r="F186" s="184">
        <v>83.009900000000002</v>
      </c>
      <c r="G186" s="184">
        <v>9.7268000000000008</v>
      </c>
      <c r="H186" s="184">
        <v>22.595700000000001</v>
      </c>
      <c r="I186" s="184">
        <v>23.102499999999999</v>
      </c>
      <c r="J186" s="184">
        <v>18.186399999999999</v>
      </c>
      <c r="K186" s="184">
        <v>5.7069000000000001</v>
      </c>
      <c r="L186" s="184">
        <v>11.350099999999999</v>
      </c>
      <c r="M186" s="184">
        <v>5.1845999999999997</v>
      </c>
      <c r="N186" s="184">
        <v>6.4160000000000004</v>
      </c>
      <c r="O186" s="184">
        <v>10.811199999999999</v>
      </c>
      <c r="P186" s="184">
        <v>8.8786000000000005</v>
      </c>
      <c r="Q186" s="184">
        <v>9.1559000000000008</v>
      </c>
      <c r="R186" s="184">
        <v>9.4886999999999997</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44447</v>
      </c>
      <c r="E187" s="184">
        <v>19.672699999999999</v>
      </c>
      <c r="F187" s="184">
        <v>82.564499999999995</v>
      </c>
      <c r="G187" s="184">
        <v>9.4001999999999999</v>
      </c>
      <c r="H187" s="184">
        <v>22.279599999999999</v>
      </c>
      <c r="I187" s="184">
        <v>22.793199999999999</v>
      </c>
      <c r="J187" s="184">
        <v>17.870699999999999</v>
      </c>
      <c r="K187" s="184">
        <v>5.3944000000000001</v>
      </c>
      <c r="L187" s="184">
        <v>11.021599999999999</v>
      </c>
      <c r="M187" s="184">
        <v>4.8536999999999999</v>
      </c>
      <c r="N187" s="184">
        <v>6.0682999999999998</v>
      </c>
      <c r="O187" s="184">
        <v>10.477499999999999</v>
      </c>
      <c r="P187" s="184">
        <v>8.5602999999999998</v>
      </c>
      <c r="Q187" s="184">
        <v>8.8354999999999997</v>
      </c>
      <c r="R187" s="184">
        <v>9.1166</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44447</v>
      </c>
      <c r="E188" s="184">
        <v>17.955500000000001</v>
      </c>
      <c r="F188" s="184">
        <v>-9.1453000000000007</v>
      </c>
      <c r="G188" s="184">
        <v>-1.5446</v>
      </c>
      <c r="H188" s="184">
        <v>5.1452</v>
      </c>
      <c r="I188" s="184">
        <v>8.3027999999999995</v>
      </c>
      <c r="J188" s="184">
        <v>8.8607999999999993</v>
      </c>
      <c r="K188" s="184">
        <v>4.8398000000000003</v>
      </c>
      <c r="L188" s="184">
        <v>6.6618000000000004</v>
      </c>
      <c r="M188" s="184">
        <v>4.1604999999999999</v>
      </c>
      <c r="N188" s="184">
        <v>5.3529</v>
      </c>
      <c r="O188" s="184">
        <v>9.0206999999999997</v>
      </c>
      <c r="P188" s="184">
        <v>7.7563000000000004</v>
      </c>
      <c r="Q188" s="184">
        <v>8.2562999999999995</v>
      </c>
      <c r="R188" s="184">
        <v>7.3213999999999997</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44447</v>
      </c>
      <c r="E189" s="184">
        <v>18.5197</v>
      </c>
      <c r="F189" s="184">
        <v>-8.8667999999999996</v>
      </c>
      <c r="G189" s="184">
        <v>-1.2217</v>
      </c>
      <c r="H189" s="184">
        <v>5.4679000000000002</v>
      </c>
      <c r="I189" s="184">
        <v>8.6440999999999999</v>
      </c>
      <c r="J189" s="184">
        <v>9.2017000000000007</v>
      </c>
      <c r="K189" s="184">
        <v>5.1847000000000003</v>
      </c>
      <c r="L189" s="184">
        <v>7.0030000000000001</v>
      </c>
      <c r="M189" s="184">
        <v>4.4941000000000004</v>
      </c>
      <c r="N189" s="184">
        <v>5.6909999999999998</v>
      </c>
      <c r="O189" s="184">
        <v>9.3824000000000005</v>
      </c>
      <c r="P189" s="184">
        <v>8.1389999999999993</v>
      </c>
      <c r="Q189" s="184">
        <v>8.7111999999999998</v>
      </c>
      <c r="R189" s="184">
        <v>7.6643999999999997</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44447</v>
      </c>
      <c r="E190" s="184">
        <v>18.8004</v>
      </c>
      <c r="F190" s="184">
        <v>18.064399999999999</v>
      </c>
      <c r="G190" s="184">
        <v>5.7511999999999999</v>
      </c>
      <c r="H190" s="184">
        <v>8.9738000000000007</v>
      </c>
      <c r="I190" s="184">
        <v>10.540100000000001</v>
      </c>
      <c r="J190" s="184">
        <v>9.4459999999999997</v>
      </c>
      <c r="K190" s="184">
        <v>5.5419</v>
      </c>
      <c r="L190" s="184">
        <v>7.0473999999999997</v>
      </c>
      <c r="M190" s="184">
        <v>4.6931000000000003</v>
      </c>
      <c r="N190" s="184">
        <v>6.2253999999999996</v>
      </c>
      <c r="O190" s="184">
        <v>9.4132999999999996</v>
      </c>
      <c r="P190" s="184">
        <v>8.1913</v>
      </c>
      <c r="Q190" s="184">
        <v>8.8303999999999991</v>
      </c>
      <c r="R190" s="184">
        <v>8.4306000000000001</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44447</v>
      </c>
      <c r="E191" s="184">
        <v>18.339200000000002</v>
      </c>
      <c r="F191" s="184">
        <v>17.5228</v>
      </c>
      <c r="G191" s="184">
        <v>5.2580999999999998</v>
      </c>
      <c r="H191" s="184">
        <v>8.5152000000000001</v>
      </c>
      <c r="I191" s="184">
        <v>10.0611</v>
      </c>
      <c r="J191" s="184">
        <v>8.9863999999999997</v>
      </c>
      <c r="K191" s="184">
        <v>5.0788000000000002</v>
      </c>
      <c r="L191" s="184">
        <v>6.5777999999999999</v>
      </c>
      <c r="M191" s="184">
        <v>4.2213000000000003</v>
      </c>
      <c r="N191" s="184">
        <v>5.7435</v>
      </c>
      <c r="O191" s="184">
        <v>8.9186999999999994</v>
      </c>
      <c r="P191" s="184">
        <v>7.7034000000000002</v>
      </c>
      <c r="Q191" s="184">
        <v>8.4687000000000001</v>
      </c>
      <c r="R191" s="184">
        <v>7.9390000000000001</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44447</v>
      </c>
      <c r="E192" s="184">
        <v>25.7028</v>
      </c>
      <c r="F192" s="184">
        <v>18.7547</v>
      </c>
      <c r="G192" s="184">
        <v>7.5342000000000002</v>
      </c>
      <c r="H192" s="184">
        <v>10.041</v>
      </c>
      <c r="I192" s="184">
        <v>13.2125</v>
      </c>
      <c r="J192" s="184">
        <v>10.026300000000001</v>
      </c>
      <c r="K192" s="184">
        <v>5.6977000000000002</v>
      </c>
      <c r="L192" s="184">
        <v>6.2747999999999999</v>
      </c>
      <c r="M192" s="184">
        <v>4.5537999999999998</v>
      </c>
      <c r="N192" s="184">
        <v>5.9375999999999998</v>
      </c>
      <c r="O192" s="184">
        <v>8.2306000000000008</v>
      </c>
      <c r="P192" s="184">
        <v>7.4709000000000003</v>
      </c>
      <c r="Q192" s="184">
        <v>8.4080999999999992</v>
      </c>
      <c r="R192" s="184">
        <v>7.51</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44447</v>
      </c>
      <c r="E193" s="184">
        <v>26.4086</v>
      </c>
      <c r="F193" s="184">
        <v>19.221699999999998</v>
      </c>
      <c r="G193" s="184">
        <v>7.9973999999999998</v>
      </c>
      <c r="H193" s="184">
        <v>10.4857</v>
      </c>
      <c r="I193" s="184">
        <v>13.6754</v>
      </c>
      <c r="J193" s="184">
        <v>10.4811</v>
      </c>
      <c r="K193" s="184">
        <v>6.1574</v>
      </c>
      <c r="L193" s="184">
        <v>6.7416</v>
      </c>
      <c r="M193" s="184">
        <v>5.0224000000000002</v>
      </c>
      <c r="N193" s="184">
        <v>6.4188999999999998</v>
      </c>
      <c r="O193" s="184">
        <v>8.7148000000000003</v>
      </c>
      <c r="P193" s="184">
        <v>7.8894000000000002</v>
      </c>
      <c r="Q193" s="184">
        <v>8.8214000000000006</v>
      </c>
      <c r="R193" s="184">
        <v>7.9966999999999997</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44447</v>
      </c>
      <c r="E194" s="184">
        <v>20.047000000000001</v>
      </c>
      <c r="F194" s="184">
        <v>-1.6386000000000001</v>
      </c>
      <c r="G194" s="184">
        <v>0.54630000000000001</v>
      </c>
      <c r="H194" s="184">
        <v>1.5350999999999999</v>
      </c>
      <c r="I194" s="184">
        <v>5.5259</v>
      </c>
      <c r="J194" s="184">
        <v>6.8506</v>
      </c>
      <c r="K194" s="184">
        <v>5.3167999999999997</v>
      </c>
      <c r="L194" s="184">
        <v>6.5281000000000002</v>
      </c>
      <c r="M194" s="184">
        <v>4.2633999999999999</v>
      </c>
      <c r="N194" s="184">
        <v>5.6356000000000002</v>
      </c>
      <c r="O194" s="184">
        <v>9.9781999999999993</v>
      </c>
      <c r="P194" s="184">
        <v>8.2425999999999995</v>
      </c>
      <c r="Q194" s="184">
        <v>8.5135000000000005</v>
      </c>
      <c r="R194" s="184">
        <v>8.3277999999999999</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44447</v>
      </c>
      <c r="E195" s="184">
        <v>19.705300000000001</v>
      </c>
      <c r="F195" s="184">
        <v>-2.0373999999999999</v>
      </c>
      <c r="G195" s="184">
        <v>0.2223</v>
      </c>
      <c r="H195" s="184">
        <v>1.2175</v>
      </c>
      <c r="I195" s="184">
        <v>5.1967999999999996</v>
      </c>
      <c r="J195" s="184">
        <v>6.5269000000000004</v>
      </c>
      <c r="K195" s="184">
        <v>4.9885999999999999</v>
      </c>
      <c r="L195" s="184">
        <v>6.1966000000000001</v>
      </c>
      <c r="M195" s="184">
        <v>3.9293999999999998</v>
      </c>
      <c r="N195" s="184">
        <v>5.2881</v>
      </c>
      <c r="O195" s="184">
        <v>9.6335999999999995</v>
      </c>
      <c r="P195" s="184">
        <v>7.9546000000000001</v>
      </c>
      <c r="Q195" s="184">
        <v>8.2946000000000009</v>
      </c>
      <c r="R195" s="184">
        <v>7.9634999999999998</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44447</v>
      </c>
      <c r="E198" s="184">
        <v>1849.4543000000001</v>
      </c>
      <c r="F198" s="184">
        <v>48.715000000000003</v>
      </c>
      <c r="G198" s="184">
        <v>8.2904</v>
      </c>
      <c r="H198" s="184">
        <v>18.027699999999999</v>
      </c>
      <c r="I198" s="184">
        <v>17.336300000000001</v>
      </c>
      <c r="J198" s="184">
        <v>13.7387</v>
      </c>
      <c r="K198" s="184">
        <v>3.6187999999999998</v>
      </c>
      <c r="L198" s="184">
        <v>9.3232999999999997</v>
      </c>
      <c r="M198" s="184">
        <v>3.5918999999999999</v>
      </c>
      <c r="N198" s="184">
        <v>4.6729000000000003</v>
      </c>
      <c r="O198" s="184">
        <v>8.0088000000000008</v>
      </c>
      <c r="P198" s="184">
        <v>7.1875</v>
      </c>
      <c r="Q198" s="184">
        <v>7.3247</v>
      </c>
      <c r="R198" s="184">
        <v>6.8837999999999999</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44447</v>
      </c>
      <c r="E199" s="184">
        <v>1952.4006999999999</v>
      </c>
      <c r="F199" s="184">
        <v>49.136499999999998</v>
      </c>
      <c r="G199" s="184">
        <v>8.7110000000000003</v>
      </c>
      <c r="H199" s="184">
        <v>18.449100000000001</v>
      </c>
      <c r="I199" s="184">
        <v>17.7591</v>
      </c>
      <c r="J199" s="184">
        <v>14.164</v>
      </c>
      <c r="K199" s="184">
        <v>4.0427999999999997</v>
      </c>
      <c r="L199" s="184">
        <v>9.7616999999999994</v>
      </c>
      <c r="M199" s="184">
        <v>4.0232999999999999</v>
      </c>
      <c r="N199" s="184">
        <v>5.1128999999999998</v>
      </c>
      <c r="O199" s="184">
        <v>8.4730000000000008</v>
      </c>
      <c r="P199" s="184">
        <v>7.6359000000000004</v>
      </c>
      <c r="Q199" s="184">
        <v>7.9569000000000001</v>
      </c>
      <c r="R199" s="184">
        <v>7.3586999999999998</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44447</v>
      </c>
      <c r="E200" s="184">
        <v>10.4556</v>
      </c>
      <c r="F200" s="184">
        <v>-6.9805999999999999</v>
      </c>
      <c r="G200" s="184">
        <v>0.20949999999999999</v>
      </c>
      <c r="H200" s="184">
        <v>1.4467000000000001</v>
      </c>
      <c r="I200" s="184">
        <v>7.6275000000000004</v>
      </c>
      <c r="J200" s="184">
        <v>7.5621999999999998</v>
      </c>
      <c r="K200" s="184">
        <v>6.0442999999999998</v>
      </c>
      <c r="L200" s="184">
        <v>7.1612</v>
      </c>
      <c r="M200" s="184">
        <v>4.6710000000000003</v>
      </c>
      <c r="N200" s="184"/>
      <c r="O200" s="184"/>
      <c r="P200" s="184"/>
      <c r="Q200" s="184">
        <v>5.1805000000000003</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44447</v>
      </c>
      <c r="E201" s="184">
        <v>10.405099999999999</v>
      </c>
      <c r="F201" s="184">
        <v>-7.3651</v>
      </c>
      <c r="G201" s="184">
        <v>-0.3508</v>
      </c>
      <c r="H201" s="184">
        <v>0.95230000000000004</v>
      </c>
      <c r="I201" s="184">
        <v>7.0850999999999997</v>
      </c>
      <c r="J201" s="184">
        <v>7.0175000000000001</v>
      </c>
      <c r="K201" s="184">
        <v>5.4893000000000001</v>
      </c>
      <c r="L201" s="184">
        <v>6.5949999999999998</v>
      </c>
      <c r="M201" s="184">
        <v>4.1043000000000003</v>
      </c>
      <c r="N201" s="184"/>
      <c r="O201" s="184"/>
      <c r="P201" s="184"/>
      <c r="Q201" s="184">
        <v>4.6063000000000001</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44447</v>
      </c>
      <c r="E202" s="184">
        <v>51.825800000000001</v>
      </c>
      <c r="F202" s="184">
        <v>38.070900000000002</v>
      </c>
      <c r="G202" s="184">
        <v>9.0683000000000007</v>
      </c>
      <c r="H202" s="184">
        <v>13.4057</v>
      </c>
      <c r="I202" s="184">
        <v>12.3987</v>
      </c>
      <c r="J202" s="184">
        <v>10.244199999999999</v>
      </c>
      <c r="K202" s="184">
        <v>5.7287999999999997</v>
      </c>
      <c r="L202" s="184">
        <v>6.8623000000000003</v>
      </c>
      <c r="M202" s="184">
        <v>4.2000999999999999</v>
      </c>
      <c r="N202" s="184">
        <v>5.694</v>
      </c>
      <c r="O202" s="184">
        <v>9.0970999999999993</v>
      </c>
      <c r="P202" s="184">
        <v>7.9656000000000002</v>
      </c>
      <c r="Q202" s="184">
        <v>7.5138999999999996</v>
      </c>
      <c r="R202" s="184">
        <v>7.8916000000000004</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44447</v>
      </c>
      <c r="E203" s="184">
        <v>53.165100000000002</v>
      </c>
      <c r="F203" s="184">
        <v>38.486800000000002</v>
      </c>
      <c r="G203" s="184">
        <v>9.4727999999999994</v>
      </c>
      <c r="H203" s="184">
        <v>13.8164</v>
      </c>
      <c r="I203" s="184">
        <v>12.8028</v>
      </c>
      <c r="J203" s="184">
        <v>10.6472</v>
      </c>
      <c r="K203" s="184">
        <v>6.1364999999999998</v>
      </c>
      <c r="L203" s="184">
        <v>7.2830000000000004</v>
      </c>
      <c r="M203" s="184">
        <v>4.6257999999999999</v>
      </c>
      <c r="N203" s="184">
        <v>6.1307</v>
      </c>
      <c r="O203" s="184">
        <v>9.4880999999999993</v>
      </c>
      <c r="P203" s="184">
        <v>8.3521000000000001</v>
      </c>
      <c r="Q203" s="184">
        <v>8.9060000000000006</v>
      </c>
      <c r="R203" s="184">
        <v>8.2967999999999993</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44447</v>
      </c>
      <c r="E204" s="184">
        <v>20.6647</v>
      </c>
      <c r="F204" s="184">
        <v>3.5329000000000002</v>
      </c>
      <c r="G204" s="184">
        <v>0.14130000000000001</v>
      </c>
      <c r="H204" s="184">
        <v>0</v>
      </c>
      <c r="I204" s="184">
        <v>4.8789999999999996</v>
      </c>
      <c r="J204" s="184">
        <v>6.8720999999999997</v>
      </c>
      <c r="K204" s="184">
        <v>5.0946999999999996</v>
      </c>
      <c r="L204" s="184">
        <v>6.6348000000000003</v>
      </c>
      <c r="M204" s="184">
        <v>4.1216999999999997</v>
      </c>
      <c r="N204" s="184">
        <v>5.7770000000000001</v>
      </c>
      <c r="O204" s="184">
        <v>8.6759000000000004</v>
      </c>
      <c r="P204" s="184">
        <v>7.9043000000000001</v>
      </c>
      <c r="Q204" s="184">
        <v>8.3998000000000008</v>
      </c>
      <c r="R204" s="184">
        <v>8.0611999999999995</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44447</v>
      </c>
      <c r="E205" s="184">
        <v>19.904299999999999</v>
      </c>
      <c r="F205" s="184">
        <v>3.1177000000000001</v>
      </c>
      <c r="G205" s="184">
        <v>-0.25669999999999998</v>
      </c>
      <c r="H205" s="184">
        <v>-0.36670000000000003</v>
      </c>
      <c r="I205" s="184">
        <v>4.5004999999999997</v>
      </c>
      <c r="J205" s="184">
        <v>6.4893999999999998</v>
      </c>
      <c r="K205" s="184">
        <v>4.7115</v>
      </c>
      <c r="L205" s="184">
        <v>6.2397</v>
      </c>
      <c r="M205" s="184">
        <v>3.7219000000000002</v>
      </c>
      <c r="N205" s="184">
        <v>5.3644999999999996</v>
      </c>
      <c r="O205" s="184">
        <v>8.2462</v>
      </c>
      <c r="P205" s="184">
        <v>7.4505999999999997</v>
      </c>
      <c r="Q205" s="184">
        <v>5.0477999999999996</v>
      </c>
      <c r="R205" s="184">
        <v>7.6359000000000004</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44447</v>
      </c>
      <c r="E206" s="184">
        <v>27.9498</v>
      </c>
      <c r="F206" s="184">
        <v>1.9590000000000001</v>
      </c>
      <c r="G206" s="184">
        <v>0.9143</v>
      </c>
      <c r="H206" s="184">
        <v>1.3809</v>
      </c>
      <c r="I206" s="184">
        <v>4.9438000000000004</v>
      </c>
      <c r="J206" s="184">
        <v>5.5202</v>
      </c>
      <c r="K206" s="184">
        <v>3.8121</v>
      </c>
      <c r="L206" s="184">
        <v>4.8474000000000004</v>
      </c>
      <c r="M206" s="184">
        <v>2.9095</v>
      </c>
      <c r="N206" s="184">
        <v>4.1224999999999996</v>
      </c>
      <c r="O206" s="184">
        <v>7.8685999999999998</v>
      </c>
      <c r="P206" s="184">
        <v>7.1814</v>
      </c>
      <c r="Q206" s="184">
        <v>7.4588999999999999</v>
      </c>
      <c r="R206" s="184">
        <v>6.2020999999999997</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44447</v>
      </c>
      <c r="E207" s="184">
        <v>29.5474</v>
      </c>
      <c r="F207" s="184">
        <v>2.4708000000000001</v>
      </c>
      <c r="G207" s="184">
        <v>1.4826999999999999</v>
      </c>
      <c r="H207" s="184">
        <v>1.9419</v>
      </c>
      <c r="I207" s="184">
        <v>5.4999000000000002</v>
      </c>
      <c r="J207" s="184">
        <v>6.0749000000000004</v>
      </c>
      <c r="K207" s="184">
        <v>4.3685</v>
      </c>
      <c r="L207" s="184">
        <v>5.4119000000000002</v>
      </c>
      <c r="M207" s="184">
        <v>3.4731999999999998</v>
      </c>
      <c r="N207" s="184">
        <v>4.6897000000000002</v>
      </c>
      <c r="O207" s="184">
        <v>8.4502000000000006</v>
      </c>
      <c r="P207" s="184">
        <v>7.8028000000000004</v>
      </c>
      <c r="Q207" s="184">
        <v>7.9768999999999997</v>
      </c>
      <c r="R207" s="184">
        <v>6.7779999999999996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44447</v>
      </c>
      <c r="E208" s="184">
        <v>10.5229</v>
      </c>
      <c r="F208" s="184">
        <v>-3.4683000000000002</v>
      </c>
      <c r="G208" s="184">
        <v>-0.55489999999999995</v>
      </c>
      <c r="H208" s="184">
        <v>3.2725</v>
      </c>
      <c r="I208" s="184">
        <v>7.4539999999999997</v>
      </c>
      <c r="J208" s="184">
        <v>7.8651999999999997</v>
      </c>
      <c r="K208" s="184">
        <v>5.0747</v>
      </c>
      <c r="L208" s="184">
        <v>6.8632999999999997</v>
      </c>
      <c r="M208" s="184">
        <v>4.2035999999999998</v>
      </c>
      <c r="N208" s="184">
        <v>5.3006000000000002</v>
      </c>
      <c r="O208" s="184"/>
      <c r="P208" s="184"/>
      <c r="Q208" s="184">
        <v>4.6303999999999998</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44447</v>
      </c>
      <c r="E209" s="184">
        <v>10.4696</v>
      </c>
      <c r="F209" s="184">
        <v>-4.8800999999999997</v>
      </c>
      <c r="G209" s="184">
        <v>-1.1851</v>
      </c>
      <c r="H209" s="184">
        <v>2.6907999999999999</v>
      </c>
      <c r="I209" s="184">
        <v>6.9661999999999997</v>
      </c>
      <c r="J209" s="184">
        <v>7.4234999999999998</v>
      </c>
      <c r="K209" s="184">
        <v>4.6349999999999998</v>
      </c>
      <c r="L209" s="184">
        <v>6.4036</v>
      </c>
      <c r="M209" s="184">
        <v>3.7465000000000002</v>
      </c>
      <c r="N209" s="184">
        <v>4.8323</v>
      </c>
      <c r="O209" s="184"/>
      <c r="P209" s="184"/>
      <c r="Q209" s="184">
        <v>4.1596000000000002</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44447</v>
      </c>
      <c r="E210" s="184">
        <v>16.566400000000002</v>
      </c>
      <c r="F210" s="184">
        <v>13.6653</v>
      </c>
      <c r="G210" s="184">
        <v>4.6298000000000004</v>
      </c>
      <c r="H210" s="184">
        <v>8.3857999999999997</v>
      </c>
      <c r="I210" s="184">
        <v>9.5403000000000002</v>
      </c>
      <c r="J210" s="184">
        <v>8.8228000000000009</v>
      </c>
      <c r="K210" s="184">
        <v>5.6151999999999997</v>
      </c>
      <c r="L210" s="184">
        <v>7.2742000000000004</v>
      </c>
      <c r="M210" s="184">
        <v>4.2619999999999996</v>
      </c>
      <c r="N210" s="184">
        <v>5.6928000000000001</v>
      </c>
      <c r="O210" s="184">
        <v>9.1857000000000006</v>
      </c>
      <c r="P210" s="184">
        <v>7.9</v>
      </c>
      <c r="Q210" s="184">
        <v>8.3103999999999996</v>
      </c>
      <c r="R210" s="184">
        <v>8.0137999999999998</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44447</v>
      </c>
      <c r="E211" s="184">
        <v>16.915900000000001</v>
      </c>
      <c r="F211" s="184">
        <v>14.246600000000001</v>
      </c>
      <c r="G211" s="184">
        <v>5.1390000000000002</v>
      </c>
      <c r="H211" s="184">
        <v>8.8617000000000008</v>
      </c>
      <c r="I211" s="184">
        <v>10.0101</v>
      </c>
      <c r="J211" s="184">
        <v>9.2902000000000005</v>
      </c>
      <c r="K211" s="184">
        <v>6.0842999999999998</v>
      </c>
      <c r="L211" s="184">
        <v>7.7522000000000002</v>
      </c>
      <c r="M211" s="184">
        <v>4.7481999999999998</v>
      </c>
      <c r="N211" s="184">
        <v>6.1955999999999998</v>
      </c>
      <c r="O211" s="184">
        <v>9.6795000000000009</v>
      </c>
      <c r="P211" s="184">
        <v>8.2939000000000007</v>
      </c>
      <c r="Q211" s="184">
        <v>8.6684999999999999</v>
      </c>
      <c r="R211" s="184">
        <v>8.5243000000000002</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44447</v>
      </c>
      <c r="E212" s="184">
        <v>19.536300000000001</v>
      </c>
      <c r="F212" s="184">
        <v>12.522</v>
      </c>
      <c r="G212" s="184">
        <v>1.9810000000000001</v>
      </c>
      <c r="H212" s="184">
        <v>7.8587999999999996</v>
      </c>
      <c r="I212" s="184">
        <v>9.5902999999999992</v>
      </c>
      <c r="J212" s="184">
        <v>8.6501000000000001</v>
      </c>
      <c r="K212" s="184">
        <v>5.0468999999999999</v>
      </c>
      <c r="L212" s="184">
        <v>6.4325000000000001</v>
      </c>
      <c r="M212" s="184">
        <v>4.1005000000000003</v>
      </c>
      <c r="N212" s="184">
        <v>5.3777999999999997</v>
      </c>
      <c r="O212" s="184">
        <v>8.7055000000000007</v>
      </c>
      <c r="P212" s="184">
        <v>7.4532999999999996</v>
      </c>
      <c r="Q212" s="184">
        <v>8.1877999999999993</v>
      </c>
      <c r="R212" s="184">
        <v>7.5210999999999997</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44447</v>
      </c>
      <c r="E213" s="184">
        <v>20.348299999999998</v>
      </c>
      <c r="F213" s="184">
        <v>12.919700000000001</v>
      </c>
      <c r="G213" s="184">
        <v>2.4762</v>
      </c>
      <c r="H213" s="184">
        <v>8.3414999999999999</v>
      </c>
      <c r="I213" s="184">
        <v>10.071</v>
      </c>
      <c r="J213" s="184">
        <v>9.1304999999999996</v>
      </c>
      <c r="K213" s="184">
        <v>5.5293999999999999</v>
      </c>
      <c r="L213" s="184">
        <v>6.9219999999999997</v>
      </c>
      <c r="M213" s="184">
        <v>4.5846</v>
      </c>
      <c r="N213" s="184">
        <v>5.8704000000000001</v>
      </c>
      <c r="O213" s="184">
        <v>9.2248999999999999</v>
      </c>
      <c r="P213" s="184">
        <v>7.9827000000000004</v>
      </c>
      <c r="Q213" s="184">
        <v>8.7067999999999994</v>
      </c>
      <c r="R213" s="184">
        <v>8.0315999999999992</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44447</v>
      </c>
      <c r="E214" s="184">
        <v>2624.6896999999999</v>
      </c>
      <c r="F214" s="184">
        <v>2.6619000000000002</v>
      </c>
      <c r="G214" s="184">
        <v>1.3923000000000001</v>
      </c>
      <c r="H214" s="184">
        <v>4.2568000000000001</v>
      </c>
      <c r="I214" s="184">
        <v>7.8455000000000004</v>
      </c>
      <c r="J214" s="184">
        <v>7.7929000000000004</v>
      </c>
      <c r="K214" s="184">
        <v>5.3178000000000001</v>
      </c>
      <c r="L214" s="184">
        <v>6.1234999999999999</v>
      </c>
      <c r="M214" s="184">
        <v>3.5815999999999999</v>
      </c>
      <c r="N214" s="184">
        <v>5.6121999999999996</v>
      </c>
      <c r="O214" s="184">
        <v>8.8385999999999996</v>
      </c>
      <c r="P214" s="184">
        <v>8.1935000000000002</v>
      </c>
      <c r="Q214" s="184">
        <v>8.7415000000000003</v>
      </c>
      <c r="R214" s="184">
        <v>7.8010999999999999</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44447</v>
      </c>
      <c r="E215" s="184">
        <v>2513.5574000000001</v>
      </c>
      <c r="F215" s="184">
        <v>2.1928000000000001</v>
      </c>
      <c r="G215" s="184">
        <v>0.92190000000000005</v>
      </c>
      <c r="H215" s="184">
        <v>3.7856999999999998</v>
      </c>
      <c r="I215" s="184">
        <v>7.3737000000000004</v>
      </c>
      <c r="J215" s="184">
        <v>7.3197000000000001</v>
      </c>
      <c r="K215" s="184">
        <v>4.8417000000000003</v>
      </c>
      <c r="L215" s="184">
        <v>5.6394000000000002</v>
      </c>
      <c r="M215" s="184">
        <v>3.1002999999999998</v>
      </c>
      <c r="N215" s="184">
        <v>5.1173000000000002</v>
      </c>
      <c r="O215" s="184">
        <v>8.3234999999999992</v>
      </c>
      <c r="P215" s="184">
        <v>7.6456</v>
      </c>
      <c r="Q215" s="184">
        <v>8.0368999999999993</v>
      </c>
      <c r="R215" s="184">
        <v>7.2957999999999998</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44447</v>
      </c>
      <c r="E216" s="184">
        <v>34.415500000000002</v>
      </c>
      <c r="F216" s="184">
        <v>-5.1959999999999997</v>
      </c>
      <c r="G216" s="184">
        <v>1.8459000000000001</v>
      </c>
      <c r="H216" s="184">
        <v>3.6236000000000002</v>
      </c>
      <c r="I216" s="184">
        <v>4.6368999999999998</v>
      </c>
      <c r="J216" s="184">
        <v>3.7989000000000002</v>
      </c>
      <c r="K216" s="184">
        <v>3.4605999999999999</v>
      </c>
      <c r="L216" s="184">
        <v>3.5489999999999999</v>
      </c>
      <c r="M216" s="184">
        <v>3.2685</v>
      </c>
      <c r="N216" s="184">
        <v>3.7361</v>
      </c>
      <c r="O216" s="184">
        <v>7.7129000000000003</v>
      </c>
      <c r="P216" s="184">
        <v>6.8655999999999997</v>
      </c>
      <c r="Q216" s="184">
        <v>7.6807999999999996</v>
      </c>
      <c r="R216" s="184">
        <v>6.1143000000000001</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44447</v>
      </c>
      <c r="E217" s="184">
        <v>34.715899999999998</v>
      </c>
      <c r="F217" s="184">
        <v>-5.0460000000000003</v>
      </c>
      <c r="G217" s="184">
        <v>2.0192000000000001</v>
      </c>
      <c r="H217" s="184">
        <v>3.8178000000000001</v>
      </c>
      <c r="I217" s="184">
        <v>4.8303000000000003</v>
      </c>
      <c r="J217" s="184">
        <v>3.9904999999999999</v>
      </c>
      <c r="K217" s="184">
        <v>3.6467999999999998</v>
      </c>
      <c r="L217" s="184">
        <v>3.7143999999999999</v>
      </c>
      <c r="M217" s="184">
        <v>3.4577</v>
      </c>
      <c r="N217" s="184">
        <v>3.9137</v>
      </c>
      <c r="O217" s="184">
        <v>7.8686999999999996</v>
      </c>
      <c r="P217" s="184">
        <v>6.9865000000000004</v>
      </c>
      <c r="Q217" s="184">
        <v>7.7313000000000001</v>
      </c>
      <c r="R217" s="184">
        <v>6.2751000000000001</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44447</v>
      </c>
      <c r="E218" s="184">
        <v>11.6532</v>
      </c>
      <c r="F218" s="184">
        <v>26.3293</v>
      </c>
      <c r="G218" s="184">
        <v>6.3324999999999996</v>
      </c>
      <c r="H218" s="184">
        <v>8.4705999999999992</v>
      </c>
      <c r="I218" s="184">
        <v>10.8285</v>
      </c>
      <c r="J218" s="184">
        <v>10.7723</v>
      </c>
      <c r="K218" s="184">
        <v>6.0838999999999999</v>
      </c>
      <c r="L218" s="184">
        <v>7.3528000000000002</v>
      </c>
      <c r="M218" s="184">
        <v>4.3353999999999999</v>
      </c>
      <c r="N218" s="184">
        <v>6.2880000000000003</v>
      </c>
      <c r="O218" s="184"/>
      <c r="P218" s="184"/>
      <c r="Q218" s="184">
        <v>8.3168000000000006</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44447</v>
      </c>
      <c r="E219" s="184">
        <v>11.539099999999999</v>
      </c>
      <c r="F219" s="184">
        <v>25.639600000000002</v>
      </c>
      <c r="G219" s="184">
        <v>5.0646000000000004</v>
      </c>
      <c r="H219" s="184">
        <v>7.4667000000000003</v>
      </c>
      <c r="I219" s="184">
        <v>10.0932</v>
      </c>
      <c r="J219" s="184">
        <v>10.2156</v>
      </c>
      <c r="K219" s="184">
        <v>5.5891000000000002</v>
      </c>
      <c r="L219" s="184">
        <v>6.8581000000000003</v>
      </c>
      <c r="M219" s="184">
        <v>3.8374000000000001</v>
      </c>
      <c r="N219" s="184">
        <v>5.7671999999999999</v>
      </c>
      <c r="O219" s="184"/>
      <c r="P219" s="184"/>
      <c r="Q219" s="184">
        <v>7.7617000000000003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44447</v>
      </c>
      <c r="E220" s="184">
        <v>1038.0509</v>
      </c>
      <c r="F220" s="184">
        <v>-9.6107999999999993</v>
      </c>
      <c r="G220" s="184">
        <v>-1.5671999999999999</v>
      </c>
      <c r="H220" s="184">
        <v>5.5015999999999998</v>
      </c>
      <c r="I220" s="184">
        <v>12.4155</v>
      </c>
      <c r="J220" s="184">
        <v>10.7437</v>
      </c>
      <c r="K220" s="184">
        <v>6.4537000000000004</v>
      </c>
      <c r="L220" s="184">
        <v>8.3907000000000007</v>
      </c>
      <c r="M220" s="184"/>
      <c r="N220" s="184"/>
      <c r="O220" s="184"/>
      <c r="P220" s="184"/>
      <c r="Q220" s="184">
        <v>6.3418000000000001</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44447</v>
      </c>
      <c r="E221" s="184">
        <v>1034.9154000000001</v>
      </c>
      <c r="F221" s="184">
        <v>-10.1122</v>
      </c>
      <c r="G221" s="184">
        <v>-2.0676000000000001</v>
      </c>
      <c r="H221" s="184">
        <v>5.0007999999999999</v>
      </c>
      <c r="I221" s="184">
        <v>11.912699999999999</v>
      </c>
      <c r="J221" s="184">
        <v>10.2386</v>
      </c>
      <c r="K221" s="184">
        <v>5.9421999999999997</v>
      </c>
      <c r="L221" s="184">
        <v>7.8682999999999996</v>
      </c>
      <c r="M221" s="184"/>
      <c r="N221" s="184"/>
      <c r="O221" s="184"/>
      <c r="P221" s="184"/>
      <c r="Q221" s="184">
        <v>5.8192000000000004</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44447</v>
      </c>
      <c r="E222" s="184">
        <v>16.561599999999999</v>
      </c>
      <c r="F222" s="184">
        <v>0</v>
      </c>
      <c r="G222" s="184">
        <v>1.984</v>
      </c>
      <c r="H222" s="184">
        <v>2.0788000000000002</v>
      </c>
      <c r="I222" s="184">
        <v>4.1467999999999998</v>
      </c>
      <c r="J222" s="184">
        <v>4.9710000000000001</v>
      </c>
      <c r="K222" s="184">
        <v>3.7774999999999999</v>
      </c>
      <c r="L222" s="184">
        <v>4.8468</v>
      </c>
      <c r="M222" s="184">
        <v>3.0886999999999998</v>
      </c>
      <c r="N222" s="184">
        <v>4.1177999999999999</v>
      </c>
      <c r="O222" s="184">
        <v>4.2812999999999999</v>
      </c>
      <c r="P222" s="184">
        <v>5.3917999999999999</v>
      </c>
      <c r="Q222" s="184">
        <v>6.8635000000000002</v>
      </c>
      <c r="R222" s="184">
        <v>5.7416</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44447</v>
      </c>
      <c r="E223" s="184">
        <v>16.441600000000001</v>
      </c>
      <c r="F223" s="184">
        <v>0</v>
      </c>
      <c r="G223" s="184">
        <v>1.8653</v>
      </c>
      <c r="H223" s="184">
        <v>1.9670000000000001</v>
      </c>
      <c r="I223" s="184">
        <v>4.0179999999999998</v>
      </c>
      <c r="J223" s="184">
        <v>4.8581000000000003</v>
      </c>
      <c r="K223" s="184">
        <v>3.5497000000000001</v>
      </c>
      <c r="L223" s="184">
        <v>4.6944999999999997</v>
      </c>
      <c r="M223" s="184">
        <v>2.9643000000000002</v>
      </c>
      <c r="N223" s="184">
        <v>4.0119999999999996</v>
      </c>
      <c r="O223" s="184">
        <v>4.1921999999999997</v>
      </c>
      <c r="P223" s="184">
        <v>5.3061999999999996</v>
      </c>
      <c r="Q223" s="184">
        <v>6.7613000000000003</v>
      </c>
      <c r="R223" s="184">
        <v>5.6604999999999999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10.87291818181818</v>
      </c>
      <c r="G224" s="186">
        <v>2.9048840909090901</v>
      </c>
      <c r="H224" s="186">
        <v>6.580350000000001</v>
      </c>
      <c r="I224" s="186">
        <v>9.2313136363636392</v>
      </c>
      <c r="J224" s="186">
        <v>8.671088636363633</v>
      </c>
      <c r="K224" s="186">
        <v>5.1454909090909098</v>
      </c>
      <c r="L224" s="186">
        <v>6.7896840909090903</v>
      </c>
      <c r="M224" s="186">
        <v>4.0508699999999997</v>
      </c>
      <c r="N224" s="186">
        <v>5.3998157894736849</v>
      </c>
      <c r="O224" s="186">
        <v>8.6761705882352942</v>
      </c>
      <c r="P224" s="186">
        <v>7.7024999999999997</v>
      </c>
      <c r="Q224" s="186">
        <v>7.588370454545454</v>
      </c>
      <c r="R224" s="186">
        <v>7.6079852941176478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2.9726499999999998</v>
      </c>
      <c r="G225" s="186">
        <v>2.0015999999999998</v>
      </c>
      <c r="H225" s="186">
        <v>5.1782500000000002</v>
      </c>
      <c r="I225" s="186">
        <v>8.1660000000000004</v>
      </c>
      <c r="J225" s="186">
        <v>8.6446000000000005</v>
      </c>
      <c r="K225" s="186">
        <v>5.25075</v>
      </c>
      <c r="L225" s="186">
        <v>6.7017000000000007</v>
      </c>
      <c r="M225" s="186">
        <v>4.1062500000000002</v>
      </c>
      <c r="N225" s="186">
        <v>5.6238999999999999</v>
      </c>
      <c r="O225" s="186">
        <v>8.8829999999999991</v>
      </c>
      <c r="P225" s="186">
        <v>7.8947000000000003</v>
      </c>
      <c r="Q225" s="186">
        <v>8.2754499999999993</v>
      </c>
      <c r="R225" s="186">
        <v>7.7879500000000004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44447</v>
      </c>
      <c r="E228" s="184">
        <v>49.617400000000004</v>
      </c>
      <c r="F228" s="184">
        <v>38.882599999999996</v>
      </c>
      <c r="G228" s="184">
        <v>47.818100000000001</v>
      </c>
      <c r="H228" s="184">
        <v>49.618200000000002</v>
      </c>
      <c r="I228" s="184">
        <v>52.110599999999998</v>
      </c>
      <c r="J228" s="184">
        <v>27.783100000000001</v>
      </c>
      <c r="K228" s="184">
        <v>18.456299999999999</v>
      </c>
      <c r="L228" s="184">
        <v>14.6282</v>
      </c>
      <c r="M228" s="184">
        <v>19.4558</v>
      </c>
      <c r="N228" s="184">
        <v>24.198699999999999</v>
      </c>
      <c r="O228" s="184">
        <v>8.4671000000000003</v>
      </c>
      <c r="P228" s="184">
        <v>7.5529999999999999</v>
      </c>
      <c r="Q228" s="184">
        <v>9.6951999999999998</v>
      </c>
      <c r="R228" s="184">
        <v>12.477</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44447</v>
      </c>
      <c r="E229" s="184">
        <v>53.511499999999998</v>
      </c>
      <c r="F229" s="184">
        <v>39.672899999999998</v>
      </c>
      <c r="G229" s="184">
        <v>48.627800000000001</v>
      </c>
      <c r="H229" s="184">
        <v>50.442</v>
      </c>
      <c r="I229" s="184">
        <v>52.951799999999999</v>
      </c>
      <c r="J229" s="184">
        <v>28.628299999999999</v>
      </c>
      <c r="K229" s="184">
        <v>19.3172</v>
      </c>
      <c r="L229" s="184">
        <v>15.5121</v>
      </c>
      <c r="M229" s="184">
        <v>20.4084</v>
      </c>
      <c r="N229" s="184">
        <v>25.227900000000002</v>
      </c>
      <c r="O229" s="184">
        <v>9.3064</v>
      </c>
      <c r="P229" s="184">
        <v>8.5955999999999992</v>
      </c>
      <c r="Q229" s="184">
        <v>11.4033</v>
      </c>
      <c r="R229" s="184">
        <v>13.399100000000001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44447</v>
      </c>
      <c r="E230" s="184">
        <v>53.511499999999998</v>
      </c>
      <c r="F230" s="184">
        <v>39.672899999999998</v>
      </c>
      <c r="G230" s="184">
        <v>48.627800000000001</v>
      </c>
      <c r="H230" s="184">
        <v>50.442</v>
      </c>
      <c r="I230" s="184">
        <v>52.951799999999999</v>
      </c>
      <c r="J230" s="184">
        <v>28.628299999999999</v>
      </c>
      <c r="K230" s="184">
        <v>19.3172</v>
      </c>
      <c r="L230" s="184">
        <v>15.5121</v>
      </c>
      <c r="M230" s="184">
        <v>20.4084</v>
      </c>
      <c r="N230" s="184">
        <v>25.227900000000002</v>
      </c>
      <c r="O230" s="184">
        <v>9.3064</v>
      </c>
      <c r="P230" s="184">
        <v>8.5955999999999992</v>
      </c>
      <c r="Q230" s="184">
        <v>11.372299999999999</v>
      </c>
      <c r="R230" s="184">
        <v>13.399100000000001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44447</v>
      </c>
      <c r="E231" s="184">
        <v>24.136500000000002</v>
      </c>
      <c r="F231" s="184">
        <v>-6.8037999999999998</v>
      </c>
      <c r="G231" s="184">
        <v>-2.3582999999999998</v>
      </c>
      <c r="H231" s="184">
        <v>20.930900000000001</v>
      </c>
      <c r="I231" s="184">
        <v>37.394799999999996</v>
      </c>
      <c r="J231" s="184">
        <v>22.957899999999999</v>
      </c>
      <c r="K231" s="184">
        <v>17.855599999999999</v>
      </c>
      <c r="L231" s="184">
        <v>15.692500000000001</v>
      </c>
      <c r="M231" s="184">
        <v>13.8108</v>
      </c>
      <c r="N231" s="184">
        <v>17.2728</v>
      </c>
      <c r="O231" s="184">
        <v>8.0289999999999999</v>
      </c>
      <c r="P231" s="184">
        <v>7.3930999999999996</v>
      </c>
      <c r="Q231" s="184">
        <v>8.2185000000000006</v>
      </c>
      <c r="R231" s="184">
        <v>13.5869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44447</v>
      </c>
      <c r="E232" s="184">
        <v>26.8276</v>
      </c>
      <c r="F232" s="184">
        <v>-5.7134</v>
      </c>
      <c r="G232" s="184">
        <v>-1.2515000000000001</v>
      </c>
      <c r="H232" s="184">
        <v>22.036300000000001</v>
      </c>
      <c r="I232" s="184">
        <v>38.529899999999998</v>
      </c>
      <c r="J232" s="184">
        <v>24.122299999999999</v>
      </c>
      <c r="K232" s="184">
        <v>19.0411</v>
      </c>
      <c r="L232" s="184">
        <v>16.9084</v>
      </c>
      <c r="M232" s="184">
        <v>15.060700000000001</v>
      </c>
      <c r="N232" s="184">
        <v>18.596</v>
      </c>
      <c r="O232" s="184">
        <v>9.1105</v>
      </c>
      <c r="P232" s="184">
        <v>8.5774000000000008</v>
      </c>
      <c r="Q232" s="184">
        <v>9.9522999999999993</v>
      </c>
      <c r="R232" s="184">
        <v>14.762600000000001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44447</v>
      </c>
      <c r="E233" s="184">
        <v>30.567900000000002</v>
      </c>
      <c r="F233" s="184">
        <v>35.737400000000001</v>
      </c>
      <c r="G233" s="184">
        <v>13.8775</v>
      </c>
      <c r="H233" s="184">
        <v>30.6447</v>
      </c>
      <c r="I233" s="184">
        <v>42.825499999999998</v>
      </c>
      <c r="J233" s="184">
        <v>21.294699999999999</v>
      </c>
      <c r="K233" s="184">
        <v>12.4312</v>
      </c>
      <c r="L233" s="184">
        <v>9.1684000000000001</v>
      </c>
      <c r="M233" s="184">
        <v>8.0839999999999996</v>
      </c>
      <c r="N233" s="184">
        <v>11.230399999999999</v>
      </c>
      <c r="O233" s="184">
        <v>11.0853</v>
      </c>
      <c r="P233" s="184">
        <v>8.3876000000000008</v>
      </c>
      <c r="Q233" s="184">
        <v>6.7889999999999997</v>
      </c>
      <c r="R233" s="184">
        <v>10.157999999999999</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44447</v>
      </c>
      <c r="E234" s="184">
        <v>32.900799999999997</v>
      </c>
      <c r="F234" s="184">
        <v>36.646799999999999</v>
      </c>
      <c r="G234" s="184">
        <v>14.651199999999999</v>
      </c>
      <c r="H234" s="184">
        <v>31.441700000000001</v>
      </c>
      <c r="I234" s="184">
        <v>43.693399999999997</v>
      </c>
      <c r="J234" s="184">
        <v>22.169699999999999</v>
      </c>
      <c r="K234" s="184">
        <v>13.306900000000001</v>
      </c>
      <c r="L234" s="184">
        <v>10.062799999999999</v>
      </c>
      <c r="M234" s="184">
        <v>9.0084999999999997</v>
      </c>
      <c r="N234" s="184">
        <v>12.210900000000001</v>
      </c>
      <c r="O234" s="184">
        <v>12.0069</v>
      </c>
      <c r="P234" s="184">
        <v>9.3184000000000005</v>
      </c>
      <c r="Q234" s="184">
        <v>9.7027999999999999</v>
      </c>
      <c r="R234" s="184">
        <v>11.0905</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44447</v>
      </c>
      <c r="E235" s="184">
        <v>40.005099999999999</v>
      </c>
      <c r="F235" s="184">
        <v>25.290500000000002</v>
      </c>
      <c r="G235" s="184">
        <v>5.2957000000000001</v>
      </c>
      <c r="H235" s="184">
        <v>19.270099999999999</v>
      </c>
      <c r="I235" s="184">
        <v>37.777900000000002</v>
      </c>
      <c r="J235" s="184">
        <v>22.371099999999998</v>
      </c>
      <c r="K235" s="184">
        <v>14.667899999999999</v>
      </c>
      <c r="L235" s="184">
        <v>12.4595</v>
      </c>
      <c r="M235" s="184">
        <v>12.473800000000001</v>
      </c>
      <c r="N235" s="184">
        <v>14.5999</v>
      </c>
      <c r="O235" s="184">
        <v>10.031599999999999</v>
      </c>
      <c r="P235" s="184">
        <v>9.2083999999999993</v>
      </c>
      <c r="Q235" s="184">
        <v>10.2639</v>
      </c>
      <c r="R235" s="184">
        <v>11.2539</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44447</v>
      </c>
      <c r="E236" s="184">
        <v>34.818100000000001</v>
      </c>
      <c r="F236" s="184">
        <v>23.392199999999999</v>
      </c>
      <c r="G236" s="184">
        <v>3.3351000000000002</v>
      </c>
      <c r="H236" s="184">
        <v>17.3094</v>
      </c>
      <c r="I236" s="184">
        <v>35.790100000000002</v>
      </c>
      <c r="J236" s="184">
        <v>20.365400000000001</v>
      </c>
      <c r="K236" s="184">
        <v>12.658899999999999</v>
      </c>
      <c r="L236" s="184">
        <v>10.559900000000001</v>
      </c>
      <c r="M236" s="184">
        <v>10.618</v>
      </c>
      <c r="N236" s="184">
        <v>12.7354</v>
      </c>
      <c r="O236" s="184">
        <v>8.2563999999999993</v>
      </c>
      <c r="P236" s="184">
        <v>7.1828000000000003</v>
      </c>
      <c r="Q236" s="184">
        <v>7.6284999999999998</v>
      </c>
      <c r="R236" s="184">
        <v>9.5146999999999995</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44447</v>
      </c>
      <c r="E237" s="184">
        <v>23.874099999999999</v>
      </c>
      <c r="F237" s="184">
        <v>-5.5030000000000001</v>
      </c>
      <c r="G237" s="184">
        <v>-1.3146</v>
      </c>
      <c r="H237" s="184">
        <v>23.871500000000001</v>
      </c>
      <c r="I237" s="184">
        <v>35.745399999999997</v>
      </c>
      <c r="J237" s="184">
        <v>19.844999999999999</v>
      </c>
      <c r="K237" s="184">
        <v>17.2485</v>
      </c>
      <c r="L237" s="184">
        <v>15.9069</v>
      </c>
      <c r="M237" s="184">
        <v>12.263</v>
      </c>
      <c r="N237" s="184">
        <v>13.9282</v>
      </c>
      <c r="O237" s="184">
        <v>3.2372999999999998</v>
      </c>
      <c r="P237" s="184">
        <v>5.0042</v>
      </c>
      <c r="Q237" s="184">
        <v>7.2263999999999999</v>
      </c>
      <c r="R237" s="184">
        <v>12.2994</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44447</v>
      </c>
      <c r="E238" s="184">
        <v>22.8812</v>
      </c>
      <c r="F238" s="184">
        <v>-5.9013</v>
      </c>
      <c r="G238" s="184">
        <v>-1.6904999999999999</v>
      </c>
      <c r="H238" s="184">
        <v>23.5093</v>
      </c>
      <c r="I238" s="184">
        <v>35.374099999999999</v>
      </c>
      <c r="J238" s="184">
        <v>19.474499999999999</v>
      </c>
      <c r="K238" s="184">
        <v>16.8688</v>
      </c>
      <c r="L238" s="184">
        <v>15.407400000000001</v>
      </c>
      <c r="M238" s="184">
        <v>11.677300000000001</v>
      </c>
      <c r="N238" s="184">
        <v>13.2895</v>
      </c>
      <c r="O238" s="184">
        <v>2.6452</v>
      </c>
      <c r="P238" s="184">
        <v>4.3818000000000001</v>
      </c>
      <c r="Q238" s="184">
        <v>6.8544999999999998</v>
      </c>
      <c r="R238" s="184">
        <v>11.6511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44447</v>
      </c>
      <c r="E239" s="184">
        <v>82.207700000000003</v>
      </c>
      <c r="F239" s="184">
        <v>22.2134</v>
      </c>
      <c r="G239" s="184">
        <v>17.4998</v>
      </c>
      <c r="H239" s="184">
        <v>33.6038</v>
      </c>
      <c r="I239" s="184">
        <v>46.692799999999998</v>
      </c>
      <c r="J239" s="184">
        <v>29.0489</v>
      </c>
      <c r="K239" s="184">
        <v>18.119900000000001</v>
      </c>
      <c r="L239" s="184">
        <v>16.184200000000001</v>
      </c>
      <c r="M239" s="184">
        <v>15.6181</v>
      </c>
      <c r="N239" s="184">
        <v>17.893599999999999</v>
      </c>
      <c r="O239" s="184">
        <v>12.8809</v>
      </c>
      <c r="P239" s="184">
        <v>10.114000000000001</v>
      </c>
      <c r="Q239" s="184">
        <v>10.6738</v>
      </c>
      <c r="R239" s="184">
        <v>15.3146</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44447</v>
      </c>
      <c r="E240" s="184">
        <v>86.499309803231299</v>
      </c>
      <c r="F240" s="184">
        <v>20.9329</v>
      </c>
      <c r="G240" s="184">
        <v>16.2181</v>
      </c>
      <c r="H240" s="184">
        <v>32.3172</v>
      </c>
      <c r="I240" s="184">
        <v>45.3703</v>
      </c>
      <c r="J240" s="184">
        <v>27.735700000000001</v>
      </c>
      <c r="K240" s="184">
        <v>16.782699999999998</v>
      </c>
      <c r="L240" s="184">
        <v>14.798299999999999</v>
      </c>
      <c r="M240" s="184">
        <v>14.1782</v>
      </c>
      <c r="N240" s="184">
        <v>16.411200000000001</v>
      </c>
      <c r="O240" s="184">
        <v>11.641500000000001</v>
      </c>
      <c r="P240" s="184">
        <v>8.9105000000000008</v>
      </c>
      <c r="Q240" s="184">
        <v>8.6570999999999998</v>
      </c>
      <c r="R240" s="184">
        <v>13.9925</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44447</v>
      </c>
      <c r="E241" s="184">
        <v>48.117100000000001</v>
      </c>
      <c r="F241" s="184">
        <v>-9.2522000000000002</v>
      </c>
      <c r="G241" s="184">
        <v>8.0040999999999993</v>
      </c>
      <c r="H241" s="184">
        <v>11.098599999999999</v>
      </c>
      <c r="I241" s="184">
        <v>24.618200000000002</v>
      </c>
      <c r="J241" s="184">
        <v>19.7044</v>
      </c>
      <c r="K241" s="184">
        <v>14.826499999999999</v>
      </c>
      <c r="L241" s="184">
        <v>16.099</v>
      </c>
      <c r="M241" s="184">
        <v>14.453099999999999</v>
      </c>
      <c r="N241" s="184">
        <v>17.866199999999999</v>
      </c>
      <c r="O241" s="184">
        <v>8.0422999999999991</v>
      </c>
      <c r="P241" s="184">
        <v>7.3269000000000002</v>
      </c>
      <c r="Q241" s="184">
        <v>9.0132999999999992</v>
      </c>
      <c r="R241" s="184">
        <v>12.7781</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44447</v>
      </c>
      <c r="E242" s="184">
        <v>43.9114</v>
      </c>
      <c r="F242" s="184">
        <v>-10.8027</v>
      </c>
      <c r="G242" s="184">
        <v>6.4059999999999997</v>
      </c>
      <c r="H242" s="184">
        <v>9.5051000000000005</v>
      </c>
      <c r="I242" s="184">
        <v>23.0063</v>
      </c>
      <c r="J242" s="184">
        <v>18.063199999999998</v>
      </c>
      <c r="K242" s="184">
        <v>13.1379</v>
      </c>
      <c r="L242" s="184">
        <v>14.312900000000001</v>
      </c>
      <c r="M242" s="184">
        <v>12.5967</v>
      </c>
      <c r="N242" s="184">
        <v>15.8955</v>
      </c>
      <c r="O242" s="184">
        <v>6.2586000000000004</v>
      </c>
      <c r="P242" s="184">
        <v>5.8827999999999996</v>
      </c>
      <c r="Q242" s="184">
        <v>8.9533000000000005</v>
      </c>
      <c r="R242" s="184">
        <v>10.9383</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44447</v>
      </c>
      <c r="E243" s="184">
        <v>67.7453</v>
      </c>
      <c r="F243" s="184">
        <v>35.324399999999997</v>
      </c>
      <c r="G243" s="184">
        <v>9.16</v>
      </c>
      <c r="H243" s="184">
        <v>26.908000000000001</v>
      </c>
      <c r="I243" s="184">
        <v>39.108600000000003</v>
      </c>
      <c r="J243" s="184">
        <v>19.302800000000001</v>
      </c>
      <c r="K243" s="184">
        <v>10.269299999999999</v>
      </c>
      <c r="L243" s="184">
        <v>10.993600000000001</v>
      </c>
      <c r="M243" s="184">
        <v>11.2486</v>
      </c>
      <c r="N243" s="184">
        <v>15.0687</v>
      </c>
      <c r="O243" s="184">
        <v>7.9316000000000004</v>
      </c>
      <c r="P243" s="184">
        <v>6.6022999999999996</v>
      </c>
      <c r="Q243" s="184">
        <v>9.5578000000000003</v>
      </c>
      <c r="R243" s="184">
        <v>9.3894000000000002</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44447</v>
      </c>
      <c r="E244" s="184">
        <v>72.306399999999996</v>
      </c>
      <c r="F244" s="184">
        <v>36.078099999999999</v>
      </c>
      <c r="G244" s="184">
        <v>9.9176000000000002</v>
      </c>
      <c r="H244" s="184">
        <v>27.671900000000001</v>
      </c>
      <c r="I244" s="184">
        <v>39.8812</v>
      </c>
      <c r="J244" s="184">
        <v>20.081900000000001</v>
      </c>
      <c r="K244" s="184">
        <v>11.0337</v>
      </c>
      <c r="L244" s="184">
        <v>11.746</v>
      </c>
      <c r="M244" s="184">
        <v>12.030099999999999</v>
      </c>
      <c r="N244" s="184">
        <v>15.924899999999999</v>
      </c>
      <c r="O244" s="184">
        <v>8.7474000000000007</v>
      </c>
      <c r="P244" s="184">
        <v>7.3981000000000003</v>
      </c>
      <c r="Q244" s="184">
        <v>9.6540999999999997</v>
      </c>
      <c r="R244" s="184">
        <v>10.2623</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44447</v>
      </c>
      <c r="E247" s="184">
        <v>58.287999999999997</v>
      </c>
      <c r="F247" s="184">
        <v>56.508099999999999</v>
      </c>
      <c r="G247" s="184">
        <v>0.1628</v>
      </c>
      <c r="H247" s="184">
        <v>18.826899999999998</v>
      </c>
      <c r="I247" s="184">
        <v>34.048000000000002</v>
      </c>
      <c r="J247" s="184">
        <v>11.744199999999999</v>
      </c>
      <c r="K247" s="184">
        <v>13.1043</v>
      </c>
      <c r="L247" s="184">
        <v>15.5108</v>
      </c>
      <c r="M247" s="184">
        <v>17.2986</v>
      </c>
      <c r="N247" s="184">
        <v>20.863499999999998</v>
      </c>
      <c r="O247" s="184">
        <v>10.0326</v>
      </c>
      <c r="P247" s="184">
        <v>7.9539999999999997</v>
      </c>
      <c r="Q247" s="184">
        <v>10.462899999999999</v>
      </c>
      <c r="R247" s="184">
        <v>12.5723</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44447</v>
      </c>
      <c r="E248" s="184">
        <v>60.809399999999997</v>
      </c>
      <c r="F248" s="184">
        <v>56.930999999999997</v>
      </c>
      <c r="G248" s="184">
        <v>0.60029999999999994</v>
      </c>
      <c r="H248" s="184">
        <v>19.261299999999999</v>
      </c>
      <c r="I248" s="184">
        <v>34.479100000000003</v>
      </c>
      <c r="J248" s="184">
        <v>12.1699</v>
      </c>
      <c r="K248" s="184">
        <v>13.5314</v>
      </c>
      <c r="L248" s="184">
        <v>15.9419</v>
      </c>
      <c r="M248" s="184">
        <v>17.758299999999998</v>
      </c>
      <c r="N248" s="184">
        <v>21.3569</v>
      </c>
      <c r="O248" s="184">
        <v>10.5036</v>
      </c>
      <c r="P248" s="184">
        <v>8.5033999999999992</v>
      </c>
      <c r="Q248" s="184">
        <v>10.041399999999999</v>
      </c>
      <c r="R248" s="184">
        <v>13.037000000000001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44447</v>
      </c>
      <c r="E249" s="184">
        <v>45.770699999999998</v>
      </c>
      <c r="F249" s="184">
        <v>27.772500000000001</v>
      </c>
      <c r="G249" s="184">
        <v>-0.1595</v>
      </c>
      <c r="H249" s="184">
        <v>26.046700000000001</v>
      </c>
      <c r="I249" s="184">
        <v>42.561300000000003</v>
      </c>
      <c r="J249" s="184">
        <v>26.861000000000001</v>
      </c>
      <c r="K249" s="184">
        <v>15.218</v>
      </c>
      <c r="L249" s="184">
        <v>13.7409</v>
      </c>
      <c r="M249" s="184">
        <v>11.5741</v>
      </c>
      <c r="N249" s="184">
        <v>15.1774</v>
      </c>
      <c r="O249" s="184">
        <v>9.2018000000000004</v>
      </c>
      <c r="P249" s="184">
        <v>7.0987999999999998</v>
      </c>
      <c r="Q249" s="184">
        <v>9.0533000000000001</v>
      </c>
      <c r="R249" s="184">
        <v>10.6235</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44447</v>
      </c>
      <c r="E250" s="184">
        <v>49.256500000000003</v>
      </c>
      <c r="F250" s="184">
        <v>29.293700000000001</v>
      </c>
      <c r="G250" s="184">
        <v>1.3786</v>
      </c>
      <c r="H250" s="184">
        <v>27.584</v>
      </c>
      <c r="I250" s="184">
        <v>44.115400000000001</v>
      </c>
      <c r="J250" s="184">
        <v>28.4358</v>
      </c>
      <c r="K250" s="184">
        <v>16.828499999999998</v>
      </c>
      <c r="L250" s="184">
        <v>15.430199999999999</v>
      </c>
      <c r="M250" s="184">
        <v>13.317</v>
      </c>
      <c r="N250" s="184">
        <v>17.061399999999999</v>
      </c>
      <c r="O250" s="184">
        <v>10.7813</v>
      </c>
      <c r="P250" s="184">
        <v>8.2525999999999993</v>
      </c>
      <c r="Q250" s="184">
        <v>9.3320000000000007</v>
      </c>
      <c r="R250" s="184">
        <v>12.542299999999999</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44447</v>
      </c>
      <c r="E253" s="184">
        <v>54.234400000000001</v>
      </c>
      <c r="F253" s="184">
        <v>32.2654</v>
      </c>
      <c r="G253" s="184">
        <v>5.6576000000000004</v>
      </c>
      <c r="H253" s="184">
        <v>22.575700000000001</v>
      </c>
      <c r="I253" s="184">
        <v>37.281300000000002</v>
      </c>
      <c r="J253" s="184">
        <v>23.261399999999998</v>
      </c>
      <c r="K253" s="184">
        <v>13.8787</v>
      </c>
      <c r="L253" s="184">
        <v>11.880100000000001</v>
      </c>
      <c r="M253" s="184">
        <v>11.4261</v>
      </c>
      <c r="N253" s="184">
        <v>14.2905</v>
      </c>
      <c r="O253" s="184">
        <v>10.1472</v>
      </c>
      <c r="P253" s="184">
        <v>9.2382000000000009</v>
      </c>
      <c r="Q253" s="184">
        <v>10.170999999999999</v>
      </c>
      <c r="R253" s="184">
        <v>11.918200000000001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44447</v>
      </c>
      <c r="E254" s="184">
        <v>57.931399999999996</v>
      </c>
      <c r="F254" s="184">
        <v>33.170999999999999</v>
      </c>
      <c r="G254" s="184">
        <v>6.5585000000000004</v>
      </c>
      <c r="H254" s="184">
        <v>23.4712</v>
      </c>
      <c r="I254" s="184">
        <v>38.229799999999997</v>
      </c>
      <c r="J254" s="184">
        <v>24.2425</v>
      </c>
      <c r="K254" s="184">
        <v>14.8858</v>
      </c>
      <c r="L254" s="184">
        <v>12.8811</v>
      </c>
      <c r="M254" s="184">
        <v>12.4398</v>
      </c>
      <c r="N254" s="184">
        <v>15.3277</v>
      </c>
      <c r="O254" s="184">
        <v>10.948</v>
      </c>
      <c r="P254" s="184">
        <v>10.093500000000001</v>
      </c>
      <c r="Q254" s="184">
        <v>11.209899999999999</v>
      </c>
      <c r="R254" s="184">
        <v>12.7927</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44447</v>
      </c>
      <c r="E255" s="184">
        <v>28.0459</v>
      </c>
      <c r="F255" s="184">
        <v>-0.26029999999999998</v>
      </c>
      <c r="G255" s="184">
        <v>3.8022</v>
      </c>
      <c r="H255" s="184">
        <v>16.767900000000001</v>
      </c>
      <c r="I255" s="184">
        <v>36.1539</v>
      </c>
      <c r="J255" s="184">
        <v>25.065899999999999</v>
      </c>
      <c r="K255" s="184">
        <v>14.0206</v>
      </c>
      <c r="L255" s="184">
        <v>11.570499999999999</v>
      </c>
      <c r="M255" s="184">
        <v>10.1921</v>
      </c>
      <c r="N255" s="184">
        <v>13.097899999999999</v>
      </c>
      <c r="O255" s="184">
        <v>8.8566000000000003</v>
      </c>
      <c r="P255" s="184">
        <v>7.7962999999999996</v>
      </c>
      <c r="Q255" s="184">
        <v>9.3366000000000007</v>
      </c>
      <c r="R255" s="184">
        <v>10.052</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44447</v>
      </c>
      <c r="E256" s="184">
        <v>25.981200000000001</v>
      </c>
      <c r="F256" s="184">
        <v>-1.1238999999999999</v>
      </c>
      <c r="G256" s="184">
        <v>2.8952</v>
      </c>
      <c r="H256" s="184">
        <v>15.842700000000001</v>
      </c>
      <c r="I256" s="184">
        <v>35.219700000000003</v>
      </c>
      <c r="J256" s="184">
        <v>24.0852</v>
      </c>
      <c r="K256" s="184">
        <v>13.0518</v>
      </c>
      <c r="L256" s="184">
        <v>10.5907</v>
      </c>
      <c r="M256" s="184">
        <v>9.1998999999999995</v>
      </c>
      <c r="N256" s="184">
        <v>12.0527</v>
      </c>
      <c r="O256" s="184">
        <v>7.9054000000000002</v>
      </c>
      <c r="P256" s="184">
        <v>6.8418999999999999</v>
      </c>
      <c r="Q256" s="184">
        <v>8.6236999999999995</v>
      </c>
      <c r="R256" s="184">
        <v>9.0391999999999992</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44447</v>
      </c>
      <c r="E257" s="184">
        <v>17.408799999999999</v>
      </c>
      <c r="F257" s="184">
        <v>2.5160999999999998</v>
      </c>
      <c r="G257" s="184">
        <v>2.6008</v>
      </c>
      <c r="H257" s="184">
        <v>2.6071</v>
      </c>
      <c r="I257" s="184">
        <v>37.7851</v>
      </c>
      <c r="J257" s="184">
        <v>22.283200000000001</v>
      </c>
      <c r="K257" s="184">
        <v>8.9771999999999998</v>
      </c>
      <c r="L257" s="184">
        <v>7.7012999999999998</v>
      </c>
      <c r="M257" s="184">
        <v>11.665900000000001</v>
      </c>
      <c r="N257" s="184">
        <v>16.098099999999999</v>
      </c>
      <c r="O257" s="184">
        <v>8.4718999999999998</v>
      </c>
      <c r="P257" s="184">
        <v>9.8737999999999992</v>
      </c>
      <c r="Q257" s="184">
        <v>10.0801</v>
      </c>
      <c r="R257" s="184">
        <v>10.3367</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44447</v>
      </c>
      <c r="E258" s="184">
        <v>15.942299999999999</v>
      </c>
      <c r="F258" s="184">
        <v>0.91579999999999995</v>
      </c>
      <c r="G258" s="184">
        <v>0.82430000000000003</v>
      </c>
      <c r="H258" s="184">
        <v>0.85050000000000003</v>
      </c>
      <c r="I258" s="184">
        <v>36.0107</v>
      </c>
      <c r="J258" s="184">
        <v>20.4999</v>
      </c>
      <c r="K258" s="184">
        <v>7.1932</v>
      </c>
      <c r="L258" s="184">
        <v>5.8937999999999997</v>
      </c>
      <c r="M258" s="184">
        <v>9.5831</v>
      </c>
      <c r="N258" s="184">
        <v>13.9305</v>
      </c>
      <c r="O258" s="184">
        <v>6.7508999999999997</v>
      </c>
      <c r="P258" s="184">
        <v>8.1812000000000005</v>
      </c>
      <c r="Q258" s="184">
        <v>8.4146999999999998</v>
      </c>
      <c r="R258" s="184">
        <v>8.4166000000000007</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44447</v>
      </c>
      <c r="E259" s="184">
        <v>41.867899999999999</v>
      </c>
      <c r="F259" s="184">
        <v>-3.2252999999999998</v>
      </c>
      <c r="G259" s="184">
        <v>9.5149000000000008</v>
      </c>
      <c r="H259" s="184">
        <v>42.728700000000003</v>
      </c>
      <c r="I259" s="184">
        <v>51.667499999999997</v>
      </c>
      <c r="J259" s="184">
        <v>22.582100000000001</v>
      </c>
      <c r="K259" s="184">
        <v>15.018599999999999</v>
      </c>
      <c r="L259" s="184">
        <v>16.8203</v>
      </c>
      <c r="M259" s="184">
        <v>15.9876</v>
      </c>
      <c r="N259" s="184">
        <v>20.061299999999999</v>
      </c>
      <c r="O259" s="184">
        <v>11.7445</v>
      </c>
      <c r="P259" s="184">
        <v>9.0995000000000008</v>
      </c>
      <c r="Q259" s="184">
        <v>8.3864000000000001</v>
      </c>
      <c r="R259" s="184">
        <v>15.057499999999999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44447</v>
      </c>
      <c r="E260" s="184">
        <v>45.975999999999999</v>
      </c>
      <c r="F260" s="184">
        <v>-1.8259000000000001</v>
      </c>
      <c r="G260" s="184">
        <v>10.9244</v>
      </c>
      <c r="H260" s="184">
        <v>44.159700000000001</v>
      </c>
      <c r="I260" s="184">
        <v>53.129100000000001</v>
      </c>
      <c r="J260" s="184">
        <v>24.036899999999999</v>
      </c>
      <c r="K260" s="184">
        <v>16.463000000000001</v>
      </c>
      <c r="L260" s="184">
        <v>18.244700000000002</v>
      </c>
      <c r="M260" s="184">
        <v>17.400500000000001</v>
      </c>
      <c r="N260" s="184">
        <v>21.560500000000001</v>
      </c>
      <c r="O260" s="184">
        <v>13.0655</v>
      </c>
      <c r="P260" s="184">
        <v>10.442500000000001</v>
      </c>
      <c r="Q260" s="184">
        <v>11.247999999999999</v>
      </c>
      <c r="R260" s="184">
        <v>16.433399999999999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44447</v>
      </c>
      <c r="E261" s="184">
        <v>45.298999999999999</v>
      </c>
      <c r="F261" s="184">
        <v>31.6938</v>
      </c>
      <c r="G261" s="184">
        <v>8.4863999999999997</v>
      </c>
      <c r="H261" s="184">
        <v>32.628900000000002</v>
      </c>
      <c r="I261" s="184">
        <v>43.4163</v>
      </c>
      <c r="J261" s="184">
        <v>19.535599999999999</v>
      </c>
      <c r="K261" s="184">
        <v>14.454700000000001</v>
      </c>
      <c r="L261" s="184">
        <v>13.297000000000001</v>
      </c>
      <c r="M261" s="184">
        <v>11.8268</v>
      </c>
      <c r="N261" s="184">
        <v>14.3931</v>
      </c>
      <c r="O261" s="184">
        <v>9.2407000000000004</v>
      </c>
      <c r="P261" s="184">
        <v>7.7798999999999996</v>
      </c>
      <c r="Q261" s="184">
        <v>8.4291</v>
      </c>
      <c r="R261" s="184">
        <v>9.8986000000000001</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44447</v>
      </c>
      <c r="E262" s="184">
        <v>42.762</v>
      </c>
      <c r="F262" s="184">
        <v>31.0106</v>
      </c>
      <c r="G262" s="184">
        <v>7.8783000000000003</v>
      </c>
      <c r="H262" s="184">
        <v>32.021099999999997</v>
      </c>
      <c r="I262" s="184">
        <v>42.802399999999999</v>
      </c>
      <c r="J262" s="184">
        <v>18.912700000000001</v>
      </c>
      <c r="K262" s="184">
        <v>13.8316</v>
      </c>
      <c r="L262" s="184">
        <v>12.6592</v>
      </c>
      <c r="M262" s="184">
        <v>11.181900000000001</v>
      </c>
      <c r="N262" s="184">
        <v>13.740500000000001</v>
      </c>
      <c r="O262" s="184">
        <v>8.5920000000000005</v>
      </c>
      <c r="P262" s="184">
        <v>7.0843999999999996</v>
      </c>
      <c r="Q262" s="184">
        <v>6.1102999999999996</v>
      </c>
      <c r="R262" s="184">
        <v>9.3018999999999998</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44447</v>
      </c>
      <c r="E263" s="184">
        <v>66.971000000000004</v>
      </c>
      <c r="F263" s="184">
        <v>-12.531000000000001</v>
      </c>
      <c r="G263" s="184">
        <v>-7.6113</v>
      </c>
      <c r="H263" s="184">
        <v>7.7819000000000003</v>
      </c>
      <c r="I263" s="184">
        <v>11.0442</v>
      </c>
      <c r="J263" s="184">
        <v>20.188800000000001</v>
      </c>
      <c r="K263" s="184">
        <v>16.4907</v>
      </c>
      <c r="L263" s="184">
        <v>11.7448</v>
      </c>
      <c r="M263" s="184">
        <v>9.9285999999999994</v>
      </c>
      <c r="N263" s="184">
        <v>12.227499999999999</v>
      </c>
      <c r="O263" s="184">
        <v>8.1326999999999998</v>
      </c>
      <c r="P263" s="184">
        <v>6.6584000000000003</v>
      </c>
      <c r="Q263" s="184">
        <v>8.4456000000000007</v>
      </c>
      <c r="R263" s="184">
        <v>9.2688000000000006</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44447</v>
      </c>
      <c r="E264" s="184">
        <v>71.604100000000003</v>
      </c>
      <c r="F264" s="184">
        <v>-11.7714</v>
      </c>
      <c r="G264" s="184">
        <v>-6.8343999999999996</v>
      </c>
      <c r="H264" s="184">
        <v>8.5632000000000001</v>
      </c>
      <c r="I264" s="184">
        <v>11.8286</v>
      </c>
      <c r="J264" s="184">
        <v>20.984500000000001</v>
      </c>
      <c r="K264" s="184">
        <v>17.305</v>
      </c>
      <c r="L264" s="184">
        <v>12.5749</v>
      </c>
      <c r="M264" s="184">
        <v>10.7646</v>
      </c>
      <c r="N264" s="184">
        <v>13.1349</v>
      </c>
      <c r="O264" s="184">
        <v>9.0696999999999992</v>
      </c>
      <c r="P264" s="184">
        <v>7.5758000000000001</v>
      </c>
      <c r="Q264" s="184">
        <v>8.4811999999999994</v>
      </c>
      <c r="R264" s="184">
        <v>10.1822</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44447</v>
      </c>
      <c r="E265" s="184">
        <v>25.1783</v>
      </c>
      <c r="F265" s="184">
        <v>20.1614</v>
      </c>
      <c r="G265" s="184">
        <v>14.5837</v>
      </c>
      <c r="H265" s="184">
        <v>25.576799999999999</v>
      </c>
      <c r="I265" s="184">
        <v>35.453899999999997</v>
      </c>
      <c r="J265" s="184">
        <v>18.3</v>
      </c>
      <c r="K265" s="184">
        <v>12.8581</v>
      </c>
      <c r="L265" s="184">
        <v>9.1994000000000007</v>
      </c>
      <c r="M265" s="184">
        <v>10.7844</v>
      </c>
      <c r="N265" s="184">
        <v>12.405099999999999</v>
      </c>
      <c r="O265" s="184">
        <v>7.9321000000000002</v>
      </c>
      <c r="P265" s="184">
        <v>7.4630000000000001</v>
      </c>
      <c r="Q265" s="184">
        <v>8.9715000000000007</v>
      </c>
      <c r="R265" s="184">
        <v>9.0480999999999998</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44447</v>
      </c>
      <c r="E266" s="184">
        <v>22.055399999999999</v>
      </c>
      <c r="F266" s="184">
        <v>18.213200000000001</v>
      </c>
      <c r="G266" s="184">
        <v>12.5991</v>
      </c>
      <c r="H266" s="184">
        <v>23.5824</v>
      </c>
      <c r="I266" s="184">
        <v>33.414900000000003</v>
      </c>
      <c r="J266" s="184">
        <v>16.258199999999999</v>
      </c>
      <c r="K266" s="184">
        <v>10.8744</v>
      </c>
      <c r="L266" s="184">
        <v>7.2263000000000002</v>
      </c>
      <c r="M266" s="184">
        <v>8.8088999999999995</v>
      </c>
      <c r="N266" s="184">
        <v>10.340400000000001</v>
      </c>
      <c r="O266" s="184">
        <v>6.1948999999999996</v>
      </c>
      <c r="P266" s="184">
        <v>5.7112999999999996</v>
      </c>
      <c r="Q266" s="184">
        <v>7.3718000000000004</v>
      </c>
      <c r="R266" s="184">
        <v>7.2693000000000003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44447</v>
      </c>
      <c r="E267" s="184">
        <v>43.263399999999997</v>
      </c>
      <c r="F267" s="184">
        <v>10.5489</v>
      </c>
      <c r="G267" s="184">
        <v>7.9729000000000001</v>
      </c>
      <c r="H267" s="184">
        <v>19.707599999999999</v>
      </c>
      <c r="I267" s="184">
        <v>22.875599999999999</v>
      </c>
      <c r="J267" s="184">
        <v>19.441099999999999</v>
      </c>
      <c r="K267" s="184">
        <v>12.3599</v>
      </c>
      <c r="L267" s="184">
        <v>12.3375</v>
      </c>
      <c r="M267" s="184">
        <v>11.933400000000001</v>
      </c>
      <c r="N267" s="184">
        <v>13.513199999999999</v>
      </c>
      <c r="O267" s="184">
        <v>1.0610999999999999</v>
      </c>
      <c r="P267" s="184">
        <v>3.0179999999999998</v>
      </c>
      <c r="Q267" s="184">
        <v>8.6433</v>
      </c>
      <c r="R267" s="184">
        <v>0.2752</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44447</v>
      </c>
      <c r="E268" s="184">
        <v>46.4253</v>
      </c>
      <c r="F268" s="184">
        <v>11.1676</v>
      </c>
      <c r="G268" s="184">
        <v>8.6113</v>
      </c>
      <c r="H268" s="184">
        <v>20.329499999999999</v>
      </c>
      <c r="I268" s="184">
        <v>23.504300000000001</v>
      </c>
      <c r="J268" s="184">
        <v>20.072600000000001</v>
      </c>
      <c r="K268" s="184">
        <v>13.0031</v>
      </c>
      <c r="L268" s="184">
        <v>13.001300000000001</v>
      </c>
      <c r="M268" s="184">
        <v>12.6153</v>
      </c>
      <c r="N268" s="184">
        <v>14.2248</v>
      </c>
      <c r="O268" s="184">
        <v>1.7904</v>
      </c>
      <c r="P268" s="184">
        <v>3.8271999999999999</v>
      </c>
      <c r="Q268" s="184">
        <v>7.1792999999999996</v>
      </c>
      <c r="R268" s="184">
        <v>0.91990000000000005</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44447</v>
      </c>
      <c r="E271" s="184">
        <v>55.406700000000001</v>
      </c>
      <c r="F271" s="184">
        <v>-3.7545999999999999</v>
      </c>
      <c r="G271" s="184">
        <v>0.61929999999999996</v>
      </c>
      <c r="H271" s="184">
        <v>28.862200000000001</v>
      </c>
      <c r="I271" s="184">
        <v>51.8048</v>
      </c>
      <c r="J271" s="184">
        <v>20.505500000000001</v>
      </c>
      <c r="K271" s="184">
        <v>15.406000000000001</v>
      </c>
      <c r="L271" s="184">
        <v>16.2456</v>
      </c>
      <c r="M271" s="184">
        <v>16.061599999999999</v>
      </c>
      <c r="N271" s="184">
        <v>21.156500000000001</v>
      </c>
      <c r="O271" s="184">
        <v>11.6335</v>
      </c>
      <c r="P271" s="184">
        <v>9.0945999999999998</v>
      </c>
      <c r="Q271" s="184">
        <v>10.204700000000001</v>
      </c>
      <c r="R271" s="184">
        <v>14.6577</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44447</v>
      </c>
      <c r="E272" s="184">
        <v>51.720199999999998</v>
      </c>
      <c r="F272" s="184">
        <v>-4.5865999999999998</v>
      </c>
      <c r="G272" s="184">
        <v>-0.1976</v>
      </c>
      <c r="H272" s="184">
        <v>28.015599999999999</v>
      </c>
      <c r="I272" s="184">
        <v>50.951799999999999</v>
      </c>
      <c r="J272" s="184">
        <v>19.674199999999999</v>
      </c>
      <c r="K272" s="184">
        <v>14.7209</v>
      </c>
      <c r="L272" s="184">
        <v>15.5844</v>
      </c>
      <c r="M272" s="184">
        <v>15.392200000000001</v>
      </c>
      <c r="N272" s="184">
        <v>20.425699999999999</v>
      </c>
      <c r="O272" s="184">
        <v>10.9415</v>
      </c>
      <c r="P272" s="184">
        <v>8.2554999999999996</v>
      </c>
      <c r="Q272" s="184">
        <v>8.3558000000000003</v>
      </c>
      <c r="R272" s="184">
        <v>13.964</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44447</v>
      </c>
      <c r="E273" s="184">
        <v>22.148900000000001</v>
      </c>
      <c r="F273" s="184">
        <v>7.0875000000000004</v>
      </c>
      <c r="G273" s="184">
        <v>-5.3025000000000002</v>
      </c>
      <c r="H273" s="184">
        <v>7.1901999999999999</v>
      </c>
      <c r="I273" s="184">
        <v>22.1632</v>
      </c>
      <c r="J273" s="184">
        <v>14.1564</v>
      </c>
      <c r="K273" s="184">
        <v>10.2911</v>
      </c>
      <c r="L273" s="184">
        <v>9.798</v>
      </c>
      <c r="M273" s="184">
        <v>10.559100000000001</v>
      </c>
      <c r="N273" s="184">
        <v>12.292999999999999</v>
      </c>
      <c r="O273" s="184">
        <v>5.2092999999999998</v>
      </c>
      <c r="P273" s="184">
        <v>5.2983000000000002</v>
      </c>
      <c r="Q273" s="184">
        <v>7.1516000000000002</v>
      </c>
      <c r="R273" s="184">
        <v>9.7200000000000006</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44447</v>
      </c>
      <c r="E274" s="184">
        <v>23.552499999999998</v>
      </c>
      <c r="F274" s="184">
        <v>8.0603999999999996</v>
      </c>
      <c r="G274" s="184">
        <v>-4.3676000000000004</v>
      </c>
      <c r="H274" s="184">
        <v>8.1599000000000004</v>
      </c>
      <c r="I274" s="184">
        <v>23.117000000000001</v>
      </c>
      <c r="J274" s="184">
        <v>15.051299999999999</v>
      </c>
      <c r="K274" s="184">
        <v>11.172700000000001</v>
      </c>
      <c r="L274" s="184">
        <v>10.613099999999999</v>
      </c>
      <c r="M274" s="184">
        <v>11.3301</v>
      </c>
      <c r="N274" s="184">
        <v>13.095599999999999</v>
      </c>
      <c r="O274" s="184">
        <v>6.1163999999999996</v>
      </c>
      <c r="P274" s="184">
        <v>6.3329000000000004</v>
      </c>
      <c r="Q274" s="184">
        <v>8.1</v>
      </c>
      <c r="R274" s="184">
        <v>10.630100000000001</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44447</v>
      </c>
      <c r="E275" s="184">
        <v>0.995</v>
      </c>
      <c r="F275" s="184">
        <v>11.0083</v>
      </c>
      <c r="G275" s="184">
        <v>11.021599999999999</v>
      </c>
      <c r="H275" s="184">
        <v>11.0283</v>
      </c>
      <c r="I275" s="184">
        <v>10.7875</v>
      </c>
      <c r="J275" s="184">
        <v>10.8889</v>
      </c>
      <c r="K275" s="184">
        <v>11.023899999999999</v>
      </c>
      <c r="L275" s="184">
        <v>11.339</v>
      </c>
      <c r="M275" s="184">
        <v>-23.814499999999999</v>
      </c>
      <c r="N275" s="184">
        <v>-16.139900000000001</v>
      </c>
      <c r="O275" s="184"/>
      <c r="P275" s="184"/>
      <c r="Q275" s="184">
        <v>-7.8635000000000002</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44447</v>
      </c>
      <c r="E276" s="184">
        <v>0.94769999999999999</v>
      </c>
      <c r="F276" s="184">
        <v>11.5579</v>
      </c>
      <c r="G276" s="184">
        <v>10.8</v>
      </c>
      <c r="H276" s="184">
        <v>11.0274</v>
      </c>
      <c r="I276" s="184">
        <v>10.773300000000001</v>
      </c>
      <c r="J276" s="184">
        <v>10.842599999999999</v>
      </c>
      <c r="K276" s="184">
        <v>11.0146</v>
      </c>
      <c r="L276" s="184">
        <v>11.3291</v>
      </c>
      <c r="M276" s="184">
        <v>-24.079000000000001</v>
      </c>
      <c r="N276" s="184">
        <v>-16.3474</v>
      </c>
      <c r="O276" s="184"/>
      <c r="P276" s="184"/>
      <c r="Q276" s="184">
        <v>-8.0082000000000004</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44447</v>
      </c>
      <c r="E277" s="184">
        <v>52.9011</v>
      </c>
      <c r="F277" s="184">
        <v>33.494100000000003</v>
      </c>
      <c r="G277" s="184">
        <v>7.9847000000000001</v>
      </c>
      <c r="H277" s="184">
        <v>30.486499999999999</v>
      </c>
      <c r="I277" s="184">
        <v>42.132100000000001</v>
      </c>
      <c r="J277" s="184">
        <v>29.313099999999999</v>
      </c>
      <c r="K277" s="184">
        <v>20.966999999999999</v>
      </c>
      <c r="L277" s="184">
        <v>17.5184</v>
      </c>
      <c r="M277" s="184">
        <v>15.548299999999999</v>
      </c>
      <c r="N277" s="184">
        <v>21.057600000000001</v>
      </c>
      <c r="O277" s="184">
        <v>7.7337999999999996</v>
      </c>
      <c r="P277" s="184">
        <v>8.1151999999999997</v>
      </c>
      <c r="Q277" s="184">
        <v>9.9859000000000009</v>
      </c>
      <c r="R277" s="184">
        <v>11.8756</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44447</v>
      </c>
      <c r="E278" s="184">
        <v>50.015099999999997</v>
      </c>
      <c r="F278" s="184">
        <v>33.015900000000002</v>
      </c>
      <c r="G278" s="184">
        <v>7.4367000000000001</v>
      </c>
      <c r="H278" s="184">
        <v>29.935500000000001</v>
      </c>
      <c r="I278" s="184">
        <v>41.566899999999997</v>
      </c>
      <c r="J278" s="184">
        <v>28.738</v>
      </c>
      <c r="K278" s="184">
        <v>20.3582</v>
      </c>
      <c r="L278" s="184">
        <v>16.873899999999999</v>
      </c>
      <c r="M278" s="184">
        <v>14.8766</v>
      </c>
      <c r="N278" s="184">
        <v>20.320599999999999</v>
      </c>
      <c r="O278" s="184">
        <v>7.0364000000000004</v>
      </c>
      <c r="P278" s="184">
        <v>7.3936999999999999</v>
      </c>
      <c r="Q278" s="184">
        <v>9.4970999999999997</v>
      </c>
      <c r="R278" s="184">
        <v>11.1629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16.381820000000001</v>
      </c>
      <c r="G279" s="186">
        <v>8.0281022222222198</v>
      </c>
      <c r="H279" s="186">
        <v>23.694224444444448</v>
      </c>
      <c r="I279" s="186">
        <v>36.492008888888897</v>
      </c>
      <c r="J279" s="186">
        <v>21.326859999999993</v>
      </c>
      <c r="K279" s="186">
        <v>14.525391111111112</v>
      </c>
      <c r="L279" s="186">
        <v>13.188897777777786</v>
      </c>
      <c r="M279" s="186">
        <v>11.443439999999999</v>
      </c>
      <c r="N279" s="186">
        <v>14.85105111111111</v>
      </c>
      <c r="O279" s="186">
        <v>8.5134465116279063</v>
      </c>
      <c r="P279" s="186">
        <v>7.6143348837209306</v>
      </c>
      <c r="Q279" s="186">
        <v>8.2895911111111111</v>
      </c>
      <c r="R279" s="186">
        <v>11.099144186046514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18.213200000000001</v>
      </c>
      <c r="G280" s="186">
        <v>6.5585000000000004</v>
      </c>
      <c r="H280" s="186">
        <v>23.5093</v>
      </c>
      <c r="I280" s="186">
        <v>37.777900000000002</v>
      </c>
      <c r="J280" s="186">
        <v>20.505500000000001</v>
      </c>
      <c r="K280" s="186">
        <v>14.454700000000001</v>
      </c>
      <c r="L280" s="186">
        <v>13.001300000000001</v>
      </c>
      <c r="M280" s="186">
        <v>12.030099999999999</v>
      </c>
      <c r="N280" s="186">
        <v>15.0687</v>
      </c>
      <c r="O280" s="186">
        <v>8.7474000000000007</v>
      </c>
      <c r="P280" s="186">
        <v>7.7798999999999996</v>
      </c>
      <c r="Q280" s="186">
        <v>8.9715000000000007</v>
      </c>
      <c r="R280" s="186">
        <v>11.1629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44447</v>
      </c>
      <c r="E283" s="184">
        <v>75.53</v>
      </c>
      <c r="F283" s="184">
        <v>0.1857</v>
      </c>
      <c r="G283" s="184">
        <v>-7.9399999999999998E-2</v>
      </c>
      <c r="H283" s="184">
        <v>0.9355</v>
      </c>
      <c r="I283" s="184">
        <v>4.1361999999999997</v>
      </c>
      <c r="J283" s="184">
        <v>3.5935000000000001</v>
      </c>
      <c r="K283" s="184">
        <v>8.8171999999999997</v>
      </c>
      <c r="L283" s="184">
        <v>16.1464</v>
      </c>
      <c r="M283" s="184">
        <v>31.082999999999998</v>
      </c>
      <c r="N283" s="184">
        <v>53.891599999999997</v>
      </c>
      <c r="O283" s="184">
        <v>14.8955</v>
      </c>
      <c r="P283" s="184">
        <v>16.401599999999998</v>
      </c>
      <c r="Q283" s="184">
        <v>15.0503</v>
      </c>
      <c r="R283" s="184">
        <v>29.604099999999999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44447</v>
      </c>
      <c r="E284" s="184">
        <v>84.62</v>
      </c>
      <c r="F284" s="184">
        <v>0.18940000000000001</v>
      </c>
      <c r="G284" s="184">
        <v>-7.0900000000000005E-2</v>
      </c>
      <c r="H284" s="184">
        <v>0.95440000000000003</v>
      </c>
      <c r="I284" s="184">
        <v>4.1862000000000004</v>
      </c>
      <c r="J284" s="184">
        <v>3.7136999999999998</v>
      </c>
      <c r="K284" s="184">
        <v>9.1870999999999992</v>
      </c>
      <c r="L284" s="184">
        <v>16.9269</v>
      </c>
      <c r="M284" s="184">
        <v>32.404899999999998</v>
      </c>
      <c r="N284" s="184">
        <v>55.952800000000003</v>
      </c>
      <c r="O284" s="184">
        <v>16.270900000000001</v>
      </c>
      <c r="P284" s="184">
        <v>17.994499999999999</v>
      </c>
      <c r="Q284" s="184">
        <v>19.898700000000002</v>
      </c>
      <c r="R284" s="184">
        <v>31.186199999999999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44447</v>
      </c>
      <c r="E285" s="184">
        <v>82.356999999999999</v>
      </c>
      <c r="F285" s="184">
        <v>0.11310000000000001</v>
      </c>
      <c r="G285" s="184">
        <v>4.7399999999999998E-2</v>
      </c>
      <c r="H285" s="184">
        <v>1.4948999999999999</v>
      </c>
      <c r="I285" s="184">
        <v>4.5232000000000001</v>
      </c>
      <c r="J285" s="184">
        <v>4.7012999999999998</v>
      </c>
      <c r="K285" s="184">
        <v>9.8855000000000004</v>
      </c>
      <c r="L285" s="184">
        <v>15.5693</v>
      </c>
      <c r="M285" s="184">
        <v>33.831099999999999</v>
      </c>
      <c r="N285" s="184">
        <v>60.237000000000002</v>
      </c>
      <c r="O285" s="184">
        <v>15.6332</v>
      </c>
      <c r="P285" s="184">
        <v>16.032699999999998</v>
      </c>
      <c r="Q285" s="184">
        <v>13.9658</v>
      </c>
      <c r="R285" s="184">
        <v>28.198499999999999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44447</v>
      </c>
      <c r="E286" s="184">
        <v>92.197999999999993</v>
      </c>
      <c r="F286" s="184">
        <v>0.1173</v>
      </c>
      <c r="G286" s="184">
        <v>6.6199999999999995E-2</v>
      </c>
      <c r="H286" s="184">
        <v>1.5228999999999999</v>
      </c>
      <c r="I286" s="184">
        <v>4.5791000000000004</v>
      </c>
      <c r="J286" s="184">
        <v>4.8335999999999997</v>
      </c>
      <c r="K286" s="184">
        <v>10.2715</v>
      </c>
      <c r="L286" s="184">
        <v>16.369</v>
      </c>
      <c r="M286" s="184">
        <v>35.197600000000001</v>
      </c>
      <c r="N286" s="184">
        <v>62.409100000000002</v>
      </c>
      <c r="O286" s="184">
        <v>17.2209</v>
      </c>
      <c r="P286" s="184">
        <v>17.6952</v>
      </c>
      <c r="Q286" s="184">
        <v>17.07</v>
      </c>
      <c r="R286" s="184">
        <v>29.9376</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44447</v>
      </c>
      <c r="E287" s="184">
        <v>200.0857</v>
      </c>
      <c r="F287" s="184">
        <v>0.70309999999999995</v>
      </c>
      <c r="G287" s="184">
        <v>1.2888999999999999</v>
      </c>
      <c r="H287" s="184">
        <v>2.5373000000000001</v>
      </c>
      <c r="I287" s="184">
        <v>6.3575999999999997</v>
      </c>
      <c r="J287" s="184">
        <v>3.3203999999999998</v>
      </c>
      <c r="K287" s="184">
        <v>9.3314000000000004</v>
      </c>
      <c r="L287" s="184">
        <v>21.755099999999999</v>
      </c>
      <c r="M287" s="184">
        <v>47.144300000000001</v>
      </c>
      <c r="N287" s="184">
        <v>83.976500000000001</v>
      </c>
      <c r="O287" s="184">
        <v>19.419499999999999</v>
      </c>
      <c r="P287" s="184">
        <v>14.771800000000001</v>
      </c>
      <c r="Q287" s="184">
        <v>15.067399999999999</v>
      </c>
      <c r="R287" s="184">
        <v>40.464399999999998</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44447</v>
      </c>
      <c r="E288" s="184">
        <v>58.5710314060534</v>
      </c>
      <c r="F288" s="184">
        <v>0.70299999999999996</v>
      </c>
      <c r="G288" s="184">
        <v>1.2889999999999999</v>
      </c>
      <c r="H288" s="184">
        <v>2.5373999999999999</v>
      </c>
      <c r="I288" s="184">
        <v>6.3574999999999999</v>
      </c>
      <c r="J288" s="184">
        <v>3.3203999999999998</v>
      </c>
      <c r="K288" s="184">
        <v>9.3315000000000001</v>
      </c>
      <c r="L288" s="184">
        <v>21.755500000000001</v>
      </c>
      <c r="M288" s="184">
        <v>47.154499999999999</v>
      </c>
      <c r="N288" s="184">
        <v>83.990399999999994</v>
      </c>
      <c r="O288" s="184">
        <v>19.4207</v>
      </c>
      <c r="P288" s="184">
        <v>14.8003</v>
      </c>
      <c r="Q288" s="184">
        <v>15.0808</v>
      </c>
      <c r="R288" s="184">
        <v>40.463999999999999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44447</v>
      </c>
      <c r="E289" s="184">
        <v>479.48415531155001</v>
      </c>
      <c r="F289" s="184">
        <v>0.70089999999999997</v>
      </c>
      <c r="G289" s="184">
        <v>1.2784</v>
      </c>
      <c r="H289" s="184">
        <v>2.5226999999999999</v>
      </c>
      <c r="I289" s="184">
        <v>6.3277000000000001</v>
      </c>
      <c r="J289" s="184">
        <v>3.2486999999999999</v>
      </c>
      <c r="K289" s="184">
        <v>9.1135000000000002</v>
      </c>
      <c r="L289" s="184">
        <v>21.321200000000001</v>
      </c>
      <c r="M289" s="184">
        <v>46.390300000000003</v>
      </c>
      <c r="N289" s="184">
        <v>82.756500000000003</v>
      </c>
      <c r="O289" s="184">
        <v>18.683900000000001</v>
      </c>
      <c r="P289" s="184">
        <v>14.0381</v>
      </c>
      <c r="Q289" s="184">
        <v>18.5671</v>
      </c>
      <c r="R289" s="184">
        <v>39.590800000000002</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44447</v>
      </c>
      <c r="E290" s="184">
        <v>482.888166481459</v>
      </c>
      <c r="F290" s="184">
        <v>0.70089999999999997</v>
      </c>
      <c r="G290" s="184">
        <v>1.2786</v>
      </c>
      <c r="H290" s="184">
        <v>2.5226999999999999</v>
      </c>
      <c r="I290" s="184">
        <v>6.3280000000000003</v>
      </c>
      <c r="J290" s="184">
        <v>3.2492000000000001</v>
      </c>
      <c r="K290" s="184">
        <v>9.1146999999999991</v>
      </c>
      <c r="L290" s="184">
        <v>21.322299999999998</v>
      </c>
      <c r="M290" s="184">
        <v>46.393599999999999</v>
      </c>
      <c r="N290" s="184">
        <v>82.761499999999998</v>
      </c>
      <c r="O290" s="184">
        <v>18.6859</v>
      </c>
      <c r="P290" s="184">
        <v>14.039300000000001</v>
      </c>
      <c r="Q290" s="184">
        <v>19.087900000000001</v>
      </c>
      <c r="R290" s="184">
        <v>39.592599999999997</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0.42667499999999992</v>
      </c>
      <c r="G291" s="186">
        <v>0.63727500000000004</v>
      </c>
      <c r="H291" s="186">
        <v>1.8784750000000001</v>
      </c>
      <c r="I291" s="186">
        <v>5.3494375000000005</v>
      </c>
      <c r="J291" s="186">
        <v>3.7475999999999994</v>
      </c>
      <c r="K291" s="186">
        <v>9.3815499999999989</v>
      </c>
      <c r="L291" s="186">
        <v>18.895712500000002</v>
      </c>
      <c r="M291" s="186">
        <v>39.949912499999996</v>
      </c>
      <c r="N291" s="186">
        <v>70.746925000000005</v>
      </c>
      <c r="O291" s="186">
        <v>17.528812500000001</v>
      </c>
      <c r="P291" s="186">
        <v>15.7216875</v>
      </c>
      <c r="Q291" s="186">
        <v>16.723499999999998</v>
      </c>
      <c r="R291" s="186">
        <v>34.879775000000002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0.44514999999999999</v>
      </c>
      <c r="G292" s="186">
        <v>0.67230000000000001</v>
      </c>
      <c r="H292" s="186">
        <v>2.0228000000000002</v>
      </c>
      <c r="I292" s="186">
        <v>5.4534000000000002</v>
      </c>
      <c r="J292" s="186">
        <v>3.45695</v>
      </c>
      <c r="K292" s="186">
        <v>9.2592499999999998</v>
      </c>
      <c r="L292" s="186">
        <v>19.12405</v>
      </c>
      <c r="M292" s="186">
        <v>40.793950000000002</v>
      </c>
      <c r="N292" s="186">
        <v>72.582800000000006</v>
      </c>
      <c r="O292" s="186">
        <v>17.952400000000001</v>
      </c>
      <c r="P292" s="186">
        <v>15.416499999999999</v>
      </c>
      <c r="Q292" s="186">
        <v>16.075400000000002</v>
      </c>
      <c r="R292" s="186">
        <v>35.388500000000001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44447</v>
      </c>
      <c r="E295" s="184">
        <v>88.486000000000004</v>
      </c>
      <c r="F295" s="184">
        <v>-0.33</v>
      </c>
      <c r="G295" s="184">
        <v>2.0548000000000002</v>
      </c>
      <c r="H295" s="184">
        <v>4.5885999999999996</v>
      </c>
      <c r="I295" s="184">
        <v>7.6565000000000003</v>
      </c>
      <c r="J295" s="184">
        <v>8.4350000000000005</v>
      </c>
      <c r="K295" s="184">
        <v>5.7241</v>
      </c>
      <c r="L295" s="184">
        <v>7.5243000000000002</v>
      </c>
      <c r="M295" s="184">
        <v>4.8136999999999999</v>
      </c>
      <c r="N295" s="184">
        <v>6.3526999999999996</v>
      </c>
      <c r="O295" s="184">
        <v>9.3217999999999996</v>
      </c>
      <c r="P295" s="184">
        <v>8.1925000000000008</v>
      </c>
      <c r="Q295" s="184">
        <v>9.2934000000000001</v>
      </c>
      <c r="R295" s="184">
        <v>8.6494</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44447</v>
      </c>
      <c r="E296" s="184">
        <v>89.402600000000007</v>
      </c>
      <c r="F296" s="184">
        <v>-0.2041</v>
      </c>
      <c r="G296" s="184">
        <v>2.2134999999999998</v>
      </c>
      <c r="H296" s="184">
        <v>4.7519</v>
      </c>
      <c r="I296" s="184">
        <v>7.8154000000000003</v>
      </c>
      <c r="J296" s="184">
        <v>8.5952999999999999</v>
      </c>
      <c r="K296" s="184">
        <v>5.8864999999999998</v>
      </c>
      <c r="L296" s="184">
        <v>7.6913</v>
      </c>
      <c r="M296" s="184">
        <v>4.9775999999999998</v>
      </c>
      <c r="N296" s="184">
        <v>6.5187999999999997</v>
      </c>
      <c r="O296" s="184">
        <v>9.4735999999999994</v>
      </c>
      <c r="P296" s="184">
        <v>8.3336000000000006</v>
      </c>
      <c r="Q296" s="184">
        <v>8.9282000000000004</v>
      </c>
      <c r="R296" s="184">
        <v>8.8125</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44447</v>
      </c>
      <c r="E297" s="184">
        <v>13.9549</v>
      </c>
      <c r="F297" s="184">
        <v>1.5693999999999999</v>
      </c>
      <c r="G297" s="184">
        <v>2.5118</v>
      </c>
      <c r="H297" s="184">
        <v>5.5734000000000004</v>
      </c>
      <c r="I297" s="184">
        <v>7.9268000000000001</v>
      </c>
      <c r="J297" s="184">
        <v>8.5061</v>
      </c>
      <c r="K297" s="184">
        <v>5.3711000000000002</v>
      </c>
      <c r="L297" s="184">
        <v>6.8423999999999996</v>
      </c>
      <c r="M297" s="184">
        <v>4.8876999999999997</v>
      </c>
      <c r="N297" s="184">
        <v>6.3992000000000004</v>
      </c>
      <c r="O297" s="184">
        <v>8.5881000000000007</v>
      </c>
      <c r="P297" s="184"/>
      <c r="Q297" s="184">
        <v>8.3425999999999991</v>
      </c>
      <c r="R297" s="184">
        <v>9.0951000000000004</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44447</v>
      </c>
      <c r="E298" s="184">
        <v>13.512700000000001</v>
      </c>
      <c r="F298" s="184">
        <v>1.3506</v>
      </c>
      <c r="G298" s="184">
        <v>1.8913</v>
      </c>
      <c r="H298" s="184">
        <v>4.9825999999999997</v>
      </c>
      <c r="I298" s="184">
        <v>7.2747999999999999</v>
      </c>
      <c r="J298" s="184">
        <v>7.8476999999999997</v>
      </c>
      <c r="K298" s="184">
        <v>4.7028999999999996</v>
      </c>
      <c r="L298" s="184">
        <v>6.1463999999999999</v>
      </c>
      <c r="M298" s="184">
        <v>4.1935000000000002</v>
      </c>
      <c r="N298" s="184">
        <v>5.6917999999999997</v>
      </c>
      <c r="O298" s="184">
        <v>7.7972999999999999</v>
      </c>
      <c r="P298" s="184"/>
      <c r="Q298" s="184">
        <v>7.5069999999999997</v>
      </c>
      <c r="R298" s="184">
        <v>8.3254000000000001</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44447</v>
      </c>
      <c r="E299" s="184">
        <v>22.128900000000002</v>
      </c>
      <c r="F299" s="184">
        <v>-1.9792000000000001</v>
      </c>
      <c r="G299" s="184">
        <v>1.0227999999999999</v>
      </c>
      <c r="H299" s="184">
        <v>2.0508000000000002</v>
      </c>
      <c r="I299" s="184">
        <v>4.2483000000000004</v>
      </c>
      <c r="J299" s="184">
        <v>5.7527999999999997</v>
      </c>
      <c r="K299" s="184">
        <v>4.4820000000000002</v>
      </c>
      <c r="L299" s="184">
        <v>5.2731000000000003</v>
      </c>
      <c r="M299" s="184">
        <v>2.5640999999999998</v>
      </c>
      <c r="N299" s="184">
        <v>4.3918999999999997</v>
      </c>
      <c r="O299" s="184">
        <v>5.0349000000000004</v>
      </c>
      <c r="P299" s="184">
        <v>5.4438000000000004</v>
      </c>
      <c r="Q299" s="184">
        <v>6.3808999999999996</v>
      </c>
      <c r="R299" s="184">
        <v>7.1586999999999996</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44447</v>
      </c>
      <c r="E300" s="184">
        <v>23.195799999999998</v>
      </c>
      <c r="F300" s="184">
        <v>-1.2587999999999999</v>
      </c>
      <c r="G300" s="184">
        <v>1.7627999999999999</v>
      </c>
      <c r="H300" s="184">
        <v>2.8338999999999999</v>
      </c>
      <c r="I300" s="184">
        <v>5.0225999999999997</v>
      </c>
      <c r="J300" s="184">
        <v>6.7114000000000003</v>
      </c>
      <c r="K300" s="184">
        <v>5.3266</v>
      </c>
      <c r="L300" s="184">
        <v>6.0926999999999998</v>
      </c>
      <c r="M300" s="184">
        <v>3.3033999999999999</v>
      </c>
      <c r="N300" s="184">
        <v>5.0781999999999998</v>
      </c>
      <c r="O300" s="184">
        <v>5.5533000000000001</v>
      </c>
      <c r="P300" s="184">
        <v>5.9748000000000001</v>
      </c>
      <c r="Q300" s="184">
        <v>7.4523999999999999</v>
      </c>
      <c r="R300" s="184">
        <v>7.7328000000000001</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44447</v>
      </c>
      <c r="E301" s="184">
        <v>18.5671</v>
      </c>
      <c r="F301" s="184">
        <v>-2.7519999999999998</v>
      </c>
      <c r="G301" s="184">
        <v>0.74709999999999999</v>
      </c>
      <c r="H301" s="184">
        <v>2.3039000000000001</v>
      </c>
      <c r="I301" s="184">
        <v>6.8704000000000001</v>
      </c>
      <c r="J301" s="184">
        <v>7.6478000000000002</v>
      </c>
      <c r="K301" s="184">
        <v>5.2152000000000003</v>
      </c>
      <c r="L301" s="184">
        <v>6.8106</v>
      </c>
      <c r="M301" s="184">
        <v>4.1443000000000003</v>
      </c>
      <c r="N301" s="184">
        <v>5.5411000000000001</v>
      </c>
      <c r="O301" s="184">
        <v>8.7569999999999997</v>
      </c>
      <c r="P301" s="184">
        <v>7.5841000000000003</v>
      </c>
      <c r="Q301" s="184">
        <v>8.4955999999999996</v>
      </c>
      <c r="R301" s="184">
        <v>7.5693000000000001</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44447</v>
      </c>
      <c r="E302" s="184">
        <v>17.7575</v>
      </c>
      <c r="F302" s="184">
        <v>-3.4940000000000002</v>
      </c>
      <c r="G302" s="184">
        <v>8.2199999999999995E-2</v>
      </c>
      <c r="H302" s="184">
        <v>1.6742999999999999</v>
      </c>
      <c r="I302" s="184">
        <v>6.2252999999999998</v>
      </c>
      <c r="J302" s="184">
        <v>7.0077999999999996</v>
      </c>
      <c r="K302" s="184">
        <v>4.5696000000000003</v>
      </c>
      <c r="L302" s="184">
        <v>6.1764000000000001</v>
      </c>
      <c r="M302" s="184">
        <v>3.5108999999999999</v>
      </c>
      <c r="N302" s="184">
        <v>4.8853</v>
      </c>
      <c r="O302" s="184">
        <v>8.0121000000000002</v>
      </c>
      <c r="P302" s="184">
        <v>6.8548</v>
      </c>
      <c r="Q302" s="184">
        <v>7.8601000000000001</v>
      </c>
      <c r="R302" s="184">
        <v>6.8586</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44447</v>
      </c>
      <c r="E303" s="184">
        <v>13.0402</v>
      </c>
      <c r="F303" s="184">
        <v>3.3592</v>
      </c>
      <c r="G303" s="184">
        <v>2.7441</v>
      </c>
      <c r="H303" s="184">
        <v>3.0007000000000001</v>
      </c>
      <c r="I303" s="184">
        <v>4.0048000000000004</v>
      </c>
      <c r="J303" s="184">
        <v>4.7704000000000004</v>
      </c>
      <c r="K303" s="184">
        <v>4.2465999999999999</v>
      </c>
      <c r="L303" s="184">
        <v>4.6249000000000002</v>
      </c>
      <c r="M303" s="184">
        <v>3.7690000000000001</v>
      </c>
      <c r="N303" s="184">
        <v>4.7111000000000001</v>
      </c>
      <c r="O303" s="184"/>
      <c r="P303" s="184"/>
      <c r="Q303" s="184">
        <v>9.2605000000000004</v>
      </c>
      <c r="R303" s="184">
        <v>7.3933999999999997</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44447</v>
      </c>
      <c r="E304" s="184">
        <v>12.9415</v>
      </c>
      <c r="F304" s="184">
        <v>3.3847999999999998</v>
      </c>
      <c r="G304" s="184">
        <v>2.4828000000000001</v>
      </c>
      <c r="H304" s="184">
        <v>2.7412000000000001</v>
      </c>
      <c r="I304" s="184">
        <v>3.7524999999999999</v>
      </c>
      <c r="J304" s="184">
        <v>4.5225</v>
      </c>
      <c r="K304" s="184">
        <v>3.9914000000000001</v>
      </c>
      <c r="L304" s="184">
        <v>4.3612000000000002</v>
      </c>
      <c r="M304" s="184">
        <v>3.5041000000000002</v>
      </c>
      <c r="N304" s="184">
        <v>4.4461000000000004</v>
      </c>
      <c r="O304" s="184"/>
      <c r="P304" s="184"/>
      <c r="Q304" s="184">
        <v>8.9839000000000002</v>
      </c>
      <c r="R304" s="184">
        <v>7.1196000000000002</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44447</v>
      </c>
      <c r="E307" s="184">
        <v>10.5213</v>
      </c>
      <c r="F307" s="184">
        <v>4.8574999999999999</v>
      </c>
      <c r="G307" s="184">
        <v>12.6496</v>
      </c>
      <c r="H307" s="184">
        <v>14.5116</v>
      </c>
      <c r="I307" s="184">
        <v>16.809200000000001</v>
      </c>
      <c r="J307" s="184">
        <v>16.289100000000001</v>
      </c>
      <c r="K307" s="184">
        <v>8.3275000000000006</v>
      </c>
      <c r="L307" s="184"/>
      <c r="M307" s="184"/>
      <c r="N307" s="184"/>
      <c r="O307" s="184"/>
      <c r="P307" s="184"/>
      <c r="Q307" s="184">
        <v>10.9353</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44447</v>
      </c>
      <c r="E308" s="184">
        <v>10.5136</v>
      </c>
      <c r="F308" s="184">
        <v>4.5137999999999998</v>
      </c>
      <c r="G308" s="184">
        <v>12.4499</v>
      </c>
      <c r="H308" s="184">
        <v>14.3726</v>
      </c>
      <c r="I308" s="184">
        <v>16.645700000000001</v>
      </c>
      <c r="J308" s="184">
        <v>16.1388</v>
      </c>
      <c r="K308" s="184">
        <v>8.1724999999999994</v>
      </c>
      <c r="L308" s="184"/>
      <c r="M308" s="184"/>
      <c r="N308" s="184"/>
      <c r="O308" s="184"/>
      <c r="P308" s="184"/>
      <c r="Q308" s="184">
        <v>10.7738</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44447</v>
      </c>
      <c r="E309" s="184">
        <v>79.121099999999998</v>
      </c>
      <c r="F309" s="184">
        <v>0.73809999999999998</v>
      </c>
      <c r="G309" s="184">
        <v>0.34139999999999998</v>
      </c>
      <c r="H309" s="184">
        <v>4.5578000000000003</v>
      </c>
      <c r="I309" s="184">
        <v>7.7103000000000002</v>
      </c>
      <c r="J309" s="184">
        <v>8.0218000000000007</v>
      </c>
      <c r="K309" s="184">
        <v>5.0785</v>
      </c>
      <c r="L309" s="184">
        <v>6.4729999999999999</v>
      </c>
      <c r="M309" s="184">
        <v>4.3371000000000004</v>
      </c>
      <c r="N309" s="184">
        <v>6.3209999999999997</v>
      </c>
      <c r="O309" s="184">
        <v>8.2886000000000006</v>
      </c>
      <c r="P309" s="184">
        <v>7.89</v>
      </c>
      <c r="Q309" s="184">
        <v>8.9124999999999996</v>
      </c>
      <c r="R309" s="184">
        <v>7.1349999999999998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44447</v>
      </c>
      <c r="E310" s="184">
        <v>83.920500000000004</v>
      </c>
      <c r="F310" s="184">
        <v>1.2614000000000001</v>
      </c>
      <c r="G310" s="184">
        <v>0.86129999999999995</v>
      </c>
      <c r="H310" s="184">
        <v>5.0812999999999997</v>
      </c>
      <c r="I310" s="184">
        <v>8.2369000000000003</v>
      </c>
      <c r="J310" s="184">
        <v>8.5480999999999998</v>
      </c>
      <c r="K310" s="184">
        <v>5.6055999999999999</v>
      </c>
      <c r="L310" s="184">
        <v>7.0267999999999997</v>
      </c>
      <c r="M310" s="184">
        <v>4.9000000000000004</v>
      </c>
      <c r="N310" s="184">
        <v>6.9055</v>
      </c>
      <c r="O310" s="184">
        <v>8.8946000000000005</v>
      </c>
      <c r="P310" s="184">
        <v>8.5155999999999992</v>
      </c>
      <c r="Q310" s="184">
        <v>9.2454999999999998</v>
      </c>
      <c r="R310" s="184">
        <v>7.7370999999999999</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44447</v>
      </c>
      <c r="E312" s="184">
        <v>25.690300000000001</v>
      </c>
      <c r="F312" s="184">
        <v>20.470600000000001</v>
      </c>
      <c r="G312" s="184">
        <v>4.2363999999999997</v>
      </c>
      <c r="H312" s="184">
        <v>9.2514000000000003</v>
      </c>
      <c r="I312" s="184">
        <v>9.8199000000000005</v>
      </c>
      <c r="J312" s="184">
        <v>10.250500000000001</v>
      </c>
      <c r="K312" s="184">
        <v>5.8037999999999998</v>
      </c>
      <c r="L312" s="184">
        <v>7.7187999999999999</v>
      </c>
      <c r="M312" s="184">
        <v>4.6249000000000002</v>
      </c>
      <c r="N312" s="184">
        <v>6.1741000000000001</v>
      </c>
      <c r="O312" s="184">
        <v>9.3792000000000009</v>
      </c>
      <c r="P312" s="184">
        <v>8.1384000000000007</v>
      </c>
      <c r="Q312" s="184">
        <v>8.7871000000000006</v>
      </c>
      <c r="R312" s="184">
        <v>8.3149999999999995</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44447</v>
      </c>
      <c r="E313" s="184">
        <v>25.988900000000001</v>
      </c>
      <c r="F313" s="184">
        <v>20.797599999999999</v>
      </c>
      <c r="G313" s="184">
        <v>4.5814000000000004</v>
      </c>
      <c r="H313" s="184">
        <v>9.5678000000000001</v>
      </c>
      <c r="I313" s="184">
        <v>10.141299999999999</v>
      </c>
      <c r="J313" s="184">
        <v>10.5609</v>
      </c>
      <c r="K313" s="184">
        <v>6.1166999999999998</v>
      </c>
      <c r="L313" s="184">
        <v>8.0373999999999999</v>
      </c>
      <c r="M313" s="184">
        <v>4.9405000000000001</v>
      </c>
      <c r="N313" s="184">
        <v>6.4984000000000002</v>
      </c>
      <c r="O313" s="184">
        <v>9.5957000000000008</v>
      </c>
      <c r="P313" s="184">
        <v>8.3134999999999994</v>
      </c>
      <c r="Q313" s="184">
        <v>8.8369999999999997</v>
      </c>
      <c r="R313" s="184">
        <v>8.5873000000000008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44447</v>
      </c>
      <c r="E314" s="184">
        <v>10.519399999999999</v>
      </c>
      <c r="F314" s="184">
        <v>-4.1632999999999996</v>
      </c>
      <c r="G314" s="184">
        <v>3.0547</v>
      </c>
      <c r="H314" s="184">
        <v>9.4350000000000005</v>
      </c>
      <c r="I314" s="184">
        <v>11.300800000000001</v>
      </c>
      <c r="J314" s="184">
        <v>11.366099999999999</v>
      </c>
      <c r="K314" s="184">
        <v>6.2521000000000004</v>
      </c>
      <c r="L314" s="184">
        <v>8.0023</v>
      </c>
      <c r="M314" s="184">
        <v>4.4629000000000003</v>
      </c>
      <c r="N314" s="184"/>
      <c r="O314" s="184"/>
      <c r="P314" s="184"/>
      <c r="Q314" s="184">
        <v>5.5110999999999999</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44447</v>
      </c>
      <c r="E315" s="184">
        <v>10.478199999999999</v>
      </c>
      <c r="F315" s="184">
        <v>-4.5278999999999998</v>
      </c>
      <c r="G315" s="184">
        <v>2.6484000000000001</v>
      </c>
      <c r="H315" s="184">
        <v>9.0227000000000004</v>
      </c>
      <c r="I315" s="184">
        <v>10.893700000000001</v>
      </c>
      <c r="J315" s="184">
        <v>10.9481</v>
      </c>
      <c r="K315" s="184">
        <v>5.8320999999999996</v>
      </c>
      <c r="L315" s="184">
        <v>7.5686999999999998</v>
      </c>
      <c r="M315" s="184">
        <v>4.0316000000000001</v>
      </c>
      <c r="N315" s="184"/>
      <c r="O315" s="184"/>
      <c r="P315" s="184"/>
      <c r="Q315" s="184">
        <v>5.0739000000000001</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44447</v>
      </c>
      <c r="E316" s="184">
        <v>23.279199999999999</v>
      </c>
      <c r="F316" s="184">
        <v>6.2728000000000002</v>
      </c>
      <c r="G316" s="184">
        <v>5.5861000000000001</v>
      </c>
      <c r="H316" s="184">
        <v>10.3689</v>
      </c>
      <c r="I316" s="184">
        <v>12.117900000000001</v>
      </c>
      <c r="J316" s="184">
        <v>10.0976</v>
      </c>
      <c r="K316" s="184">
        <v>5.6997</v>
      </c>
      <c r="L316" s="184">
        <v>6.4455999999999998</v>
      </c>
      <c r="M316" s="184">
        <v>4.5692000000000004</v>
      </c>
      <c r="N316" s="184">
        <v>5.8144999999999998</v>
      </c>
      <c r="O316" s="184">
        <v>8.6561000000000003</v>
      </c>
      <c r="P316" s="184">
        <v>7.7441000000000004</v>
      </c>
      <c r="Q316" s="184">
        <v>7.2422000000000004</v>
      </c>
      <c r="R316" s="184">
        <v>8.0244</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44447</v>
      </c>
      <c r="E317" s="184">
        <v>24.1526</v>
      </c>
      <c r="F317" s="184">
        <v>6.6505999999999998</v>
      </c>
      <c r="G317" s="184">
        <v>5.8985000000000003</v>
      </c>
      <c r="H317" s="184">
        <v>10.6868</v>
      </c>
      <c r="I317" s="184">
        <v>12.429399999999999</v>
      </c>
      <c r="J317" s="184">
        <v>10.4147</v>
      </c>
      <c r="K317" s="184">
        <v>6.0182000000000002</v>
      </c>
      <c r="L317" s="184">
        <v>6.7693000000000003</v>
      </c>
      <c r="M317" s="184">
        <v>4.8935000000000004</v>
      </c>
      <c r="N317" s="184">
        <v>6.1471</v>
      </c>
      <c r="O317" s="184">
        <v>8.9926999999999992</v>
      </c>
      <c r="P317" s="184">
        <v>8.0823</v>
      </c>
      <c r="Q317" s="184">
        <v>8.8032000000000004</v>
      </c>
      <c r="R317" s="184">
        <v>8.3619000000000003</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44447</v>
      </c>
      <c r="E318" s="184">
        <v>15.7745</v>
      </c>
      <c r="F318" s="184">
        <v>-5.5523999999999996</v>
      </c>
      <c r="G318" s="184">
        <v>-1.7119</v>
      </c>
      <c r="H318" s="184">
        <v>4.1352000000000002</v>
      </c>
      <c r="I318" s="184">
        <v>8.9722000000000008</v>
      </c>
      <c r="J318" s="184">
        <v>10.0685</v>
      </c>
      <c r="K318" s="184">
        <v>6.0646000000000004</v>
      </c>
      <c r="L318" s="184">
        <v>8.1661000000000001</v>
      </c>
      <c r="M318" s="184">
        <v>4.7516999999999996</v>
      </c>
      <c r="N318" s="184">
        <v>6.524</v>
      </c>
      <c r="O318" s="184">
        <v>8.9570000000000007</v>
      </c>
      <c r="P318" s="184">
        <v>7.9531999999999998</v>
      </c>
      <c r="Q318" s="184">
        <v>8.3858999999999995</v>
      </c>
      <c r="R318" s="184">
        <v>8.6219000000000001</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44447</v>
      </c>
      <c r="E319" s="184">
        <v>15.501200000000001</v>
      </c>
      <c r="F319" s="184">
        <v>-5.6502999999999997</v>
      </c>
      <c r="G319" s="184">
        <v>-1.9302999999999999</v>
      </c>
      <c r="H319" s="184">
        <v>3.8374999999999999</v>
      </c>
      <c r="I319" s="184">
        <v>8.6905999999999999</v>
      </c>
      <c r="J319" s="184">
        <v>9.7753999999999994</v>
      </c>
      <c r="K319" s="184">
        <v>5.7618</v>
      </c>
      <c r="L319" s="184">
        <v>7.8544999999999998</v>
      </c>
      <c r="M319" s="184">
        <v>4.4390999999999998</v>
      </c>
      <c r="N319" s="184">
        <v>6.2009999999999996</v>
      </c>
      <c r="O319" s="184">
        <v>8.6226000000000003</v>
      </c>
      <c r="P319" s="184">
        <v>7.6203000000000003</v>
      </c>
      <c r="Q319" s="184">
        <v>8.0518000000000001</v>
      </c>
      <c r="R319" s="184">
        <v>8.2918000000000003</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44447</v>
      </c>
      <c r="E320" s="184">
        <v>2546.4083999999998</v>
      </c>
      <c r="F320" s="184">
        <v>0.57050000000000001</v>
      </c>
      <c r="G320" s="184">
        <v>0.20150000000000001</v>
      </c>
      <c r="H320" s="184">
        <v>3.8721999999999999</v>
      </c>
      <c r="I320" s="184">
        <v>7.3582000000000001</v>
      </c>
      <c r="J320" s="184">
        <v>8.4533000000000005</v>
      </c>
      <c r="K320" s="184">
        <v>5.2530000000000001</v>
      </c>
      <c r="L320" s="184">
        <v>6.5994999999999999</v>
      </c>
      <c r="M320" s="184">
        <v>4.0312000000000001</v>
      </c>
      <c r="N320" s="184">
        <v>5.2839</v>
      </c>
      <c r="O320" s="184">
        <v>8.8498000000000001</v>
      </c>
      <c r="P320" s="184">
        <v>6.4880000000000004</v>
      </c>
      <c r="Q320" s="184">
        <v>6.8474000000000004</v>
      </c>
      <c r="R320" s="184">
        <v>7.6208</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44447</v>
      </c>
      <c r="E321" s="184">
        <v>2689.4182000000001</v>
      </c>
      <c r="F321" s="184">
        <v>0.97040000000000004</v>
      </c>
      <c r="G321" s="184">
        <v>0.60150000000000003</v>
      </c>
      <c r="H321" s="184">
        <v>4.2725999999999997</v>
      </c>
      <c r="I321" s="184">
        <v>7.7594000000000003</v>
      </c>
      <c r="J321" s="184">
        <v>8.8564000000000007</v>
      </c>
      <c r="K321" s="184">
        <v>5.6585000000000001</v>
      </c>
      <c r="L321" s="184">
        <v>7.0129000000000001</v>
      </c>
      <c r="M321" s="184">
        <v>4.4436999999999998</v>
      </c>
      <c r="N321" s="184">
        <v>5.7058</v>
      </c>
      <c r="O321" s="184">
        <v>9.3240999999999996</v>
      </c>
      <c r="P321" s="184">
        <v>7.0643000000000002</v>
      </c>
      <c r="Q321" s="184">
        <v>8.0024999999999995</v>
      </c>
      <c r="R321" s="184">
        <v>8.0492000000000008</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44447</v>
      </c>
      <c r="E322" s="184">
        <v>2980.8681999999999</v>
      </c>
      <c r="F322" s="184">
        <v>2.6768999999999998</v>
      </c>
      <c r="G322" s="184">
        <v>1.9389000000000001</v>
      </c>
      <c r="H322" s="184">
        <v>5.2969999999999997</v>
      </c>
      <c r="I322" s="184">
        <v>7.9927000000000001</v>
      </c>
      <c r="J322" s="184">
        <v>8.8353999999999999</v>
      </c>
      <c r="K322" s="184">
        <v>5.9077999999999999</v>
      </c>
      <c r="L322" s="184">
        <v>6.8334999999999999</v>
      </c>
      <c r="M322" s="184">
        <v>4.2182000000000004</v>
      </c>
      <c r="N322" s="184">
        <v>5.6398000000000001</v>
      </c>
      <c r="O322" s="184">
        <v>8.2718000000000007</v>
      </c>
      <c r="P322" s="184">
        <v>7.8323999999999998</v>
      </c>
      <c r="Q322" s="184">
        <v>8.1288</v>
      </c>
      <c r="R322" s="184">
        <v>7.4321000000000002</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44447</v>
      </c>
      <c r="E323" s="184">
        <v>3072.0243</v>
      </c>
      <c r="F323" s="184">
        <v>3.0158</v>
      </c>
      <c r="G323" s="184">
        <v>2.2827000000000002</v>
      </c>
      <c r="H323" s="184">
        <v>5.6429999999999998</v>
      </c>
      <c r="I323" s="184">
        <v>8.3370999999999995</v>
      </c>
      <c r="J323" s="184">
        <v>9.1837999999999997</v>
      </c>
      <c r="K323" s="184">
        <v>6.2583000000000002</v>
      </c>
      <c r="L323" s="184">
        <v>7.2074999999999996</v>
      </c>
      <c r="M323" s="184">
        <v>4.5856000000000003</v>
      </c>
      <c r="N323" s="184">
        <v>6.0004999999999997</v>
      </c>
      <c r="O323" s="184">
        <v>8.5982000000000003</v>
      </c>
      <c r="P323" s="184">
        <v>8.1395</v>
      </c>
      <c r="Q323" s="184">
        <v>8.6790000000000003</v>
      </c>
      <c r="R323" s="184">
        <v>7.7698999999999998</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44447</v>
      </c>
      <c r="E324" s="184">
        <v>61.716099999999997</v>
      </c>
      <c r="F324" s="184">
        <v>54.0764</v>
      </c>
      <c r="G324" s="184">
        <v>10.3408</v>
      </c>
      <c r="H324" s="184">
        <v>19.683800000000002</v>
      </c>
      <c r="I324" s="184">
        <v>20.3889</v>
      </c>
      <c r="J324" s="184">
        <v>17.397200000000002</v>
      </c>
      <c r="K324" s="184">
        <v>5.9387999999999996</v>
      </c>
      <c r="L324" s="184">
        <v>10.174799999999999</v>
      </c>
      <c r="M324" s="184">
        <v>4.4465000000000003</v>
      </c>
      <c r="N324" s="184">
        <v>5.8529999999999998</v>
      </c>
      <c r="O324" s="184">
        <v>10.9556</v>
      </c>
      <c r="P324" s="184">
        <v>7.9439000000000002</v>
      </c>
      <c r="Q324" s="184">
        <v>8.3775999999999993</v>
      </c>
      <c r="R324" s="184">
        <v>8.8110999999999997</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44447</v>
      </c>
      <c r="E325" s="184">
        <v>58.692100000000003</v>
      </c>
      <c r="F325" s="184">
        <v>53.748100000000001</v>
      </c>
      <c r="G325" s="184">
        <v>10.001200000000001</v>
      </c>
      <c r="H325" s="184">
        <v>19.341200000000001</v>
      </c>
      <c r="I325" s="184">
        <v>20.044499999999999</v>
      </c>
      <c r="J325" s="184">
        <v>17.0518</v>
      </c>
      <c r="K325" s="184">
        <v>5.593</v>
      </c>
      <c r="L325" s="184">
        <v>9.8147000000000002</v>
      </c>
      <c r="M325" s="184">
        <v>4.0831</v>
      </c>
      <c r="N325" s="184">
        <v>5.4863999999999997</v>
      </c>
      <c r="O325" s="184">
        <v>10.5959</v>
      </c>
      <c r="P325" s="184">
        <v>7.4894999999999996</v>
      </c>
      <c r="Q325" s="184">
        <v>7.5041000000000002</v>
      </c>
      <c r="R325" s="184">
        <v>8.4491999999999994</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44447</v>
      </c>
      <c r="E326" s="184">
        <v>10.326000000000001</v>
      </c>
      <c r="F326" s="184">
        <v>-6.7148000000000003</v>
      </c>
      <c r="G326" s="184">
        <v>0.21210000000000001</v>
      </c>
      <c r="H326" s="184">
        <v>2.6777000000000002</v>
      </c>
      <c r="I326" s="184">
        <v>8.3841000000000001</v>
      </c>
      <c r="J326" s="184">
        <v>8.5708000000000002</v>
      </c>
      <c r="K326" s="184">
        <v>5.7256</v>
      </c>
      <c r="L326" s="184"/>
      <c r="M326" s="184"/>
      <c r="N326" s="184"/>
      <c r="O326" s="184"/>
      <c r="P326" s="184"/>
      <c r="Q326" s="184">
        <v>6.7994000000000003</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44447</v>
      </c>
      <c r="E327" s="184">
        <v>10.3035</v>
      </c>
      <c r="F327" s="184">
        <v>-7.4377000000000004</v>
      </c>
      <c r="G327" s="184">
        <v>-0.21249999999999999</v>
      </c>
      <c r="H327" s="184">
        <v>2.2277</v>
      </c>
      <c r="I327" s="184">
        <v>7.9440999999999997</v>
      </c>
      <c r="J327" s="184">
        <v>8.1318999999999999</v>
      </c>
      <c r="K327" s="184">
        <v>5.2869999999999999</v>
      </c>
      <c r="L327" s="184"/>
      <c r="M327" s="184"/>
      <c r="N327" s="184"/>
      <c r="O327" s="184"/>
      <c r="P327" s="184"/>
      <c r="Q327" s="184">
        <v>6.3300999999999998</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44447</v>
      </c>
      <c r="E328" s="184">
        <v>46.785400000000003</v>
      </c>
      <c r="F328" s="184">
        <v>4.6035000000000004</v>
      </c>
      <c r="G328" s="184">
        <v>3.9184999999999999</v>
      </c>
      <c r="H328" s="184">
        <v>6.2375999999999996</v>
      </c>
      <c r="I328" s="184">
        <v>7.1580000000000004</v>
      </c>
      <c r="J328" s="184">
        <v>8.2576000000000001</v>
      </c>
      <c r="K328" s="184">
        <v>6.4846000000000004</v>
      </c>
      <c r="L328" s="184">
        <v>7.2003000000000004</v>
      </c>
      <c r="M328" s="184">
        <v>5.3449999999999998</v>
      </c>
      <c r="N328" s="184">
        <v>6.6166</v>
      </c>
      <c r="O328" s="184">
        <v>7.8235999999999999</v>
      </c>
      <c r="P328" s="184">
        <v>7.4021999999999997</v>
      </c>
      <c r="Q328" s="184">
        <v>7.6253000000000002</v>
      </c>
      <c r="R328" s="184">
        <v>7.5190000000000001</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44447</v>
      </c>
      <c r="E329" s="184">
        <v>48.425400000000003</v>
      </c>
      <c r="F329" s="184">
        <v>5.0507</v>
      </c>
      <c r="G329" s="184">
        <v>4.3139000000000003</v>
      </c>
      <c r="H329" s="184">
        <v>6.6413000000000002</v>
      </c>
      <c r="I329" s="184">
        <v>7.5591999999999997</v>
      </c>
      <c r="J329" s="184">
        <v>8.6599000000000004</v>
      </c>
      <c r="K329" s="184">
        <v>6.8914999999999997</v>
      </c>
      <c r="L329" s="184">
        <v>7.6153000000000004</v>
      </c>
      <c r="M329" s="184">
        <v>5.7614999999999998</v>
      </c>
      <c r="N329" s="184">
        <v>7.0439999999999996</v>
      </c>
      <c r="O329" s="184">
        <v>8.2550000000000008</v>
      </c>
      <c r="P329" s="184">
        <v>7.8627000000000002</v>
      </c>
      <c r="Q329" s="184">
        <v>8.4786999999999999</v>
      </c>
      <c r="R329" s="184">
        <v>7.9490999999999996</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44447</v>
      </c>
      <c r="E330" s="184">
        <v>34.742400000000004</v>
      </c>
      <c r="F330" s="184">
        <v>1.0506</v>
      </c>
      <c r="G330" s="184">
        <v>-5.1651999999999996</v>
      </c>
      <c r="H330" s="184">
        <v>1.9668000000000001</v>
      </c>
      <c r="I330" s="184">
        <v>7.3372000000000002</v>
      </c>
      <c r="J330" s="184">
        <v>7.8906999999999998</v>
      </c>
      <c r="K330" s="184">
        <v>5.3234000000000004</v>
      </c>
      <c r="L330" s="184">
        <v>7.0392000000000001</v>
      </c>
      <c r="M330" s="184">
        <v>4.7385999999999999</v>
      </c>
      <c r="N330" s="184">
        <v>5.9614000000000003</v>
      </c>
      <c r="O330" s="184">
        <v>7.8398000000000003</v>
      </c>
      <c r="P330" s="184">
        <v>6.6177000000000001</v>
      </c>
      <c r="Q330" s="184">
        <v>6.9173999999999998</v>
      </c>
      <c r="R330" s="184">
        <v>7.4424000000000001</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44447</v>
      </c>
      <c r="E331" s="184">
        <v>37.647300000000001</v>
      </c>
      <c r="F331" s="184">
        <v>1.7452000000000001</v>
      </c>
      <c r="G331" s="184">
        <v>-4.4377000000000004</v>
      </c>
      <c r="H331" s="184">
        <v>2.6884000000000001</v>
      </c>
      <c r="I331" s="184">
        <v>7.9813999999999998</v>
      </c>
      <c r="J331" s="184">
        <v>8.3834</v>
      </c>
      <c r="K331" s="184">
        <v>5.8407999999999998</v>
      </c>
      <c r="L331" s="184">
        <v>7.5282999999999998</v>
      </c>
      <c r="M331" s="184">
        <v>5.35</v>
      </c>
      <c r="N331" s="184">
        <v>6.6463000000000001</v>
      </c>
      <c r="O331" s="184">
        <v>8.7141999999999999</v>
      </c>
      <c r="P331" s="184">
        <v>7.6109999999999998</v>
      </c>
      <c r="Q331" s="184">
        <v>8.1073000000000004</v>
      </c>
      <c r="R331" s="184">
        <v>8.2414000000000005</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44447</v>
      </c>
      <c r="E334" s="184">
        <v>12.547800000000001</v>
      </c>
      <c r="F334" s="184">
        <v>3.4910000000000001</v>
      </c>
      <c r="G334" s="184">
        <v>1.6875</v>
      </c>
      <c r="H334" s="184">
        <v>4.1589</v>
      </c>
      <c r="I334" s="184">
        <v>7.1881000000000004</v>
      </c>
      <c r="J334" s="184">
        <v>8.0264000000000006</v>
      </c>
      <c r="K334" s="184">
        <v>5.3028000000000004</v>
      </c>
      <c r="L334" s="184">
        <v>6.5673000000000004</v>
      </c>
      <c r="M334" s="184">
        <v>3.8020999999999998</v>
      </c>
      <c r="N334" s="184">
        <v>5.6007999999999996</v>
      </c>
      <c r="O334" s="184"/>
      <c r="P334" s="184"/>
      <c r="Q334" s="184">
        <v>9.1114999999999995</v>
      </c>
      <c r="R334" s="184">
        <v>7.9745999999999997</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44447</v>
      </c>
      <c r="E335" s="184">
        <v>12.387</v>
      </c>
      <c r="F335" s="184">
        <v>2.9468999999999999</v>
      </c>
      <c r="G335" s="184">
        <v>1.2968</v>
      </c>
      <c r="H335" s="184">
        <v>3.7490999999999999</v>
      </c>
      <c r="I335" s="184">
        <v>6.7314999999999996</v>
      </c>
      <c r="J335" s="184">
        <v>7.5789</v>
      </c>
      <c r="K335" s="184">
        <v>4.8468</v>
      </c>
      <c r="L335" s="184">
        <v>6.0941000000000001</v>
      </c>
      <c r="M335" s="184">
        <v>3.3289</v>
      </c>
      <c r="N335" s="184">
        <v>5.1055000000000001</v>
      </c>
      <c r="O335" s="184"/>
      <c r="P335" s="184"/>
      <c r="Q335" s="184">
        <v>8.5722000000000005</v>
      </c>
      <c r="R335" s="184">
        <v>7.4490999999999996</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44447</v>
      </c>
      <c r="E336" s="184">
        <v>32.106099999999998</v>
      </c>
      <c r="F336" s="184">
        <v>-0.79579999999999995</v>
      </c>
      <c r="G336" s="184">
        <v>0.432</v>
      </c>
      <c r="H336" s="184">
        <v>0.37359999999999999</v>
      </c>
      <c r="I336" s="184">
        <v>3.8628999999999998</v>
      </c>
      <c r="J336" s="184">
        <v>6.3857999999999997</v>
      </c>
      <c r="K336" s="184">
        <v>5.0635000000000003</v>
      </c>
      <c r="L336" s="184">
        <v>6.6651999999999996</v>
      </c>
      <c r="M336" s="184">
        <v>4.2396000000000003</v>
      </c>
      <c r="N336" s="184">
        <v>5.6188000000000002</v>
      </c>
      <c r="O336" s="184">
        <v>9.5963999999999992</v>
      </c>
      <c r="P336" s="184">
        <v>7.5655000000000001</v>
      </c>
      <c r="Q336" s="184">
        <v>7.2339000000000002</v>
      </c>
      <c r="R336" s="184">
        <v>8.1922999999999995</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44447</v>
      </c>
      <c r="E337" s="184">
        <v>32.9086</v>
      </c>
      <c r="F337" s="184">
        <v>-0.55459999999999998</v>
      </c>
      <c r="G337" s="184">
        <v>0.68769999999999998</v>
      </c>
      <c r="H337" s="184">
        <v>0.63390000000000002</v>
      </c>
      <c r="I337" s="184">
        <v>4.1261999999999999</v>
      </c>
      <c r="J337" s="184">
        <v>6.6440999999999999</v>
      </c>
      <c r="K337" s="184">
        <v>5.3207000000000004</v>
      </c>
      <c r="L337" s="184">
        <v>6.9322999999999997</v>
      </c>
      <c r="M337" s="184">
        <v>4.5031999999999996</v>
      </c>
      <c r="N337" s="184">
        <v>5.8827999999999996</v>
      </c>
      <c r="O337" s="184">
        <v>9.8622999999999994</v>
      </c>
      <c r="P337" s="184">
        <v>7.9733000000000001</v>
      </c>
      <c r="Q337" s="184">
        <v>8.2463999999999995</v>
      </c>
      <c r="R337" s="184">
        <v>8.4425000000000008</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44447</v>
      </c>
      <c r="E338" s="184">
        <v>200.18340000000001</v>
      </c>
      <c r="F338" s="184">
        <v>0</v>
      </c>
      <c r="G338" s="184">
        <v>0</v>
      </c>
      <c r="H338" s="184">
        <v>0</v>
      </c>
      <c r="I338" s="184">
        <v>0</v>
      </c>
      <c r="J338" s="184">
        <v>0</v>
      </c>
      <c r="K338" s="184">
        <v>0</v>
      </c>
      <c r="L338" s="184">
        <v>0</v>
      </c>
      <c r="M338" s="184">
        <v>0</v>
      </c>
      <c r="N338" s="184">
        <v>0</v>
      </c>
      <c r="O338" s="184"/>
      <c r="P338" s="184"/>
      <c r="Q338" s="184">
        <v>-9.8745999999999992</v>
      </c>
      <c r="R338" s="184">
        <v>-11.727600000000001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44447</v>
      </c>
      <c r="E339" s="184">
        <v>192.02520000000001</v>
      </c>
      <c r="F339" s="184">
        <v>0</v>
      </c>
      <c r="G339" s="184">
        <v>0</v>
      </c>
      <c r="H339" s="184">
        <v>0</v>
      </c>
      <c r="I339" s="184">
        <v>0</v>
      </c>
      <c r="J339" s="184">
        <v>0</v>
      </c>
      <c r="K339" s="184">
        <v>0</v>
      </c>
      <c r="L339" s="184">
        <v>0</v>
      </c>
      <c r="M339" s="184">
        <v>0</v>
      </c>
      <c r="N339" s="184">
        <v>0</v>
      </c>
      <c r="O339" s="184"/>
      <c r="P339" s="184"/>
      <c r="Q339" s="184">
        <v>-9.8745999999999992</v>
      </c>
      <c r="R339" s="184">
        <v>-11.727499999999999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44447</v>
      </c>
      <c r="E340" s="184">
        <v>12.4567</v>
      </c>
      <c r="F340" s="184">
        <v>-10.545500000000001</v>
      </c>
      <c r="G340" s="184">
        <v>-2.2848000000000002</v>
      </c>
      <c r="H340" s="184">
        <v>2.7642000000000002</v>
      </c>
      <c r="I340" s="184">
        <v>6.1889000000000003</v>
      </c>
      <c r="J340" s="184">
        <v>8.7256</v>
      </c>
      <c r="K340" s="184">
        <v>4.9695</v>
      </c>
      <c r="L340" s="184">
        <v>7.0583</v>
      </c>
      <c r="M340" s="184">
        <v>3.5280999999999998</v>
      </c>
      <c r="N340" s="184">
        <v>5.4</v>
      </c>
      <c r="O340" s="184">
        <v>6.8898999999999999</v>
      </c>
      <c r="P340" s="184"/>
      <c r="Q340" s="184">
        <v>6.8981000000000003</v>
      </c>
      <c r="R340" s="184">
        <v>7.8605</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44447</v>
      </c>
      <c r="E341" s="184">
        <v>12.3253</v>
      </c>
      <c r="F341" s="184">
        <v>-10.6579</v>
      </c>
      <c r="G341" s="184">
        <v>-2.6051000000000002</v>
      </c>
      <c r="H341" s="184">
        <v>2.4548999999999999</v>
      </c>
      <c r="I341" s="184">
        <v>5.83</v>
      </c>
      <c r="J341" s="184">
        <v>8.3635999999999999</v>
      </c>
      <c r="K341" s="184">
        <v>4.6010999999999997</v>
      </c>
      <c r="L341" s="184">
        <v>6.7191000000000001</v>
      </c>
      <c r="M341" s="184">
        <v>3.2688000000000001</v>
      </c>
      <c r="N341" s="184">
        <v>5.1269999999999998</v>
      </c>
      <c r="O341" s="184">
        <v>6.5603999999999996</v>
      </c>
      <c r="P341" s="184"/>
      <c r="Q341" s="184">
        <v>6.5545</v>
      </c>
      <c r="R341" s="184">
        <v>7.5304000000000002</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44447</v>
      </c>
      <c r="E342" s="184">
        <v>13.1709</v>
      </c>
      <c r="F342" s="184">
        <v>-10.527799999999999</v>
      </c>
      <c r="G342" s="184">
        <v>0.33260000000000001</v>
      </c>
      <c r="H342" s="184">
        <v>2.9708999999999999</v>
      </c>
      <c r="I342" s="184">
        <v>7.5438000000000001</v>
      </c>
      <c r="J342" s="184">
        <v>8.4535</v>
      </c>
      <c r="K342" s="184">
        <v>5.7853000000000003</v>
      </c>
      <c r="L342" s="184">
        <v>6.9962999999999997</v>
      </c>
      <c r="M342" s="184">
        <v>4.3285</v>
      </c>
      <c r="N342" s="184">
        <v>5.8983999999999996</v>
      </c>
      <c r="O342" s="184">
        <v>9.5810999999999993</v>
      </c>
      <c r="P342" s="184"/>
      <c r="Q342" s="184">
        <v>9.3300999999999998</v>
      </c>
      <c r="R342" s="184">
        <v>8.6811000000000007</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44447</v>
      </c>
      <c r="E343" s="184">
        <v>13.045</v>
      </c>
      <c r="F343" s="184">
        <v>-10.909000000000001</v>
      </c>
      <c r="G343" s="184">
        <v>0</v>
      </c>
      <c r="H343" s="184">
        <v>2.6395</v>
      </c>
      <c r="I343" s="184">
        <v>7.1947000000000001</v>
      </c>
      <c r="J343" s="184">
        <v>8.1140000000000008</v>
      </c>
      <c r="K343" s="184">
        <v>5.4227999999999996</v>
      </c>
      <c r="L343" s="184">
        <v>6.6642000000000001</v>
      </c>
      <c r="M343" s="184">
        <v>4.0110000000000001</v>
      </c>
      <c r="N343" s="184">
        <v>5.5804999999999998</v>
      </c>
      <c r="O343" s="184">
        <v>9.2423000000000002</v>
      </c>
      <c r="P343" s="184"/>
      <c r="Q343" s="184">
        <v>8.9905000000000008</v>
      </c>
      <c r="R343" s="184">
        <v>8.3764000000000003</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2.7526659090909087</v>
      </c>
      <c r="G344" s="186">
        <v>2.0391159090909095</v>
      </c>
      <c r="H344" s="186">
        <v>5.4460045454545458</v>
      </c>
      <c r="I344" s="186">
        <v>8.2153681818181798</v>
      </c>
      <c r="J344" s="186">
        <v>8.7327386363636368</v>
      </c>
      <c r="K344" s="186">
        <v>5.3573613636363637</v>
      </c>
      <c r="L344" s="186">
        <v>6.6582150000000002</v>
      </c>
      <c r="M344" s="186">
        <v>4.0908099999999994</v>
      </c>
      <c r="N344" s="186">
        <v>5.5014026315789479</v>
      </c>
      <c r="O344" s="186">
        <v>8.5901562499999997</v>
      </c>
      <c r="P344" s="186">
        <v>7.5627307692307681</v>
      </c>
      <c r="Q344" s="186">
        <v>7.2738522727272734</v>
      </c>
      <c r="R344" s="186">
        <v>6.9506631578947369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0.85424999999999995</v>
      </c>
      <c r="G345" s="186">
        <v>1.4921500000000001</v>
      </c>
      <c r="H345" s="186">
        <v>4.1470500000000001</v>
      </c>
      <c r="I345" s="186">
        <v>7.6834000000000007</v>
      </c>
      <c r="J345" s="186">
        <v>8.4534000000000002</v>
      </c>
      <c r="K345" s="186">
        <v>5.5992999999999995</v>
      </c>
      <c r="L345" s="186">
        <v>6.8873499999999996</v>
      </c>
      <c r="M345" s="186">
        <v>4.3328000000000007</v>
      </c>
      <c r="N345" s="186">
        <v>5.7601499999999994</v>
      </c>
      <c r="O345" s="186">
        <v>8.7355999999999998</v>
      </c>
      <c r="P345" s="186">
        <v>7.7882499999999997</v>
      </c>
      <c r="Q345" s="186">
        <v>8.1875999999999998</v>
      </c>
      <c r="R345" s="186">
        <v>7.9618500000000001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44447</v>
      </c>
      <c r="E348" s="184">
        <v>16.7742</v>
      </c>
      <c r="F348" s="184">
        <v>42.916800000000002</v>
      </c>
      <c r="G348" s="184">
        <v>12.4678</v>
      </c>
      <c r="H348" s="184">
        <v>7.1593999999999998</v>
      </c>
      <c r="I348" s="184">
        <v>8.8111999999999995</v>
      </c>
      <c r="J348" s="184">
        <v>8.8934999999999995</v>
      </c>
      <c r="K348" s="184">
        <v>6.6468999999999996</v>
      </c>
      <c r="L348" s="184">
        <v>8.3518000000000008</v>
      </c>
      <c r="M348" s="184">
        <v>8.4593000000000007</v>
      </c>
      <c r="N348" s="184">
        <v>9.5450999999999997</v>
      </c>
      <c r="O348" s="184">
        <v>7.0644999999999998</v>
      </c>
      <c r="P348" s="184">
        <v>7.8049999999999997</v>
      </c>
      <c r="Q348" s="184">
        <v>8.4056999999999995</v>
      </c>
      <c r="R348" s="184">
        <v>6.9170999999999996</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44447</v>
      </c>
      <c r="E349" s="184">
        <v>15.8263</v>
      </c>
      <c r="F349" s="184">
        <v>42.253900000000002</v>
      </c>
      <c r="G349" s="184">
        <v>11.7348</v>
      </c>
      <c r="H349" s="184">
        <v>6.4325999999999999</v>
      </c>
      <c r="I349" s="184">
        <v>8.0472999999999999</v>
      </c>
      <c r="J349" s="184">
        <v>8.1384000000000007</v>
      </c>
      <c r="K349" s="184">
        <v>5.8842999999999996</v>
      </c>
      <c r="L349" s="184">
        <v>7.4383999999999997</v>
      </c>
      <c r="M349" s="184">
        <v>7.5662000000000003</v>
      </c>
      <c r="N349" s="184">
        <v>8.6516000000000002</v>
      </c>
      <c r="O349" s="184">
        <v>6.1406000000000001</v>
      </c>
      <c r="P349" s="184">
        <v>6.7912999999999997</v>
      </c>
      <c r="Q349" s="184">
        <v>7.4246999999999996</v>
      </c>
      <c r="R349" s="184">
        <v>6.0457999999999998</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44447</v>
      </c>
      <c r="E350" s="184">
        <v>0.41570000000000001</v>
      </c>
      <c r="F350" s="184">
        <v>0</v>
      </c>
      <c r="G350" s="184">
        <v>0</v>
      </c>
      <c r="H350" s="184">
        <v>0</v>
      </c>
      <c r="I350" s="184">
        <v>0</v>
      </c>
      <c r="J350" s="184">
        <v>0</v>
      </c>
      <c r="K350" s="184">
        <v>0</v>
      </c>
      <c r="L350" s="184">
        <v>0</v>
      </c>
      <c r="M350" s="184">
        <v>0</v>
      </c>
      <c r="N350" s="184">
        <v>0</v>
      </c>
      <c r="O350" s="184"/>
      <c r="P350" s="184"/>
      <c r="Q350" s="184">
        <v>-14.1797</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44447</v>
      </c>
      <c r="E351" s="184">
        <v>0.39800000000000002</v>
      </c>
      <c r="F351" s="184">
        <v>0</v>
      </c>
      <c r="G351" s="184">
        <v>0</v>
      </c>
      <c r="H351" s="184">
        <v>0</v>
      </c>
      <c r="I351" s="184">
        <v>0</v>
      </c>
      <c r="J351" s="184">
        <v>0</v>
      </c>
      <c r="K351" s="184">
        <v>0</v>
      </c>
      <c r="L351" s="184">
        <v>0</v>
      </c>
      <c r="M351" s="184">
        <v>0</v>
      </c>
      <c r="N351" s="184">
        <v>0</v>
      </c>
      <c r="O351" s="184"/>
      <c r="P351" s="184"/>
      <c r="Q351" s="184">
        <v>-14.1769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44447</v>
      </c>
      <c r="E352" s="184">
        <v>18.252400000000002</v>
      </c>
      <c r="F352" s="184">
        <v>7.2004999999999999</v>
      </c>
      <c r="G352" s="184">
        <v>4.2019000000000002</v>
      </c>
      <c r="H352" s="184">
        <v>5.6052999999999997</v>
      </c>
      <c r="I352" s="184">
        <v>7.8941999999999997</v>
      </c>
      <c r="J352" s="184">
        <v>9.8678000000000008</v>
      </c>
      <c r="K352" s="184">
        <v>7.3524000000000003</v>
      </c>
      <c r="L352" s="184">
        <v>8.8876000000000008</v>
      </c>
      <c r="M352" s="184">
        <v>7.9972000000000003</v>
      </c>
      <c r="N352" s="184">
        <v>8.9175000000000004</v>
      </c>
      <c r="O352" s="184">
        <v>7.7979000000000003</v>
      </c>
      <c r="P352" s="184">
        <v>7.7865000000000002</v>
      </c>
      <c r="Q352" s="184">
        <v>8.7719000000000005</v>
      </c>
      <c r="R352" s="184">
        <v>8.9141999999999992</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44447</v>
      </c>
      <c r="E353" s="184">
        <v>16.828800000000001</v>
      </c>
      <c r="F353" s="184">
        <v>6.5079000000000002</v>
      </c>
      <c r="G353" s="184">
        <v>3.3416000000000001</v>
      </c>
      <c r="H353" s="184">
        <v>4.7449000000000003</v>
      </c>
      <c r="I353" s="184">
        <v>7.0369000000000002</v>
      </c>
      <c r="J353" s="184">
        <v>8.9779</v>
      </c>
      <c r="K353" s="184">
        <v>6.4032999999999998</v>
      </c>
      <c r="L353" s="184">
        <v>7.8498999999999999</v>
      </c>
      <c r="M353" s="184">
        <v>6.9108999999999998</v>
      </c>
      <c r="N353" s="184">
        <v>7.7835999999999999</v>
      </c>
      <c r="O353" s="184">
        <v>6.6086</v>
      </c>
      <c r="P353" s="184">
        <v>6.4964000000000004</v>
      </c>
      <c r="Q353" s="184">
        <v>7.5446</v>
      </c>
      <c r="R353" s="184">
        <v>7.7622999999999998</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44447</v>
      </c>
      <c r="E354" s="184">
        <v>16.0412</v>
      </c>
      <c r="F354" s="184">
        <v>18.212199999999999</v>
      </c>
      <c r="G354" s="184">
        <v>3.0958000000000001</v>
      </c>
      <c r="H354" s="184">
        <v>0.9103</v>
      </c>
      <c r="I354" s="184">
        <v>30.3187</v>
      </c>
      <c r="J354" s="184">
        <v>16.785399999999999</v>
      </c>
      <c r="K354" s="184">
        <v>8.0678000000000001</v>
      </c>
      <c r="L354" s="184">
        <v>15.2707</v>
      </c>
      <c r="M354" s="184">
        <v>13.390599999999999</v>
      </c>
      <c r="N354" s="184">
        <v>13.290900000000001</v>
      </c>
      <c r="O354" s="184">
        <v>5.3082000000000003</v>
      </c>
      <c r="P354" s="184">
        <v>6.2431999999999999</v>
      </c>
      <c r="Q354" s="184">
        <v>7.3878000000000004</v>
      </c>
      <c r="R354" s="184">
        <v>6.2630999999999997</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44447</v>
      </c>
      <c r="E356" s="184">
        <v>17.1309</v>
      </c>
      <c r="F356" s="184">
        <v>18.9727</v>
      </c>
      <c r="G356" s="184">
        <v>3.7945000000000002</v>
      </c>
      <c r="H356" s="184">
        <v>1.6136999999999999</v>
      </c>
      <c r="I356" s="184">
        <v>31.015599999999999</v>
      </c>
      <c r="J356" s="184">
        <v>17.451899999999998</v>
      </c>
      <c r="K356" s="184">
        <v>8.7049000000000003</v>
      </c>
      <c r="L356" s="184">
        <v>15.984999999999999</v>
      </c>
      <c r="M356" s="184">
        <v>14.1419</v>
      </c>
      <c r="N356" s="184">
        <v>14.075200000000001</v>
      </c>
      <c r="O356" s="184">
        <v>6.1492000000000004</v>
      </c>
      <c r="P356" s="184">
        <v>7.2491000000000003</v>
      </c>
      <c r="Q356" s="184">
        <v>8.4577000000000009</v>
      </c>
      <c r="R356" s="184">
        <v>7.0561999999999996</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44447</v>
      </c>
      <c r="E358" s="184">
        <v>4.3651</v>
      </c>
      <c r="F358" s="184">
        <v>3.3450000000000002</v>
      </c>
      <c r="G358" s="184">
        <v>5.1879999999999997</v>
      </c>
      <c r="H358" s="184">
        <v>5.3810000000000002</v>
      </c>
      <c r="I358" s="184">
        <v>6.2263999999999999</v>
      </c>
      <c r="J358" s="184">
        <v>6.6532</v>
      </c>
      <c r="K358" s="184">
        <v>6.8136000000000001</v>
      </c>
      <c r="L358" s="184">
        <v>15.941599999999999</v>
      </c>
      <c r="M358" s="184">
        <v>12.0463</v>
      </c>
      <c r="N358" s="184">
        <v>10.994999999999999</v>
      </c>
      <c r="O358" s="184">
        <v>-31.824200000000001</v>
      </c>
      <c r="P358" s="184">
        <v>-17.857600000000001</v>
      </c>
      <c r="Q358" s="184">
        <v>-11.914400000000001</v>
      </c>
      <c r="R358" s="184">
        <v>-22.034600000000001</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44447</v>
      </c>
      <c r="E359" s="184">
        <v>4.3106</v>
      </c>
      <c r="F359" s="184">
        <v>3.3873000000000002</v>
      </c>
      <c r="G359" s="184">
        <v>4.9145000000000003</v>
      </c>
      <c r="H359" s="184">
        <v>5.0854999999999997</v>
      </c>
      <c r="I359" s="184">
        <v>5.9408000000000003</v>
      </c>
      <c r="J359" s="184">
        <v>6.3742999999999999</v>
      </c>
      <c r="K359" s="184">
        <v>6.53</v>
      </c>
      <c r="L359" s="184">
        <v>15.6388</v>
      </c>
      <c r="M359" s="184">
        <v>11.742699999999999</v>
      </c>
      <c r="N359" s="184">
        <v>10.6843</v>
      </c>
      <c r="O359" s="184">
        <v>-32.005699999999997</v>
      </c>
      <c r="P359" s="184">
        <v>-18.032699999999998</v>
      </c>
      <c r="Q359" s="184">
        <v>-12.083600000000001</v>
      </c>
      <c r="R359" s="184">
        <v>-22.253599999999999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44447</v>
      </c>
      <c r="E360" s="184">
        <v>32.5047</v>
      </c>
      <c r="F360" s="184">
        <v>0.22459999999999999</v>
      </c>
      <c r="G360" s="184">
        <v>2.8982999999999999</v>
      </c>
      <c r="H360" s="184">
        <v>2.8249</v>
      </c>
      <c r="I360" s="184">
        <v>3.0112999999999999</v>
      </c>
      <c r="J360" s="184">
        <v>2.5785</v>
      </c>
      <c r="K360" s="184">
        <v>3.0354000000000001</v>
      </c>
      <c r="L360" s="184">
        <v>4.3621999999999996</v>
      </c>
      <c r="M360" s="184">
        <v>4.3548999999999998</v>
      </c>
      <c r="N360" s="184">
        <v>6.1037999999999997</v>
      </c>
      <c r="O360" s="184">
        <v>2.9449000000000001</v>
      </c>
      <c r="P360" s="184">
        <v>4.3597999999999999</v>
      </c>
      <c r="Q360" s="184">
        <v>6.9008000000000003</v>
      </c>
      <c r="R360" s="184">
        <v>5.9553000000000003</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44447</v>
      </c>
      <c r="E361" s="184">
        <v>30.7056</v>
      </c>
      <c r="F361" s="184">
        <v>-0.47549999999999998</v>
      </c>
      <c r="G361" s="184">
        <v>2.0689000000000002</v>
      </c>
      <c r="H361" s="184">
        <v>2.0045999999999999</v>
      </c>
      <c r="I361" s="184">
        <v>2.1840000000000002</v>
      </c>
      <c r="J361" s="184">
        <v>1.7462</v>
      </c>
      <c r="K361" s="184">
        <v>2.2008999999999999</v>
      </c>
      <c r="L361" s="184">
        <v>3.5417000000000001</v>
      </c>
      <c r="M361" s="184">
        <v>3.5314999999999999</v>
      </c>
      <c r="N361" s="184">
        <v>5.26</v>
      </c>
      <c r="O361" s="184">
        <v>2.1147</v>
      </c>
      <c r="P361" s="184">
        <v>3.5972</v>
      </c>
      <c r="Q361" s="184">
        <v>6.3090000000000002</v>
      </c>
      <c r="R361" s="184">
        <v>5.1281999999999996</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44447</v>
      </c>
      <c r="E362" s="184">
        <v>21.593399999999999</v>
      </c>
      <c r="F362" s="184">
        <v>581.11500000000001</v>
      </c>
      <c r="G362" s="184">
        <v>122.0894</v>
      </c>
      <c r="H362" s="184">
        <v>93.779899999999998</v>
      </c>
      <c r="I362" s="184">
        <v>54.909300000000002</v>
      </c>
      <c r="J362" s="184">
        <v>30.685700000000001</v>
      </c>
      <c r="K362" s="184">
        <v>5.9356999999999998</v>
      </c>
      <c r="L362" s="184">
        <v>11.892200000000001</v>
      </c>
      <c r="M362" s="184">
        <v>13.706300000000001</v>
      </c>
      <c r="N362" s="184">
        <v>16.352499999999999</v>
      </c>
      <c r="O362" s="184">
        <v>5.2998000000000003</v>
      </c>
      <c r="P362" s="184">
        <v>6.3570000000000002</v>
      </c>
      <c r="Q362" s="184">
        <v>8.2052999999999994</v>
      </c>
      <c r="R362" s="184">
        <v>4.4478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44447</v>
      </c>
      <c r="E363" s="184">
        <v>23.0016</v>
      </c>
      <c r="F363" s="184">
        <v>581.33029999999997</v>
      </c>
      <c r="G363" s="184">
        <v>122.10120000000001</v>
      </c>
      <c r="H363" s="184">
        <v>93.784800000000004</v>
      </c>
      <c r="I363" s="184">
        <v>54.915599999999998</v>
      </c>
      <c r="J363" s="184">
        <v>30.685099999999998</v>
      </c>
      <c r="K363" s="184">
        <v>5.9382000000000001</v>
      </c>
      <c r="L363" s="184">
        <v>11.9237</v>
      </c>
      <c r="M363" s="184">
        <v>13.938599999999999</v>
      </c>
      <c r="N363" s="184">
        <v>16.704899999999999</v>
      </c>
      <c r="O363" s="184">
        <v>5.8838999999999997</v>
      </c>
      <c r="P363" s="184">
        <v>7.0388999999999999</v>
      </c>
      <c r="Q363" s="184">
        <v>8.4984999999999999</v>
      </c>
      <c r="R363" s="184">
        <v>4.9382999999999999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44447</v>
      </c>
      <c r="E370" s="184">
        <v>19.014600000000002</v>
      </c>
      <c r="F370" s="184">
        <v>3.4556</v>
      </c>
      <c r="G370" s="184">
        <v>5.1864999999999997</v>
      </c>
      <c r="H370" s="184">
        <v>8.6249000000000002</v>
      </c>
      <c r="I370" s="184">
        <v>11.4994</v>
      </c>
      <c r="J370" s="184">
        <v>11.062799999999999</v>
      </c>
      <c r="K370" s="184">
        <v>8.1946999999999992</v>
      </c>
      <c r="L370" s="184">
        <v>9.9915000000000003</v>
      </c>
      <c r="M370" s="184">
        <v>8.2466000000000008</v>
      </c>
      <c r="N370" s="184">
        <v>10.192500000000001</v>
      </c>
      <c r="O370" s="184">
        <v>9.2752999999999997</v>
      </c>
      <c r="P370" s="184">
        <v>8.0053000000000001</v>
      </c>
      <c r="Q370" s="184">
        <v>8.9923999999999999</v>
      </c>
      <c r="R370" s="184">
        <v>9.6371000000000002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44447</v>
      </c>
      <c r="E371" s="184">
        <v>20.069700000000001</v>
      </c>
      <c r="F371" s="184">
        <v>4.0015000000000001</v>
      </c>
      <c r="G371" s="184">
        <v>5.7515000000000001</v>
      </c>
      <c r="H371" s="184">
        <v>9.1874000000000002</v>
      </c>
      <c r="I371" s="184">
        <v>12.0456</v>
      </c>
      <c r="J371" s="184">
        <v>11.6113</v>
      </c>
      <c r="K371" s="184">
        <v>8.7523999999999997</v>
      </c>
      <c r="L371" s="184">
        <v>10.5623</v>
      </c>
      <c r="M371" s="184">
        <v>8.8064</v>
      </c>
      <c r="N371" s="184">
        <v>10.7667</v>
      </c>
      <c r="O371" s="184">
        <v>9.8064</v>
      </c>
      <c r="P371" s="184">
        <v>8.7079000000000004</v>
      </c>
      <c r="Q371" s="184">
        <v>9.7838999999999992</v>
      </c>
      <c r="R371" s="184">
        <v>10.1608</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44447</v>
      </c>
      <c r="E372" s="184">
        <v>24.502199999999998</v>
      </c>
      <c r="F372" s="184">
        <v>20.7181</v>
      </c>
      <c r="G372" s="184">
        <v>7.5454999999999997</v>
      </c>
      <c r="H372" s="184">
        <v>9.4871999999999996</v>
      </c>
      <c r="I372" s="184">
        <v>12.4016</v>
      </c>
      <c r="J372" s="184">
        <v>9.7958999999999996</v>
      </c>
      <c r="K372" s="184">
        <v>6.8505000000000003</v>
      </c>
      <c r="L372" s="184">
        <v>8.6193000000000008</v>
      </c>
      <c r="M372" s="184">
        <v>6.9634999999999998</v>
      </c>
      <c r="N372" s="184">
        <v>8.2544000000000004</v>
      </c>
      <c r="O372" s="184">
        <v>8.8298000000000005</v>
      </c>
      <c r="P372" s="184">
        <v>8.0769000000000002</v>
      </c>
      <c r="Q372" s="184">
        <v>8.6748999999999992</v>
      </c>
      <c r="R372" s="184">
        <v>9.0571999999999999</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44447</v>
      </c>
      <c r="E373" s="184">
        <v>26.331099999999999</v>
      </c>
      <c r="F373" s="184">
        <v>21.3599</v>
      </c>
      <c r="G373" s="184">
        <v>8.0210000000000008</v>
      </c>
      <c r="H373" s="184">
        <v>10.0395</v>
      </c>
      <c r="I373" s="184">
        <v>13.025700000000001</v>
      </c>
      <c r="J373" s="184">
        <v>10.4566</v>
      </c>
      <c r="K373" s="184">
        <v>7.5339</v>
      </c>
      <c r="L373" s="184">
        <v>9.3158999999999992</v>
      </c>
      <c r="M373" s="184">
        <v>7.6817000000000002</v>
      </c>
      <c r="N373" s="184">
        <v>9.0007999999999999</v>
      </c>
      <c r="O373" s="184">
        <v>9.5648</v>
      </c>
      <c r="P373" s="184">
        <v>8.9314</v>
      </c>
      <c r="Q373" s="184">
        <v>9.4734999999999996</v>
      </c>
      <c r="R373" s="184">
        <v>9.7439999999999998</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44447</v>
      </c>
      <c r="E374" s="184">
        <v>13.6271</v>
      </c>
      <c r="F374" s="184">
        <v>17.954699999999999</v>
      </c>
      <c r="G374" s="184">
        <v>15.407</v>
      </c>
      <c r="H374" s="184">
        <v>20.0121</v>
      </c>
      <c r="I374" s="184">
        <v>17.023199999999999</v>
      </c>
      <c r="J374" s="184">
        <v>16.282800000000002</v>
      </c>
      <c r="K374" s="184">
        <v>7.6593999999999998</v>
      </c>
      <c r="L374" s="184">
        <v>6.9645000000000001</v>
      </c>
      <c r="M374" s="184">
        <v>6.4398999999999997</v>
      </c>
      <c r="N374" s="184">
        <v>8.3493999999999993</v>
      </c>
      <c r="O374" s="184">
        <v>-0.94269999999999998</v>
      </c>
      <c r="P374" s="184">
        <v>1.6128</v>
      </c>
      <c r="Q374" s="184">
        <v>4.1993</v>
      </c>
      <c r="R374" s="184">
        <v>-0.93530000000000002</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44447</v>
      </c>
      <c r="E375" s="184">
        <v>14.522399999999999</v>
      </c>
      <c r="F375" s="184">
        <v>18.8599</v>
      </c>
      <c r="G375" s="184">
        <v>16.120999999999999</v>
      </c>
      <c r="H375" s="184">
        <v>20.727499999999999</v>
      </c>
      <c r="I375" s="184">
        <v>17.767600000000002</v>
      </c>
      <c r="J375" s="184">
        <v>17.029199999999999</v>
      </c>
      <c r="K375" s="184">
        <v>8.4055999999999997</v>
      </c>
      <c r="L375" s="184">
        <v>7.7229000000000001</v>
      </c>
      <c r="M375" s="184">
        <v>7.2001999999999997</v>
      </c>
      <c r="N375" s="184">
        <v>9.1204000000000001</v>
      </c>
      <c r="O375" s="184">
        <v>-0.253</v>
      </c>
      <c r="P375" s="184">
        <v>2.5045000000000002</v>
      </c>
      <c r="Q375" s="184">
        <v>5.0843999999999996</v>
      </c>
      <c r="R375" s="184">
        <v>-0.27829999999999999</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44447</v>
      </c>
      <c r="E376" s="184">
        <v>14.0116</v>
      </c>
      <c r="F376" s="184">
        <v>18.244</v>
      </c>
      <c r="G376" s="184">
        <v>5.1615000000000002</v>
      </c>
      <c r="H376" s="184">
        <v>4.5068000000000001</v>
      </c>
      <c r="I376" s="184">
        <v>9.9553999999999991</v>
      </c>
      <c r="J376" s="184">
        <v>10.7765</v>
      </c>
      <c r="K376" s="184">
        <v>6.2381000000000002</v>
      </c>
      <c r="L376" s="184">
        <v>7.69</v>
      </c>
      <c r="M376" s="184">
        <v>5.8982999999999999</v>
      </c>
      <c r="N376" s="184">
        <v>7.1576000000000004</v>
      </c>
      <c r="O376" s="184">
        <v>8.2819000000000003</v>
      </c>
      <c r="P376" s="184"/>
      <c r="Q376" s="184">
        <v>7.7469000000000001</v>
      </c>
      <c r="R376" s="184">
        <v>7.5022000000000002</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44447</v>
      </c>
      <c r="E377" s="184">
        <v>13.3941</v>
      </c>
      <c r="F377" s="184">
        <v>17.176100000000002</v>
      </c>
      <c r="G377" s="184">
        <v>4.1989999999999998</v>
      </c>
      <c r="H377" s="184">
        <v>3.5449999999999999</v>
      </c>
      <c r="I377" s="184">
        <v>9.0043000000000006</v>
      </c>
      <c r="J377" s="184">
        <v>9.8308</v>
      </c>
      <c r="K377" s="184">
        <v>5.2796000000000003</v>
      </c>
      <c r="L377" s="184">
        <v>6.6951000000000001</v>
      </c>
      <c r="M377" s="184">
        <v>4.8593999999999999</v>
      </c>
      <c r="N377" s="184">
        <v>6.0994000000000002</v>
      </c>
      <c r="O377" s="184">
        <v>7.2830000000000004</v>
      </c>
      <c r="P377" s="184"/>
      <c r="Q377" s="184">
        <v>6.6779999999999999</v>
      </c>
      <c r="R377" s="184">
        <v>6.5027999999999997</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44447</v>
      </c>
      <c r="E378" s="184">
        <v>1474.6654000000001</v>
      </c>
      <c r="F378" s="184">
        <v>-8.1735000000000007</v>
      </c>
      <c r="G378" s="184">
        <v>0.35249999999999998</v>
      </c>
      <c r="H378" s="184">
        <v>2.569</v>
      </c>
      <c r="I378" s="184">
        <v>6.8093000000000004</v>
      </c>
      <c r="J378" s="184">
        <v>7.3232999999999997</v>
      </c>
      <c r="K378" s="184">
        <v>4.2914000000000003</v>
      </c>
      <c r="L378" s="184">
        <v>5.7647000000000004</v>
      </c>
      <c r="M378" s="184">
        <v>3.0908000000000002</v>
      </c>
      <c r="N378" s="184">
        <v>3.9106999999999998</v>
      </c>
      <c r="O378" s="184">
        <v>1.8494999999999999</v>
      </c>
      <c r="P378" s="184">
        <v>3.8477000000000001</v>
      </c>
      <c r="Q378" s="184">
        <v>5.6920999999999999</v>
      </c>
      <c r="R378" s="184">
        <v>6.0209000000000001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44447</v>
      </c>
      <c r="E379" s="184">
        <v>1569.5911000000001</v>
      </c>
      <c r="F379" s="184">
        <v>-6.9935999999999998</v>
      </c>
      <c r="G379" s="184">
        <v>1.5323</v>
      </c>
      <c r="H379" s="184">
        <v>3.7496999999999998</v>
      </c>
      <c r="I379" s="184">
        <v>7.9926000000000004</v>
      </c>
      <c r="J379" s="184">
        <v>8.5117999999999991</v>
      </c>
      <c r="K379" s="184">
        <v>5.4859</v>
      </c>
      <c r="L379" s="184">
        <v>6.9692999999999996</v>
      </c>
      <c r="M379" s="184">
        <v>4.2812000000000001</v>
      </c>
      <c r="N379" s="184">
        <v>5.1166</v>
      </c>
      <c r="O379" s="184">
        <v>2.9502999999999999</v>
      </c>
      <c r="P379" s="184">
        <v>4.8338999999999999</v>
      </c>
      <c r="Q379" s="184">
        <v>6.6360000000000001</v>
      </c>
      <c r="R379" s="184">
        <v>7.2732999999999999</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44447</v>
      </c>
      <c r="E380" s="184">
        <v>24.136399999999998</v>
      </c>
      <c r="F380" s="184">
        <v>13.0099</v>
      </c>
      <c r="G380" s="184">
        <v>5.327</v>
      </c>
      <c r="H380" s="184">
        <v>1.7072000000000001</v>
      </c>
      <c r="I380" s="184">
        <v>8.2569999999999997</v>
      </c>
      <c r="J380" s="184">
        <v>9.3720999999999997</v>
      </c>
      <c r="K380" s="184">
        <v>6.5039999999999996</v>
      </c>
      <c r="L380" s="184">
        <v>7.9648000000000003</v>
      </c>
      <c r="M380" s="184">
        <v>6.3978999999999999</v>
      </c>
      <c r="N380" s="184">
        <v>6.6760000000000002</v>
      </c>
      <c r="O380" s="184">
        <v>7.3602999999999996</v>
      </c>
      <c r="P380" s="184">
        <v>7.0814000000000004</v>
      </c>
      <c r="Q380" s="184">
        <v>8.0822000000000003</v>
      </c>
      <c r="R380" s="184">
        <v>6.8276000000000003</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44447</v>
      </c>
      <c r="E381" s="184">
        <v>26.179300000000001</v>
      </c>
      <c r="F381" s="184">
        <v>13.9476</v>
      </c>
      <c r="G381" s="184">
        <v>6.3353000000000002</v>
      </c>
      <c r="H381" s="184">
        <v>2.7101999999999999</v>
      </c>
      <c r="I381" s="184">
        <v>9.2445000000000004</v>
      </c>
      <c r="J381" s="184">
        <v>10.367100000000001</v>
      </c>
      <c r="K381" s="184">
        <v>7.5076000000000001</v>
      </c>
      <c r="L381" s="184">
        <v>9.0165000000000006</v>
      </c>
      <c r="M381" s="184">
        <v>7.4791999999999996</v>
      </c>
      <c r="N381" s="184">
        <v>7.7919</v>
      </c>
      <c r="O381" s="184">
        <v>8.4166000000000007</v>
      </c>
      <c r="P381" s="184">
        <v>8.0991</v>
      </c>
      <c r="Q381" s="184">
        <v>9.1130999999999993</v>
      </c>
      <c r="R381" s="184">
        <v>7.9019000000000004</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44447</v>
      </c>
      <c r="E382" s="184">
        <v>22.872599999999998</v>
      </c>
      <c r="F382" s="184">
        <v>10.535299999999999</v>
      </c>
      <c r="G382" s="184">
        <v>4.0236000000000001</v>
      </c>
      <c r="H382" s="184">
        <v>4.8602999999999996</v>
      </c>
      <c r="I382" s="184">
        <v>8.7491000000000003</v>
      </c>
      <c r="J382" s="184">
        <v>8.3314000000000004</v>
      </c>
      <c r="K382" s="184">
        <v>5.0983999999999998</v>
      </c>
      <c r="L382" s="184">
        <v>6.3208000000000002</v>
      </c>
      <c r="M382" s="184">
        <v>4.5597000000000003</v>
      </c>
      <c r="N382" s="184">
        <v>6.1127000000000002</v>
      </c>
      <c r="O382" s="184">
        <v>4.1551999999999998</v>
      </c>
      <c r="P382" s="184">
        <v>5.1809000000000003</v>
      </c>
      <c r="Q382" s="184">
        <v>7.1837</v>
      </c>
      <c r="R382" s="184">
        <v>4.1603000000000003</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44447</v>
      </c>
      <c r="E383" s="184">
        <v>24.0489</v>
      </c>
      <c r="F383" s="184">
        <v>11.2347</v>
      </c>
      <c r="G383" s="184">
        <v>4.8296000000000001</v>
      </c>
      <c r="H383" s="184">
        <v>5.6651999999999996</v>
      </c>
      <c r="I383" s="184">
        <v>9.5533000000000001</v>
      </c>
      <c r="J383" s="184">
        <v>9.1353000000000009</v>
      </c>
      <c r="K383" s="184">
        <v>5.9085999999999999</v>
      </c>
      <c r="L383" s="184">
        <v>7.1467999999999998</v>
      </c>
      <c r="M383" s="184">
        <v>5.3863000000000003</v>
      </c>
      <c r="N383" s="184">
        <v>7.1902999999999997</v>
      </c>
      <c r="O383" s="184">
        <v>4.9927999999999999</v>
      </c>
      <c r="P383" s="184">
        <v>5.9371999999999998</v>
      </c>
      <c r="Q383" s="184">
        <v>7.4634999999999998</v>
      </c>
      <c r="R383" s="184">
        <v>5.0833000000000004</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44447</v>
      </c>
      <c r="E384" s="184">
        <v>27.020600000000002</v>
      </c>
      <c r="F384" s="184">
        <v>15.405900000000001</v>
      </c>
      <c r="G384" s="184">
        <v>5.4343000000000004</v>
      </c>
      <c r="H384" s="184">
        <v>8.0207999999999995</v>
      </c>
      <c r="I384" s="184">
        <v>9.7818000000000005</v>
      </c>
      <c r="J384" s="184">
        <v>11.2681</v>
      </c>
      <c r="K384" s="184">
        <v>32.536499999999997</v>
      </c>
      <c r="L384" s="184">
        <v>20.489899999999999</v>
      </c>
      <c r="M384" s="184">
        <v>16.2942</v>
      </c>
      <c r="N384" s="184">
        <v>15.686199999999999</v>
      </c>
      <c r="O384" s="184">
        <v>3.0648</v>
      </c>
      <c r="P384" s="184">
        <v>4.5439999999999996</v>
      </c>
      <c r="Q384" s="184">
        <v>6.2864000000000004</v>
      </c>
      <c r="R384" s="184">
        <v>2.8369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44447</v>
      </c>
      <c r="E385" s="184">
        <v>28.939599999999999</v>
      </c>
      <c r="F385" s="184">
        <v>16.024899999999999</v>
      </c>
      <c r="G385" s="184">
        <v>6.0590000000000002</v>
      </c>
      <c r="H385" s="184">
        <v>8.6448</v>
      </c>
      <c r="I385" s="184">
        <v>10.4016</v>
      </c>
      <c r="J385" s="184">
        <v>11.898300000000001</v>
      </c>
      <c r="K385" s="184">
        <v>33.209299999999999</v>
      </c>
      <c r="L385" s="184">
        <v>21.175699999999999</v>
      </c>
      <c r="M385" s="184">
        <v>16.990600000000001</v>
      </c>
      <c r="N385" s="184">
        <v>16.403300000000002</v>
      </c>
      <c r="O385" s="184">
        <v>3.738</v>
      </c>
      <c r="P385" s="184">
        <v>5.3291000000000004</v>
      </c>
      <c r="Q385" s="184">
        <v>7.4473000000000003</v>
      </c>
      <c r="R385" s="184">
        <v>3.4845000000000002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44447</v>
      </c>
      <c r="E386" s="184">
        <v>0.1225</v>
      </c>
      <c r="F386" s="184">
        <v>0</v>
      </c>
      <c r="G386" s="184">
        <v>11.937900000000001</v>
      </c>
      <c r="H386" s="184">
        <v>8.5269999999999992</v>
      </c>
      <c r="I386" s="184">
        <v>10.685</v>
      </c>
      <c r="J386" s="184">
        <v>10.9421</v>
      </c>
      <c r="K386" s="184">
        <v>10.983499999999999</v>
      </c>
      <c r="L386" s="184">
        <v>11.2963</v>
      </c>
      <c r="M386" s="184">
        <v>-24.567</v>
      </c>
      <c r="N386" s="184">
        <v>-20.195399999999999</v>
      </c>
      <c r="O386" s="184"/>
      <c r="P386" s="184"/>
      <c r="Q386" s="184">
        <v>-10.607799999999999</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44447</v>
      </c>
      <c r="E387" s="184">
        <v>0.13</v>
      </c>
      <c r="F387" s="184">
        <v>28.098500000000001</v>
      </c>
      <c r="G387" s="184">
        <v>11.248100000000001</v>
      </c>
      <c r="H387" s="184">
        <v>12.0608</v>
      </c>
      <c r="I387" s="184">
        <v>12.088800000000001</v>
      </c>
      <c r="J387" s="184">
        <v>11.1723</v>
      </c>
      <c r="K387" s="184">
        <v>11.2995</v>
      </c>
      <c r="L387" s="184">
        <v>11.459899999999999</v>
      </c>
      <c r="M387" s="184">
        <v>-24.5016</v>
      </c>
      <c r="N387" s="184">
        <v>-20.147400000000001</v>
      </c>
      <c r="O387" s="184"/>
      <c r="P387" s="184"/>
      <c r="Q387" s="184">
        <v>-10.5586</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44447</v>
      </c>
      <c r="E390" s="184">
        <v>16.140499999999999</v>
      </c>
      <c r="F390" s="184">
        <v>16.742000000000001</v>
      </c>
      <c r="G390" s="184">
        <v>5.4314</v>
      </c>
      <c r="H390" s="184">
        <v>2.7473999999999998</v>
      </c>
      <c r="I390" s="184">
        <v>6.0713999999999997</v>
      </c>
      <c r="J390" s="184">
        <v>5.4471999999999996</v>
      </c>
      <c r="K390" s="184">
        <v>4.2533000000000003</v>
      </c>
      <c r="L390" s="184">
        <v>6.7138999999999998</v>
      </c>
      <c r="M390" s="184">
        <v>8.8162000000000003</v>
      </c>
      <c r="N390" s="184">
        <v>9.9969000000000001</v>
      </c>
      <c r="O390" s="184">
        <v>3.5629</v>
      </c>
      <c r="P390" s="184">
        <v>5.2119</v>
      </c>
      <c r="Q390" s="184">
        <v>7.1334</v>
      </c>
      <c r="R390" s="184">
        <v>3.3220999999999998</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44447</v>
      </c>
      <c r="E391" s="184">
        <v>15.009600000000001</v>
      </c>
      <c r="F391" s="184">
        <v>16.056799999999999</v>
      </c>
      <c r="G391" s="184">
        <v>4.4771999999999998</v>
      </c>
      <c r="H391" s="184">
        <v>1.7723</v>
      </c>
      <c r="I391" s="184">
        <v>5.0993000000000004</v>
      </c>
      <c r="J391" s="184">
        <v>4.4688999999999997</v>
      </c>
      <c r="K391" s="184">
        <v>3.2082000000000002</v>
      </c>
      <c r="L391" s="184">
        <v>5.5805999999999996</v>
      </c>
      <c r="M391" s="184">
        <v>7.6296999999999997</v>
      </c>
      <c r="N391" s="184">
        <v>8.7881</v>
      </c>
      <c r="O391" s="184">
        <v>2.4626000000000001</v>
      </c>
      <c r="P391" s="184">
        <v>4.0842999999999998</v>
      </c>
      <c r="Q391" s="184">
        <v>6.0191999999999997</v>
      </c>
      <c r="R391" s="184">
        <v>2.1743999999999999</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44447</v>
      </c>
      <c r="E396" s="184">
        <v>37.320700000000002</v>
      </c>
      <c r="F396" s="184">
        <v>11.2506</v>
      </c>
      <c r="G396" s="184">
        <v>5.2850999999999999</v>
      </c>
      <c r="H396" s="184">
        <v>7.5415999999999999</v>
      </c>
      <c r="I396" s="184">
        <v>9.6479999999999997</v>
      </c>
      <c r="J396" s="184">
        <v>10.4801</v>
      </c>
      <c r="K396" s="184">
        <v>7.5052000000000003</v>
      </c>
      <c r="L396" s="184">
        <v>8.2265999999999995</v>
      </c>
      <c r="M396" s="184">
        <v>6.3897000000000004</v>
      </c>
      <c r="N396" s="184">
        <v>8.2177000000000007</v>
      </c>
      <c r="O396" s="184">
        <v>8.2570999999999994</v>
      </c>
      <c r="P396" s="184">
        <v>7.9292999999999996</v>
      </c>
      <c r="Q396" s="184">
        <v>9.1737000000000002</v>
      </c>
      <c r="R396" s="184">
        <v>8.4847000000000001</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44447</v>
      </c>
      <c r="E397" s="184">
        <v>35.412799999999997</v>
      </c>
      <c r="F397" s="184">
        <v>10.619300000000001</v>
      </c>
      <c r="G397" s="184">
        <v>4.6616999999999997</v>
      </c>
      <c r="H397" s="184">
        <v>6.9149000000000003</v>
      </c>
      <c r="I397" s="184">
        <v>9.0203000000000007</v>
      </c>
      <c r="J397" s="184">
        <v>9.8440999999999992</v>
      </c>
      <c r="K397" s="184">
        <v>6.8644999999999996</v>
      </c>
      <c r="L397" s="184">
        <v>7.5728999999999997</v>
      </c>
      <c r="M397" s="184">
        <v>5.7241</v>
      </c>
      <c r="N397" s="184">
        <v>7.5327999999999999</v>
      </c>
      <c r="O397" s="184">
        <v>7.5736999999999997</v>
      </c>
      <c r="P397" s="184">
        <v>7.1721000000000004</v>
      </c>
      <c r="Q397" s="184">
        <v>7.6451000000000002</v>
      </c>
      <c r="R397" s="184">
        <v>7.8103999999999996</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44447</v>
      </c>
      <c r="E404" s="184">
        <v>0.65429999999999999</v>
      </c>
      <c r="F404" s="184">
        <v>11.160399999999999</v>
      </c>
      <c r="G404" s="184">
        <v>11.173999999999999</v>
      </c>
      <c r="H404" s="184">
        <v>11.180899999999999</v>
      </c>
      <c r="I404" s="184">
        <v>10.803100000000001</v>
      </c>
      <c r="J404" s="184">
        <v>10.925700000000001</v>
      </c>
      <c r="K404" s="184">
        <v>11.030900000000001</v>
      </c>
      <c r="L404" s="184">
        <v>11.346399999999999</v>
      </c>
      <c r="M404" s="184">
        <v>-23.754899999999999</v>
      </c>
      <c r="N404" s="184">
        <v>-16.083100000000002</v>
      </c>
      <c r="O404" s="184"/>
      <c r="P404" s="184"/>
      <c r="Q404" s="184">
        <v>-41.7044</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44447</v>
      </c>
      <c r="E405" s="184">
        <v>0.59619999999999995</v>
      </c>
      <c r="F405" s="184">
        <v>12.2483</v>
      </c>
      <c r="G405" s="184">
        <v>11.0365</v>
      </c>
      <c r="H405" s="184">
        <v>11.394500000000001</v>
      </c>
      <c r="I405" s="184">
        <v>10.978400000000001</v>
      </c>
      <c r="J405" s="184">
        <v>10.8658</v>
      </c>
      <c r="K405" s="184">
        <v>11.081300000000001</v>
      </c>
      <c r="L405" s="184">
        <v>11.362500000000001</v>
      </c>
      <c r="M405" s="184">
        <v>-24.042200000000001</v>
      </c>
      <c r="N405" s="184">
        <v>-16.299299999999999</v>
      </c>
      <c r="O405" s="184"/>
      <c r="P405" s="184"/>
      <c r="Q405" s="184">
        <v>-42.110500000000002</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44447</v>
      </c>
      <c r="E406" s="184">
        <v>12.8505</v>
      </c>
      <c r="F406" s="184">
        <v>12.786099999999999</v>
      </c>
      <c r="G406" s="184">
        <v>5.5712999999999999</v>
      </c>
      <c r="H406" s="184">
        <v>7.0292000000000003</v>
      </c>
      <c r="I406" s="184">
        <v>8.0998000000000001</v>
      </c>
      <c r="J406" s="184">
        <v>8.7621000000000002</v>
      </c>
      <c r="K406" s="184">
        <v>6.5209000000000001</v>
      </c>
      <c r="L406" s="184">
        <v>7.0279999999999996</v>
      </c>
      <c r="M406" s="184">
        <v>5.8433000000000002</v>
      </c>
      <c r="N406" s="184">
        <v>7.3388999999999998</v>
      </c>
      <c r="O406" s="184">
        <v>-9.3347999999999995</v>
      </c>
      <c r="P406" s="184">
        <v>-2.8073000000000001</v>
      </c>
      <c r="Q406" s="184">
        <v>2.7835999999999999</v>
      </c>
      <c r="R406" s="184">
        <v>-14.8269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44447</v>
      </c>
      <c r="E407" s="184">
        <v>11.6898</v>
      </c>
      <c r="F407" s="184">
        <v>12.1813</v>
      </c>
      <c r="G407" s="184">
        <v>5.0617999999999999</v>
      </c>
      <c r="H407" s="184">
        <v>6.4757999999999996</v>
      </c>
      <c r="I407" s="184">
        <v>7.5826000000000002</v>
      </c>
      <c r="J407" s="184">
        <v>8.1782000000000004</v>
      </c>
      <c r="K407" s="184">
        <v>5.8093000000000004</v>
      </c>
      <c r="L407" s="184">
        <v>6.2453000000000003</v>
      </c>
      <c r="M407" s="184">
        <v>5.0307000000000004</v>
      </c>
      <c r="N407" s="184">
        <v>6.4819000000000004</v>
      </c>
      <c r="O407" s="184">
        <v>-10.134399999999999</v>
      </c>
      <c r="P407" s="184">
        <v>-3.7584</v>
      </c>
      <c r="Q407" s="184">
        <v>1.7884</v>
      </c>
      <c r="R407" s="184">
        <v>-15.523199999999999</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40.572374999999987</v>
      </c>
      <c r="G408" s="186">
        <v>11.876707500000004</v>
      </c>
      <c r="H408" s="186">
        <v>10.7257225</v>
      </c>
      <c r="I408" s="186">
        <v>12.0975</v>
      </c>
      <c r="J408" s="186">
        <v>10.3244425</v>
      </c>
      <c r="K408" s="186">
        <v>7.7881474999999982</v>
      </c>
      <c r="L408" s="186">
        <v>9.1581500000000027</v>
      </c>
      <c r="M408" s="186">
        <v>4.5232574999999997</v>
      </c>
      <c r="N408" s="186">
        <v>6.0456100000000008</v>
      </c>
      <c r="O408" s="186">
        <v>2.4188970588235295</v>
      </c>
      <c r="P408" s="186">
        <v>4.0111906249999993</v>
      </c>
      <c r="Q408" s="186">
        <v>1.8412775000000017</v>
      </c>
      <c r="R408" s="186">
        <v>3.1047294117647057</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12.517199999999999</v>
      </c>
      <c r="G409" s="186">
        <v>5.2365499999999994</v>
      </c>
      <c r="H409" s="186">
        <v>6.0488999999999997</v>
      </c>
      <c r="I409" s="186">
        <v>9.1324000000000005</v>
      </c>
      <c r="J409" s="186">
        <v>9.8374500000000005</v>
      </c>
      <c r="K409" s="186">
        <v>6.5884499999999999</v>
      </c>
      <c r="L409" s="186">
        <v>8.0957000000000008</v>
      </c>
      <c r="M409" s="186">
        <v>6.6753999999999998</v>
      </c>
      <c r="N409" s="186">
        <v>8.0047999999999995</v>
      </c>
      <c r="O409" s="186">
        <v>5.3040000000000003</v>
      </c>
      <c r="P409" s="186">
        <v>6.0901999999999994</v>
      </c>
      <c r="Q409" s="186">
        <v>7.15855</v>
      </c>
      <c r="R409" s="186">
        <v>6.0333500000000004</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44447</v>
      </c>
      <c r="E412" s="184">
        <v>1148.2045000000001</v>
      </c>
      <c r="F412" s="184">
        <v>-4.1765999999999996</v>
      </c>
      <c r="G412" s="184">
        <v>0.91500000000000004</v>
      </c>
      <c r="H412" s="184">
        <v>0.2702</v>
      </c>
      <c r="I412" s="184">
        <v>5.4462999999999999</v>
      </c>
      <c r="J412" s="184">
        <v>6.6985999999999999</v>
      </c>
      <c r="K412" s="184">
        <v>5.6003999999999996</v>
      </c>
      <c r="L412" s="184">
        <v>7.0114999999999998</v>
      </c>
      <c r="M412" s="184">
        <v>4.6985000000000001</v>
      </c>
      <c r="N412" s="184">
        <v>6.2423000000000002</v>
      </c>
      <c r="O412" s="184"/>
      <c r="P412" s="184"/>
      <c r="Q412" s="184">
        <v>8.4641999999999999</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44447</v>
      </c>
      <c r="E413" s="184">
        <v>1172.3362</v>
      </c>
      <c r="F413" s="184">
        <v>48.153700000000001</v>
      </c>
      <c r="G413" s="184">
        <v>4.4474999999999998</v>
      </c>
      <c r="H413" s="184">
        <v>20.217600000000001</v>
      </c>
      <c r="I413" s="184">
        <v>16.394400000000001</v>
      </c>
      <c r="J413" s="184">
        <v>15.257899999999999</v>
      </c>
      <c r="K413" s="184">
        <v>4.8063000000000002</v>
      </c>
      <c r="L413" s="184">
        <v>11.395200000000001</v>
      </c>
      <c r="M413" s="184">
        <v>5.1962000000000002</v>
      </c>
      <c r="N413" s="184">
        <v>6.7580999999999998</v>
      </c>
      <c r="O413" s="184"/>
      <c r="P413" s="184"/>
      <c r="Q413" s="184">
        <v>9.8045000000000009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44447</v>
      </c>
      <c r="E414" s="184">
        <v>22.341699999999999</v>
      </c>
      <c r="F414" s="184">
        <v>-4.2472000000000003</v>
      </c>
      <c r="G414" s="184">
        <v>-6.7572999999999999</v>
      </c>
      <c r="H414" s="184">
        <v>10.5002</v>
      </c>
      <c r="I414" s="184">
        <v>14.4092</v>
      </c>
      <c r="J414" s="184">
        <v>13.2463</v>
      </c>
      <c r="K414" s="184">
        <v>2.2789000000000001</v>
      </c>
      <c r="L414" s="184">
        <v>7.0636000000000001</v>
      </c>
      <c r="M414" s="184">
        <v>2.1638000000000002</v>
      </c>
      <c r="N414" s="184">
        <v>3.9855</v>
      </c>
      <c r="O414" s="184">
        <v>9.9330999999999996</v>
      </c>
      <c r="P414" s="184">
        <v>6.9046000000000003</v>
      </c>
      <c r="Q414" s="184">
        <v>7.9016999999999999</v>
      </c>
      <c r="R414" s="184">
        <v>6.3491</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44447</v>
      </c>
      <c r="E415" s="184">
        <v>22.714400000000001</v>
      </c>
      <c r="F415" s="184">
        <v>-3.8561999999999999</v>
      </c>
      <c r="G415" s="184">
        <v>-5.0422000000000002</v>
      </c>
      <c r="H415" s="184">
        <v>11.8261</v>
      </c>
      <c r="I415" s="184">
        <v>15.1349</v>
      </c>
      <c r="J415" s="184">
        <v>13.7347</v>
      </c>
      <c r="K415" s="184">
        <v>1.9959</v>
      </c>
      <c r="L415" s="184">
        <v>7.0757000000000003</v>
      </c>
      <c r="M415" s="184">
        <v>2.3824000000000001</v>
      </c>
      <c r="N415" s="184">
        <v>4.1353</v>
      </c>
      <c r="O415" s="184">
        <v>10.2393</v>
      </c>
      <c r="P415" s="184">
        <v>7.1622000000000003</v>
      </c>
      <c r="Q415" s="184">
        <v>7.7794999999999996</v>
      </c>
      <c r="R415" s="184">
        <v>6.4775</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44447</v>
      </c>
      <c r="E416" s="184">
        <v>205.2611</v>
      </c>
      <c r="F416" s="184">
        <v>13.715299999999999</v>
      </c>
      <c r="G416" s="184">
        <v>-8.2878000000000007</v>
      </c>
      <c r="H416" s="184">
        <v>12.5999</v>
      </c>
      <c r="I416" s="184">
        <v>16.244299999999999</v>
      </c>
      <c r="J416" s="184">
        <v>8.9867000000000008</v>
      </c>
      <c r="K416" s="184">
        <v>-1.3824000000000001</v>
      </c>
      <c r="L416" s="184">
        <v>5.2614999999999998</v>
      </c>
      <c r="M416" s="184">
        <v>2.1463999999999999</v>
      </c>
      <c r="N416" s="184">
        <v>3.9519000000000002</v>
      </c>
      <c r="O416" s="184">
        <v>8.7763000000000009</v>
      </c>
      <c r="P416" s="184">
        <v>6.1109999999999998</v>
      </c>
      <c r="Q416" s="184">
        <v>6.7689000000000004</v>
      </c>
      <c r="R416" s="184">
        <v>5.3181000000000003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9.9177999999999997</v>
      </c>
      <c r="G417" s="186">
        <v>-2.9449600000000005</v>
      </c>
      <c r="H417" s="186">
        <v>11.082799999999999</v>
      </c>
      <c r="I417" s="186">
        <v>13.525820000000001</v>
      </c>
      <c r="J417" s="186">
        <v>11.58484</v>
      </c>
      <c r="K417" s="186">
        <v>2.6598200000000003</v>
      </c>
      <c r="L417" s="186">
        <v>7.5614999999999997</v>
      </c>
      <c r="M417" s="186">
        <v>3.3174599999999996</v>
      </c>
      <c r="N417" s="186">
        <v>5.0146200000000007</v>
      </c>
      <c r="O417" s="186">
        <v>9.6495666666666668</v>
      </c>
      <c r="P417" s="186">
        <v>6.7259333333333338</v>
      </c>
      <c r="Q417" s="186">
        <v>8.1437600000000003</v>
      </c>
      <c r="R417" s="186">
        <v>6.0482333333333331</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-3.8561999999999999</v>
      </c>
      <c r="G418" s="186">
        <v>-5.0422000000000002</v>
      </c>
      <c r="H418" s="186">
        <v>11.8261</v>
      </c>
      <c r="I418" s="186">
        <v>15.1349</v>
      </c>
      <c r="J418" s="186">
        <v>13.2463</v>
      </c>
      <c r="K418" s="186">
        <v>2.2789000000000001</v>
      </c>
      <c r="L418" s="186">
        <v>7.0636000000000001</v>
      </c>
      <c r="M418" s="186">
        <v>2.3824000000000001</v>
      </c>
      <c r="N418" s="186">
        <v>4.1353</v>
      </c>
      <c r="O418" s="186">
        <v>9.9330999999999996</v>
      </c>
      <c r="P418" s="186">
        <v>6.9046000000000003</v>
      </c>
      <c r="Q418" s="186">
        <v>7.9016999999999999</v>
      </c>
      <c r="R418" s="186">
        <v>6.3491</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44447</v>
      </c>
      <c r="E421" s="184">
        <v>30.004899999999999</v>
      </c>
      <c r="F421" s="184">
        <v>1.0949</v>
      </c>
      <c r="G421" s="184">
        <v>1.1193</v>
      </c>
      <c r="H421" s="184">
        <v>2.8690000000000002</v>
      </c>
      <c r="I421" s="184">
        <v>5.9132999999999996</v>
      </c>
      <c r="J421" s="184">
        <v>6.7051999999999996</v>
      </c>
      <c r="K421" s="184">
        <v>-0.79310000000000003</v>
      </c>
      <c r="L421" s="184">
        <v>7.2788000000000004</v>
      </c>
      <c r="M421" s="184">
        <v>5.5331999999999999</v>
      </c>
      <c r="N421" s="184">
        <v>6.423</v>
      </c>
      <c r="O421" s="184">
        <v>7.9375</v>
      </c>
      <c r="P421" s="184">
        <v>6.7541000000000002</v>
      </c>
      <c r="Q421" s="184">
        <v>7.7573999999999996</v>
      </c>
      <c r="R421" s="184">
        <v>7.44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44447</v>
      </c>
      <c r="E422" s="184">
        <v>31.255800000000001</v>
      </c>
      <c r="F422" s="184">
        <v>1.5182</v>
      </c>
      <c r="G422" s="184">
        <v>1.6119000000000001</v>
      </c>
      <c r="H422" s="184">
        <v>3.3553999999999999</v>
      </c>
      <c r="I422" s="184">
        <v>6.4135</v>
      </c>
      <c r="J422" s="184">
        <v>7.1982999999999997</v>
      </c>
      <c r="K422" s="184">
        <v>-0.3019</v>
      </c>
      <c r="L422" s="184">
        <v>7.5835999999999997</v>
      </c>
      <c r="M422" s="184">
        <v>5.9073000000000002</v>
      </c>
      <c r="N422" s="184">
        <v>6.8406000000000002</v>
      </c>
      <c r="O422" s="184">
        <v>8.4854000000000003</v>
      </c>
      <c r="P422" s="184">
        <v>7.2934000000000001</v>
      </c>
      <c r="Q422" s="184">
        <v>8.1582000000000008</v>
      </c>
      <c r="R422" s="184">
        <v>7.9756</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44447</v>
      </c>
      <c r="E423" s="184">
        <v>42.676499999999997</v>
      </c>
      <c r="F423" s="184">
        <v>-3.1642000000000001</v>
      </c>
      <c r="G423" s="184">
        <v>-0.25659999999999999</v>
      </c>
      <c r="H423" s="184">
        <v>29.217600000000001</v>
      </c>
      <c r="I423" s="184">
        <v>51.387099999999997</v>
      </c>
      <c r="J423" s="184">
        <v>18.334800000000001</v>
      </c>
      <c r="K423" s="184">
        <v>21.176600000000001</v>
      </c>
      <c r="L423" s="184">
        <v>23.697800000000001</v>
      </c>
      <c r="M423" s="184">
        <v>27.8536</v>
      </c>
      <c r="N423" s="184">
        <v>34.650799999999997</v>
      </c>
      <c r="O423" s="184">
        <v>13.481199999999999</v>
      </c>
      <c r="P423" s="184">
        <v>12.0085</v>
      </c>
      <c r="Q423" s="184">
        <v>10.1068</v>
      </c>
      <c r="R423" s="184">
        <v>22.851800000000001</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44447</v>
      </c>
      <c r="E424" s="184">
        <v>21.631900000000002</v>
      </c>
      <c r="F424" s="184">
        <v>-2.3620999999999999</v>
      </c>
      <c r="G424" s="184">
        <v>0.57369999999999999</v>
      </c>
      <c r="H424" s="184">
        <v>30.062000000000001</v>
      </c>
      <c r="I424" s="184">
        <v>52.248800000000003</v>
      </c>
      <c r="J424" s="184">
        <v>19.0307</v>
      </c>
      <c r="K424" s="184">
        <v>21.8078</v>
      </c>
      <c r="L424" s="184">
        <v>24.001200000000001</v>
      </c>
      <c r="M424" s="184">
        <v>28.3459</v>
      </c>
      <c r="N424" s="184">
        <v>35.286499999999997</v>
      </c>
      <c r="O424" s="184">
        <v>13.992800000000001</v>
      </c>
      <c r="P424" s="184">
        <v>12.327999999999999</v>
      </c>
      <c r="Q424" s="184">
        <v>11.964600000000001</v>
      </c>
      <c r="R424" s="184">
        <v>23.340399999999999</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44447</v>
      </c>
      <c r="E425" s="184">
        <v>23.812899999999999</v>
      </c>
      <c r="F425" s="184">
        <v>-0.76639999999999997</v>
      </c>
      <c r="G425" s="184">
        <v>-2.9723999999999999</v>
      </c>
      <c r="H425" s="184">
        <v>18.877500000000001</v>
      </c>
      <c r="I425" s="184">
        <v>33.208300000000001</v>
      </c>
      <c r="J425" s="184">
        <v>16.9588</v>
      </c>
      <c r="K425" s="184">
        <v>13.1774</v>
      </c>
      <c r="L425" s="184">
        <v>14.7309</v>
      </c>
      <c r="M425" s="184">
        <v>14.9749</v>
      </c>
      <c r="N425" s="184">
        <v>19.052</v>
      </c>
      <c r="O425" s="184">
        <v>9.5183999999999997</v>
      </c>
      <c r="P425" s="184">
        <v>8.3757999999999999</v>
      </c>
      <c r="Q425" s="184">
        <v>8.7510999999999992</v>
      </c>
      <c r="R425" s="184">
        <v>13.981199999999999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44447</v>
      </c>
      <c r="E426" s="184">
        <v>24.9162</v>
      </c>
      <c r="F426" s="184">
        <v>-0.14649999999999999</v>
      </c>
      <c r="G426" s="184">
        <v>-2.3723999999999998</v>
      </c>
      <c r="H426" s="184">
        <v>19.493099999999998</v>
      </c>
      <c r="I426" s="184">
        <v>33.822699999999998</v>
      </c>
      <c r="J426" s="184">
        <v>17.638300000000001</v>
      </c>
      <c r="K426" s="184">
        <v>13.8948</v>
      </c>
      <c r="L426" s="184">
        <v>15.4262</v>
      </c>
      <c r="M426" s="184">
        <v>15.6929</v>
      </c>
      <c r="N426" s="184">
        <v>19.786000000000001</v>
      </c>
      <c r="O426" s="184">
        <v>10.1065</v>
      </c>
      <c r="P426" s="184">
        <v>8.9606999999999992</v>
      </c>
      <c r="Q426" s="184">
        <v>9.1213999999999995</v>
      </c>
      <c r="R426" s="184">
        <v>14.6004</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44447</v>
      </c>
      <c r="E427" s="184">
        <v>27.794799999999999</v>
      </c>
      <c r="F427" s="184">
        <v>9.7202000000000002</v>
      </c>
      <c r="G427" s="184">
        <v>5.2499999999999998E-2</v>
      </c>
      <c r="H427" s="184">
        <v>35.603900000000003</v>
      </c>
      <c r="I427" s="184">
        <v>59.816299999999998</v>
      </c>
      <c r="J427" s="184">
        <v>26.573</v>
      </c>
      <c r="K427" s="184">
        <v>20.398499999999999</v>
      </c>
      <c r="L427" s="184">
        <v>20.369299999999999</v>
      </c>
      <c r="M427" s="184">
        <v>22.4955</v>
      </c>
      <c r="N427" s="184">
        <v>28.951899999999998</v>
      </c>
      <c r="O427" s="184">
        <v>11.61</v>
      </c>
      <c r="P427" s="184">
        <v>10.188800000000001</v>
      </c>
      <c r="Q427" s="184">
        <v>10.389099999999999</v>
      </c>
      <c r="R427" s="184">
        <v>18.896599999999999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44447</v>
      </c>
      <c r="E428" s="184">
        <v>29.089600000000001</v>
      </c>
      <c r="F428" s="184">
        <v>10.542899999999999</v>
      </c>
      <c r="G428" s="184">
        <v>0.85329999999999995</v>
      </c>
      <c r="H428" s="184">
        <v>36.425199999999997</v>
      </c>
      <c r="I428" s="184">
        <v>60.638100000000001</v>
      </c>
      <c r="J428" s="184">
        <v>27.4437</v>
      </c>
      <c r="K428" s="184">
        <v>21.314</v>
      </c>
      <c r="L428" s="184">
        <v>21.277899999999999</v>
      </c>
      <c r="M428" s="184">
        <v>23.4133</v>
      </c>
      <c r="N428" s="184">
        <v>29.9055</v>
      </c>
      <c r="O428" s="184">
        <v>12.2721</v>
      </c>
      <c r="P428" s="184">
        <v>10.816000000000001</v>
      </c>
      <c r="Q428" s="184">
        <v>11.091100000000001</v>
      </c>
      <c r="R428" s="184">
        <v>19.6386</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44447</v>
      </c>
      <c r="E429" s="184">
        <v>11.398</v>
      </c>
      <c r="F429" s="184">
        <v>4.1635</v>
      </c>
      <c r="G429" s="184">
        <v>3.2677999999999998</v>
      </c>
      <c r="H429" s="184">
        <v>8.3851999999999993</v>
      </c>
      <c r="I429" s="184">
        <v>10.910500000000001</v>
      </c>
      <c r="J429" s="184">
        <v>10.017099999999999</v>
      </c>
      <c r="K429" s="184">
        <v>6.5096999999999996</v>
      </c>
      <c r="L429" s="184">
        <v>7.9425999999999997</v>
      </c>
      <c r="M429" s="184">
        <v>6.0171999999999999</v>
      </c>
      <c r="N429" s="184">
        <v>7.2915000000000001</v>
      </c>
      <c r="O429" s="184"/>
      <c r="P429" s="184"/>
      <c r="Q429" s="184">
        <v>8.4466999999999999</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44447</v>
      </c>
      <c r="E430" s="184">
        <v>11.3447</v>
      </c>
      <c r="F430" s="184">
        <v>3.5394000000000001</v>
      </c>
      <c r="G430" s="184">
        <v>2.8323999999999998</v>
      </c>
      <c r="H430" s="184">
        <v>7.9635999999999996</v>
      </c>
      <c r="I430" s="184">
        <v>10.4985</v>
      </c>
      <c r="J430" s="184">
        <v>9.6081000000000003</v>
      </c>
      <c r="K430" s="184">
        <v>6.1544999999999996</v>
      </c>
      <c r="L430" s="184">
        <v>7.6055999999999999</v>
      </c>
      <c r="M430" s="184">
        <v>5.6871</v>
      </c>
      <c r="N430" s="184">
        <v>6.9558</v>
      </c>
      <c r="O430" s="184"/>
      <c r="P430" s="184"/>
      <c r="Q430" s="184">
        <v>8.1321999999999992</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44447</v>
      </c>
      <c r="E431" s="184">
        <v>11.459099999999999</v>
      </c>
      <c r="F431" s="184">
        <v>-4.1402999999999999</v>
      </c>
      <c r="G431" s="184">
        <v>0.89200000000000002</v>
      </c>
      <c r="H431" s="184">
        <v>0.22750000000000001</v>
      </c>
      <c r="I431" s="184">
        <v>5.3804999999999996</v>
      </c>
      <c r="J431" s="184">
        <v>6.6222000000000003</v>
      </c>
      <c r="K431" s="184">
        <v>5.5431999999999997</v>
      </c>
      <c r="L431" s="184">
        <v>6.9057000000000004</v>
      </c>
      <c r="M431" s="184">
        <v>4.6337000000000002</v>
      </c>
      <c r="N431" s="184">
        <v>6.1814</v>
      </c>
      <c r="O431" s="184"/>
      <c r="P431" s="184"/>
      <c r="Q431" s="184">
        <v>8.3765000000000001</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44447</v>
      </c>
      <c r="E432" s="184">
        <v>11.459099999999999</v>
      </c>
      <c r="F432" s="184">
        <v>-4.1402999999999999</v>
      </c>
      <c r="G432" s="184">
        <v>0.89200000000000002</v>
      </c>
      <c r="H432" s="184">
        <v>0.22750000000000001</v>
      </c>
      <c r="I432" s="184">
        <v>5.3804999999999996</v>
      </c>
      <c r="J432" s="184">
        <v>6.6222000000000003</v>
      </c>
      <c r="K432" s="184">
        <v>5.5431999999999997</v>
      </c>
      <c r="L432" s="184">
        <v>6.9057000000000004</v>
      </c>
      <c r="M432" s="184">
        <v>4.6337000000000002</v>
      </c>
      <c r="N432" s="184">
        <v>6.1814</v>
      </c>
      <c r="O432" s="184"/>
      <c r="P432" s="184"/>
      <c r="Q432" s="184">
        <v>8.3765000000000001</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44447</v>
      </c>
      <c r="E433" s="184">
        <v>11.7036</v>
      </c>
      <c r="F433" s="184">
        <v>47.465899999999998</v>
      </c>
      <c r="G433" s="184">
        <v>4.3063000000000002</v>
      </c>
      <c r="H433" s="184">
        <v>19.991499999999998</v>
      </c>
      <c r="I433" s="184">
        <v>16.206</v>
      </c>
      <c r="J433" s="184">
        <v>15.107200000000001</v>
      </c>
      <c r="K433" s="184">
        <v>4.7130000000000001</v>
      </c>
      <c r="L433" s="184">
        <v>11.260999999999999</v>
      </c>
      <c r="M433" s="184">
        <v>5.1349999999999998</v>
      </c>
      <c r="N433" s="184">
        <v>6.6688999999999998</v>
      </c>
      <c r="O433" s="184"/>
      <c r="P433" s="184"/>
      <c r="Q433" s="184">
        <v>9.7363</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44447</v>
      </c>
      <c r="E434" s="184">
        <v>11.7036</v>
      </c>
      <c r="F434" s="184">
        <v>47.465899999999998</v>
      </c>
      <c r="G434" s="184">
        <v>4.3063000000000002</v>
      </c>
      <c r="H434" s="184">
        <v>19.991499999999998</v>
      </c>
      <c r="I434" s="184">
        <v>16.206</v>
      </c>
      <c r="J434" s="184">
        <v>15.107200000000001</v>
      </c>
      <c r="K434" s="184">
        <v>4.7130000000000001</v>
      </c>
      <c r="L434" s="184">
        <v>11.260999999999999</v>
      </c>
      <c r="M434" s="184">
        <v>5.1349999999999998</v>
      </c>
      <c r="N434" s="184">
        <v>6.6688999999999998</v>
      </c>
      <c r="O434" s="184"/>
      <c r="P434" s="184"/>
      <c r="Q434" s="184">
        <v>9.7363</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44447</v>
      </c>
      <c r="E435" s="184">
        <v>104.11020000000001</v>
      </c>
      <c r="F435" s="184">
        <v>62.089799999999997</v>
      </c>
      <c r="G435" s="184">
        <v>34.2089</v>
      </c>
      <c r="H435" s="184">
        <v>49.758299999999998</v>
      </c>
      <c r="I435" s="184">
        <v>67.728499999999997</v>
      </c>
      <c r="J435" s="184">
        <v>38.708300000000001</v>
      </c>
      <c r="K435" s="184">
        <v>36.883899999999997</v>
      </c>
      <c r="L435" s="184">
        <v>39.882899999999999</v>
      </c>
      <c r="M435" s="184">
        <v>43.840800000000002</v>
      </c>
      <c r="N435" s="184">
        <v>47.810699999999997</v>
      </c>
      <c r="O435" s="184">
        <v>8.5637000000000008</v>
      </c>
      <c r="P435" s="184">
        <v>8.7119999999999997</v>
      </c>
      <c r="Q435" s="184">
        <v>14.0101</v>
      </c>
      <c r="R435" s="184">
        <v>11.6912</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44447</v>
      </c>
      <c r="E436" s="184">
        <v>113.5201</v>
      </c>
      <c r="F436" s="184">
        <v>63.128700000000002</v>
      </c>
      <c r="G436" s="184">
        <v>35.228700000000003</v>
      </c>
      <c r="H436" s="184">
        <v>50.790900000000001</v>
      </c>
      <c r="I436" s="184">
        <v>68.776600000000002</v>
      </c>
      <c r="J436" s="184">
        <v>39.765799999999999</v>
      </c>
      <c r="K436" s="184">
        <v>37.990600000000001</v>
      </c>
      <c r="L436" s="184">
        <v>41.0764</v>
      </c>
      <c r="M436" s="184">
        <v>45.247500000000002</v>
      </c>
      <c r="N436" s="184">
        <v>49.359099999999998</v>
      </c>
      <c r="O436" s="184">
        <v>9.6991999999999994</v>
      </c>
      <c r="P436" s="184">
        <v>9.8671000000000006</v>
      </c>
      <c r="Q436" s="184">
        <v>10.943899999999999</v>
      </c>
      <c r="R436" s="184">
        <v>12.8476</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44447</v>
      </c>
      <c r="E437" s="184">
        <v>56.134700000000002</v>
      </c>
      <c r="F437" s="184">
        <v>41.987499999999997</v>
      </c>
      <c r="G437" s="184">
        <v>10.248900000000001</v>
      </c>
      <c r="H437" s="184">
        <v>25.107399999999998</v>
      </c>
      <c r="I437" s="184">
        <v>49.570799999999998</v>
      </c>
      <c r="J437" s="184">
        <v>35.498600000000003</v>
      </c>
      <c r="K437" s="184">
        <v>24.728100000000001</v>
      </c>
      <c r="L437" s="184">
        <v>25.551500000000001</v>
      </c>
      <c r="M437" s="184">
        <v>34.023000000000003</v>
      </c>
      <c r="N437" s="184">
        <v>37.528100000000002</v>
      </c>
      <c r="O437" s="184">
        <v>6.0781000000000001</v>
      </c>
      <c r="P437" s="184">
        <v>6.7766000000000002</v>
      </c>
      <c r="Q437" s="184">
        <v>10.187099999999999</v>
      </c>
      <c r="R437" s="184">
        <v>8.6722000000000001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44447</v>
      </c>
      <c r="E438" s="184">
        <v>59.490400000000001</v>
      </c>
      <c r="F438" s="184">
        <v>42.752699999999997</v>
      </c>
      <c r="G438" s="184">
        <v>11.0113</v>
      </c>
      <c r="H438" s="184">
        <v>25.8703</v>
      </c>
      <c r="I438" s="184">
        <v>50.344099999999997</v>
      </c>
      <c r="J438" s="184">
        <v>36.280500000000004</v>
      </c>
      <c r="K438" s="184">
        <v>25.523700000000002</v>
      </c>
      <c r="L438" s="184">
        <v>26.4434</v>
      </c>
      <c r="M438" s="184">
        <v>34.990900000000003</v>
      </c>
      <c r="N438" s="184">
        <v>38.525300000000001</v>
      </c>
      <c r="O438" s="184">
        <v>6.7766999999999999</v>
      </c>
      <c r="P438" s="184">
        <v>7.5545999999999998</v>
      </c>
      <c r="Q438" s="184">
        <v>9.5602999999999998</v>
      </c>
      <c r="R438" s="184">
        <v>9.3987999999999996</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44447</v>
      </c>
      <c r="E439" s="184">
        <v>35.350700000000003</v>
      </c>
      <c r="F439" s="184">
        <v>24.590299999999999</v>
      </c>
      <c r="G439" s="184">
        <v>5.2488999999999999</v>
      </c>
      <c r="H439" s="184">
        <v>15.8751</v>
      </c>
      <c r="I439" s="184">
        <v>29.4758</v>
      </c>
      <c r="J439" s="184">
        <v>28.351700000000001</v>
      </c>
      <c r="K439" s="184">
        <v>19.361499999999999</v>
      </c>
      <c r="L439" s="184">
        <v>20.825299999999999</v>
      </c>
      <c r="M439" s="184">
        <v>25.636199999999999</v>
      </c>
      <c r="N439" s="184">
        <v>27.1343</v>
      </c>
      <c r="O439" s="184">
        <v>0.60370000000000001</v>
      </c>
      <c r="P439" s="184">
        <v>3.2997000000000001</v>
      </c>
      <c r="Q439" s="184">
        <v>7.3586999999999998</v>
      </c>
      <c r="R439" s="184">
        <v>-0.84289999999999998</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44447</v>
      </c>
      <c r="E440" s="184">
        <v>37.5105</v>
      </c>
      <c r="F440" s="184">
        <v>25.4146</v>
      </c>
      <c r="G440" s="184">
        <v>6.0185000000000004</v>
      </c>
      <c r="H440" s="184">
        <v>16.6646</v>
      </c>
      <c r="I440" s="184">
        <v>30.261900000000001</v>
      </c>
      <c r="J440" s="184">
        <v>29.143899999999999</v>
      </c>
      <c r="K440" s="184">
        <v>20.1706</v>
      </c>
      <c r="L440" s="184">
        <v>21.732399999999998</v>
      </c>
      <c r="M440" s="184">
        <v>26.615500000000001</v>
      </c>
      <c r="N440" s="184">
        <v>28.132400000000001</v>
      </c>
      <c r="O440" s="184">
        <v>1.3089</v>
      </c>
      <c r="P440" s="184">
        <v>4.0643000000000002</v>
      </c>
      <c r="Q440" s="184">
        <v>6.6284999999999998</v>
      </c>
      <c r="R440" s="184">
        <v>-0.16389999999999999</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44447</v>
      </c>
      <c r="E441" s="184">
        <v>45.881500000000003</v>
      </c>
      <c r="F441" s="184">
        <v>19.739799999999999</v>
      </c>
      <c r="G441" s="184">
        <v>2.3555000000000001</v>
      </c>
      <c r="H441" s="184">
        <v>11.5037</v>
      </c>
      <c r="I441" s="184">
        <v>24.2484</v>
      </c>
      <c r="J441" s="184">
        <v>10.272500000000001</v>
      </c>
      <c r="K441" s="184">
        <v>7.6718999999999999</v>
      </c>
      <c r="L441" s="184">
        <v>8.0500000000000007</v>
      </c>
      <c r="M441" s="184">
        <v>11.4276</v>
      </c>
      <c r="N441" s="184">
        <v>13.9902</v>
      </c>
      <c r="O441" s="184">
        <v>7.8320999999999996</v>
      </c>
      <c r="P441" s="184">
        <v>7.6870000000000003</v>
      </c>
      <c r="Q441" s="184">
        <v>9.2738999999999994</v>
      </c>
      <c r="R441" s="184">
        <v>9.8291000000000004</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44447</v>
      </c>
      <c r="E442" s="184">
        <v>47.7117</v>
      </c>
      <c r="F442" s="184">
        <v>20.437200000000001</v>
      </c>
      <c r="G442" s="184">
        <v>2.9847999999999999</v>
      </c>
      <c r="H442" s="184">
        <v>12.126200000000001</v>
      </c>
      <c r="I442" s="184">
        <v>24.873899999999999</v>
      </c>
      <c r="J442" s="184">
        <v>10.895300000000001</v>
      </c>
      <c r="K442" s="184">
        <v>8.2809000000000008</v>
      </c>
      <c r="L442" s="184">
        <v>8.6768999999999998</v>
      </c>
      <c r="M442" s="184">
        <v>12.101599999999999</v>
      </c>
      <c r="N442" s="184">
        <v>14.710100000000001</v>
      </c>
      <c r="O442" s="184">
        <v>8.3986999999999998</v>
      </c>
      <c r="P442" s="184">
        <v>8.1948000000000008</v>
      </c>
      <c r="Q442" s="184">
        <v>9.1495999999999995</v>
      </c>
      <c r="R442" s="184">
        <v>10.494199999999999</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44447</v>
      </c>
      <c r="E443" s="184">
        <v>13.850199999999999</v>
      </c>
      <c r="F443" s="184">
        <v>-19.7544</v>
      </c>
      <c r="G443" s="184">
        <v>2.7945000000000002</v>
      </c>
      <c r="H443" s="184">
        <v>17.906300000000002</v>
      </c>
      <c r="I443" s="184">
        <v>48.334699999999998</v>
      </c>
      <c r="J443" s="184">
        <v>25.523599999999998</v>
      </c>
      <c r="K443" s="184">
        <v>23.1496</v>
      </c>
      <c r="L443" s="184">
        <v>33.526499999999999</v>
      </c>
      <c r="M443" s="184">
        <v>31.957699999999999</v>
      </c>
      <c r="N443" s="184">
        <v>33.318600000000004</v>
      </c>
      <c r="O443" s="184">
        <v>3.8355999999999999</v>
      </c>
      <c r="P443" s="184">
        <v>4.1928999999999998</v>
      </c>
      <c r="Q443" s="184">
        <v>4.9187000000000003</v>
      </c>
      <c r="R443" s="184">
        <v>4.5236000000000001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44447</v>
      </c>
      <c r="E444" s="184">
        <v>15.0532</v>
      </c>
      <c r="F444" s="184">
        <v>-18.660900000000002</v>
      </c>
      <c r="G444" s="184">
        <v>3.7845</v>
      </c>
      <c r="H444" s="184">
        <v>18.911999999999999</v>
      </c>
      <c r="I444" s="184">
        <v>49.305900000000001</v>
      </c>
      <c r="J444" s="184">
        <v>26.552399999999999</v>
      </c>
      <c r="K444" s="184">
        <v>24.282599999999999</v>
      </c>
      <c r="L444" s="184">
        <v>34.637099999999997</v>
      </c>
      <c r="M444" s="184">
        <v>33.091099999999997</v>
      </c>
      <c r="N444" s="184">
        <v>34.451599999999999</v>
      </c>
      <c r="O444" s="184">
        <v>4.6313000000000004</v>
      </c>
      <c r="P444" s="184">
        <v>5.2891000000000004</v>
      </c>
      <c r="Q444" s="184">
        <v>6.2148000000000003</v>
      </c>
      <c r="R444" s="184">
        <v>5.2896999999999998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44447</v>
      </c>
      <c r="E445" s="184">
        <v>27.789100000000001</v>
      </c>
      <c r="F445" s="184">
        <v>47.082700000000003</v>
      </c>
      <c r="G445" s="184">
        <v>17.431799999999999</v>
      </c>
      <c r="H445" s="184">
        <v>44.566400000000002</v>
      </c>
      <c r="I445" s="184">
        <v>57.455199999999998</v>
      </c>
      <c r="J445" s="184">
        <v>17.375599999999999</v>
      </c>
      <c r="K445" s="184">
        <v>22.1463</v>
      </c>
      <c r="L445" s="184">
        <v>24.956399999999999</v>
      </c>
      <c r="M445" s="184">
        <v>28.879300000000001</v>
      </c>
      <c r="N445" s="184">
        <v>34.1509</v>
      </c>
      <c r="O445" s="184">
        <v>13.1892</v>
      </c>
      <c r="P445" s="184">
        <v>11.6318</v>
      </c>
      <c r="Q445" s="184">
        <v>11.3931</v>
      </c>
      <c r="R445" s="184">
        <v>20.173400000000001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44447</v>
      </c>
      <c r="E446" s="184">
        <v>25.938500000000001</v>
      </c>
      <c r="F446" s="184">
        <v>46.495899999999999</v>
      </c>
      <c r="G446" s="184">
        <v>16.699100000000001</v>
      </c>
      <c r="H446" s="184">
        <v>43.826900000000002</v>
      </c>
      <c r="I446" s="184">
        <v>56.710299999999997</v>
      </c>
      <c r="J446" s="184">
        <v>16.6204</v>
      </c>
      <c r="K446" s="184">
        <v>21.355699999999999</v>
      </c>
      <c r="L446" s="184">
        <v>24.280999999999999</v>
      </c>
      <c r="M446" s="184">
        <v>28.1097</v>
      </c>
      <c r="N446" s="184">
        <v>33.279000000000003</v>
      </c>
      <c r="O446" s="184">
        <v>12.3446</v>
      </c>
      <c r="P446" s="184">
        <v>10.713100000000001</v>
      </c>
      <c r="Q446" s="184">
        <v>10.4444</v>
      </c>
      <c r="R446" s="184">
        <v>19.289300000000001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44447</v>
      </c>
      <c r="E447" s="184">
        <v>17.370100000000001</v>
      </c>
      <c r="F447" s="184">
        <v>-1.4709000000000001</v>
      </c>
      <c r="G447" s="184">
        <v>-2.2686999999999999</v>
      </c>
      <c r="H447" s="184">
        <v>12.155799999999999</v>
      </c>
      <c r="I447" s="184">
        <v>20.299399999999999</v>
      </c>
      <c r="J447" s="184">
        <v>16.518699999999999</v>
      </c>
      <c r="K447" s="184">
        <v>7.7164999999999999</v>
      </c>
      <c r="L447" s="184">
        <v>8.7098999999999993</v>
      </c>
      <c r="M447" s="184">
        <v>6.2050999999999998</v>
      </c>
      <c r="N447" s="184">
        <v>8.8310999999999993</v>
      </c>
      <c r="O447" s="184">
        <v>7.0894000000000004</v>
      </c>
      <c r="P447" s="184">
        <v>6.2454000000000001</v>
      </c>
      <c r="Q447" s="184">
        <v>7.7859999999999996</v>
      </c>
      <c r="R447" s="184">
        <v>7.7462999999999997</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44447</v>
      </c>
      <c r="E448" s="184">
        <v>17.903700000000001</v>
      </c>
      <c r="F448" s="184">
        <v>-0.8155</v>
      </c>
      <c r="G448" s="184">
        <v>-1.5083</v>
      </c>
      <c r="H448" s="184">
        <v>12.9047</v>
      </c>
      <c r="I448" s="184">
        <v>21.035799999999998</v>
      </c>
      <c r="J448" s="184">
        <v>17.273199999999999</v>
      </c>
      <c r="K448" s="184">
        <v>8.4761000000000006</v>
      </c>
      <c r="L448" s="184">
        <v>9.4923000000000002</v>
      </c>
      <c r="M448" s="184">
        <v>6.9955999999999996</v>
      </c>
      <c r="N448" s="184">
        <v>9.6495999999999995</v>
      </c>
      <c r="O448" s="184">
        <v>7.7812000000000001</v>
      </c>
      <c r="P448" s="184">
        <v>6.7640000000000002</v>
      </c>
      <c r="Q448" s="184">
        <v>8.2297999999999991</v>
      </c>
      <c r="R448" s="184">
        <v>8.5572999999999997</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44447</v>
      </c>
      <c r="E449" s="184">
        <v>76.793499999999995</v>
      </c>
      <c r="F449" s="184">
        <v>18.355799999999999</v>
      </c>
      <c r="G449" s="184">
        <v>-1.7677</v>
      </c>
      <c r="H449" s="184">
        <v>15.609299999999999</v>
      </c>
      <c r="I449" s="184">
        <v>45.829799999999999</v>
      </c>
      <c r="J449" s="184">
        <v>16.3687</v>
      </c>
      <c r="K449" s="184">
        <v>15.186199999999999</v>
      </c>
      <c r="L449" s="184">
        <v>19.2058</v>
      </c>
      <c r="M449" s="184">
        <v>22.390599999999999</v>
      </c>
      <c r="N449" s="184">
        <v>29.706700000000001</v>
      </c>
      <c r="O449" s="184">
        <v>13.538</v>
      </c>
      <c r="P449" s="184">
        <v>12.2704</v>
      </c>
      <c r="Q449" s="184">
        <v>12.179600000000001</v>
      </c>
      <c r="R449" s="184">
        <v>17.286200000000001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44447</v>
      </c>
      <c r="E450" s="184">
        <v>81.320400000000006</v>
      </c>
      <c r="F450" s="184">
        <v>19.6249</v>
      </c>
      <c r="G450" s="184">
        <v>-0.49370000000000003</v>
      </c>
      <c r="H450" s="184">
        <v>16.8796</v>
      </c>
      <c r="I450" s="184">
        <v>47.118499999999997</v>
      </c>
      <c r="J450" s="184">
        <v>17.6417</v>
      </c>
      <c r="K450" s="184">
        <v>16.486799999999999</v>
      </c>
      <c r="L450" s="184">
        <v>20.627400000000002</v>
      </c>
      <c r="M450" s="184">
        <v>23.927499999999998</v>
      </c>
      <c r="N450" s="184">
        <v>31.406300000000002</v>
      </c>
      <c r="O450" s="184">
        <v>14.786799999999999</v>
      </c>
      <c r="P450" s="184">
        <v>13.1029</v>
      </c>
      <c r="Q450" s="184">
        <v>12.5215</v>
      </c>
      <c r="R450" s="184">
        <v>18.789000000000001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44447</v>
      </c>
      <c r="E451" s="184">
        <v>35.309399999999997</v>
      </c>
      <c r="F451" s="184">
        <v>8.6852999999999998</v>
      </c>
      <c r="G451" s="184">
        <v>1.8405</v>
      </c>
      <c r="H451" s="184">
        <v>8.1347000000000005</v>
      </c>
      <c r="I451" s="184">
        <v>11.8528</v>
      </c>
      <c r="J451" s="184">
        <v>10.3581</v>
      </c>
      <c r="K451" s="184">
        <v>5.6444000000000001</v>
      </c>
      <c r="L451" s="184">
        <v>6.3289</v>
      </c>
      <c r="M451" s="184">
        <v>5.3461999999999996</v>
      </c>
      <c r="N451" s="184">
        <v>6.4572000000000003</v>
      </c>
      <c r="O451" s="184">
        <v>8.01</v>
      </c>
      <c r="P451" s="184">
        <v>7.4991000000000003</v>
      </c>
      <c r="Q451" s="184">
        <v>7.3716999999999997</v>
      </c>
      <c r="R451" s="184">
        <v>7.8821000000000003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44447</v>
      </c>
      <c r="E452" s="184">
        <v>36.414099999999998</v>
      </c>
      <c r="F452" s="184">
        <v>9.0235000000000003</v>
      </c>
      <c r="G452" s="184">
        <v>2.1657000000000002</v>
      </c>
      <c r="H452" s="184">
        <v>8.4764999999999997</v>
      </c>
      <c r="I452" s="184">
        <v>12.192500000000001</v>
      </c>
      <c r="J452" s="184">
        <v>10.694000000000001</v>
      </c>
      <c r="K452" s="184">
        <v>5.9775999999999998</v>
      </c>
      <c r="L452" s="184">
        <v>6.6055999999999999</v>
      </c>
      <c r="M452" s="184">
        <v>5.5914999999999999</v>
      </c>
      <c r="N452" s="184">
        <v>6.7045000000000003</v>
      </c>
      <c r="O452" s="184">
        <v>8.4626000000000001</v>
      </c>
      <c r="P452" s="184">
        <v>7.9871999999999996</v>
      </c>
      <c r="Q452" s="184">
        <v>8.8963999999999999</v>
      </c>
      <c r="R452" s="184">
        <v>8.1623999999999999</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44447</v>
      </c>
      <c r="E453" s="184">
        <v>43.3245</v>
      </c>
      <c r="F453" s="184">
        <v>29.848199999999999</v>
      </c>
      <c r="G453" s="184">
        <v>7.0837000000000003</v>
      </c>
      <c r="H453" s="184">
        <v>16.020099999999999</v>
      </c>
      <c r="I453" s="184">
        <v>25.491099999999999</v>
      </c>
      <c r="J453" s="184">
        <v>12.297599999999999</v>
      </c>
      <c r="K453" s="184">
        <v>9.9753000000000007</v>
      </c>
      <c r="L453" s="184">
        <v>13.5299</v>
      </c>
      <c r="M453" s="184">
        <v>13.0905</v>
      </c>
      <c r="N453" s="184">
        <v>16.281199999999998</v>
      </c>
      <c r="O453" s="184">
        <v>9.7649000000000008</v>
      </c>
      <c r="P453" s="184">
        <v>8.3903999999999996</v>
      </c>
      <c r="Q453" s="184">
        <v>8.6172000000000004</v>
      </c>
      <c r="R453" s="184">
        <v>10.867800000000001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44447</v>
      </c>
      <c r="E454" s="184">
        <v>45.358199999999997</v>
      </c>
      <c r="F454" s="184">
        <v>30.523800000000001</v>
      </c>
      <c r="G454" s="184">
        <v>7.7656000000000001</v>
      </c>
      <c r="H454" s="184">
        <v>16.699200000000001</v>
      </c>
      <c r="I454" s="184">
        <v>26.171600000000002</v>
      </c>
      <c r="J454" s="184">
        <v>12.984500000000001</v>
      </c>
      <c r="K454" s="184">
        <v>10.667899999999999</v>
      </c>
      <c r="L454" s="184">
        <v>14.1648</v>
      </c>
      <c r="M454" s="184">
        <v>13.6989</v>
      </c>
      <c r="N454" s="184">
        <v>16.901700000000002</v>
      </c>
      <c r="O454" s="184">
        <v>10.3712</v>
      </c>
      <c r="P454" s="184">
        <v>8.9478000000000009</v>
      </c>
      <c r="Q454" s="184">
        <v>9.4300999999999995</v>
      </c>
      <c r="R454" s="184">
        <v>11.5144</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44447</v>
      </c>
      <c r="E455" s="184">
        <v>36.4071</v>
      </c>
      <c r="F455" s="184">
        <v>0</v>
      </c>
      <c r="G455" s="184">
        <v>0.22059999999999999</v>
      </c>
      <c r="H455" s="184">
        <v>2.1349</v>
      </c>
      <c r="I455" s="184">
        <v>6.0364000000000004</v>
      </c>
      <c r="J455" s="184">
        <v>7.1858000000000004</v>
      </c>
      <c r="K455" s="184">
        <v>5.1406000000000001</v>
      </c>
      <c r="L455" s="184">
        <v>6.4732000000000003</v>
      </c>
      <c r="M455" s="184">
        <v>4.1276999999999999</v>
      </c>
      <c r="N455" s="184">
        <v>5.4119999999999999</v>
      </c>
      <c r="O455" s="184">
        <v>9.2192000000000007</v>
      </c>
      <c r="P455" s="184">
        <v>7.9656000000000002</v>
      </c>
      <c r="Q455" s="184">
        <v>8.6487999999999996</v>
      </c>
      <c r="R455" s="184">
        <v>8.0915999999999997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44447</v>
      </c>
      <c r="E456" s="184">
        <v>35.108899999999998</v>
      </c>
      <c r="F456" s="184">
        <v>-0.31190000000000001</v>
      </c>
      <c r="G456" s="184">
        <v>-0.12479999999999999</v>
      </c>
      <c r="H456" s="184">
        <v>1.7827999999999999</v>
      </c>
      <c r="I456" s="184">
        <v>5.6932</v>
      </c>
      <c r="J456" s="184">
        <v>6.8310000000000004</v>
      </c>
      <c r="K456" s="184">
        <v>4.7850000000000001</v>
      </c>
      <c r="L456" s="184">
        <v>6.1089000000000002</v>
      </c>
      <c r="M456" s="184">
        <v>3.7549000000000001</v>
      </c>
      <c r="N456" s="184">
        <v>5.0262000000000002</v>
      </c>
      <c r="O456" s="184">
        <v>8.8140000000000001</v>
      </c>
      <c r="P456" s="184">
        <v>7.5339</v>
      </c>
      <c r="Q456" s="184">
        <v>7.6684999999999999</v>
      </c>
      <c r="R456" s="184">
        <v>7.6839000000000004</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44447</v>
      </c>
      <c r="E457" s="184">
        <v>26.9772</v>
      </c>
      <c r="F457" s="184">
        <v>1.353</v>
      </c>
      <c r="G457" s="184">
        <v>1.4345000000000001</v>
      </c>
      <c r="H457" s="184">
        <v>23.4343</v>
      </c>
      <c r="I457" s="184">
        <v>34.844999999999999</v>
      </c>
      <c r="J457" s="184">
        <v>21.760300000000001</v>
      </c>
      <c r="K457" s="184">
        <v>14.5443</v>
      </c>
      <c r="L457" s="184">
        <v>11.8674</v>
      </c>
      <c r="M457" s="184">
        <v>11.3362</v>
      </c>
      <c r="N457" s="184">
        <v>13.0039</v>
      </c>
      <c r="O457" s="184">
        <v>8.3684999999999992</v>
      </c>
      <c r="P457" s="184">
        <v>8.3287999999999993</v>
      </c>
      <c r="Q457" s="184">
        <v>9.2712000000000003</v>
      </c>
      <c r="R457" s="184">
        <v>10.2971</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44447</v>
      </c>
      <c r="E458" s="184">
        <v>25.740400000000001</v>
      </c>
      <c r="F458" s="184">
        <v>0.70899999999999996</v>
      </c>
      <c r="G458" s="184">
        <v>0.76580000000000004</v>
      </c>
      <c r="H458" s="184">
        <v>22.746400000000001</v>
      </c>
      <c r="I458" s="184">
        <v>34.1599</v>
      </c>
      <c r="J458" s="184">
        <v>21.062100000000001</v>
      </c>
      <c r="K458" s="184">
        <v>13.8521</v>
      </c>
      <c r="L458" s="184">
        <v>11.1652</v>
      </c>
      <c r="M458" s="184">
        <v>10.609299999999999</v>
      </c>
      <c r="N458" s="184">
        <v>12.2422</v>
      </c>
      <c r="O458" s="184">
        <v>7.5880000000000001</v>
      </c>
      <c r="P458" s="184">
        <v>7.5942999999999996</v>
      </c>
      <c r="Q458" s="184">
        <v>8.5067000000000004</v>
      </c>
      <c r="R458" s="184">
        <v>9.5510000000000002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44447</v>
      </c>
      <c r="E459" s="184">
        <v>30.353999999999999</v>
      </c>
      <c r="F459" s="184">
        <v>14.315099999999999</v>
      </c>
      <c r="G459" s="184">
        <v>4.0666000000000002</v>
      </c>
      <c r="H459" s="184">
        <v>38.3992</v>
      </c>
      <c r="I459" s="184">
        <v>58.334200000000003</v>
      </c>
      <c r="J459" s="184">
        <v>28.7075</v>
      </c>
      <c r="K459" s="184">
        <v>24.418399999999998</v>
      </c>
      <c r="L459" s="184">
        <v>21.4023</v>
      </c>
      <c r="M459" s="184">
        <v>21.393899999999999</v>
      </c>
      <c r="N459" s="184">
        <v>24.475100000000001</v>
      </c>
      <c r="O459" s="184">
        <v>9.7908000000000008</v>
      </c>
      <c r="P459" s="184">
        <v>9.3285</v>
      </c>
      <c r="Q459" s="184">
        <v>10.159599999999999</v>
      </c>
      <c r="R459" s="184">
        <v>15.2369</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44447</v>
      </c>
      <c r="E460" s="184">
        <v>29.034800000000001</v>
      </c>
      <c r="F460" s="184">
        <v>13.456099999999999</v>
      </c>
      <c r="G460" s="184">
        <v>3.2951000000000001</v>
      </c>
      <c r="H460" s="184">
        <v>37.605499999999999</v>
      </c>
      <c r="I460" s="184">
        <v>57.543300000000002</v>
      </c>
      <c r="J460" s="184">
        <v>27.9131</v>
      </c>
      <c r="K460" s="184">
        <v>23.6021</v>
      </c>
      <c r="L460" s="184">
        <v>20.5974</v>
      </c>
      <c r="M460" s="184">
        <v>20.539899999999999</v>
      </c>
      <c r="N460" s="184">
        <v>23.565999999999999</v>
      </c>
      <c r="O460" s="184">
        <v>9.0260999999999996</v>
      </c>
      <c r="P460" s="184">
        <v>8.6287000000000003</v>
      </c>
      <c r="Q460" s="184">
        <v>9.641</v>
      </c>
      <c r="R460" s="184">
        <v>14.4369</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44447</v>
      </c>
      <c r="E461" s="184">
        <v>132.84899999999999</v>
      </c>
      <c r="F461" s="184">
        <v>28.871400000000001</v>
      </c>
      <c r="G461" s="184">
        <v>20.167100000000001</v>
      </c>
      <c r="H461" s="184">
        <v>60.872199999999999</v>
      </c>
      <c r="I461" s="184">
        <v>87.251599999999996</v>
      </c>
      <c r="J461" s="184">
        <v>34.938800000000001</v>
      </c>
      <c r="K461" s="184">
        <v>31.583600000000001</v>
      </c>
      <c r="L461" s="184">
        <v>31.1999</v>
      </c>
      <c r="M461" s="184">
        <v>31.914200000000001</v>
      </c>
      <c r="N461" s="184">
        <v>39.751300000000001</v>
      </c>
      <c r="O461" s="184">
        <v>19.627700000000001</v>
      </c>
      <c r="P461" s="184">
        <v>14.670400000000001</v>
      </c>
      <c r="Q461" s="184">
        <v>16.337499999999999</v>
      </c>
      <c r="R461" s="184">
        <v>26.495200000000001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44447</v>
      </c>
      <c r="E462" s="184">
        <v>138.84899999999999</v>
      </c>
      <c r="F462" s="184">
        <v>29.729099999999999</v>
      </c>
      <c r="G462" s="184">
        <v>20.8264</v>
      </c>
      <c r="H462" s="184">
        <v>61.555100000000003</v>
      </c>
      <c r="I462" s="184">
        <v>87.987899999999996</v>
      </c>
      <c r="J462" s="184">
        <v>35.713099999999997</v>
      </c>
      <c r="K462" s="184">
        <v>32.433100000000003</v>
      </c>
      <c r="L462" s="184">
        <v>32.123100000000001</v>
      </c>
      <c r="M462" s="184">
        <v>32.792099999999998</v>
      </c>
      <c r="N462" s="184">
        <v>40.727699999999999</v>
      </c>
      <c r="O462" s="184">
        <v>20.379000000000001</v>
      </c>
      <c r="P462" s="184">
        <v>15.5053</v>
      </c>
      <c r="Q462" s="184">
        <v>15.6869</v>
      </c>
      <c r="R462" s="184">
        <v>27.193000000000001</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44447</v>
      </c>
      <c r="E463" s="184">
        <v>23.398099999999999</v>
      </c>
      <c r="F463" s="184">
        <v>-47.8279</v>
      </c>
      <c r="G463" s="184">
        <v>0.53039999999999998</v>
      </c>
      <c r="H463" s="184">
        <v>19.4604</v>
      </c>
      <c r="I463" s="184">
        <v>25.052900000000001</v>
      </c>
      <c r="J463" s="184">
        <v>14.666399999999999</v>
      </c>
      <c r="K463" s="184">
        <v>8.3605999999999998</v>
      </c>
      <c r="L463" s="184">
        <v>11.933400000000001</v>
      </c>
      <c r="M463" s="184">
        <v>10.837199999999999</v>
      </c>
      <c r="N463" s="184">
        <v>14.5169</v>
      </c>
      <c r="O463" s="184">
        <v>9.5658999999999992</v>
      </c>
      <c r="P463" s="184">
        <v>8.4116</v>
      </c>
      <c r="Q463" s="184">
        <v>9.7165999999999997</v>
      </c>
      <c r="R463" s="184">
        <v>11.6929</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44447</v>
      </c>
      <c r="E464" s="184">
        <v>23.185099999999998</v>
      </c>
      <c r="F464" s="184">
        <v>-48.2667</v>
      </c>
      <c r="G464" s="184">
        <v>0.15740000000000001</v>
      </c>
      <c r="H464" s="184">
        <v>19.0961</v>
      </c>
      <c r="I464" s="184">
        <v>24.677800000000001</v>
      </c>
      <c r="J464" s="184">
        <v>14.2888</v>
      </c>
      <c r="K464" s="184">
        <v>7.9827000000000004</v>
      </c>
      <c r="L464" s="184">
        <v>11.541700000000001</v>
      </c>
      <c r="M464" s="184">
        <v>10.436</v>
      </c>
      <c r="N464" s="184">
        <v>14.0943</v>
      </c>
      <c r="O464" s="184">
        <v>9.2761999999999993</v>
      </c>
      <c r="P464" s="184">
        <v>8.2014999999999993</v>
      </c>
      <c r="Q464" s="184">
        <v>9.5508000000000006</v>
      </c>
      <c r="R464" s="184">
        <v>11.352399999999999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12.997665909090909</v>
      </c>
      <c r="G465" s="186">
        <v>5.1654022727272739</v>
      </c>
      <c r="H465" s="186">
        <v>21.808304545454543</v>
      </c>
      <c r="I465" s="186">
        <v>35.379315909090906</v>
      </c>
      <c r="J465" s="186">
        <v>19.208154545454541</v>
      </c>
      <c r="K465" s="186">
        <v>15.05066818181818</v>
      </c>
      <c r="L465" s="186">
        <v>17.249186363636355</v>
      </c>
      <c r="M465" s="186">
        <v>17.871965909090907</v>
      </c>
      <c r="N465" s="186">
        <v>21.181554545454549</v>
      </c>
      <c r="O465" s="186">
        <v>9.5296105263157926</v>
      </c>
      <c r="P465" s="186">
        <v>8.7390552631578942</v>
      </c>
      <c r="Q465" s="186">
        <v>9.5556181818181827</v>
      </c>
      <c r="R465" s="186">
        <v>12.441139473684208</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9.3718500000000002</v>
      </c>
      <c r="G466" s="186">
        <v>2.2606000000000002</v>
      </c>
      <c r="H466" s="186">
        <v>18.894750000000002</v>
      </c>
      <c r="I466" s="186">
        <v>31.735100000000003</v>
      </c>
      <c r="J466" s="186">
        <v>17.116</v>
      </c>
      <c r="K466" s="186">
        <v>13.87345</v>
      </c>
      <c r="L466" s="186">
        <v>14.447849999999999</v>
      </c>
      <c r="M466" s="186">
        <v>14.3369</v>
      </c>
      <c r="N466" s="186">
        <v>17.976849999999999</v>
      </c>
      <c r="O466" s="186">
        <v>9.1226500000000001</v>
      </c>
      <c r="P466" s="186">
        <v>8.3522999999999996</v>
      </c>
      <c r="Q466" s="186">
        <v>9.272549999999999</v>
      </c>
      <c r="R466" s="186">
        <v>11.110099999999999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44447</v>
      </c>
      <c r="E469" s="184">
        <v>247.23</v>
      </c>
      <c r="F469" s="184">
        <v>9.7199999999999995E-2</v>
      </c>
      <c r="G469" s="184">
        <v>-0.39479999999999998</v>
      </c>
      <c r="H469" s="184">
        <v>1.5109999999999999</v>
      </c>
      <c r="I469" s="184">
        <v>3.1284999999999998</v>
      </c>
      <c r="J469" s="184">
        <v>1.2657</v>
      </c>
      <c r="K469" s="184">
        <v>10.065899999999999</v>
      </c>
      <c r="L469" s="184">
        <v>25.293900000000001</v>
      </c>
      <c r="M469" s="184">
        <v>35.565100000000001</v>
      </c>
      <c r="N469" s="184">
        <v>53.989400000000003</v>
      </c>
      <c r="O469" s="184">
        <v>11.933199999999999</v>
      </c>
      <c r="P469" s="184">
        <v>10.4335</v>
      </c>
      <c r="Q469" s="184">
        <v>18.834399999999999</v>
      </c>
      <c r="R469" s="184">
        <v>28.3491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44447</v>
      </c>
      <c r="E470" s="184">
        <v>263.58999999999997</v>
      </c>
      <c r="F470" s="184">
        <v>9.8699999999999996E-2</v>
      </c>
      <c r="G470" s="184">
        <v>-0.38550000000000001</v>
      </c>
      <c r="H470" s="184">
        <v>1.5213000000000001</v>
      </c>
      <c r="I470" s="184">
        <v>3.1501999999999999</v>
      </c>
      <c r="J470" s="184">
        <v>1.3184</v>
      </c>
      <c r="K470" s="184">
        <v>10.238</v>
      </c>
      <c r="L470" s="184">
        <v>25.680599999999998</v>
      </c>
      <c r="M470" s="184">
        <v>36.201099999999997</v>
      </c>
      <c r="N470" s="184">
        <v>54.998199999999997</v>
      </c>
      <c r="O470" s="184">
        <v>12.680300000000001</v>
      </c>
      <c r="P470" s="184">
        <v>11.223100000000001</v>
      </c>
      <c r="Q470" s="184">
        <v>12.3965</v>
      </c>
      <c r="R470" s="184">
        <v>29.194199999999999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44447</v>
      </c>
      <c r="E471" s="184">
        <v>13.797000000000001</v>
      </c>
      <c r="F471" s="184">
        <v>0.23250000000000001</v>
      </c>
      <c r="G471" s="184">
        <v>0.2762</v>
      </c>
      <c r="H471" s="184">
        <v>1.6503000000000001</v>
      </c>
      <c r="I471" s="184">
        <v>4.4356999999999998</v>
      </c>
      <c r="J471" s="184">
        <v>5.8783000000000003</v>
      </c>
      <c r="K471" s="184">
        <v>12.720599999999999</v>
      </c>
      <c r="L471" s="184">
        <v>23.452000000000002</v>
      </c>
      <c r="M471" s="184"/>
      <c r="N471" s="184"/>
      <c r="O471" s="184"/>
      <c r="P471" s="184"/>
      <c r="Q471" s="184">
        <v>37.97</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44447</v>
      </c>
      <c r="E472" s="184">
        <v>13.63</v>
      </c>
      <c r="F472" s="184">
        <v>0.22800000000000001</v>
      </c>
      <c r="G472" s="184">
        <v>0.25009999999999999</v>
      </c>
      <c r="H472" s="184">
        <v>1.6103000000000001</v>
      </c>
      <c r="I472" s="184">
        <v>4.3644999999999996</v>
      </c>
      <c r="J472" s="184">
        <v>5.7163000000000004</v>
      </c>
      <c r="K472" s="184">
        <v>12.245699999999999</v>
      </c>
      <c r="L472" s="184">
        <v>22.428799999999999</v>
      </c>
      <c r="M472" s="184"/>
      <c r="N472" s="184"/>
      <c r="O472" s="184"/>
      <c r="P472" s="184"/>
      <c r="Q472" s="184">
        <v>36.299999999999997</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44447</v>
      </c>
      <c r="E473" s="184">
        <v>24.86</v>
      </c>
      <c r="F473" s="184">
        <v>0.2419</v>
      </c>
      <c r="G473" s="184">
        <v>-0.20069999999999999</v>
      </c>
      <c r="H473" s="184">
        <v>0.6885</v>
      </c>
      <c r="I473" s="184">
        <v>2.6848000000000001</v>
      </c>
      <c r="J473" s="184">
        <v>2.7696999999999998</v>
      </c>
      <c r="K473" s="184">
        <v>10.587199999999999</v>
      </c>
      <c r="L473" s="184">
        <v>20.270900000000001</v>
      </c>
      <c r="M473" s="184">
        <v>42.219700000000003</v>
      </c>
      <c r="N473" s="184">
        <v>68.200299999999999</v>
      </c>
      <c r="O473" s="184">
        <v>11.861000000000001</v>
      </c>
      <c r="P473" s="184">
        <v>11.892099999999999</v>
      </c>
      <c r="Q473" s="184">
        <v>13.2469</v>
      </c>
      <c r="R473" s="184">
        <v>26.4404</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44447</v>
      </c>
      <c r="E474" s="184">
        <v>26.29</v>
      </c>
      <c r="F474" s="184">
        <v>0.26700000000000002</v>
      </c>
      <c r="G474" s="184">
        <v>-0.1898</v>
      </c>
      <c r="H474" s="184">
        <v>0.68940000000000001</v>
      </c>
      <c r="I474" s="184">
        <v>2.7353999999999998</v>
      </c>
      <c r="J474" s="184">
        <v>2.8963000000000001</v>
      </c>
      <c r="K474" s="184">
        <v>10.881500000000001</v>
      </c>
      <c r="L474" s="184">
        <v>20.8736</v>
      </c>
      <c r="M474" s="184">
        <v>43.269799999999996</v>
      </c>
      <c r="N474" s="184">
        <v>69.831999999999994</v>
      </c>
      <c r="O474" s="184">
        <v>12.8109</v>
      </c>
      <c r="P474" s="184">
        <v>12.7865</v>
      </c>
      <c r="Q474" s="184">
        <v>14.115399999999999</v>
      </c>
      <c r="R474" s="184">
        <v>27.539300000000001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44447</v>
      </c>
      <c r="E475" s="184">
        <v>17.28</v>
      </c>
      <c r="F475" s="184">
        <v>5.79E-2</v>
      </c>
      <c r="G475" s="184">
        <v>-5.7799999999999997E-2</v>
      </c>
      <c r="H475" s="184">
        <v>1.0526</v>
      </c>
      <c r="I475" s="184">
        <v>3.9085999999999999</v>
      </c>
      <c r="J475" s="184">
        <v>5.1094999999999997</v>
      </c>
      <c r="K475" s="184">
        <v>9.7840000000000007</v>
      </c>
      <c r="L475" s="184">
        <v>18.4373</v>
      </c>
      <c r="M475" s="184">
        <v>29.5352</v>
      </c>
      <c r="N475" s="184">
        <v>49.74</v>
      </c>
      <c r="O475" s="184"/>
      <c r="P475" s="184"/>
      <c r="Q475" s="184">
        <v>22.293299999999999</v>
      </c>
      <c r="R475" s="184">
        <v>30.081499999999998</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44447</v>
      </c>
      <c r="E476" s="184">
        <v>16.649999999999999</v>
      </c>
      <c r="F476" s="184">
        <v>6.0100000000000001E-2</v>
      </c>
      <c r="G476" s="184">
        <v>-0.06</v>
      </c>
      <c r="H476" s="184">
        <v>1.0316000000000001</v>
      </c>
      <c r="I476" s="184">
        <v>3.9325999999999999</v>
      </c>
      <c r="J476" s="184">
        <v>5.0472999999999999</v>
      </c>
      <c r="K476" s="184">
        <v>9.5395000000000003</v>
      </c>
      <c r="L476" s="184">
        <v>17.834399999999999</v>
      </c>
      <c r="M476" s="184">
        <v>28.571400000000001</v>
      </c>
      <c r="N476" s="184">
        <v>48.263599999999997</v>
      </c>
      <c r="O476" s="184"/>
      <c r="P476" s="184"/>
      <c r="Q476" s="184">
        <v>20.633500000000002</v>
      </c>
      <c r="R476" s="184">
        <v>28.5169</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44447</v>
      </c>
      <c r="E477" s="184">
        <v>85.86</v>
      </c>
      <c r="F477" s="184">
        <v>-0.3135</v>
      </c>
      <c r="G477" s="184">
        <v>-0.35980000000000001</v>
      </c>
      <c r="H477" s="184">
        <v>1.1427</v>
      </c>
      <c r="I477" s="184">
        <v>3.5956000000000001</v>
      </c>
      <c r="J477" s="184">
        <v>4.5797999999999996</v>
      </c>
      <c r="K477" s="184">
        <v>11.928000000000001</v>
      </c>
      <c r="L477" s="184">
        <v>21.0489</v>
      </c>
      <c r="M477" s="184">
        <v>35.404499999999999</v>
      </c>
      <c r="N477" s="184">
        <v>58.911700000000003</v>
      </c>
      <c r="O477" s="184">
        <v>15.266500000000001</v>
      </c>
      <c r="P477" s="184">
        <v>16.252700000000001</v>
      </c>
      <c r="Q477" s="184">
        <v>13.5593</v>
      </c>
      <c r="R477" s="184">
        <v>31.6068</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44447</v>
      </c>
      <c r="E478" s="184">
        <v>89.81</v>
      </c>
      <c r="F478" s="184">
        <v>-0.31080000000000002</v>
      </c>
      <c r="G478" s="184">
        <v>-0.35499999999999998</v>
      </c>
      <c r="H478" s="184">
        <v>1.1488</v>
      </c>
      <c r="I478" s="184">
        <v>3.6229</v>
      </c>
      <c r="J478" s="184">
        <v>4.6249000000000002</v>
      </c>
      <c r="K478" s="184">
        <v>12.0664</v>
      </c>
      <c r="L478" s="184">
        <v>21.332100000000001</v>
      </c>
      <c r="M478" s="184">
        <v>35.849299999999999</v>
      </c>
      <c r="N478" s="184">
        <v>59.633800000000001</v>
      </c>
      <c r="O478" s="184">
        <v>15.9468</v>
      </c>
      <c r="P478" s="184">
        <v>16.832599999999999</v>
      </c>
      <c r="Q478" s="184">
        <v>15.0989</v>
      </c>
      <c r="R478" s="184">
        <v>32.264600000000002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44447</v>
      </c>
      <c r="E479" s="184">
        <v>76.814300000000003</v>
      </c>
      <c r="F479" s="184">
        <v>0.35339999999999999</v>
      </c>
      <c r="G479" s="184">
        <v>4.5199999999999997E-2</v>
      </c>
      <c r="H479" s="184">
        <v>1.056</v>
      </c>
      <c r="I479" s="184">
        <v>2.2795999999999998</v>
      </c>
      <c r="J479" s="184">
        <v>1.5042</v>
      </c>
      <c r="K479" s="184">
        <v>8.0877999999999997</v>
      </c>
      <c r="L479" s="184">
        <v>20.2928</v>
      </c>
      <c r="M479" s="184">
        <v>42.182899999999997</v>
      </c>
      <c r="N479" s="184">
        <v>70.921400000000006</v>
      </c>
      <c r="O479" s="184">
        <v>16.831600000000002</v>
      </c>
      <c r="P479" s="184">
        <v>14.9663</v>
      </c>
      <c r="Q479" s="184">
        <v>14.233700000000001</v>
      </c>
      <c r="R479" s="184">
        <v>30.949100000000001</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44447</v>
      </c>
      <c r="E480" s="184">
        <v>81.533600000000007</v>
      </c>
      <c r="F480" s="184">
        <v>0.3553</v>
      </c>
      <c r="G480" s="184">
        <v>5.4899999999999997E-2</v>
      </c>
      <c r="H480" s="184">
        <v>1.0694999999999999</v>
      </c>
      <c r="I480" s="184">
        <v>2.3065000000000002</v>
      </c>
      <c r="J480" s="184">
        <v>1.5681</v>
      </c>
      <c r="K480" s="184">
        <v>8.2775999999999996</v>
      </c>
      <c r="L480" s="184">
        <v>20.7211</v>
      </c>
      <c r="M480" s="184">
        <v>42.978400000000001</v>
      </c>
      <c r="N480" s="184">
        <v>72.297899999999998</v>
      </c>
      <c r="O480" s="184">
        <v>17.793299999999999</v>
      </c>
      <c r="P480" s="184">
        <v>15.863099999999999</v>
      </c>
      <c r="Q480" s="184">
        <v>15.4611</v>
      </c>
      <c r="R480" s="184">
        <v>32.172600000000003</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44447</v>
      </c>
      <c r="E481" s="184">
        <v>112.5976</v>
      </c>
      <c r="F481" s="184">
        <v>0.1188</v>
      </c>
      <c r="G481" s="184">
        <v>-0.15010000000000001</v>
      </c>
      <c r="H481" s="184">
        <v>1.4157</v>
      </c>
      <c r="I481" s="184">
        <v>3.6154000000000002</v>
      </c>
      <c r="J481" s="184">
        <v>5.8015999999999996</v>
      </c>
      <c r="K481" s="184">
        <v>14.537599999999999</v>
      </c>
      <c r="L481" s="184">
        <v>27.431999999999999</v>
      </c>
      <c r="M481" s="184">
        <v>42.863500000000002</v>
      </c>
      <c r="N481" s="184">
        <v>62.932699999999997</v>
      </c>
      <c r="O481" s="184">
        <v>17.153300000000002</v>
      </c>
      <c r="P481" s="184">
        <v>16.1523</v>
      </c>
      <c r="Q481" s="184">
        <v>14.466799999999999</v>
      </c>
      <c r="R481" s="184">
        <v>30.8523</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44447</v>
      </c>
      <c r="E482" s="184">
        <v>106.7961</v>
      </c>
      <c r="F482" s="184">
        <v>0.1171</v>
      </c>
      <c r="G482" s="184">
        <v>-0.15809999999999999</v>
      </c>
      <c r="H482" s="184">
        <v>1.4041999999999999</v>
      </c>
      <c r="I482" s="184">
        <v>3.5916000000000001</v>
      </c>
      <c r="J482" s="184">
        <v>5.7445000000000004</v>
      </c>
      <c r="K482" s="184">
        <v>14.3705</v>
      </c>
      <c r="L482" s="184">
        <v>27.0641</v>
      </c>
      <c r="M482" s="184">
        <v>42.248899999999999</v>
      </c>
      <c r="N482" s="184">
        <v>61.9998</v>
      </c>
      <c r="O482" s="184">
        <v>16.475100000000001</v>
      </c>
      <c r="P482" s="184">
        <v>15.4536</v>
      </c>
      <c r="Q482" s="184">
        <v>15.574999999999999</v>
      </c>
      <c r="R482" s="184">
        <v>30.123699999999999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0.11454285714285714</v>
      </c>
      <c r="G483" s="186">
        <v>-0.12037142857142859</v>
      </c>
      <c r="H483" s="186">
        <v>1.2137071428571429</v>
      </c>
      <c r="I483" s="186">
        <v>3.3822785714285715</v>
      </c>
      <c r="J483" s="186">
        <v>3.8446142857142855</v>
      </c>
      <c r="K483" s="186">
        <v>11.095021428571428</v>
      </c>
      <c r="L483" s="186">
        <v>22.297321428571426</v>
      </c>
      <c r="M483" s="186">
        <v>38.074149999999996</v>
      </c>
      <c r="N483" s="186">
        <v>60.976733333333335</v>
      </c>
      <c r="O483" s="186">
        <v>14.875200000000001</v>
      </c>
      <c r="P483" s="186">
        <v>14.185580000000002</v>
      </c>
      <c r="Q483" s="186">
        <v>18.870342857142855</v>
      </c>
      <c r="R483" s="186">
        <v>29.840874999999997</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0.11795</v>
      </c>
      <c r="G484" s="186">
        <v>-0.15410000000000001</v>
      </c>
      <c r="H484" s="186">
        <v>1.14575</v>
      </c>
      <c r="I484" s="186">
        <v>3.5936000000000003</v>
      </c>
      <c r="J484" s="186">
        <v>4.6023499999999995</v>
      </c>
      <c r="K484" s="186">
        <v>10.734349999999999</v>
      </c>
      <c r="L484" s="186">
        <v>21.1905</v>
      </c>
      <c r="M484" s="186">
        <v>39.191999999999993</v>
      </c>
      <c r="N484" s="186">
        <v>60.816800000000001</v>
      </c>
      <c r="O484" s="186">
        <v>15.60665</v>
      </c>
      <c r="P484" s="186">
        <v>15.209949999999999</v>
      </c>
      <c r="Q484" s="186">
        <v>15.280000000000001</v>
      </c>
      <c r="R484" s="186">
        <v>30.102599999999999</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44447</v>
      </c>
      <c r="E487" s="184">
        <v>37.313299999999998</v>
      </c>
      <c r="F487" s="184">
        <v>27.802099999999999</v>
      </c>
      <c r="G487" s="184">
        <v>9.1282999999999994</v>
      </c>
      <c r="H487" s="184">
        <v>12.5792</v>
      </c>
      <c r="I487" s="184">
        <v>14.028499999999999</v>
      </c>
      <c r="J487" s="184">
        <v>12.049099999999999</v>
      </c>
      <c r="K487" s="184">
        <v>6.4432</v>
      </c>
      <c r="L487" s="184">
        <v>8.7057000000000002</v>
      </c>
      <c r="M487" s="184">
        <v>6.5095000000000001</v>
      </c>
      <c r="N487" s="184">
        <v>7.1589999999999998</v>
      </c>
      <c r="O487" s="184">
        <v>6.2031999999999998</v>
      </c>
      <c r="P487" s="184">
        <v>5.0224000000000002</v>
      </c>
      <c r="Q487" s="184">
        <v>7.7962999999999996</v>
      </c>
      <c r="R487" s="184">
        <v>4.3352000000000004</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44447</v>
      </c>
      <c r="E488" s="184">
        <v>24.604399999999998</v>
      </c>
      <c r="F488" s="184">
        <v>27.1678</v>
      </c>
      <c r="G488" s="184">
        <v>8.5251000000000001</v>
      </c>
      <c r="H488" s="184">
        <v>11.9587</v>
      </c>
      <c r="I488" s="184">
        <v>13.4093</v>
      </c>
      <c r="J488" s="184">
        <v>11.427199999999999</v>
      </c>
      <c r="K488" s="184">
        <v>5.8230000000000004</v>
      </c>
      <c r="L488" s="184">
        <v>8.1659000000000006</v>
      </c>
      <c r="M488" s="184">
        <v>5.9454000000000002</v>
      </c>
      <c r="N488" s="184">
        <v>6.5624000000000002</v>
      </c>
      <c r="O488" s="184">
        <v>5.6006999999999998</v>
      </c>
      <c r="P488" s="184">
        <v>4.431</v>
      </c>
      <c r="Q488" s="184">
        <v>7.5137</v>
      </c>
      <c r="R488" s="184">
        <v>3.7454999999999998</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44447</v>
      </c>
      <c r="E489" s="184">
        <v>35.574599999999997</v>
      </c>
      <c r="F489" s="184">
        <v>27.209599999999998</v>
      </c>
      <c r="G489" s="184">
        <v>8.5053000000000001</v>
      </c>
      <c r="H489" s="184">
        <v>11.958399999999999</v>
      </c>
      <c r="I489" s="184">
        <v>13.4216</v>
      </c>
      <c r="J489" s="184">
        <v>11.4406</v>
      </c>
      <c r="K489" s="184">
        <v>5.8323999999999998</v>
      </c>
      <c r="L489" s="184">
        <v>8.1742000000000008</v>
      </c>
      <c r="M489" s="184">
        <v>5.9547999999999996</v>
      </c>
      <c r="N489" s="184">
        <v>6.5739999999999998</v>
      </c>
      <c r="O489" s="184">
        <v>5.6067999999999998</v>
      </c>
      <c r="P489" s="184">
        <v>4.4344000000000001</v>
      </c>
      <c r="Q489" s="184">
        <v>7.7702</v>
      </c>
      <c r="R489" s="184">
        <v>3.7538</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44447</v>
      </c>
      <c r="E490" s="184">
        <v>1.4522999999999999</v>
      </c>
      <c r="F490" s="184">
        <v>0</v>
      </c>
      <c r="G490" s="184">
        <v>0</v>
      </c>
      <c r="H490" s="184">
        <v>0</v>
      </c>
      <c r="I490" s="184">
        <v>0</v>
      </c>
      <c r="J490" s="184">
        <v>0</v>
      </c>
      <c r="K490" s="184">
        <v>0</v>
      </c>
      <c r="L490" s="184">
        <v>0</v>
      </c>
      <c r="M490" s="184">
        <v>0</v>
      </c>
      <c r="N490" s="184">
        <v>0</v>
      </c>
      <c r="O490" s="184"/>
      <c r="P490" s="184"/>
      <c r="Q490" s="184">
        <v>-14.1831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44447</v>
      </c>
      <c r="E491" s="184">
        <v>0.96740000000000004</v>
      </c>
      <c r="F491" s="184">
        <v>0</v>
      </c>
      <c r="G491" s="184">
        <v>0</v>
      </c>
      <c r="H491" s="184">
        <v>0</v>
      </c>
      <c r="I491" s="184">
        <v>0</v>
      </c>
      <c r="J491" s="184">
        <v>0</v>
      </c>
      <c r="K491" s="184">
        <v>0</v>
      </c>
      <c r="L491" s="184">
        <v>0</v>
      </c>
      <c r="M491" s="184">
        <v>0</v>
      </c>
      <c r="N491" s="184">
        <v>0</v>
      </c>
      <c r="O491" s="184"/>
      <c r="P491" s="184"/>
      <c r="Q491" s="184">
        <v>-14.18</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44447</v>
      </c>
      <c r="E492" s="184">
        <v>1.3985000000000001</v>
      </c>
      <c r="F492" s="184">
        <v>0</v>
      </c>
      <c r="G492" s="184">
        <v>0</v>
      </c>
      <c r="H492" s="184">
        <v>0</v>
      </c>
      <c r="I492" s="184">
        <v>0</v>
      </c>
      <c r="J492" s="184">
        <v>0</v>
      </c>
      <c r="K492" s="184">
        <v>0</v>
      </c>
      <c r="L492" s="184">
        <v>0</v>
      </c>
      <c r="M492" s="184">
        <v>0</v>
      </c>
      <c r="N492" s="184">
        <v>0</v>
      </c>
      <c r="O492" s="184"/>
      <c r="P492" s="184"/>
      <c r="Q492" s="184">
        <v>-14.1813</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44447</v>
      </c>
      <c r="E493" s="184">
        <v>25.658100000000001</v>
      </c>
      <c r="F493" s="184">
        <v>53.851799999999997</v>
      </c>
      <c r="G493" s="184">
        <v>12.5685</v>
      </c>
      <c r="H493" s="184">
        <v>25.0962</v>
      </c>
      <c r="I493" s="184">
        <v>23.561199999999999</v>
      </c>
      <c r="J493" s="184">
        <v>17.462800000000001</v>
      </c>
      <c r="K493" s="184">
        <v>4.9550000000000001</v>
      </c>
      <c r="L493" s="184">
        <v>10.925599999999999</v>
      </c>
      <c r="M493" s="184">
        <v>4.5697999999999999</v>
      </c>
      <c r="N493" s="184">
        <v>5.9377000000000004</v>
      </c>
      <c r="O493" s="184">
        <v>10.5878</v>
      </c>
      <c r="P493" s="184">
        <v>8.6127000000000002</v>
      </c>
      <c r="Q493" s="184">
        <v>9.5065000000000008</v>
      </c>
      <c r="R493" s="184">
        <v>9.0656999999999996</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44447</v>
      </c>
      <c r="E494" s="184">
        <v>23.674600000000002</v>
      </c>
      <c r="F494" s="184">
        <v>53.422199999999997</v>
      </c>
      <c r="G494" s="184">
        <v>12.138199999999999</v>
      </c>
      <c r="H494" s="184">
        <v>24.6739</v>
      </c>
      <c r="I494" s="184">
        <v>23.176100000000002</v>
      </c>
      <c r="J494" s="184">
        <v>17.054600000000001</v>
      </c>
      <c r="K494" s="184">
        <v>4.5373999999999999</v>
      </c>
      <c r="L494" s="184">
        <v>10.4941</v>
      </c>
      <c r="M494" s="184">
        <v>4.1454000000000004</v>
      </c>
      <c r="N494" s="184">
        <v>5.5007999999999999</v>
      </c>
      <c r="O494" s="184">
        <v>9.9635999999999996</v>
      </c>
      <c r="P494" s="184">
        <v>7.8647999999999998</v>
      </c>
      <c r="Q494" s="184">
        <v>8.6610999999999994</v>
      </c>
      <c r="R494" s="184">
        <v>8.5701000000000001</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44447</v>
      </c>
      <c r="E495" s="184">
        <v>18.7882</v>
      </c>
      <c r="F495" s="184">
        <v>-6.0213999999999999</v>
      </c>
      <c r="G495" s="184">
        <v>-0.27200000000000002</v>
      </c>
      <c r="H495" s="184">
        <v>9.2024000000000008</v>
      </c>
      <c r="I495" s="184">
        <v>12.0167</v>
      </c>
      <c r="J495" s="184">
        <v>13.0265</v>
      </c>
      <c r="K495" s="184">
        <v>5.4001999999999999</v>
      </c>
      <c r="L495" s="184">
        <v>7.4981</v>
      </c>
      <c r="M495" s="184">
        <v>6.9954000000000001</v>
      </c>
      <c r="N495" s="184">
        <v>7.7996999999999996</v>
      </c>
      <c r="O495" s="184">
        <v>4.5124000000000004</v>
      </c>
      <c r="P495" s="184">
        <v>4.7556000000000003</v>
      </c>
      <c r="Q495" s="184">
        <v>7.0974000000000004</v>
      </c>
      <c r="R495" s="184">
        <v>6.5757000000000003</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44447</v>
      </c>
      <c r="E496" s="184">
        <v>19.879799999999999</v>
      </c>
      <c r="F496" s="184">
        <v>-5.6908000000000003</v>
      </c>
      <c r="G496" s="184">
        <v>0.11020000000000001</v>
      </c>
      <c r="H496" s="184">
        <v>9.5648999999999997</v>
      </c>
      <c r="I496" s="184">
        <v>12.386200000000001</v>
      </c>
      <c r="J496" s="184">
        <v>13.402200000000001</v>
      </c>
      <c r="K496" s="184">
        <v>5.7704000000000004</v>
      </c>
      <c r="L496" s="184">
        <v>7.8526999999999996</v>
      </c>
      <c r="M496" s="184">
        <v>7.3521000000000001</v>
      </c>
      <c r="N496" s="184">
        <v>8.1629000000000005</v>
      </c>
      <c r="O496" s="184">
        <v>4.9206000000000003</v>
      </c>
      <c r="P496" s="184">
        <v>5.2747000000000002</v>
      </c>
      <c r="Q496" s="184">
        <v>7.5858999999999996</v>
      </c>
      <c r="R496" s="184">
        <v>6.9555999999999996</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44447</v>
      </c>
      <c r="E497" s="184">
        <v>36.552399999999999</v>
      </c>
      <c r="F497" s="184">
        <v>3.3954</v>
      </c>
      <c r="G497" s="184">
        <v>10.399900000000001</v>
      </c>
      <c r="H497" s="184">
        <v>20.522500000000001</v>
      </c>
      <c r="I497" s="184">
        <v>20.610900000000001</v>
      </c>
      <c r="J497" s="184">
        <v>12.6122</v>
      </c>
      <c r="K497" s="184">
        <v>2.3694000000000002</v>
      </c>
      <c r="L497" s="184">
        <v>5.7168000000000001</v>
      </c>
      <c r="M497" s="184">
        <v>1.5037</v>
      </c>
      <c r="N497" s="184">
        <v>3.5548999999999999</v>
      </c>
      <c r="O497" s="184">
        <v>7.0502000000000002</v>
      </c>
      <c r="P497" s="184">
        <v>5.9671000000000003</v>
      </c>
      <c r="Q497" s="184">
        <v>7.9372999999999996</v>
      </c>
      <c r="R497" s="184">
        <v>5.5273000000000003</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44447</v>
      </c>
      <c r="E498" s="184">
        <v>39.170499999999997</v>
      </c>
      <c r="F498" s="184">
        <v>4.8460999999999999</v>
      </c>
      <c r="G498" s="184">
        <v>11.7599</v>
      </c>
      <c r="H498" s="184">
        <v>21.869399999999999</v>
      </c>
      <c r="I498" s="184">
        <v>21.961500000000001</v>
      </c>
      <c r="J498" s="184">
        <v>13.9796</v>
      </c>
      <c r="K498" s="184">
        <v>3.7183000000000002</v>
      </c>
      <c r="L498" s="184">
        <v>7.0937999999999999</v>
      </c>
      <c r="M498" s="184">
        <v>2.8262999999999998</v>
      </c>
      <c r="N498" s="184">
        <v>4.8708</v>
      </c>
      <c r="O498" s="184">
        <v>8.1785999999999994</v>
      </c>
      <c r="P498" s="184">
        <v>7.008</v>
      </c>
      <c r="Q498" s="184">
        <v>8.5587</v>
      </c>
      <c r="R498" s="184">
        <v>6.6275000000000004</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44447</v>
      </c>
      <c r="E499" s="184">
        <v>25.6158</v>
      </c>
      <c r="F499" s="184">
        <v>4.2751999999999999</v>
      </c>
      <c r="G499" s="184">
        <v>11.2455</v>
      </c>
      <c r="H499" s="184">
        <v>21.358899999999998</v>
      </c>
      <c r="I499" s="184">
        <v>21.457100000000001</v>
      </c>
      <c r="J499" s="184">
        <v>13.4742</v>
      </c>
      <c r="K499" s="184">
        <v>3.2164000000000001</v>
      </c>
      <c r="L499" s="184">
        <v>6.5815999999999999</v>
      </c>
      <c r="M499" s="184">
        <v>2.3147000000000002</v>
      </c>
      <c r="N499" s="184">
        <v>4.3456000000000001</v>
      </c>
      <c r="O499" s="184">
        <v>7.6657999999999999</v>
      </c>
      <c r="P499" s="184">
        <v>6.5522</v>
      </c>
      <c r="Q499" s="184">
        <v>7.7667999999999999</v>
      </c>
      <c r="R499" s="184">
        <v>6.0907999999999998</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44447</v>
      </c>
      <c r="E500" s="184">
        <v>25.6111</v>
      </c>
      <c r="F500" s="184">
        <v>4.2759999999999998</v>
      </c>
      <c r="G500" s="184">
        <v>-1.7952999999999999</v>
      </c>
      <c r="H500" s="184">
        <v>7.7073</v>
      </c>
      <c r="I500" s="184">
        <v>9.3786000000000005</v>
      </c>
      <c r="J500" s="184">
        <v>7.9161999999999999</v>
      </c>
      <c r="K500" s="184">
        <v>3.7467000000000001</v>
      </c>
      <c r="L500" s="184">
        <v>4.5907999999999998</v>
      </c>
      <c r="M500" s="184">
        <v>2.3980999999999999</v>
      </c>
      <c r="N500" s="184">
        <v>4.1733000000000002</v>
      </c>
      <c r="O500" s="184">
        <v>8.2722999999999995</v>
      </c>
      <c r="P500" s="184">
        <v>6.9611000000000001</v>
      </c>
      <c r="Q500" s="184">
        <v>8.5396000000000001</v>
      </c>
      <c r="R500" s="184">
        <v>6.3403</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44447</v>
      </c>
      <c r="E501" s="184">
        <v>24.203199999999999</v>
      </c>
      <c r="F501" s="184">
        <v>3.3180000000000001</v>
      </c>
      <c r="G501" s="184">
        <v>-2.8340999999999998</v>
      </c>
      <c r="H501" s="184">
        <v>6.6654999999999998</v>
      </c>
      <c r="I501" s="184">
        <v>8.3208000000000002</v>
      </c>
      <c r="J501" s="184">
        <v>6.8421000000000003</v>
      </c>
      <c r="K501" s="184">
        <v>2.6501000000000001</v>
      </c>
      <c r="L501" s="184">
        <v>3.5082</v>
      </c>
      <c r="M501" s="184">
        <v>1.3544</v>
      </c>
      <c r="N501" s="184">
        <v>3.1463999999999999</v>
      </c>
      <c r="O501" s="184">
        <v>7.3140999999999998</v>
      </c>
      <c r="P501" s="184">
        <v>6.1253000000000002</v>
      </c>
      <c r="Q501" s="184">
        <v>7.4584000000000001</v>
      </c>
      <c r="R501" s="184">
        <v>5.38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44447</v>
      </c>
      <c r="E502" s="184">
        <v>2783.7462999999998</v>
      </c>
      <c r="F502" s="184">
        <v>-2.3731</v>
      </c>
      <c r="G502" s="184">
        <v>-1.6055999999999999</v>
      </c>
      <c r="H502" s="184">
        <v>14.6122</v>
      </c>
      <c r="I502" s="184">
        <v>17.310099999999998</v>
      </c>
      <c r="J502" s="184">
        <v>15.176500000000001</v>
      </c>
      <c r="K502" s="184">
        <v>5.8163999999999998</v>
      </c>
      <c r="L502" s="184">
        <v>9.1176999999999992</v>
      </c>
      <c r="M502" s="184">
        <v>3.4657</v>
      </c>
      <c r="N502" s="184">
        <v>5.6959999999999997</v>
      </c>
      <c r="O502" s="184">
        <v>10.448</v>
      </c>
      <c r="P502" s="184">
        <v>7.6101999999999999</v>
      </c>
      <c r="Q502" s="184">
        <v>8.8312000000000008</v>
      </c>
      <c r="R502" s="184">
        <v>9.7190999999999992</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44447</v>
      </c>
      <c r="E503" s="184">
        <v>2677.7509</v>
      </c>
      <c r="F503" s="184">
        <v>-3.0026000000000002</v>
      </c>
      <c r="G503" s="184">
        <v>-2.2355999999999998</v>
      </c>
      <c r="H503" s="184">
        <v>13.980399999999999</v>
      </c>
      <c r="I503" s="184">
        <v>16.675999999999998</v>
      </c>
      <c r="J503" s="184">
        <v>14.538</v>
      </c>
      <c r="K503" s="184">
        <v>5.1985000000000001</v>
      </c>
      <c r="L503" s="184">
        <v>8.4736999999999991</v>
      </c>
      <c r="M503" s="184">
        <v>2.8121999999999998</v>
      </c>
      <c r="N503" s="184">
        <v>5.0202</v>
      </c>
      <c r="O503" s="184">
        <v>9.7672000000000008</v>
      </c>
      <c r="P503" s="184">
        <v>7.0616000000000003</v>
      </c>
      <c r="Q503" s="184">
        <v>7.1074999999999999</v>
      </c>
      <c r="R503" s="184">
        <v>9.0206</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44447</v>
      </c>
      <c r="E504" s="184">
        <v>73.303200000000004</v>
      </c>
      <c r="F504" s="184">
        <v>345.51850000000002</v>
      </c>
      <c r="G504" s="184">
        <v>76.712400000000002</v>
      </c>
      <c r="H504" s="184">
        <v>61.347200000000001</v>
      </c>
      <c r="I504" s="184">
        <v>38.4405</v>
      </c>
      <c r="J504" s="184">
        <v>22.169599999999999</v>
      </c>
      <c r="K504" s="184">
        <v>4.9692999999999996</v>
      </c>
      <c r="L504" s="184">
        <v>10.286300000000001</v>
      </c>
      <c r="M504" s="184">
        <v>11.868499999999999</v>
      </c>
      <c r="N504" s="184">
        <v>13.3977</v>
      </c>
      <c r="O504" s="184">
        <v>5.2904999999999998</v>
      </c>
      <c r="P504" s="184">
        <v>6.3780999999999999</v>
      </c>
      <c r="Q504" s="184">
        <v>8.4600000000000009</v>
      </c>
      <c r="R504" s="184">
        <v>3.6139000000000001</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44447</v>
      </c>
      <c r="E505" s="184">
        <v>78.359399999999994</v>
      </c>
      <c r="F505" s="184">
        <v>345.51159999999999</v>
      </c>
      <c r="G505" s="184">
        <v>76.714299999999994</v>
      </c>
      <c r="H505" s="184">
        <v>61.347499999999997</v>
      </c>
      <c r="I505" s="184">
        <v>38.441600000000001</v>
      </c>
      <c r="J505" s="184">
        <v>22.170300000000001</v>
      </c>
      <c r="K505" s="184">
        <v>4.9695999999999998</v>
      </c>
      <c r="L505" s="184">
        <v>10.303800000000001</v>
      </c>
      <c r="M505" s="184">
        <v>12.167299999999999</v>
      </c>
      <c r="N505" s="184">
        <v>13.857900000000001</v>
      </c>
      <c r="O505" s="184">
        <v>6.0522999999999998</v>
      </c>
      <c r="P505" s="184">
        <v>7.2266000000000004</v>
      </c>
      <c r="Q505" s="184">
        <v>8.3673999999999999</v>
      </c>
      <c r="R505" s="184">
        <v>4.2636000000000003</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44447</v>
      </c>
      <c r="E512" s="184">
        <v>73.067400000000006</v>
      </c>
      <c r="F512" s="184">
        <v>13.092599999999999</v>
      </c>
      <c r="G512" s="184">
        <v>-1.1488</v>
      </c>
      <c r="H512" s="184">
        <v>7.6970999999999998</v>
      </c>
      <c r="I512" s="184">
        <v>11.8751</v>
      </c>
      <c r="J512" s="184">
        <v>10.5738</v>
      </c>
      <c r="K512" s="184">
        <v>26.468399999999999</v>
      </c>
      <c r="L512" s="184">
        <v>15.9316</v>
      </c>
      <c r="M512" s="184">
        <v>10.2866</v>
      </c>
      <c r="N512" s="184">
        <v>10.178699999999999</v>
      </c>
      <c r="O512" s="184">
        <v>7.5461</v>
      </c>
      <c r="P512" s="184">
        <v>5.7659000000000002</v>
      </c>
      <c r="Q512" s="184">
        <v>8.4992000000000001</v>
      </c>
      <c r="R512" s="184">
        <v>9.2538999999999998</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44447</v>
      </c>
      <c r="E513" s="184">
        <v>77.755700000000004</v>
      </c>
      <c r="F513" s="184">
        <v>13.7592</v>
      </c>
      <c r="G513" s="184">
        <v>-0.49759999999999999</v>
      </c>
      <c r="H513" s="184">
        <v>8.3556000000000008</v>
      </c>
      <c r="I513" s="184">
        <v>12.519600000000001</v>
      </c>
      <c r="J513" s="184">
        <v>11.207800000000001</v>
      </c>
      <c r="K513" s="184">
        <v>27.1218</v>
      </c>
      <c r="L513" s="184">
        <v>16.452100000000002</v>
      </c>
      <c r="M513" s="184">
        <v>10.841200000000001</v>
      </c>
      <c r="N513" s="184">
        <v>10.775600000000001</v>
      </c>
      <c r="O513" s="184">
        <v>8.2265999999999995</v>
      </c>
      <c r="P513" s="184">
        <v>6.4359000000000002</v>
      </c>
      <c r="Q513" s="184">
        <v>8.4337</v>
      </c>
      <c r="R513" s="184">
        <v>9.9733000000000001</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44447</v>
      </c>
      <c r="E514" s="184">
        <v>73.067400000000006</v>
      </c>
      <c r="F514" s="184">
        <v>13.092599999999999</v>
      </c>
      <c r="G514" s="184">
        <v>-1.1488</v>
      </c>
      <c r="H514" s="184">
        <v>7.6970999999999998</v>
      </c>
      <c r="I514" s="184">
        <v>11.8751</v>
      </c>
      <c r="J514" s="184">
        <v>10.5738</v>
      </c>
      <c r="K514" s="184">
        <v>26.468399999999999</v>
      </c>
      <c r="L514" s="184">
        <v>15.9316</v>
      </c>
      <c r="M514" s="184">
        <v>10.2866</v>
      </c>
      <c r="N514" s="184">
        <v>10.178699999999999</v>
      </c>
      <c r="O514" s="184">
        <v>7.5461</v>
      </c>
      <c r="P514" s="184">
        <v>5.7659000000000002</v>
      </c>
      <c r="Q514" s="184">
        <v>8.4992000000000001</v>
      </c>
      <c r="R514" s="184">
        <v>9.2538999999999998</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44447</v>
      </c>
      <c r="E515" s="184">
        <v>73.067400000000006</v>
      </c>
      <c r="F515" s="184">
        <v>13.092599999999999</v>
      </c>
      <c r="G515" s="184">
        <v>-1.1488</v>
      </c>
      <c r="H515" s="184">
        <v>7.6970999999999998</v>
      </c>
      <c r="I515" s="184">
        <v>11.8751</v>
      </c>
      <c r="J515" s="184">
        <v>10.5738</v>
      </c>
      <c r="K515" s="184">
        <v>26.468399999999999</v>
      </c>
      <c r="L515" s="184">
        <v>15.9316</v>
      </c>
      <c r="M515" s="184">
        <v>10.2866</v>
      </c>
      <c r="N515" s="184">
        <v>10.178699999999999</v>
      </c>
      <c r="O515" s="184">
        <v>7.5461</v>
      </c>
      <c r="P515" s="184">
        <v>5.7659000000000002</v>
      </c>
      <c r="Q515" s="184">
        <v>8.4992000000000001</v>
      </c>
      <c r="R515" s="184">
        <v>9.2538999999999998</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44447</v>
      </c>
      <c r="E516" s="184">
        <v>28.7377</v>
      </c>
      <c r="F516" s="184">
        <v>-3.048</v>
      </c>
      <c r="G516" s="184">
        <v>-3.7067999999999999</v>
      </c>
      <c r="H516" s="184">
        <v>10.0532</v>
      </c>
      <c r="I516" s="184">
        <v>14.0006</v>
      </c>
      <c r="J516" s="184">
        <v>13.2781</v>
      </c>
      <c r="K516" s="184">
        <v>3.2753000000000001</v>
      </c>
      <c r="L516" s="184">
        <v>6.3788</v>
      </c>
      <c r="M516" s="184">
        <v>2.1659999999999999</v>
      </c>
      <c r="N516" s="184">
        <v>4.3327</v>
      </c>
      <c r="O516" s="184">
        <v>8.1034000000000006</v>
      </c>
      <c r="P516" s="184">
        <v>5.8890000000000002</v>
      </c>
      <c r="Q516" s="184">
        <v>7.8685</v>
      </c>
      <c r="R516" s="184">
        <v>5.4290000000000003</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44447</v>
      </c>
      <c r="E517" s="184">
        <v>30.7166</v>
      </c>
      <c r="F517" s="184">
        <v>-2.2576000000000001</v>
      </c>
      <c r="G517" s="184">
        <v>-2.9220000000000002</v>
      </c>
      <c r="H517" s="184">
        <v>10.8529</v>
      </c>
      <c r="I517" s="184">
        <v>14.7927</v>
      </c>
      <c r="J517" s="184">
        <v>14.0725</v>
      </c>
      <c r="K517" s="184">
        <v>4.0685000000000002</v>
      </c>
      <c r="L517" s="184">
        <v>7.1913999999999998</v>
      </c>
      <c r="M517" s="184">
        <v>2.9676999999999998</v>
      </c>
      <c r="N517" s="184">
        <v>5.1559999999999997</v>
      </c>
      <c r="O517" s="184">
        <v>8.9417000000000009</v>
      </c>
      <c r="P517" s="184">
        <v>6.6989000000000001</v>
      </c>
      <c r="Q517" s="184">
        <v>7.7392000000000003</v>
      </c>
      <c r="R517" s="184">
        <v>6.2573999999999996</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44447</v>
      </c>
      <c r="E518" s="184">
        <v>27.618400000000001</v>
      </c>
      <c r="F518" s="184">
        <v>-3.3037000000000001</v>
      </c>
      <c r="G518" s="184">
        <v>-3.9626000000000001</v>
      </c>
      <c r="H518" s="184">
        <v>9.7980999999999998</v>
      </c>
      <c r="I518" s="184">
        <v>13.750500000000001</v>
      </c>
      <c r="J518" s="184">
        <v>13.023</v>
      </c>
      <c r="K518" s="184">
        <v>3.0236999999999998</v>
      </c>
      <c r="L518" s="184">
        <v>6.1224999999999996</v>
      </c>
      <c r="M518" s="184">
        <v>1.9155</v>
      </c>
      <c r="N518" s="184">
        <v>4.0758000000000001</v>
      </c>
      <c r="O518" s="184">
        <v>7.8387000000000002</v>
      </c>
      <c r="P518" s="184">
        <v>5.6265999999999998</v>
      </c>
      <c r="Q518" s="184">
        <v>7.5614999999999997</v>
      </c>
      <c r="R518" s="184">
        <v>5.1734</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44447</v>
      </c>
      <c r="E519" s="184">
        <v>28.804200000000002</v>
      </c>
      <c r="F519" s="184">
        <v>9.8866999999999994</v>
      </c>
      <c r="G519" s="184">
        <v>0.8871</v>
      </c>
      <c r="H519" s="184">
        <v>12.9209</v>
      </c>
      <c r="I519" s="184">
        <v>16.724699999999999</v>
      </c>
      <c r="J519" s="184">
        <v>12.952199999999999</v>
      </c>
      <c r="K519" s="184">
        <v>5.6989999999999998</v>
      </c>
      <c r="L519" s="184">
        <v>7.1921999999999997</v>
      </c>
      <c r="M519" s="184">
        <v>5.0163000000000002</v>
      </c>
      <c r="N519" s="184">
        <v>6.6426999999999996</v>
      </c>
      <c r="O519" s="184">
        <v>9.4093</v>
      </c>
      <c r="P519" s="184">
        <v>8.2457999999999991</v>
      </c>
      <c r="Q519" s="184">
        <v>9.5137</v>
      </c>
      <c r="R519" s="184">
        <v>8.9239999999999995</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44447</v>
      </c>
      <c r="E520" s="184">
        <v>30.261700000000001</v>
      </c>
      <c r="F520" s="184">
        <v>10.6172</v>
      </c>
      <c r="G520" s="184">
        <v>1.6649</v>
      </c>
      <c r="H520" s="184">
        <v>13.7171</v>
      </c>
      <c r="I520" s="184">
        <v>17.528600000000001</v>
      </c>
      <c r="J520" s="184">
        <v>13.7545</v>
      </c>
      <c r="K520" s="184">
        <v>6.5012999999999996</v>
      </c>
      <c r="L520" s="184">
        <v>8.0113000000000003</v>
      </c>
      <c r="M520" s="184">
        <v>5.8372999999999999</v>
      </c>
      <c r="N520" s="184">
        <v>7.4691000000000001</v>
      </c>
      <c r="O520" s="184">
        <v>10.1828</v>
      </c>
      <c r="P520" s="184">
        <v>9.0046999999999997</v>
      </c>
      <c r="Q520" s="184">
        <v>10.6852</v>
      </c>
      <c r="R520" s="184">
        <v>9.7028999999999996</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44447</v>
      </c>
      <c r="E521" s="184">
        <v>17.6877</v>
      </c>
      <c r="F521" s="184">
        <v>-5.9833999999999996</v>
      </c>
      <c r="G521" s="184">
        <v>-0.33019999999999999</v>
      </c>
      <c r="H521" s="184">
        <v>5.6367000000000003</v>
      </c>
      <c r="I521" s="184">
        <v>10.9533</v>
      </c>
      <c r="J521" s="184">
        <v>10.886799999999999</v>
      </c>
      <c r="K521" s="184">
        <v>4.2919999999999998</v>
      </c>
      <c r="L521" s="184">
        <v>6.1502999999999997</v>
      </c>
      <c r="M521" s="184">
        <v>4.2919999999999998</v>
      </c>
      <c r="N521" s="184">
        <v>5.7858000000000001</v>
      </c>
      <c r="O521" s="184">
        <v>7.3727999999999998</v>
      </c>
      <c r="P521" s="184">
        <v>5.0816999999999997</v>
      </c>
      <c r="Q521" s="184">
        <v>6.1512000000000002</v>
      </c>
      <c r="R521" s="184">
        <v>6.9631999999999996</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44447</v>
      </c>
      <c r="E522" s="184">
        <v>18.972799999999999</v>
      </c>
      <c r="F522" s="184">
        <v>-5.0011999999999999</v>
      </c>
      <c r="G522" s="184">
        <v>0.4617</v>
      </c>
      <c r="H522" s="184">
        <v>6.4114000000000004</v>
      </c>
      <c r="I522" s="184">
        <v>11.718999999999999</v>
      </c>
      <c r="J522" s="184">
        <v>11.646699999999999</v>
      </c>
      <c r="K522" s="184">
        <v>5.0507999999999997</v>
      </c>
      <c r="L522" s="184">
        <v>6.9195000000000002</v>
      </c>
      <c r="M522" s="184">
        <v>5.0538999999999996</v>
      </c>
      <c r="N522" s="184">
        <v>6.5731999999999999</v>
      </c>
      <c r="O522" s="184">
        <v>8.2934000000000001</v>
      </c>
      <c r="P522" s="184">
        <v>6.2096</v>
      </c>
      <c r="Q522" s="184">
        <v>6.6523000000000003</v>
      </c>
      <c r="R522" s="184">
        <v>7.7804000000000002</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44447</v>
      </c>
      <c r="E523" s="184">
        <v>29.795500000000001</v>
      </c>
      <c r="F523" s="184">
        <v>15.9322</v>
      </c>
      <c r="G523" s="184">
        <v>-1.0779000000000001</v>
      </c>
      <c r="H523" s="184">
        <v>5.8867000000000003</v>
      </c>
      <c r="I523" s="184">
        <v>12.0784</v>
      </c>
      <c r="J523" s="184">
        <v>12.004099999999999</v>
      </c>
      <c r="K523" s="184">
        <v>5.1771000000000003</v>
      </c>
      <c r="L523" s="184">
        <v>8.8331999999999997</v>
      </c>
      <c r="M523" s="184">
        <v>3.2856000000000001</v>
      </c>
      <c r="N523" s="184">
        <v>5.8525999999999998</v>
      </c>
      <c r="O523" s="184">
        <v>10.9869</v>
      </c>
      <c r="P523" s="184">
        <v>8.7105999999999995</v>
      </c>
      <c r="Q523" s="184">
        <v>9.3941999999999997</v>
      </c>
      <c r="R523" s="184">
        <v>8.5166000000000004</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44447</v>
      </c>
      <c r="E524" s="184">
        <v>27.703900000000001</v>
      </c>
      <c r="F524" s="184">
        <v>15.025700000000001</v>
      </c>
      <c r="G524" s="184">
        <v>-1.9494</v>
      </c>
      <c r="H524" s="184">
        <v>5.0113000000000003</v>
      </c>
      <c r="I524" s="184">
        <v>11.190099999999999</v>
      </c>
      <c r="J524" s="184">
        <v>11.117800000000001</v>
      </c>
      <c r="K524" s="184">
        <v>4.2906000000000004</v>
      </c>
      <c r="L524" s="184">
        <v>7.8949999999999996</v>
      </c>
      <c r="M524" s="184">
        <v>2.3597000000000001</v>
      </c>
      <c r="N524" s="184">
        <v>4.9207000000000001</v>
      </c>
      <c r="O524" s="184">
        <v>10.121499999999999</v>
      </c>
      <c r="P524" s="184">
        <v>7.8586</v>
      </c>
      <c r="Q524" s="184">
        <v>8.3010999999999999</v>
      </c>
      <c r="R524" s="184">
        <v>7.6193999999999997</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44447</v>
      </c>
      <c r="E525" s="184">
        <v>18.346699999999998</v>
      </c>
      <c r="F525" s="184">
        <v>9.3529</v>
      </c>
      <c r="G525" s="184">
        <v>3.6623999999999999</v>
      </c>
      <c r="H525" s="184">
        <v>6.7160000000000002</v>
      </c>
      <c r="I525" s="184">
        <v>11.346399999999999</v>
      </c>
      <c r="J525" s="184">
        <v>12.023899999999999</v>
      </c>
      <c r="K525" s="184">
        <v>7.6619000000000002</v>
      </c>
      <c r="L525" s="184">
        <v>10.026400000000001</v>
      </c>
      <c r="M525" s="184">
        <v>6.6882000000000001</v>
      </c>
      <c r="N525" s="184">
        <v>8.1119000000000003</v>
      </c>
      <c r="O525" s="184">
        <v>8.1471999999999998</v>
      </c>
      <c r="P525" s="184">
        <v>7.6192000000000002</v>
      </c>
      <c r="Q525" s="184">
        <v>7.6681999999999997</v>
      </c>
      <c r="R525" s="184">
        <v>7.9743000000000004</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44447</v>
      </c>
      <c r="E526" s="184">
        <v>17.556799999999999</v>
      </c>
      <c r="F526" s="184">
        <v>9.1496999999999993</v>
      </c>
      <c r="G526" s="184">
        <v>3.4110999999999998</v>
      </c>
      <c r="H526" s="184">
        <v>6.4824999999999999</v>
      </c>
      <c r="I526" s="184">
        <v>11.0952</v>
      </c>
      <c r="J526" s="184">
        <v>11.772500000000001</v>
      </c>
      <c r="K526" s="184">
        <v>7.4053000000000004</v>
      </c>
      <c r="L526" s="184">
        <v>9.75</v>
      </c>
      <c r="M526" s="184">
        <v>6.3297999999999996</v>
      </c>
      <c r="N526" s="184">
        <v>7.7004999999999999</v>
      </c>
      <c r="O526" s="184">
        <v>7.55</v>
      </c>
      <c r="P526" s="184">
        <v>7.0206</v>
      </c>
      <c r="Q526" s="184">
        <v>7.0929000000000002</v>
      </c>
      <c r="R526" s="184">
        <v>7.4290000000000003</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44447</v>
      </c>
      <c r="E527" s="184">
        <v>1232.4879000000001</v>
      </c>
      <c r="F527" s="184">
        <v>-5.8154000000000003</v>
      </c>
      <c r="G527" s="184">
        <v>-0.26650000000000001</v>
      </c>
      <c r="H527" s="184">
        <v>5.4175000000000004</v>
      </c>
      <c r="I527" s="184">
        <v>11.5397</v>
      </c>
      <c r="J527" s="184">
        <v>11.7883</v>
      </c>
      <c r="K527" s="184">
        <v>6.0077999999999996</v>
      </c>
      <c r="L527" s="184">
        <v>7.3480999999999996</v>
      </c>
      <c r="M527" s="184">
        <v>4.5503</v>
      </c>
      <c r="N527" s="184">
        <v>6.7450999999999999</v>
      </c>
      <c r="O527" s="184"/>
      <c r="P527" s="184"/>
      <c r="Q527" s="184">
        <v>7.8550000000000004</v>
      </c>
      <c r="R527" s="184">
        <v>6.5753000000000004</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44447</v>
      </c>
      <c r="E528" s="184">
        <v>1215.001</v>
      </c>
      <c r="F528" s="184">
        <v>-6.3285999999999998</v>
      </c>
      <c r="G528" s="184">
        <v>-0.78879999999999995</v>
      </c>
      <c r="H528" s="184">
        <v>4.8966000000000003</v>
      </c>
      <c r="I528" s="184">
        <v>11.0204</v>
      </c>
      <c r="J528" s="184">
        <v>11.267200000000001</v>
      </c>
      <c r="K528" s="184">
        <v>5.4828000000000001</v>
      </c>
      <c r="L528" s="184">
        <v>6.8113000000000001</v>
      </c>
      <c r="M528" s="184">
        <v>4.0180999999999996</v>
      </c>
      <c r="N528" s="184">
        <v>6.1938000000000004</v>
      </c>
      <c r="O528" s="184"/>
      <c r="P528" s="184"/>
      <c r="Q528" s="184">
        <v>7.2988999999999997</v>
      </c>
      <c r="R528" s="184">
        <v>6.0224000000000002</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44447</v>
      </c>
      <c r="E529" s="184">
        <v>34.670999999999999</v>
      </c>
      <c r="F529" s="184">
        <v>4.4221000000000004</v>
      </c>
      <c r="G529" s="184">
        <v>-1.5156000000000001</v>
      </c>
      <c r="H529" s="184">
        <v>3.4161999999999999</v>
      </c>
      <c r="I529" s="184">
        <v>7.6623999999999999</v>
      </c>
      <c r="J529" s="184">
        <v>8.7425999999999995</v>
      </c>
      <c r="K529" s="184">
        <v>4.1942000000000004</v>
      </c>
      <c r="L529" s="184">
        <v>6.7106000000000003</v>
      </c>
      <c r="M529" s="184">
        <v>3.8740000000000001</v>
      </c>
      <c r="N529" s="184">
        <v>5.2862999999999998</v>
      </c>
      <c r="O529" s="184">
        <v>6.7218</v>
      </c>
      <c r="P529" s="184">
        <v>7.2819000000000003</v>
      </c>
      <c r="Q529" s="184">
        <v>8.0863999999999994</v>
      </c>
      <c r="R529" s="184">
        <v>6.3041999999999998</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44447</v>
      </c>
      <c r="E530" s="184">
        <v>33.023200000000003</v>
      </c>
      <c r="F530" s="184">
        <v>3.7584</v>
      </c>
      <c r="G530" s="184">
        <v>-2.2541000000000002</v>
      </c>
      <c r="H530" s="184">
        <v>2.6856</v>
      </c>
      <c r="I530" s="184">
        <v>6.9343000000000004</v>
      </c>
      <c r="J530" s="184">
        <v>8.0089000000000006</v>
      </c>
      <c r="K530" s="184">
        <v>3.4575</v>
      </c>
      <c r="L530" s="184">
        <v>5.9572000000000003</v>
      </c>
      <c r="M530" s="184">
        <v>3.1253000000000002</v>
      </c>
      <c r="N530" s="184">
        <v>4.5206999999999997</v>
      </c>
      <c r="O530" s="184">
        <v>6.0624000000000002</v>
      </c>
      <c r="P530" s="184">
        <v>6.6509</v>
      </c>
      <c r="Q530" s="184">
        <v>6.7766999999999999</v>
      </c>
      <c r="R530" s="184">
        <v>5.5841000000000003</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44447</v>
      </c>
      <c r="E531" s="184">
        <v>31.593599999999999</v>
      </c>
      <c r="F531" s="184">
        <v>12.019</v>
      </c>
      <c r="G531" s="184">
        <v>4.8091999999999997</v>
      </c>
      <c r="H531" s="184">
        <v>15.460699999999999</v>
      </c>
      <c r="I531" s="184">
        <v>20.4009</v>
      </c>
      <c r="J531" s="184">
        <v>15.207599999999999</v>
      </c>
      <c r="K531" s="184">
        <v>7.1058000000000003</v>
      </c>
      <c r="L531" s="184">
        <v>9.0845000000000002</v>
      </c>
      <c r="M531" s="184">
        <v>4.3879999999999999</v>
      </c>
      <c r="N531" s="184">
        <v>6.6757</v>
      </c>
      <c r="O531" s="184">
        <v>10.451499999999999</v>
      </c>
      <c r="P531" s="184">
        <v>8.8745999999999992</v>
      </c>
      <c r="Q531" s="184">
        <v>9.6439000000000004</v>
      </c>
      <c r="R531" s="184">
        <v>8.7171000000000003</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44447</v>
      </c>
      <c r="E532" s="184">
        <v>29.915700000000001</v>
      </c>
      <c r="F532" s="184">
        <v>11.228300000000001</v>
      </c>
      <c r="G532" s="184">
        <v>4.0529999999999999</v>
      </c>
      <c r="H532" s="184">
        <v>14.6999</v>
      </c>
      <c r="I532" s="184">
        <v>19.6599</v>
      </c>
      <c r="J532" s="184">
        <v>14.4618</v>
      </c>
      <c r="K532" s="184">
        <v>6.3571999999999997</v>
      </c>
      <c r="L532" s="184">
        <v>8.3148999999999997</v>
      </c>
      <c r="M532" s="184">
        <v>3.6339000000000001</v>
      </c>
      <c r="N532" s="184">
        <v>5.9053000000000004</v>
      </c>
      <c r="O532" s="184">
        <v>9.7104999999999997</v>
      </c>
      <c r="P532" s="184">
        <v>8.1974999999999998</v>
      </c>
      <c r="Q532" s="184">
        <v>8.5924999999999994</v>
      </c>
      <c r="R532" s="184">
        <v>7.9720000000000004</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44447</v>
      </c>
      <c r="E533" s="184">
        <v>25.213899999999999</v>
      </c>
      <c r="F533" s="184">
        <v>30.280200000000001</v>
      </c>
      <c r="G533" s="184">
        <v>1.3030999999999999</v>
      </c>
      <c r="H533" s="184">
        <v>8.1814999999999998</v>
      </c>
      <c r="I533" s="184">
        <v>11.017200000000001</v>
      </c>
      <c r="J533" s="184">
        <v>10.5846</v>
      </c>
      <c r="K533" s="184">
        <v>4.5728</v>
      </c>
      <c r="L533" s="184">
        <v>7.4409999999999998</v>
      </c>
      <c r="M533" s="184">
        <v>2.5396000000000001</v>
      </c>
      <c r="N533" s="184">
        <v>4.8173000000000004</v>
      </c>
      <c r="O533" s="184">
        <v>9.0912000000000006</v>
      </c>
      <c r="P533" s="184">
        <v>7.6120999999999999</v>
      </c>
      <c r="Q533" s="184">
        <v>8.8491999999999997</v>
      </c>
      <c r="R533" s="184">
        <v>7.0858999999999996</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44447</v>
      </c>
      <c r="E534" s="184">
        <v>23.812899999999999</v>
      </c>
      <c r="F534" s="184">
        <v>29.6067</v>
      </c>
      <c r="G534" s="184">
        <v>0.58250000000000002</v>
      </c>
      <c r="H534" s="184">
        <v>7.4775</v>
      </c>
      <c r="I534" s="184">
        <v>10.299200000000001</v>
      </c>
      <c r="J534" s="184">
        <v>9.8550000000000004</v>
      </c>
      <c r="K534" s="184">
        <v>3.8454999999999999</v>
      </c>
      <c r="L534" s="184">
        <v>6.6954000000000002</v>
      </c>
      <c r="M534" s="184">
        <v>1.8099000000000001</v>
      </c>
      <c r="N534" s="184">
        <v>4.0819000000000001</v>
      </c>
      <c r="O534" s="184">
        <v>8.3208000000000002</v>
      </c>
      <c r="P534" s="184">
        <v>6.7819000000000003</v>
      </c>
      <c r="Q534" s="184">
        <v>5.9402999999999997</v>
      </c>
      <c r="R534" s="184">
        <v>6.3605</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44447</v>
      </c>
      <c r="E535" s="184">
        <v>12.234299999999999</v>
      </c>
      <c r="F535" s="184">
        <v>-2.6848999999999998</v>
      </c>
      <c r="G535" s="184">
        <v>-1.7896000000000001</v>
      </c>
      <c r="H535" s="184">
        <v>9.3933</v>
      </c>
      <c r="I535" s="184">
        <v>12.547800000000001</v>
      </c>
      <c r="J535" s="184">
        <v>10.7811</v>
      </c>
      <c r="K535" s="184">
        <v>4.7087000000000003</v>
      </c>
      <c r="L535" s="184">
        <v>5.6943999999999999</v>
      </c>
      <c r="M535" s="184">
        <v>4.3956</v>
      </c>
      <c r="N535" s="184">
        <v>5.1426999999999996</v>
      </c>
      <c r="O535" s="184">
        <v>6.8795000000000002</v>
      </c>
      <c r="P535" s="184"/>
      <c r="Q535" s="184">
        <v>6.8240999999999996</v>
      </c>
      <c r="R535" s="184">
        <v>6.2725</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44447</v>
      </c>
      <c r="E536" s="184">
        <v>11.8283</v>
      </c>
      <c r="F536" s="184">
        <v>-3.7025999999999999</v>
      </c>
      <c r="G536" s="184">
        <v>-2.8995000000000002</v>
      </c>
      <c r="H536" s="184">
        <v>8.2566000000000006</v>
      </c>
      <c r="I536" s="184">
        <v>11.445499999999999</v>
      </c>
      <c r="J536" s="184">
        <v>9.6590000000000007</v>
      </c>
      <c r="K536" s="184">
        <v>3.5943999999999998</v>
      </c>
      <c r="L536" s="184">
        <v>4.5793999999999997</v>
      </c>
      <c r="M536" s="184">
        <v>3.2888999999999999</v>
      </c>
      <c r="N536" s="184">
        <v>4.0225</v>
      </c>
      <c r="O536" s="184">
        <v>5.7092000000000001</v>
      </c>
      <c r="P536" s="184"/>
      <c r="Q536" s="184">
        <v>5.6505000000000001</v>
      </c>
      <c r="R536" s="184">
        <v>5.1006999999999998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44447</v>
      </c>
      <c r="E537" s="184">
        <v>14.182600000000001</v>
      </c>
      <c r="F537" s="184">
        <v>5.4053000000000004</v>
      </c>
      <c r="G537" s="184">
        <v>-1.5438000000000001</v>
      </c>
      <c r="H537" s="184">
        <v>4.9311999999999996</v>
      </c>
      <c r="I537" s="184">
        <v>10.020200000000001</v>
      </c>
      <c r="J537" s="184">
        <v>9.5413999999999994</v>
      </c>
      <c r="K537" s="184">
        <v>4.3752000000000004</v>
      </c>
      <c r="L537" s="184">
        <v>6.3080999999999996</v>
      </c>
      <c r="M537" s="184">
        <v>3.8174000000000001</v>
      </c>
      <c r="N537" s="184">
        <v>4.8171999999999997</v>
      </c>
      <c r="O537" s="184">
        <v>10.1265</v>
      </c>
      <c r="P537" s="184"/>
      <c r="Q537" s="184">
        <v>8.1440999999999999</v>
      </c>
      <c r="R537" s="184">
        <v>7.7767999999999997</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44447</v>
      </c>
      <c r="E538" s="184">
        <v>13.435700000000001</v>
      </c>
      <c r="F538" s="184">
        <v>4.6189</v>
      </c>
      <c r="G538" s="184">
        <v>-2.4441999999999999</v>
      </c>
      <c r="H538" s="184">
        <v>4.0004</v>
      </c>
      <c r="I538" s="184">
        <v>9.0739999999999998</v>
      </c>
      <c r="J538" s="184">
        <v>8.5782000000000007</v>
      </c>
      <c r="K538" s="184">
        <v>3.4131</v>
      </c>
      <c r="L538" s="184">
        <v>5.3228999999999997</v>
      </c>
      <c r="M538" s="184">
        <v>2.8382999999999998</v>
      </c>
      <c r="N538" s="184">
        <v>3.8275000000000001</v>
      </c>
      <c r="O538" s="184">
        <v>8.9560999999999993</v>
      </c>
      <c r="P538" s="184"/>
      <c r="Q538" s="184">
        <v>6.8411</v>
      </c>
      <c r="R538" s="184">
        <v>6.7497999999999996</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44447</v>
      </c>
      <c r="E539" s="184">
        <v>29.616199999999999</v>
      </c>
      <c r="F539" s="184">
        <v>36.146099999999997</v>
      </c>
      <c r="G539" s="184">
        <v>14.918200000000001</v>
      </c>
      <c r="H539" s="184">
        <v>26.917300000000001</v>
      </c>
      <c r="I539" s="184">
        <v>30.251100000000001</v>
      </c>
      <c r="J539" s="184">
        <v>19.620200000000001</v>
      </c>
      <c r="K539" s="184">
        <v>4.6266999999999996</v>
      </c>
      <c r="L539" s="184">
        <v>9.234</v>
      </c>
      <c r="M539" s="184">
        <v>3.2904</v>
      </c>
      <c r="N539" s="184">
        <v>4.6191000000000004</v>
      </c>
      <c r="O539" s="184">
        <v>8.4857999999999993</v>
      </c>
      <c r="P539" s="184">
        <v>6.4790000000000001</v>
      </c>
      <c r="Q539" s="184">
        <v>6.6660000000000004</v>
      </c>
      <c r="R539" s="184">
        <v>6.6826999999999996</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44447</v>
      </c>
      <c r="E540" s="184">
        <v>31.290900000000001</v>
      </c>
      <c r="F540" s="184">
        <v>36.664099999999998</v>
      </c>
      <c r="G540" s="184">
        <v>15.3597</v>
      </c>
      <c r="H540" s="184">
        <v>27.338100000000001</v>
      </c>
      <c r="I540" s="184">
        <v>30.6767</v>
      </c>
      <c r="J540" s="184">
        <v>20.0382</v>
      </c>
      <c r="K540" s="184">
        <v>5.0410000000000004</v>
      </c>
      <c r="L540" s="184">
        <v>9.6633999999999993</v>
      </c>
      <c r="M540" s="184">
        <v>3.7197</v>
      </c>
      <c r="N540" s="184">
        <v>5.0640000000000001</v>
      </c>
      <c r="O540" s="184">
        <v>9.1194000000000006</v>
      </c>
      <c r="P540" s="184">
        <v>7.1302000000000003</v>
      </c>
      <c r="Q540" s="184">
        <v>8.5069999999999997</v>
      </c>
      <c r="R540" s="184">
        <v>7.2279999999999998</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44447</v>
      </c>
      <c r="E541" s="184">
        <v>2130.3827999999999</v>
      </c>
      <c r="F541" s="184">
        <v>2.6387</v>
      </c>
      <c r="G541" s="184">
        <v>-3.7263000000000002</v>
      </c>
      <c r="H541" s="184">
        <v>10.301399999999999</v>
      </c>
      <c r="I541" s="184">
        <v>13.866099999999999</v>
      </c>
      <c r="J541" s="184">
        <v>11.039899999999999</v>
      </c>
      <c r="K541" s="184">
        <v>3.9626999999999999</v>
      </c>
      <c r="L541" s="184">
        <v>6.7102000000000004</v>
      </c>
      <c r="M541" s="184">
        <v>3.0579999999999998</v>
      </c>
      <c r="N541" s="184">
        <v>4.5278999999999998</v>
      </c>
      <c r="O541" s="184">
        <v>8.6281999999999996</v>
      </c>
      <c r="P541" s="184">
        <v>7.5561999999999996</v>
      </c>
      <c r="Q541" s="184">
        <v>8.1411999999999995</v>
      </c>
      <c r="R541" s="184">
        <v>6.1300999999999997</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44447</v>
      </c>
      <c r="E542" s="184">
        <v>2306.6648</v>
      </c>
      <c r="F542" s="184">
        <v>3.8565999999999998</v>
      </c>
      <c r="G542" s="184">
        <v>-2.5085000000000002</v>
      </c>
      <c r="H542" s="184">
        <v>11.5222</v>
      </c>
      <c r="I542" s="184">
        <v>15.021800000000001</v>
      </c>
      <c r="J542" s="184">
        <v>12.046099999999999</v>
      </c>
      <c r="K542" s="184">
        <v>5.0796999999999999</v>
      </c>
      <c r="L542" s="184">
        <v>7.9101999999999997</v>
      </c>
      <c r="M542" s="184">
        <v>4.2657999999999996</v>
      </c>
      <c r="N542" s="184">
        <v>5.6929999999999996</v>
      </c>
      <c r="O542" s="184">
        <v>9.6019000000000005</v>
      </c>
      <c r="P542" s="184">
        <v>8.6402999999999999</v>
      </c>
      <c r="Q542" s="184">
        <v>8.9585000000000008</v>
      </c>
      <c r="R542" s="184">
        <v>7.2384000000000004</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44447</v>
      </c>
      <c r="E547" s="184">
        <v>16.764299999999999</v>
      </c>
      <c r="F547" s="184">
        <v>1.3064</v>
      </c>
      <c r="G547" s="184">
        <v>-1.4367000000000001</v>
      </c>
      <c r="H547" s="184">
        <v>15.817299999999999</v>
      </c>
      <c r="I547" s="184">
        <v>17.661200000000001</v>
      </c>
      <c r="J547" s="184">
        <v>11.573499999999999</v>
      </c>
      <c r="K547" s="184">
        <v>5.2538</v>
      </c>
      <c r="L547" s="184">
        <v>6.9630999999999998</v>
      </c>
      <c r="M547" s="184">
        <v>4.1238999999999999</v>
      </c>
      <c r="N547" s="184">
        <v>5.1185</v>
      </c>
      <c r="O547" s="184">
        <v>8.8476999999999997</v>
      </c>
      <c r="P547" s="184">
        <v>7.5571999999999999</v>
      </c>
      <c r="Q547" s="184">
        <v>8.5292999999999992</v>
      </c>
      <c r="R547" s="184">
        <v>6.9946999999999999</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44447</v>
      </c>
      <c r="E548" s="184">
        <v>16.681000000000001</v>
      </c>
      <c r="F548" s="184">
        <v>1.0941000000000001</v>
      </c>
      <c r="G548" s="184">
        <v>-1.5750999999999999</v>
      </c>
      <c r="H548" s="184">
        <v>15.7079</v>
      </c>
      <c r="I548" s="184">
        <v>17.5441</v>
      </c>
      <c r="J548" s="184">
        <v>11.4491</v>
      </c>
      <c r="K548" s="184">
        <v>5.1315</v>
      </c>
      <c r="L548" s="184">
        <v>6.8385999999999996</v>
      </c>
      <c r="M548" s="184">
        <v>4.0010000000000003</v>
      </c>
      <c r="N548" s="184">
        <v>4.9931999999999999</v>
      </c>
      <c r="O548" s="184">
        <v>8.7162000000000006</v>
      </c>
      <c r="P548" s="184">
        <v>7.4381000000000004</v>
      </c>
      <c r="Q548" s="184">
        <v>8.4116</v>
      </c>
      <c r="R548" s="184">
        <v>6.8616999999999999</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44447</v>
      </c>
      <c r="E549" s="184">
        <v>29.8566</v>
      </c>
      <c r="F549" s="184">
        <v>4.5237999999999996</v>
      </c>
      <c r="G549" s="184">
        <v>-1.6377999999999999</v>
      </c>
      <c r="H549" s="184">
        <v>11.0609</v>
      </c>
      <c r="I549" s="184">
        <v>13.234999999999999</v>
      </c>
      <c r="J549" s="184">
        <v>9.5846</v>
      </c>
      <c r="K549" s="184">
        <v>4.7496</v>
      </c>
      <c r="L549" s="184">
        <v>5.8482000000000003</v>
      </c>
      <c r="M549" s="184">
        <v>2.9344000000000001</v>
      </c>
      <c r="N549" s="184">
        <v>4.8829000000000002</v>
      </c>
      <c r="O549" s="184">
        <v>10.126799999999999</v>
      </c>
      <c r="P549" s="184">
        <v>8.3795999999999999</v>
      </c>
      <c r="Q549" s="184">
        <v>8.7827000000000002</v>
      </c>
      <c r="R549" s="184">
        <v>7.5067000000000004</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44447</v>
      </c>
      <c r="E550" s="184">
        <v>28.127500000000001</v>
      </c>
      <c r="F550" s="184">
        <v>3.7635999999999998</v>
      </c>
      <c r="G550" s="184">
        <v>-2.3868999999999998</v>
      </c>
      <c r="H550" s="184">
        <v>10.2903</v>
      </c>
      <c r="I550" s="184">
        <v>12.4612</v>
      </c>
      <c r="J550" s="184">
        <v>8.8071999999999999</v>
      </c>
      <c r="K550" s="184">
        <v>3.9719000000000002</v>
      </c>
      <c r="L550" s="184">
        <v>5.0575999999999999</v>
      </c>
      <c r="M550" s="184">
        <v>2.1507000000000001</v>
      </c>
      <c r="N550" s="184">
        <v>4.0788000000000002</v>
      </c>
      <c r="O550" s="184">
        <v>9.3618000000000006</v>
      </c>
      <c r="P550" s="184">
        <v>7.5900999999999996</v>
      </c>
      <c r="Q550" s="184">
        <v>6.0288000000000004</v>
      </c>
      <c r="R550" s="184">
        <v>6.7571000000000003</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44447</v>
      </c>
      <c r="E551" s="184">
        <v>36.118699999999997</v>
      </c>
      <c r="F551" s="184">
        <v>-2.1219999999999999</v>
      </c>
      <c r="G551" s="184">
        <v>1.8396999999999999</v>
      </c>
      <c r="H551" s="184">
        <v>2.1518999999999999</v>
      </c>
      <c r="I551" s="184">
        <v>6.2877999999999998</v>
      </c>
      <c r="J551" s="184">
        <v>8.4610000000000003</v>
      </c>
      <c r="K551" s="184">
        <v>6.4272</v>
      </c>
      <c r="L551" s="184">
        <v>7.8167999999999997</v>
      </c>
      <c r="M551" s="184">
        <v>5.4160000000000004</v>
      </c>
      <c r="N551" s="184">
        <v>6.7756999999999996</v>
      </c>
      <c r="O551" s="184">
        <v>8.5879999999999992</v>
      </c>
      <c r="P551" s="184">
        <v>7.3788</v>
      </c>
      <c r="Q551" s="184">
        <v>9.1477000000000004</v>
      </c>
      <c r="R551" s="184">
        <v>7.8068999999999997</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44447</v>
      </c>
      <c r="E552" s="184">
        <v>33.103299999999997</v>
      </c>
      <c r="F552" s="184">
        <v>-2.5358000000000001</v>
      </c>
      <c r="G552" s="184">
        <v>1.4557</v>
      </c>
      <c r="H552" s="184">
        <v>1.7490000000000001</v>
      </c>
      <c r="I552" s="184">
        <v>5.8253000000000004</v>
      </c>
      <c r="J552" s="184">
        <v>7.9757999999999996</v>
      </c>
      <c r="K552" s="184">
        <v>5.9756</v>
      </c>
      <c r="L552" s="184">
        <v>7.2660999999999998</v>
      </c>
      <c r="M552" s="184">
        <v>4.7230999999999996</v>
      </c>
      <c r="N552" s="184">
        <v>5.8997000000000002</v>
      </c>
      <c r="O552" s="184">
        <v>7.5129999999999999</v>
      </c>
      <c r="P552" s="184">
        <v>6.2954999999999997</v>
      </c>
      <c r="Q552" s="184">
        <v>6.8655999999999997</v>
      </c>
      <c r="R552" s="184">
        <v>6.7584</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44447</v>
      </c>
      <c r="E553" s="184">
        <v>19.2531</v>
      </c>
      <c r="F553" s="184">
        <v>-13.0763</v>
      </c>
      <c r="G553" s="184">
        <v>-4.8499999999999996</v>
      </c>
      <c r="H553" s="184">
        <v>12.732900000000001</v>
      </c>
      <c r="I553" s="184">
        <v>17.902000000000001</v>
      </c>
      <c r="J553" s="184">
        <v>15.4245</v>
      </c>
      <c r="K553" s="184">
        <v>4.2445000000000004</v>
      </c>
      <c r="L553" s="184">
        <v>7.8345000000000002</v>
      </c>
      <c r="M553" s="184">
        <v>2.4134000000000002</v>
      </c>
      <c r="N553" s="184">
        <v>4.2449000000000003</v>
      </c>
      <c r="O553" s="184">
        <v>8.6739999999999995</v>
      </c>
      <c r="P553" s="184">
        <v>6.0778999999999996</v>
      </c>
      <c r="Q553" s="184">
        <v>7.0808</v>
      </c>
      <c r="R553" s="184">
        <v>6.7260999999999997</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44447</v>
      </c>
      <c r="E554" s="184">
        <v>20.147600000000001</v>
      </c>
      <c r="F554" s="184">
        <v>-12.677</v>
      </c>
      <c r="G554" s="184">
        <v>-4.4901</v>
      </c>
      <c r="H554" s="184">
        <v>13.0764</v>
      </c>
      <c r="I554" s="184">
        <v>18.2562</v>
      </c>
      <c r="J554" s="184">
        <v>15.7857</v>
      </c>
      <c r="K554" s="184">
        <v>4.6055999999999999</v>
      </c>
      <c r="L554" s="184">
        <v>8.1724999999999994</v>
      </c>
      <c r="M554" s="184">
        <v>2.6652999999999998</v>
      </c>
      <c r="N554" s="184">
        <v>4.5015999999999998</v>
      </c>
      <c r="O554" s="184">
        <v>8.9375999999999998</v>
      </c>
      <c r="P554" s="184">
        <v>6.4945000000000004</v>
      </c>
      <c r="Q554" s="184">
        <v>7.4057000000000004</v>
      </c>
      <c r="R554" s="184">
        <v>7.0273000000000003</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44447</v>
      </c>
      <c r="E555" s="184">
        <v>0.3286</v>
      </c>
      <c r="F555" s="184">
        <v>11.1111</v>
      </c>
      <c r="G555" s="184">
        <v>11.124700000000001</v>
      </c>
      <c r="H555" s="184">
        <v>11.131399999999999</v>
      </c>
      <c r="I555" s="184">
        <v>10.3553</v>
      </c>
      <c r="J555" s="184">
        <v>10.8771</v>
      </c>
      <c r="K555" s="184">
        <v>10.9171</v>
      </c>
      <c r="L555" s="184">
        <v>11.2935</v>
      </c>
      <c r="M555" s="184">
        <v>-23.887599999999999</v>
      </c>
      <c r="N555" s="184">
        <v>-16.194800000000001</v>
      </c>
      <c r="O555" s="184"/>
      <c r="P555" s="184"/>
      <c r="Q555" s="184">
        <v>-7.9032</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44447</v>
      </c>
      <c r="E556" s="184">
        <v>0.31330000000000002</v>
      </c>
      <c r="F556" s="184">
        <v>11.6539</v>
      </c>
      <c r="G556" s="184">
        <v>9.3321000000000005</v>
      </c>
      <c r="H556" s="184">
        <v>10.005000000000001</v>
      </c>
      <c r="I556" s="184">
        <v>10.863099999999999</v>
      </c>
      <c r="J556" s="184">
        <v>10.6935</v>
      </c>
      <c r="K556" s="184">
        <v>10.930199999999999</v>
      </c>
      <c r="L556" s="184">
        <v>11.310499999999999</v>
      </c>
      <c r="M556" s="184">
        <v>-24.128499999999999</v>
      </c>
      <c r="N556" s="184">
        <v>-16.386399999999998</v>
      </c>
      <c r="O556" s="184"/>
      <c r="P556" s="184"/>
      <c r="Q556" s="184">
        <v>-8.0349000000000004</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44447</v>
      </c>
      <c r="E557" s="184">
        <v>22.5535</v>
      </c>
      <c r="F557" s="184">
        <v>-1.2947</v>
      </c>
      <c r="G557" s="184">
        <v>-4.0114000000000001</v>
      </c>
      <c r="H557" s="184">
        <v>3.8407</v>
      </c>
      <c r="I557" s="184">
        <v>4.8525999999999998</v>
      </c>
      <c r="J557" s="184">
        <v>5.9363000000000001</v>
      </c>
      <c r="K557" s="184">
        <v>3.5156999999999998</v>
      </c>
      <c r="L557" s="184">
        <v>4.6262999999999996</v>
      </c>
      <c r="M557" s="184">
        <v>2.4794</v>
      </c>
      <c r="N557" s="184">
        <v>3.5310000000000001</v>
      </c>
      <c r="O557" s="184">
        <v>2.4436</v>
      </c>
      <c r="P557" s="184">
        <v>4.1581000000000001</v>
      </c>
      <c r="Q557" s="184">
        <v>6.9988000000000001</v>
      </c>
      <c r="R557" s="184">
        <v>4.1101000000000001</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44447</v>
      </c>
      <c r="E558" s="184">
        <v>21.3596</v>
      </c>
      <c r="F558" s="184">
        <v>-1.8795999999999999</v>
      </c>
      <c r="G558" s="184">
        <v>-4.5427</v>
      </c>
      <c r="H558" s="184">
        <v>3.3220999999999998</v>
      </c>
      <c r="I558" s="184">
        <v>4.3403</v>
      </c>
      <c r="J558" s="184">
        <v>5.4222000000000001</v>
      </c>
      <c r="K558" s="184">
        <v>2.9754999999999998</v>
      </c>
      <c r="L558" s="184">
        <v>4.0648999999999997</v>
      </c>
      <c r="M558" s="184">
        <v>1.913</v>
      </c>
      <c r="N558" s="184">
        <v>2.9506999999999999</v>
      </c>
      <c r="O558" s="184">
        <v>1.8136000000000001</v>
      </c>
      <c r="P558" s="184">
        <v>3.4588000000000001</v>
      </c>
      <c r="Q558" s="184">
        <v>6.9984999999999999</v>
      </c>
      <c r="R558" s="184">
        <v>3.5116000000000001</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18.530553225806447</v>
      </c>
      <c r="G559" s="186">
        <v>3.8930580645161292</v>
      </c>
      <c r="H559" s="186">
        <v>11.857420967741932</v>
      </c>
      <c r="I559" s="186">
        <v>14.015199999999998</v>
      </c>
      <c r="J559" s="186">
        <v>11.571187096774192</v>
      </c>
      <c r="K559" s="186">
        <v>6.1760016129032262</v>
      </c>
      <c r="L559" s="186">
        <v>7.6949145161290327</v>
      </c>
      <c r="M559" s="186">
        <v>3.406670967741936</v>
      </c>
      <c r="N559" s="186">
        <v>5.0004483870967738</v>
      </c>
      <c r="O559" s="186">
        <v>7.9660690909090919</v>
      </c>
      <c r="P559" s="186">
        <v>6.7258411764705901</v>
      </c>
      <c r="Q559" s="186">
        <v>6.3235435483870965</v>
      </c>
      <c r="R559" s="186">
        <v>6.8587789473684202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4.2755999999999998</v>
      </c>
      <c r="G560" s="186">
        <v>-0.30110000000000003</v>
      </c>
      <c r="H560" s="186">
        <v>9.6814999999999998</v>
      </c>
      <c r="I560" s="186">
        <v>12.4237</v>
      </c>
      <c r="J560" s="186">
        <v>11.444849999999999</v>
      </c>
      <c r="K560" s="186">
        <v>4.9621499999999994</v>
      </c>
      <c r="L560" s="186">
        <v>7.3945499999999997</v>
      </c>
      <c r="M560" s="186">
        <v>3.6768000000000001</v>
      </c>
      <c r="N560" s="186">
        <v>5.1305999999999994</v>
      </c>
      <c r="O560" s="186">
        <v>8.2722999999999995</v>
      </c>
      <c r="P560" s="186">
        <v>6.7819000000000003</v>
      </c>
      <c r="Q560" s="186">
        <v>7.7832499999999998</v>
      </c>
      <c r="R560" s="186">
        <v>6.7584</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44447</v>
      </c>
      <c r="E563" s="184">
        <v>51.79</v>
      </c>
      <c r="F563" s="184">
        <v>0.52410000000000001</v>
      </c>
      <c r="G563" s="184">
        <v>0.73919999999999997</v>
      </c>
      <c r="H563" s="184">
        <v>2.2507000000000001</v>
      </c>
      <c r="I563" s="184">
        <v>4.7956000000000003</v>
      </c>
      <c r="J563" s="184">
        <v>3.4144999999999999</v>
      </c>
      <c r="K563" s="184">
        <v>5.5000999999999998</v>
      </c>
      <c r="L563" s="184">
        <v>6.1487999999999996</v>
      </c>
      <c r="M563" s="184">
        <v>20.469899999999999</v>
      </c>
      <c r="N563" s="184">
        <v>33.928100000000001</v>
      </c>
      <c r="O563" s="184">
        <v>7.5278</v>
      </c>
      <c r="P563" s="184">
        <v>11.0985</v>
      </c>
      <c r="Q563" s="184">
        <v>11.6348</v>
      </c>
      <c r="R563" s="184">
        <v>20.622900000000001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44447</v>
      </c>
      <c r="E564" s="184">
        <v>56.02</v>
      </c>
      <c r="F564" s="184">
        <v>0.50229999999999997</v>
      </c>
      <c r="G564" s="184">
        <v>0.73729999999999996</v>
      </c>
      <c r="H564" s="184">
        <v>2.2448999999999999</v>
      </c>
      <c r="I564" s="184">
        <v>4.8082000000000003</v>
      </c>
      <c r="J564" s="184">
        <v>3.4533999999999998</v>
      </c>
      <c r="K564" s="184">
        <v>5.6581999999999999</v>
      </c>
      <c r="L564" s="184">
        <v>6.4817</v>
      </c>
      <c r="M564" s="184">
        <v>21.0458</v>
      </c>
      <c r="N564" s="184">
        <v>34.793100000000003</v>
      </c>
      <c r="O564" s="184">
        <v>8.2858000000000001</v>
      </c>
      <c r="P564" s="184">
        <v>12.0687</v>
      </c>
      <c r="Q564" s="184">
        <v>15.951000000000001</v>
      </c>
      <c r="R564" s="184">
        <v>21.400200000000002</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44447</v>
      </c>
      <c r="E565" s="184">
        <v>42.49</v>
      </c>
      <c r="F565" s="184">
        <v>0.52049999999999996</v>
      </c>
      <c r="G565" s="184">
        <v>0.7349</v>
      </c>
      <c r="H565" s="184">
        <v>2.2623000000000002</v>
      </c>
      <c r="I565" s="184">
        <v>4.8617999999999997</v>
      </c>
      <c r="J565" s="184">
        <v>3.5836000000000001</v>
      </c>
      <c r="K565" s="184">
        <v>5.8018000000000001</v>
      </c>
      <c r="L565" s="184">
        <v>6.7855999999999996</v>
      </c>
      <c r="M565" s="184">
        <v>21.054099999999998</v>
      </c>
      <c r="N565" s="184">
        <v>34.589799999999997</v>
      </c>
      <c r="O565" s="184">
        <v>8.4684000000000008</v>
      </c>
      <c r="P565" s="184">
        <v>11.7807</v>
      </c>
      <c r="Q565" s="184">
        <v>11.4049</v>
      </c>
      <c r="R565" s="184">
        <v>21.388200000000001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44447</v>
      </c>
      <c r="E566" s="184">
        <v>42.49</v>
      </c>
      <c r="F566" s="184">
        <v>0.52049999999999996</v>
      </c>
      <c r="G566" s="184">
        <v>0.7349</v>
      </c>
      <c r="H566" s="184">
        <v>2.2623000000000002</v>
      </c>
      <c r="I566" s="184">
        <v>4.8617999999999997</v>
      </c>
      <c r="J566" s="184">
        <v>3.5836000000000001</v>
      </c>
      <c r="K566" s="184">
        <v>5.8018000000000001</v>
      </c>
      <c r="L566" s="184">
        <v>6.7855999999999996</v>
      </c>
      <c r="M566" s="184">
        <v>21.054099999999998</v>
      </c>
      <c r="N566" s="184">
        <v>34.589799999999997</v>
      </c>
      <c r="O566" s="184">
        <v>8.4684000000000008</v>
      </c>
      <c r="P566" s="184">
        <v>11.7807</v>
      </c>
      <c r="Q566" s="184">
        <v>11.4049</v>
      </c>
      <c r="R566" s="184">
        <v>21.388200000000001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44447</v>
      </c>
      <c r="E567" s="184">
        <v>46.02</v>
      </c>
      <c r="F567" s="184">
        <v>0.5242</v>
      </c>
      <c r="G567" s="184">
        <v>0.74429999999999996</v>
      </c>
      <c r="H567" s="184">
        <v>2.2667000000000002</v>
      </c>
      <c r="I567" s="184">
        <v>4.9008000000000003</v>
      </c>
      <c r="J567" s="184">
        <v>3.6720000000000002</v>
      </c>
      <c r="K567" s="184">
        <v>6.0369000000000002</v>
      </c>
      <c r="L567" s="184">
        <v>7.2477</v>
      </c>
      <c r="M567" s="184">
        <v>21.842700000000001</v>
      </c>
      <c r="N567" s="184">
        <v>35.792299999999997</v>
      </c>
      <c r="O567" s="184">
        <v>9.5144000000000002</v>
      </c>
      <c r="P567" s="184">
        <v>12.9183</v>
      </c>
      <c r="Q567" s="184">
        <v>16.761199999999999</v>
      </c>
      <c r="R567" s="184">
        <v>22.5321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44447</v>
      </c>
      <c r="E568" s="184">
        <v>82.073899999999995</v>
      </c>
      <c r="F568" s="184">
        <v>0.33660000000000001</v>
      </c>
      <c r="G568" s="184">
        <v>7.7399999999999997E-2</v>
      </c>
      <c r="H568" s="184">
        <v>0.94099999999999995</v>
      </c>
      <c r="I568" s="184">
        <v>5.2460000000000004</v>
      </c>
      <c r="J568" s="184">
        <v>8.2582000000000004</v>
      </c>
      <c r="K568" s="184">
        <v>14.497199999999999</v>
      </c>
      <c r="L568" s="184">
        <v>20.606100000000001</v>
      </c>
      <c r="M568" s="184">
        <v>33.748399999999997</v>
      </c>
      <c r="N568" s="184">
        <v>61.930599999999998</v>
      </c>
      <c r="O568" s="184">
        <v>18.9405</v>
      </c>
      <c r="P568" s="184">
        <v>18.317299999999999</v>
      </c>
      <c r="Q568" s="184">
        <v>21.6798</v>
      </c>
      <c r="R568" s="184">
        <v>31.743500000000001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44447</v>
      </c>
      <c r="E569" s="184">
        <v>74.881900000000002</v>
      </c>
      <c r="F569" s="184">
        <v>0.33439999999999998</v>
      </c>
      <c r="G569" s="184">
        <v>6.7000000000000004E-2</v>
      </c>
      <c r="H569" s="184">
        <v>0.92620000000000002</v>
      </c>
      <c r="I569" s="184">
        <v>5.2150999999999996</v>
      </c>
      <c r="J569" s="184">
        <v>8.1821000000000002</v>
      </c>
      <c r="K569" s="184">
        <v>14.2576</v>
      </c>
      <c r="L569" s="184">
        <v>20.0823</v>
      </c>
      <c r="M569" s="184">
        <v>32.879100000000001</v>
      </c>
      <c r="N569" s="184">
        <v>60.536799999999999</v>
      </c>
      <c r="O569" s="184">
        <v>17.899899999999999</v>
      </c>
      <c r="P569" s="184">
        <v>17.191199999999998</v>
      </c>
      <c r="Q569" s="184">
        <v>18.774799999999999</v>
      </c>
      <c r="R569" s="184">
        <v>30.660799999999998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44447</v>
      </c>
      <c r="E570" s="184">
        <v>71.13</v>
      </c>
      <c r="F570" s="184">
        <v>0.29609999999999997</v>
      </c>
      <c r="G570" s="184">
        <v>1.2239</v>
      </c>
      <c r="H570" s="184">
        <v>2.9378000000000002</v>
      </c>
      <c r="I570" s="184">
        <v>7.3498000000000001</v>
      </c>
      <c r="J570" s="184">
        <v>8.0838999999999999</v>
      </c>
      <c r="K570" s="184">
        <v>15.7338</v>
      </c>
      <c r="L570" s="184">
        <v>23.296900000000001</v>
      </c>
      <c r="M570" s="184">
        <v>39.580100000000002</v>
      </c>
      <c r="N570" s="184">
        <v>65.341700000000003</v>
      </c>
      <c r="O570" s="184">
        <v>14.588100000000001</v>
      </c>
      <c r="P570" s="184">
        <v>12.2393</v>
      </c>
      <c r="Q570" s="184">
        <v>9.6975999999999996</v>
      </c>
      <c r="R570" s="184">
        <v>31.630299999999998</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44447</v>
      </c>
      <c r="E571" s="184">
        <v>77.69</v>
      </c>
      <c r="F571" s="184">
        <v>0.30990000000000001</v>
      </c>
      <c r="G571" s="184">
        <v>1.2379</v>
      </c>
      <c r="H571" s="184">
        <v>2.9552</v>
      </c>
      <c r="I571" s="184">
        <v>7.3956</v>
      </c>
      <c r="J571" s="184">
        <v>8.1731999999999996</v>
      </c>
      <c r="K571" s="184">
        <v>15.9725</v>
      </c>
      <c r="L571" s="184">
        <v>23.769300000000001</v>
      </c>
      <c r="M571" s="184">
        <v>40.3613</v>
      </c>
      <c r="N571" s="184">
        <v>66.537999999999997</v>
      </c>
      <c r="O571" s="184">
        <v>15.4559</v>
      </c>
      <c r="P571" s="184">
        <v>13.1684</v>
      </c>
      <c r="Q571" s="184">
        <v>10.6578</v>
      </c>
      <c r="R571" s="184">
        <v>32.5745</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44447</v>
      </c>
      <c r="E572" s="184">
        <v>59.69</v>
      </c>
      <c r="F572" s="184">
        <v>0.21490000000000001</v>
      </c>
      <c r="G572" s="184">
        <v>0.45100000000000001</v>
      </c>
      <c r="H572" s="184">
        <v>1.5361</v>
      </c>
      <c r="I572" s="184">
        <v>4.7689000000000004</v>
      </c>
      <c r="J572" s="184">
        <v>4.0711000000000004</v>
      </c>
      <c r="K572" s="184">
        <v>9.5168999999999997</v>
      </c>
      <c r="L572" s="184">
        <v>14.132199999999999</v>
      </c>
      <c r="M572" s="184">
        <v>27.300599999999999</v>
      </c>
      <c r="N572" s="184">
        <v>48.430900000000001</v>
      </c>
      <c r="O572" s="184">
        <v>16.865100000000002</v>
      </c>
      <c r="P572" s="184">
        <v>13.0555</v>
      </c>
      <c r="Q572" s="184">
        <v>12.064500000000001</v>
      </c>
      <c r="R572" s="184">
        <v>26.567699999999999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44447</v>
      </c>
      <c r="E573" s="184">
        <v>64.194000000000003</v>
      </c>
      <c r="F573" s="184">
        <v>0.21859999999999999</v>
      </c>
      <c r="G573" s="184">
        <v>0.46949999999999997</v>
      </c>
      <c r="H573" s="184">
        <v>1.5615000000000001</v>
      </c>
      <c r="I573" s="184">
        <v>4.8219000000000003</v>
      </c>
      <c r="J573" s="184">
        <v>4.1974999999999998</v>
      </c>
      <c r="K573" s="184">
        <v>9.8835999999999995</v>
      </c>
      <c r="L573" s="184">
        <v>14.9009</v>
      </c>
      <c r="M573" s="184">
        <v>28.578299999999999</v>
      </c>
      <c r="N573" s="184">
        <v>50.400599999999997</v>
      </c>
      <c r="O573" s="184">
        <v>18.290099999999999</v>
      </c>
      <c r="P573" s="184">
        <v>14.362</v>
      </c>
      <c r="Q573" s="184">
        <v>16.500299999999999</v>
      </c>
      <c r="R573" s="184">
        <v>28.169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44447</v>
      </c>
      <c r="E574" s="184">
        <v>17.670000000000002</v>
      </c>
      <c r="F574" s="184">
        <v>0.2838</v>
      </c>
      <c r="G574" s="184">
        <v>0.74119999999999997</v>
      </c>
      <c r="H574" s="184">
        <v>1.3188</v>
      </c>
      <c r="I574" s="184">
        <v>4.9911000000000003</v>
      </c>
      <c r="J574" s="184">
        <v>4.1249000000000002</v>
      </c>
      <c r="K574" s="184">
        <v>15.4902</v>
      </c>
      <c r="L574" s="184">
        <v>31.180399999999999</v>
      </c>
      <c r="M574" s="184">
        <v>50</v>
      </c>
      <c r="N574" s="184">
        <v>75.646100000000004</v>
      </c>
      <c r="O574" s="184">
        <v>21.5869</v>
      </c>
      <c r="P574" s="184"/>
      <c r="Q574" s="184">
        <v>17.375399999999999</v>
      </c>
      <c r="R574" s="184">
        <v>47.372300000000003</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44447</v>
      </c>
      <c r="E575" s="184">
        <v>17.2</v>
      </c>
      <c r="F575" s="184">
        <v>0.29149999999999998</v>
      </c>
      <c r="G575" s="184">
        <v>0.76160000000000005</v>
      </c>
      <c r="H575" s="184">
        <v>1.3552999999999999</v>
      </c>
      <c r="I575" s="184">
        <v>5.0061</v>
      </c>
      <c r="J575" s="184">
        <v>4.1162000000000001</v>
      </c>
      <c r="K575" s="184">
        <v>15.3588</v>
      </c>
      <c r="L575" s="184">
        <v>30.798500000000001</v>
      </c>
      <c r="M575" s="184">
        <v>49.305599999999998</v>
      </c>
      <c r="N575" s="184">
        <v>74.619299999999996</v>
      </c>
      <c r="O575" s="184">
        <v>20.706</v>
      </c>
      <c r="P575" s="184"/>
      <c r="Q575" s="184">
        <v>16.488199999999999</v>
      </c>
      <c r="R575" s="184">
        <v>46.308199999999999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44447</v>
      </c>
      <c r="E576" s="184">
        <v>21.39</v>
      </c>
      <c r="F576" s="184">
        <v>9.3600000000000003E-2</v>
      </c>
      <c r="G576" s="184">
        <v>0.42249999999999999</v>
      </c>
      <c r="H576" s="184">
        <v>1.087</v>
      </c>
      <c r="I576" s="184">
        <v>4.5965999999999996</v>
      </c>
      <c r="J576" s="184">
        <v>3.4832999999999998</v>
      </c>
      <c r="K576" s="184">
        <v>15.123799999999999</v>
      </c>
      <c r="L576" s="184">
        <v>30.109500000000001</v>
      </c>
      <c r="M576" s="184">
        <v>48.955399999999997</v>
      </c>
      <c r="N576" s="184">
        <v>75.3279</v>
      </c>
      <c r="O576" s="184"/>
      <c r="P576" s="184"/>
      <c r="Q576" s="184">
        <v>30.0899</v>
      </c>
      <c r="R576" s="184">
        <v>43.961799999999997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44447</v>
      </c>
      <c r="E577" s="184">
        <v>20.74</v>
      </c>
      <c r="F577" s="184">
        <v>4.82E-2</v>
      </c>
      <c r="G577" s="184">
        <v>0.38719999999999999</v>
      </c>
      <c r="H577" s="184">
        <v>1.0721000000000001</v>
      </c>
      <c r="I577" s="184">
        <v>4.5362999999999998</v>
      </c>
      <c r="J577" s="184">
        <v>3.3898000000000001</v>
      </c>
      <c r="K577" s="184">
        <v>14.903</v>
      </c>
      <c r="L577" s="184">
        <v>29.544</v>
      </c>
      <c r="M577" s="184">
        <v>47.9315</v>
      </c>
      <c r="N577" s="184">
        <v>73.701800000000006</v>
      </c>
      <c r="O577" s="184"/>
      <c r="P577" s="184"/>
      <c r="Q577" s="184">
        <v>28.708400000000001</v>
      </c>
      <c r="R577" s="184">
        <v>42.457599999999999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44447</v>
      </c>
      <c r="E578" s="184">
        <v>112.7</v>
      </c>
      <c r="F578" s="184">
        <v>0.14219999999999999</v>
      </c>
      <c r="G578" s="184">
        <v>0.55320000000000003</v>
      </c>
      <c r="H578" s="184">
        <v>1.7332000000000001</v>
      </c>
      <c r="I578" s="184">
        <v>5.7024999999999997</v>
      </c>
      <c r="J578" s="184">
        <v>5.1403999999999996</v>
      </c>
      <c r="K578" s="184">
        <v>15.329499999999999</v>
      </c>
      <c r="L578" s="184">
        <v>27.879300000000001</v>
      </c>
      <c r="M578" s="184">
        <v>46.249699999999997</v>
      </c>
      <c r="N578" s="184">
        <v>72.667400000000001</v>
      </c>
      <c r="O578" s="184">
        <v>23.576699999999999</v>
      </c>
      <c r="P578" s="184">
        <v>20.9711</v>
      </c>
      <c r="Q578" s="184">
        <v>19.8399</v>
      </c>
      <c r="R578" s="184">
        <v>45.188699999999997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44447</v>
      </c>
      <c r="E579" s="184">
        <v>101</v>
      </c>
      <c r="F579" s="184">
        <v>0.13880000000000001</v>
      </c>
      <c r="G579" s="184">
        <v>0.53749999999999998</v>
      </c>
      <c r="H579" s="184">
        <v>1.712</v>
      </c>
      <c r="I579" s="184">
        <v>5.6596000000000002</v>
      </c>
      <c r="J579" s="184">
        <v>5.0551000000000004</v>
      </c>
      <c r="K579" s="184">
        <v>15.073499999999999</v>
      </c>
      <c r="L579" s="184">
        <v>27.220099999999999</v>
      </c>
      <c r="M579" s="184">
        <v>45.094099999999997</v>
      </c>
      <c r="N579" s="184">
        <v>70.867900000000006</v>
      </c>
      <c r="O579" s="184">
        <v>22.213200000000001</v>
      </c>
      <c r="P579" s="184">
        <v>19.520600000000002</v>
      </c>
      <c r="Q579" s="184">
        <v>20.2468</v>
      </c>
      <c r="R579" s="184">
        <v>43.6496</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44447</v>
      </c>
      <c r="E580" s="184">
        <v>108.14</v>
      </c>
      <c r="F580" s="184">
        <v>0.1389</v>
      </c>
      <c r="G580" s="184">
        <v>0.53920000000000001</v>
      </c>
      <c r="H580" s="184">
        <v>1.7118</v>
      </c>
      <c r="I580" s="184">
        <v>5.6673999999999998</v>
      </c>
      <c r="J580" s="184">
        <v>5.0719000000000003</v>
      </c>
      <c r="K580" s="184">
        <v>15.128299999999999</v>
      </c>
      <c r="L580" s="184">
        <v>27.433399999999999</v>
      </c>
      <c r="M580" s="184">
        <v>45.564700000000002</v>
      </c>
      <c r="N580" s="184">
        <v>71.650800000000004</v>
      </c>
      <c r="O580" s="184">
        <v>22.976600000000001</v>
      </c>
      <c r="P580" s="184">
        <v>20.343800000000002</v>
      </c>
      <c r="Q580" s="184">
        <v>20.903500000000001</v>
      </c>
      <c r="R580" s="184">
        <v>44.45</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44447</v>
      </c>
      <c r="E581" s="184">
        <v>122.92</v>
      </c>
      <c r="F581" s="184">
        <v>4.07E-2</v>
      </c>
      <c r="G581" s="184">
        <v>0.21199999999999999</v>
      </c>
      <c r="H581" s="184">
        <v>1.3439000000000001</v>
      </c>
      <c r="I581" s="184">
        <v>5.0328999999999997</v>
      </c>
      <c r="J581" s="184">
        <v>6.3230000000000004</v>
      </c>
      <c r="K581" s="184">
        <v>13.113099999999999</v>
      </c>
      <c r="L581" s="184">
        <v>20.984300000000001</v>
      </c>
      <c r="M581" s="184">
        <v>40.399799999999999</v>
      </c>
      <c r="N581" s="184">
        <v>66.716399999999993</v>
      </c>
      <c r="O581" s="184">
        <v>21.999500000000001</v>
      </c>
      <c r="P581" s="184">
        <v>19.484000000000002</v>
      </c>
      <c r="Q581" s="184">
        <v>17.6785</v>
      </c>
      <c r="R581" s="184">
        <v>38.7042</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44447</v>
      </c>
      <c r="E582" s="184">
        <v>115.35</v>
      </c>
      <c r="F582" s="184">
        <v>2.5999999999999999E-2</v>
      </c>
      <c r="G582" s="184">
        <v>0.18240000000000001</v>
      </c>
      <c r="H582" s="184">
        <v>1.3086</v>
      </c>
      <c r="I582" s="184">
        <v>4.9686000000000003</v>
      </c>
      <c r="J582" s="184">
        <v>6.1959</v>
      </c>
      <c r="K582" s="184">
        <v>12.7346</v>
      </c>
      <c r="L582" s="184">
        <v>20.206299999999999</v>
      </c>
      <c r="M582" s="184">
        <v>39.11</v>
      </c>
      <c r="N582" s="184">
        <v>64.738600000000005</v>
      </c>
      <c r="O582" s="184">
        <v>20.7559</v>
      </c>
      <c r="P582" s="184">
        <v>18.376899999999999</v>
      </c>
      <c r="Q582" s="184">
        <v>21.013300000000001</v>
      </c>
      <c r="R582" s="184">
        <v>37.1995</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44447</v>
      </c>
      <c r="E583" s="184">
        <v>86.980999999999995</v>
      </c>
      <c r="F583" s="184">
        <v>0.42020000000000002</v>
      </c>
      <c r="G583" s="184">
        <v>0.19350000000000001</v>
      </c>
      <c r="H583" s="184">
        <v>1.0266999999999999</v>
      </c>
      <c r="I583" s="184">
        <v>4.4992999999999999</v>
      </c>
      <c r="J583" s="184">
        <v>3.9584999999999999</v>
      </c>
      <c r="K583" s="184">
        <v>11.62</v>
      </c>
      <c r="L583" s="184">
        <v>22.988299999999999</v>
      </c>
      <c r="M583" s="184">
        <v>42.405000000000001</v>
      </c>
      <c r="N583" s="184">
        <v>70.768600000000006</v>
      </c>
      <c r="O583" s="184">
        <v>20.489100000000001</v>
      </c>
      <c r="P583" s="184">
        <v>16.990500000000001</v>
      </c>
      <c r="Q583" s="184">
        <v>19.174499999999998</v>
      </c>
      <c r="R583" s="184">
        <v>33.199199999999998</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44447</v>
      </c>
      <c r="E584" s="184">
        <v>81.209999999999994</v>
      </c>
      <c r="F584" s="184">
        <v>0.41789999999999999</v>
      </c>
      <c r="G584" s="184">
        <v>0.18129999999999999</v>
      </c>
      <c r="H584" s="184">
        <v>1.0086999999999999</v>
      </c>
      <c r="I584" s="184">
        <v>4.4622999999999999</v>
      </c>
      <c r="J584" s="184">
        <v>3.8730000000000002</v>
      </c>
      <c r="K584" s="184">
        <v>11.361000000000001</v>
      </c>
      <c r="L584" s="184">
        <v>22.411100000000001</v>
      </c>
      <c r="M584" s="184">
        <v>41.389699999999998</v>
      </c>
      <c r="N584" s="184">
        <v>69.148700000000005</v>
      </c>
      <c r="O584" s="184">
        <v>19.321999999999999</v>
      </c>
      <c r="P584" s="184">
        <v>15.7766</v>
      </c>
      <c r="Q584" s="184">
        <v>15.3698</v>
      </c>
      <c r="R584" s="184">
        <v>31.936299999999999</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44447</v>
      </c>
      <c r="E585" s="184">
        <v>77.58</v>
      </c>
      <c r="F585" s="184">
        <v>0.19370000000000001</v>
      </c>
      <c r="G585" s="184">
        <v>0.49220000000000003</v>
      </c>
      <c r="H585" s="184">
        <v>1.2133</v>
      </c>
      <c r="I585" s="184">
        <v>4.6680999999999999</v>
      </c>
      <c r="J585" s="184">
        <v>4.4566999999999997</v>
      </c>
      <c r="K585" s="184">
        <v>11.657999999999999</v>
      </c>
      <c r="L585" s="184">
        <v>17.2257</v>
      </c>
      <c r="M585" s="184">
        <v>34.710900000000002</v>
      </c>
      <c r="N585" s="184">
        <v>56.442799999999998</v>
      </c>
      <c r="O585" s="184">
        <v>15.8619</v>
      </c>
      <c r="P585" s="184">
        <v>14.0783</v>
      </c>
      <c r="Q585" s="184">
        <v>15.834899999999999</v>
      </c>
      <c r="R585" s="184">
        <v>28.2911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44447</v>
      </c>
      <c r="E586" s="184">
        <v>69.97</v>
      </c>
      <c r="F586" s="184">
        <v>0.18609999999999999</v>
      </c>
      <c r="G586" s="184">
        <v>0.45939999999999998</v>
      </c>
      <c r="H586" s="184">
        <v>1.1712</v>
      </c>
      <c r="I586" s="184">
        <v>4.5888999999999998</v>
      </c>
      <c r="J586" s="184">
        <v>4.2927</v>
      </c>
      <c r="K586" s="184">
        <v>11.186999999999999</v>
      </c>
      <c r="L586" s="184">
        <v>16.229199999999999</v>
      </c>
      <c r="M586" s="184">
        <v>32.997500000000002</v>
      </c>
      <c r="N586" s="184">
        <v>53.847799999999999</v>
      </c>
      <c r="O586" s="184">
        <v>13.8828</v>
      </c>
      <c r="P586" s="184">
        <v>12.416700000000001</v>
      </c>
      <c r="Q586" s="184">
        <v>16.5563</v>
      </c>
      <c r="R586" s="184">
        <v>26.127400000000002</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44447</v>
      </c>
      <c r="E587" s="184">
        <v>828.71510000000001</v>
      </c>
      <c r="F587" s="184">
        <v>0.3251</v>
      </c>
      <c r="G587" s="184">
        <v>6.6600000000000006E-2</v>
      </c>
      <c r="H587" s="184">
        <v>0.80489999999999995</v>
      </c>
      <c r="I587" s="184">
        <v>3.7738</v>
      </c>
      <c r="J587" s="184">
        <v>3.1869999999999998</v>
      </c>
      <c r="K587" s="184">
        <v>6.8331999999999997</v>
      </c>
      <c r="L587" s="184">
        <v>14.8691</v>
      </c>
      <c r="M587" s="184">
        <v>33.825499999999998</v>
      </c>
      <c r="N587" s="184">
        <v>64.114699999999999</v>
      </c>
      <c r="O587" s="184">
        <v>12.553800000000001</v>
      </c>
      <c r="P587" s="184">
        <v>11.512700000000001</v>
      </c>
      <c r="Q587" s="184">
        <v>21.7666</v>
      </c>
      <c r="R587" s="184">
        <v>24.531500000000001</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44447</v>
      </c>
      <c r="E588" s="184">
        <v>895.26329999999996</v>
      </c>
      <c r="F588" s="184">
        <v>0.32740000000000002</v>
      </c>
      <c r="G588" s="184">
        <v>7.8100000000000003E-2</v>
      </c>
      <c r="H588" s="184">
        <v>0.82120000000000004</v>
      </c>
      <c r="I588" s="184">
        <v>3.8075999999999999</v>
      </c>
      <c r="J588" s="184">
        <v>3.2671999999999999</v>
      </c>
      <c r="K588" s="184">
        <v>7.0608000000000004</v>
      </c>
      <c r="L588" s="184">
        <v>15.360300000000001</v>
      </c>
      <c r="M588" s="184">
        <v>34.687600000000003</v>
      </c>
      <c r="N588" s="184">
        <v>65.535700000000006</v>
      </c>
      <c r="O588" s="184">
        <v>13.606999999999999</v>
      </c>
      <c r="P588" s="184">
        <v>12.594099999999999</v>
      </c>
      <c r="Q588" s="184">
        <v>16.210100000000001</v>
      </c>
      <c r="R588" s="184">
        <v>25.680900000000001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44447</v>
      </c>
      <c r="E589" s="184">
        <v>548.33500000000004</v>
      </c>
      <c r="F589" s="184">
        <v>0.28549999999999998</v>
      </c>
      <c r="G589" s="184">
        <v>6.1699999999999998E-2</v>
      </c>
      <c r="H589" s="184">
        <v>0.87870000000000004</v>
      </c>
      <c r="I589" s="184">
        <v>3.4963000000000002</v>
      </c>
      <c r="J589" s="184">
        <v>3.1408999999999998</v>
      </c>
      <c r="K589" s="184">
        <v>8.5812000000000008</v>
      </c>
      <c r="L589" s="184">
        <v>16.922999999999998</v>
      </c>
      <c r="M589" s="184">
        <v>36.173400000000001</v>
      </c>
      <c r="N589" s="184">
        <v>60.799199999999999</v>
      </c>
      <c r="O589" s="184">
        <v>15.2163</v>
      </c>
      <c r="P589" s="184">
        <v>15.011100000000001</v>
      </c>
      <c r="Q589" s="184">
        <v>21.346900000000002</v>
      </c>
      <c r="R589" s="184">
        <v>27.090299999999999</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44447</v>
      </c>
      <c r="E590" s="184">
        <v>575.37</v>
      </c>
      <c r="F590" s="184">
        <v>0.28670000000000001</v>
      </c>
      <c r="G590" s="184">
        <v>6.8000000000000005E-2</v>
      </c>
      <c r="H590" s="184">
        <v>0.88739999999999997</v>
      </c>
      <c r="I590" s="184">
        <v>3.5142000000000002</v>
      </c>
      <c r="J590" s="184">
        <v>3.1829999999999998</v>
      </c>
      <c r="K590" s="184">
        <v>8.7048000000000005</v>
      </c>
      <c r="L590" s="184">
        <v>17.169499999999999</v>
      </c>
      <c r="M590" s="184">
        <v>36.609099999999998</v>
      </c>
      <c r="N590" s="184">
        <v>61.495600000000003</v>
      </c>
      <c r="O590" s="184">
        <v>15.761799999999999</v>
      </c>
      <c r="P590" s="184">
        <v>15.656499999999999</v>
      </c>
      <c r="Q590" s="184">
        <v>17.015499999999999</v>
      </c>
      <c r="R590" s="184">
        <v>27.683700000000002</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44447</v>
      </c>
      <c r="E591" s="184">
        <v>2338.7222586658099</v>
      </c>
      <c r="F591" s="184">
        <v>0.23769999999999999</v>
      </c>
      <c r="G591" s="184">
        <v>0.45069999999999999</v>
      </c>
      <c r="H591" s="184">
        <v>1.8607</v>
      </c>
      <c r="I591" s="184">
        <v>5.3517000000000001</v>
      </c>
      <c r="J591" s="184">
        <v>6.1872999999999996</v>
      </c>
      <c r="K591" s="184">
        <v>12.731299999999999</v>
      </c>
      <c r="L591" s="184">
        <v>20.338100000000001</v>
      </c>
      <c r="M591" s="184">
        <v>36.7136</v>
      </c>
      <c r="N591" s="184">
        <v>55.458399999999997</v>
      </c>
      <c r="O591" s="184">
        <v>10.186</v>
      </c>
      <c r="P591" s="184">
        <v>10.852</v>
      </c>
      <c r="Q591" s="184">
        <v>23.895700000000001</v>
      </c>
      <c r="R591" s="184">
        <v>22.065000000000001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44447</v>
      </c>
      <c r="E592" s="184">
        <v>755.87</v>
      </c>
      <c r="F592" s="184">
        <v>0.23949999999999999</v>
      </c>
      <c r="G592" s="184">
        <v>0.4597</v>
      </c>
      <c r="H592" s="184">
        <v>1.8733</v>
      </c>
      <c r="I592" s="184">
        <v>5.3769999999999998</v>
      </c>
      <c r="J592" s="184">
        <v>6.2458</v>
      </c>
      <c r="K592" s="184">
        <v>12.886699999999999</v>
      </c>
      <c r="L592" s="184">
        <v>20.657499999999999</v>
      </c>
      <c r="M592" s="184">
        <v>37.2667</v>
      </c>
      <c r="N592" s="184">
        <v>56.338500000000003</v>
      </c>
      <c r="O592" s="184">
        <v>10.831899999999999</v>
      </c>
      <c r="P592" s="184">
        <v>11.5677</v>
      </c>
      <c r="Q592" s="184">
        <v>13.8917</v>
      </c>
      <c r="R592" s="184">
        <v>22.761900000000001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44447</v>
      </c>
      <c r="E593" s="184">
        <v>55.249600000000001</v>
      </c>
      <c r="F593" s="184">
        <v>0.18590000000000001</v>
      </c>
      <c r="G593" s="184">
        <v>0.1181</v>
      </c>
      <c r="H593" s="184">
        <v>1.5586</v>
      </c>
      <c r="I593" s="184">
        <v>4.6334</v>
      </c>
      <c r="J593" s="184">
        <v>5.5609000000000002</v>
      </c>
      <c r="K593" s="184">
        <v>12.254</v>
      </c>
      <c r="L593" s="184">
        <v>19.086500000000001</v>
      </c>
      <c r="M593" s="184">
        <v>33.936199999999999</v>
      </c>
      <c r="N593" s="184">
        <v>57.911900000000003</v>
      </c>
      <c r="O593" s="184">
        <v>13.677</v>
      </c>
      <c r="P593" s="184">
        <v>12.7066</v>
      </c>
      <c r="Q593" s="184">
        <v>12.344099999999999</v>
      </c>
      <c r="R593" s="184">
        <v>26.509899999999998</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44447</v>
      </c>
      <c r="E594" s="184">
        <v>59.586500000000001</v>
      </c>
      <c r="F594" s="184">
        <v>0.18920000000000001</v>
      </c>
      <c r="G594" s="184">
        <v>0.1351</v>
      </c>
      <c r="H594" s="184">
        <v>1.5827</v>
      </c>
      <c r="I594" s="184">
        <v>4.6832000000000003</v>
      </c>
      <c r="J594" s="184">
        <v>5.6802000000000001</v>
      </c>
      <c r="K594" s="184">
        <v>12.609</v>
      </c>
      <c r="L594" s="184">
        <v>19.845300000000002</v>
      </c>
      <c r="M594" s="184">
        <v>35.209400000000002</v>
      </c>
      <c r="N594" s="184">
        <v>59.9114</v>
      </c>
      <c r="O594" s="184">
        <v>14.9855</v>
      </c>
      <c r="P594" s="184">
        <v>13.8058</v>
      </c>
      <c r="Q594" s="184">
        <v>15.5572</v>
      </c>
      <c r="R594" s="184">
        <v>28.124300000000002</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44447</v>
      </c>
      <c r="E595" s="184">
        <v>583.4</v>
      </c>
      <c r="F595" s="184">
        <v>7.1999999999999995E-2</v>
      </c>
      <c r="G595" s="184">
        <v>0.15790000000000001</v>
      </c>
      <c r="H595" s="184">
        <v>0.78779999999999994</v>
      </c>
      <c r="I595" s="184">
        <v>4.1916000000000002</v>
      </c>
      <c r="J595" s="184">
        <v>4.9885000000000002</v>
      </c>
      <c r="K595" s="184">
        <v>11.5466</v>
      </c>
      <c r="L595" s="184">
        <v>18.214400000000001</v>
      </c>
      <c r="M595" s="184">
        <v>36.3658</v>
      </c>
      <c r="N595" s="184">
        <v>61.235900000000001</v>
      </c>
      <c r="O595" s="184">
        <v>14.5573</v>
      </c>
      <c r="P595" s="184">
        <v>13.5518</v>
      </c>
      <c r="Q595" s="184">
        <v>20.229800000000001</v>
      </c>
      <c r="R595" s="184">
        <v>27.970800000000001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44447</v>
      </c>
      <c r="E596" s="184">
        <v>631.4</v>
      </c>
      <c r="F596" s="184">
        <v>7.4499999999999997E-2</v>
      </c>
      <c r="G596" s="184">
        <v>0.16980000000000001</v>
      </c>
      <c r="H596" s="184">
        <v>0.80300000000000005</v>
      </c>
      <c r="I596" s="184">
        <v>4.2241</v>
      </c>
      <c r="J596" s="184">
        <v>5.0635000000000003</v>
      </c>
      <c r="K596" s="184">
        <v>11.7661</v>
      </c>
      <c r="L596" s="184">
        <v>18.606200000000001</v>
      </c>
      <c r="M596" s="184">
        <v>37.031500000000001</v>
      </c>
      <c r="N596" s="184">
        <v>62.351199999999999</v>
      </c>
      <c r="O596" s="184">
        <v>15.4011</v>
      </c>
      <c r="P596" s="184">
        <v>14.5982</v>
      </c>
      <c r="Q596" s="184">
        <v>17.192599999999999</v>
      </c>
      <c r="R596" s="184">
        <v>28.849399999999999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44447</v>
      </c>
      <c r="E597" s="184">
        <v>15.23</v>
      </c>
      <c r="F597" s="184">
        <v>0.19739999999999999</v>
      </c>
      <c r="G597" s="184">
        <v>0.13150000000000001</v>
      </c>
      <c r="H597" s="184">
        <v>1.0617000000000001</v>
      </c>
      <c r="I597" s="184">
        <v>5.6905000000000001</v>
      </c>
      <c r="J597" s="184">
        <v>4.5298999999999996</v>
      </c>
      <c r="K597" s="184">
        <v>5.9109999999999996</v>
      </c>
      <c r="L597" s="184">
        <v>11.903</v>
      </c>
      <c r="M597" s="184">
        <v>25.7638</v>
      </c>
      <c r="N597" s="184">
        <v>49.607100000000003</v>
      </c>
      <c r="O597" s="184">
        <v>12.463699999999999</v>
      </c>
      <c r="P597" s="184"/>
      <c r="Q597" s="184">
        <v>12.9057</v>
      </c>
      <c r="R597" s="184">
        <v>23.181100000000001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44447</v>
      </c>
      <c r="E598" s="184">
        <v>15.66</v>
      </c>
      <c r="F598" s="184">
        <v>0.19189999999999999</v>
      </c>
      <c r="G598" s="184">
        <v>0.12790000000000001</v>
      </c>
      <c r="H598" s="184">
        <v>1.0323</v>
      </c>
      <c r="I598" s="184">
        <v>5.6680000000000001</v>
      </c>
      <c r="J598" s="184">
        <v>4.5393999999999997</v>
      </c>
      <c r="K598" s="184">
        <v>5.9539999999999997</v>
      </c>
      <c r="L598" s="184">
        <v>12.0974</v>
      </c>
      <c r="M598" s="184">
        <v>26.188600000000001</v>
      </c>
      <c r="N598" s="184">
        <v>50.2879</v>
      </c>
      <c r="O598" s="184">
        <v>13.2294</v>
      </c>
      <c r="P598" s="184"/>
      <c r="Q598" s="184">
        <v>13.8164</v>
      </c>
      <c r="R598" s="184">
        <v>23.7379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44447</v>
      </c>
      <c r="E599" s="184">
        <v>41.58</v>
      </c>
      <c r="F599" s="184">
        <v>7.22E-2</v>
      </c>
      <c r="G599" s="184">
        <v>0.31359999999999999</v>
      </c>
      <c r="H599" s="184">
        <v>1.8119000000000001</v>
      </c>
      <c r="I599" s="184">
        <v>5.4527000000000001</v>
      </c>
      <c r="J599" s="184">
        <v>5.9093</v>
      </c>
      <c r="K599" s="184">
        <v>11.295500000000001</v>
      </c>
      <c r="L599" s="184">
        <v>17.557300000000001</v>
      </c>
      <c r="M599" s="184">
        <v>30.1816</v>
      </c>
      <c r="N599" s="184">
        <v>53.375100000000003</v>
      </c>
      <c r="O599" s="184">
        <v>12.1357</v>
      </c>
      <c r="P599" s="184">
        <v>12.821</v>
      </c>
      <c r="Q599" s="184">
        <v>19.498000000000001</v>
      </c>
      <c r="R599" s="184">
        <v>24.285499999999999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44447</v>
      </c>
      <c r="E600" s="184">
        <v>37.840000000000003</v>
      </c>
      <c r="F600" s="184">
        <v>5.2900000000000003E-2</v>
      </c>
      <c r="G600" s="184">
        <v>0.29149999999999998</v>
      </c>
      <c r="H600" s="184">
        <v>1.7750999999999999</v>
      </c>
      <c r="I600" s="184">
        <v>5.4039000000000001</v>
      </c>
      <c r="J600" s="184">
        <v>5.7869999999999999</v>
      </c>
      <c r="K600" s="184">
        <v>10.967700000000001</v>
      </c>
      <c r="L600" s="184">
        <v>16.862300000000001</v>
      </c>
      <c r="M600" s="184">
        <v>29.014700000000001</v>
      </c>
      <c r="N600" s="184">
        <v>51.541899999999998</v>
      </c>
      <c r="O600" s="184">
        <v>10.6846</v>
      </c>
      <c r="P600" s="184">
        <v>11.208500000000001</v>
      </c>
      <c r="Q600" s="184">
        <v>18.098400000000002</v>
      </c>
      <c r="R600" s="184">
        <v>22.8019</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44447</v>
      </c>
      <c r="E601" s="184">
        <v>101.07</v>
      </c>
      <c r="F601" s="184">
        <v>0.39729999999999999</v>
      </c>
      <c r="G601" s="184">
        <v>0.49719999999999998</v>
      </c>
      <c r="H601" s="184">
        <v>1.9673</v>
      </c>
      <c r="I601" s="184">
        <v>5.1279000000000003</v>
      </c>
      <c r="J601" s="184">
        <v>2.8492999999999999</v>
      </c>
      <c r="K601" s="184">
        <v>8.5723000000000003</v>
      </c>
      <c r="L601" s="184">
        <v>21.070900000000002</v>
      </c>
      <c r="M601" s="184">
        <v>45.466299999999997</v>
      </c>
      <c r="N601" s="184">
        <v>75.835099999999997</v>
      </c>
      <c r="O601" s="184">
        <v>17.360900000000001</v>
      </c>
      <c r="P601" s="184">
        <v>17.729600000000001</v>
      </c>
      <c r="Q601" s="184">
        <v>18.9861</v>
      </c>
      <c r="R601" s="184">
        <v>36.020299999999999</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44447</v>
      </c>
      <c r="E602" s="184">
        <v>91.99</v>
      </c>
      <c r="F602" s="184">
        <v>0.39290000000000003</v>
      </c>
      <c r="G602" s="184">
        <v>0.48060000000000003</v>
      </c>
      <c r="H602" s="184">
        <v>1.9393</v>
      </c>
      <c r="I602" s="184">
        <v>5.0834000000000001</v>
      </c>
      <c r="J602" s="184">
        <v>2.7477</v>
      </c>
      <c r="K602" s="184">
        <v>8.2744999999999997</v>
      </c>
      <c r="L602" s="184">
        <v>20.421500000000002</v>
      </c>
      <c r="M602" s="184">
        <v>44.298000000000002</v>
      </c>
      <c r="N602" s="184">
        <v>73.927000000000007</v>
      </c>
      <c r="O602" s="184">
        <v>16.023700000000002</v>
      </c>
      <c r="P602" s="184">
        <v>16.387499999999999</v>
      </c>
      <c r="Q602" s="184">
        <v>19.077000000000002</v>
      </c>
      <c r="R602" s="184">
        <v>34.5884</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44447</v>
      </c>
      <c r="E603" s="184">
        <v>14.11</v>
      </c>
      <c r="F603" s="184">
        <v>-0.2122</v>
      </c>
      <c r="G603" s="184">
        <v>0</v>
      </c>
      <c r="H603" s="184">
        <v>0.85780000000000001</v>
      </c>
      <c r="I603" s="184">
        <v>3.9028</v>
      </c>
      <c r="J603" s="184">
        <v>4.9070999999999998</v>
      </c>
      <c r="K603" s="184">
        <v>9.2950999999999997</v>
      </c>
      <c r="L603" s="184">
        <v>14.436299999999999</v>
      </c>
      <c r="M603" s="184">
        <v>26.2075</v>
      </c>
      <c r="N603" s="184">
        <v>47.439900000000002</v>
      </c>
      <c r="O603" s="184">
        <v>12.4001</v>
      </c>
      <c r="P603" s="184"/>
      <c r="Q603" s="184">
        <v>9.7558000000000007</v>
      </c>
      <c r="R603" s="184">
        <v>23.1358</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44447</v>
      </c>
      <c r="E604" s="184">
        <v>13.26</v>
      </c>
      <c r="F604" s="184">
        <v>-0.15060000000000001</v>
      </c>
      <c r="G604" s="184">
        <v>0</v>
      </c>
      <c r="H604" s="184">
        <v>0.91320000000000001</v>
      </c>
      <c r="I604" s="184">
        <v>3.8371</v>
      </c>
      <c r="J604" s="184">
        <v>4.8220999999999998</v>
      </c>
      <c r="K604" s="184">
        <v>8.8670000000000009</v>
      </c>
      <c r="L604" s="184">
        <v>13.5274</v>
      </c>
      <c r="M604" s="184">
        <v>22.777799999999999</v>
      </c>
      <c r="N604" s="184">
        <v>42.734099999999998</v>
      </c>
      <c r="O604" s="184">
        <v>10.3225</v>
      </c>
      <c r="P604" s="184"/>
      <c r="Q604" s="184">
        <v>7.9275000000000002</v>
      </c>
      <c r="R604" s="184">
        <v>20.290500000000002</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44447</v>
      </c>
      <c r="E605" s="184">
        <v>81.709999999999994</v>
      </c>
      <c r="F605" s="184">
        <v>0.4672</v>
      </c>
      <c r="G605" s="184">
        <v>0.65290000000000004</v>
      </c>
      <c r="H605" s="184">
        <v>2.4447999999999999</v>
      </c>
      <c r="I605" s="184">
        <v>4.9987000000000004</v>
      </c>
      <c r="J605" s="184">
        <v>4.7430000000000003</v>
      </c>
      <c r="K605" s="184">
        <v>10.0175</v>
      </c>
      <c r="L605" s="184">
        <v>18.6783</v>
      </c>
      <c r="M605" s="184">
        <v>33.950800000000001</v>
      </c>
      <c r="N605" s="184">
        <v>56.143700000000003</v>
      </c>
      <c r="O605" s="184">
        <v>15.325799999999999</v>
      </c>
      <c r="P605" s="184">
        <v>15.4344</v>
      </c>
      <c r="Q605" s="184">
        <v>15.3565</v>
      </c>
      <c r="R605" s="184">
        <v>30.343499999999999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44447</v>
      </c>
      <c r="E606" s="184">
        <v>92.27</v>
      </c>
      <c r="F606" s="184">
        <v>0.47910000000000003</v>
      </c>
      <c r="G606" s="184">
        <v>0.67649999999999999</v>
      </c>
      <c r="H606" s="184">
        <v>2.4767000000000001</v>
      </c>
      <c r="I606" s="184">
        <v>5.0552000000000001</v>
      </c>
      <c r="J606" s="184">
        <v>4.8522999999999996</v>
      </c>
      <c r="K606" s="184">
        <v>10.3576</v>
      </c>
      <c r="L606" s="184">
        <v>19.412400000000002</v>
      </c>
      <c r="M606" s="184">
        <v>35.213999999999999</v>
      </c>
      <c r="N606" s="184">
        <v>58.131999999999998</v>
      </c>
      <c r="O606" s="184">
        <v>16.7986</v>
      </c>
      <c r="P606" s="184">
        <v>17.076499999999999</v>
      </c>
      <c r="Q606" s="184">
        <v>19.4163</v>
      </c>
      <c r="R606" s="184">
        <v>31.882000000000001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44447</v>
      </c>
      <c r="E607" s="184">
        <v>15.4681</v>
      </c>
      <c r="F607" s="184">
        <v>-0.14069999999999999</v>
      </c>
      <c r="G607" s="184">
        <v>1.2675000000000001</v>
      </c>
      <c r="H607" s="184">
        <v>2.3557000000000001</v>
      </c>
      <c r="I607" s="184">
        <v>6.5625999999999998</v>
      </c>
      <c r="J607" s="184">
        <v>2.1307</v>
      </c>
      <c r="K607" s="184">
        <v>4.7469999999999999</v>
      </c>
      <c r="L607" s="184">
        <v>13.9682</v>
      </c>
      <c r="M607" s="184">
        <v>31.389600000000002</v>
      </c>
      <c r="N607" s="184">
        <v>54.4925</v>
      </c>
      <c r="O607" s="184"/>
      <c r="P607" s="184"/>
      <c r="Q607" s="184">
        <v>25.911200000000001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44447</v>
      </c>
      <c r="E608" s="184">
        <v>14.8393</v>
      </c>
      <c r="F608" s="184">
        <v>-0.1467</v>
      </c>
      <c r="G608" s="184">
        <v>1.2369000000000001</v>
      </c>
      <c r="H608" s="184">
        <v>2.3125</v>
      </c>
      <c r="I608" s="184">
        <v>6.4725999999999999</v>
      </c>
      <c r="J608" s="184">
        <v>1.9274</v>
      </c>
      <c r="K608" s="184">
        <v>4.1676000000000002</v>
      </c>
      <c r="L608" s="184">
        <v>12.7118</v>
      </c>
      <c r="M608" s="184">
        <v>29.237400000000001</v>
      </c>
      <c r="N608" s="184">
        <v>51.131500000000003</v>
      </c>
      <c r="O608" s="184"/>
      <c r="P608" s="184"/>
      <c r="Q608" s="184">
        <v>23.181100000000001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44447</v>
      </c>
      <c r="E609" s="184">
        <v>28.033000000000001</v>
      </c>
      <c r="F609" s="184">
        <v>0.1726</v>
      </c>
      <c r="G609" s="184">
        <v>0.2417</v>
      </c>
      <c r="H609" s="184">
        <v>1.4118999999999999</v>
      </c>
      <c r="I609" s="184">
        <v>5.9977</v>
      </c>
      <c r="J609" s="184">
        <v>6.2637</v>
      </c>
      <c r="K609" s="184">
        <v>12.2173</v>
      </c>
      <c r="L609" s="184">
        <v>18.3826</v>
      </c>
      <c r="M609" s="184">
        <v>34.084299999999999</v>
      </c>
      <c r="N609" s="184">
        <v>63.442500000000003</v>
      </c>
      <c r="O609" s="184">
        <v>17.964300000000001</v>
      </c>
      <c r="P609" s="184">
        <v>16.1496</v>
      </c>
      <c r="Q609" s="184">
        <v>7.9657</v>
      </c>
      <c r="R609" s="184">
        <v>30.259499999999999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44447</v>
      </c>
      <c r="E610" s="184">
        <v>30.7395</v>
      </c>
      <c r="F610" s="184">
        <v>0.17430000000000001</v>
      </c>
      <c r="G610" s="184">
        <v>0.25180000000000002</v>
      </c>
      <c r="H610" s="184">
        <v>1.4263999999999999</v>
      </c>
      <c r="I610" s="184">
        <v>6.0278999999999998</v>
      </c>
      <c r="J610" s="184">
        <v>6.3356000000000003</v>
      </c>
      <c r="K610" s="184">
        <v>12.429600000000001</v>
      </c>
      <c r="L610" s="184">
        <v>18.8308</v>
      </c>
      <c r="M610" s="184">
        <v>34.837699999999998</v>
      </c>
      <c r="N610" s="184">
        <v>64.668499999999995</v>
      </c>
      <c r="O610" s="184">
        <v>18.849399999999999</v>
      </c>
      <c r="P610" s="184">
        <v>17.209399999999999</v>
      </c>
      <c r="Q610" s="184">
        <v>18.279599999999999</v>
      </c>
      <c r="R610" s="184">
        <v>31.236799999999999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44447</v>
      </c>
      <c r="E611" s="184">
        <v>70.299000000000007</v>
      </c>
      <c r="F611" s="184">
        <v>-0.15060000000000001</v>
      </c>
      <c r="G611" s="184">
        <v>-9.2399999999999996E-2</v>
      </c>
      <c r="H611" s="184">
        <v>1.6395999999999999</v>
      </c>
      <c r="I611" s="184">
        <v>4.2919</v>
      </c>
      <c r="J611" s="184">
        <v>4.4282000000000004</v>
      </c>
      <c r="K611" s="184">
        <v>9.8216000000000001</v>
      </c>
      <c r="L611" s="184">
        <v>17.659199999999998</v>
      </c>
      <c r="M611" s="184">
        <v>34.389200000000002</v>
      </c>
      <c r="N611" s="184">
        <v>61.177100000000003</v>
      </c>
      <c r="O611" s="184">
        <v>17.411100000000001</v>
      </c>
      <c r="P611" s="184">
        <v>14.8804</v>
      </c>
      <c r="Q611" s="184">
        <v>13.134499999999999</v>
      </c>
      <c r="R611" s="184">
        <v>29.7441</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44447</v>
      </c>
      <c r="E612" s="184">
        <v>78.442999999999998</v>
      </c>
      <c r="F612" s="184">
        <v>-0.1464</v>
      </c>
      <c r="G612" s="184">
        <v>-7.3899999999999993E-2</v>
      </c>
      <c r="H612" s="184">
        <v>1.6654</v>
      </c>
      <c r="I612" s="184">
        <v>4.3457999999999997</v>
      </c>
      <c r="J612" s="184">
        <v>4.5557999999999996</v>
      </c>
      <c r="K612" s="184">
        <v>10.1944</v>
      </c>
      <c r="L612" s="184">
        <v>18.454599999999999</v>
      </c>
      <c r="M612" s="184">
        <v>35.7545</v>
      </c>
      <c r="N612" s="184">
        <v>63.331000000000003</v>
      </c>
      <c r="O612" s="184">
        <v>18.8691</v>
      </c>
      <c r="P612" s="184">
        <v>16.352599999999999</v>
      </c>
      <c r="Q612" s="184">
        <v>16.814900000000002</v>
      </c>
      <c r="R612" s="184">
        <v>31.413399999999999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44447</v>
      </c>
      <c r="E613" s="184">
        <v>84.122</v>
      </c>
      <c r="F613" s="184">
        <v>-0.13059999999999999</v>
      </c>
      <c r="G613" s="184">
        <v>1.9E-2</v>
      </c>
      <c r="H613" s="184">
        <v>1.4741</v>
      </c>
      <c r="I613" s="184">
        <v>5.1182999999999996</v>
      </c>
      <c r="J613" s="184">
        <v>4.7114000000000003</v>
      </c>
      <c r="K613" s="184">
        <v>9.7639999999999993</v>
      </c>
      <c r="L613" s="184">
        <v>17.9435</v>
      </c>
      <c r="M613" s="184">
        <v>31.2315</v>
      </c>
      <c r="N613" s="184">
        <v>54.309800000000003</v>
      </c>
      <c r="O613" s="184">
        <v>12.2453</v>
      </c>
      <c r="P613" s="184">
        <v>13.8978</v>
      </c>
      <c r="Q613" s="184">
        <v>15.7188</v>
      </c>
      <c r="R613" s="184">
        <v>26.654399999999999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44447</v>
      </c>
      <c r="E614" s="184">
        <v>79.552000000000007</v>
      </c>
      <c r="F614" s="184">
        <v>-0.1331</v>
      </c>
      <c r="G614" s="184">
        <v>7.4999999999999997E-3</v>
      </c>
      <c r="H614" s="184">
        <v>1.4590000000000001</v>
      </c>
      <c r="I614" s="184">
        <v>5.0871000000000004</v>
      </c>
      <c r="J614" s="184">
        <v>4.6393000000000004</v>
      </c>
      <c r="K614" s="184">
        <v>9.5546000000000006</v>
      </c>
      <c r="L614" s="184">
        <v>17.5014</v>
      </c>
      <c r="M614" s="184">
        <v>30.541499999999999</v>
      </c>
      <c r="N614" s="184">
        <v>53.249899999999997</v>
      </c>
      <c r="O614" s="184">
        <v>11.5716</v>
      </c>
      <c r="P614" s="184">
        <v>13.1335</v>
      </c>
      <c r="Q614" s="184">
        <v>14.2768</v>
      </c>
      <c r="R614" s="184">
        <v>25.86</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44447</v>
      </c>
      <c r="E615" s="184">
        <v>99.369500000000002</v>
      </c>
      <c r="F615" s="184">
        <v>0.3503</v>
      </c>
      <c r="G615" s="184">
        <v>0.26429999999999998</v>
      </c>
      <c r="H615" s="184">
        <v>1.3355999999999999</v>
      </c>
      <c r="I615" s="184">
        <v>4.5712999999999999</v>
      </c>
      <c r="J615" s="184">
        <v>6.6433</v>
      </c>
      <c r="K615" s="184">
        <v>13.1678</v>
      </c>
      <c r="L615" s="184">
        <v>19.507999999999999</v>
      </c>
      <c r="M615" s="184">
        <v>30.0871</v>
      </c>
      <c r="N615" s="184">
        <v>53.473999999999997</v>
      </c>
      <c r="O615" s="184">
        <v>13.7675</v>
      </c>
      <c r="P615" s="184">
        <v>13.2913</v>
      </c>
      <c r="Q615" s="184">
        <v>10.131600000000001</v>
      </c>
      <c r="R615" s="184">
        <v>23.453299999999999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44447</v>
      </c>
      <c r="E616" s="184">
        <v>108.518</v>
      </c>
      <c r="F616" s="184">
        <v>0.3538</v>
      </c>
      <c r="G616" s="184">
        <v>0.28179999999999999</v>
      </c>
      <c r="H616" s="184">
        <v>1.3605</v>
      </c>
      <c r="I616" s="184">
        <v>4.6224999999999996</v>
      </c>
      <c r="J616" s="184">
        <v>6.7662000000000004</v>
      </c>
      <c r="K616" s="184">
        <v>13.5313</v>
      </c>
      <c r="L616" s="184">
        <v>20.278600000000001</v>
      </c>
      <c r="M616" s="184">
        <v>31.3261</v>
      </c>
      <c r="N616" s="184">
        <v>55.413600000000002</v>
      </c>
      <c r="O616" s="184">
        <v>15.1061</v>
      </c>
      <c r="P616" s="184">
        <v>14.6235</v>
      </c>
      <c r="Q616" s="184">
        <v>15.945600000000001</v>
      </c>
      <c r="R616" s="184">
        <v>24.9422</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44447</v>
      </c>
      <c r="E617" s="184">
        <v>20.366599999999998</v>
      </c>
      <c r="F617" s="184">
        <v>5.9900000000000002E-2</v>
      </c>
      <c r="G617" s="184">
        <v>0.1416</v>
      </c>
      <c r="H617" s="184">
        <v>1.6069</v>
      </c>
      <c r="I617" s="184">
        <v>4.5792999999999999</v>
      </c>
      <c r="J617" s="184">
        <v>5.9341999999999997</v>
      </c>
      <c r="K617" s="184">
        <v>13.656700000000001</v>
      </c>
      <c r="L617" s="184">
        <v>22.931799999999999</v>
      </c>
      <c r="M617" s="184">
        <v>45.110900000000001</v>
      </c>
      <c r="N617" s="184">
        <v>69.216800000000006</v>
      </c>
      <c r="O617" s="184">
        <v>17.240500000000001</v>
      </c>
      <c r="P617" s="184"/>
      <c r="Q617" s="184">
        <v>15.646599999999999</v>
      </c>
      <c r="R617" s="184">
        <v>33.616900000000001</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44447</v>
      </c>
      <c r="E618" s="184">
        <v>18.497800000000002</v>
      </c>
      <c r="F618" s="184">
        <v>5.5199999999999999E-2</v>
      </c>
      <c r="G618" s="184">
        <v>0.11849999999999999</v>
      </c>
      <c r="H618" s="184">
        <v>1.5743</v>
      </c>
      <c r="I618" s="184">
        <v>4.5126999999999997</v>
      </c>
      <c r="J618" s="184">
        <v>5.7766999999999999</v>
      </c>
      <c r="K618" s="184">
        <v>13.1814</v>
      </c>
      <c r="L618" s="184">
        <v>21.912600000000001</v>
      </c>
      <c r="M618" s="184">
        <v>43.3371</v>
      </c>
      <c r="N618" s="184">
        <v>66.471400000000003</v>
      </c>
      <c r="O618" s="184">
        <v>15.239599999999999</v>
      </c>
      <c r="P618" s="184"/>
      <c r="Q618" s="184">
        <v>13.3941</v>
      </c>
      <c r="R618" s="184">
        <v>31.414899999999999</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44447</v>
      </c>
      <c r="E619" s="184">
        <v>33.607999999999997</v>
      </c>
      <c r="F619" s="184">
        <v>0.18179999999999999</v>
      </c>
      <c r="G619" s="184">
        <v>0.28949999999999998</v>
      </c>
      <c r="H619" s="184">
        <v>1.7037</v>
      </c>
      <c r="I619" s="184">
        <v>5.5262000000000002</v>
      </c>
      <c r="J619" s="184">
        <v>5.5759999999999996</v>
      </c>
      <c r="K619" s="184">
        <v>11.606299999999999</v>
      </c>
      <c r="L619" s="184">
        <v>20.3596</v>
      </c>
      <c r="M619" s="184">
        <v>39.788699999999999</v>
      </c>
      <c r="N619" s="184">
        <v>68.081999999999994</v>
      </c>
      <c r="O619" s="184">
        <v>22.8843</v>
      </c>
      <c r="P619" s="184">
        <v>22.2074</v>
      </c>
      <c r="Q619" s="184">
        <v>23.6905</v>
      </c>
      <c r="R619" s="184">
        <v>36.904000000000003</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44447</v>
      </c>
      <c r="E620" s="184">
        <v>30.957000000000001</v>
      </c>
      <c r="F620" s="184">
        <v>0.17469999999999999</v>
      </c>
      <c r="G620" s="184">
        <v>0.27210000000000001</v>
      </c>
      <c r="H620" s="184">
        <v>1.6783999999999999</v>
      </c>
      <c r="I620" s="184">
        <v>5.4752999999999998</v>
      </c>
      <c r="J620" s="184">
        <v>5.4500999999999999</v>
      </c>
      <c r="K620" s="184">
        <v>11.2441</v>
      </c>
      <c r="L620" s="184">
        <v>19.557400000000001</v>
      </c>
      <c r="M620" s="184">
        <v>38.318199999999997</v>
      </c>
      <c r="N620" s="184">
        <v>65.687200000000004</v>
      </c>
      <c r="O620" s="184">
        <v>20.991199999999999</v>
      </c>
      <c r="P620" s="184">
        <v>20.4757</v>
      </c>
      <c r="Q620" s="184">
        <v>21.9207</v>
      </c>
      <c r="R620" s="184">
        <v>34.873899999999999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44447</v>
      </c>
      <c r="E621" s="184">
        <v>29.991800000000001</v>
      </c>
      <c r="F621" s="184">
        <v>0.26069999999999999</v>
      </c>
      <c r="G621" s="184">
        <v>0.1148</v>
      </c>
      <c r="H621" s="184">
        <v>0.87450000000000006</v>
      </c>
      <c r="I621" s="184">
        <v>5.8651</v>
      </c>
      <c r="J621" s="184">
        <v>5.7366999999999999</v>
      </c>
      <c r="K621" s="184">
        <v>14.1097</v>
      </c>
      <c r="L621" s="184">
        <v>23.458600000000001</v>
      </c>
      <c r="M621" s="184">
        <v>42.275399999999998</v>
      </c>
      <c r="N621" s="184">
        <v>69.045000000000002</v>
      </c>
      <c r="O621" s="184">
        <v>16.4785</v>
      </c>
      <c r="P621" s="184">
        <v>17.503</v>
      </c>
      <c r="Q621" s="184">
        <v>18.000900000000001</v>
      </c>
      <c r="R621" s="184">
        <v>31.031700000000001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44447</v>
      </c>
      <c r="E622" s="184">
        <v>27.4282</v>
      </c>
      <c r="F622" s="184">
        <v>0.25729999999999997</v>
      </c>
      <c r="G622" s="184">
        <v>9.7100000000000006E-2</v>
      </c>
      <c r="H622" s="184">
        <v>0.84940000000000004</v>
      </c>
      <c r="I622" s="184">
        <v>5.8121</v>
      </c>
      <c r="J622" s="184">
        <v>5.6116999999999999</v>
      </c>
      <c r="K622" s="184">
        <v>13.734500000000001</v>
      </c>
      <c r="L622" s="184">
        <v>22.654800000000002</v>
      </c>
      <c r="M622" s="184">
        <v>40.889400000000002</v>
      </c>
      <c r="N622" s="184">
        <v>66.823999999999998</v>
      </c>
      <c r="O622" s="184">
        <v>14.9552</v>
      </c>
      <c r="P622" s="184">
        <v>15.952299999999999</v>
      </c>
      <c r="Q622" s="184">
        <v>16.422599999999999</v>
      </c>
      <c r="R622" s="184">
        <v>29.3</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44447</v>
      </c>
      <c r="E623" s="184">
        <v>22.116299999999999</v>
      </c>
      <c r="F623" s="184">
        <v>0.14349999999999999</v>
      </c>
      <c r="G623" s="184">
        <v>0.1762</v>
      </c>
      <c r="H623" s="184">
        <v>1.41</v>
      </c>
      <c r="I623" s="184">
        <v>4.2686000000000002</v>
      </c>
      <c r="J623" s="184">
        <v>4.9169999999999998</v>
      </c>
      <c r="K623" s="184">
        <v>9.9027999999999992</v>
      </c>
      <c r="L623" s="184">
        <v>15.686199999999999</v>
      </c>
      <c r="M623" s="184">
        <v>30.309000000000001</v>
      </c>
      <c r="N623" s="184">
        <v>49.759300000000003</v>
      </c>
      <c r="O623" s="184">
        <v>13.7997</v>
      </c>
      <c r="P623" s="184">
        <v>13.1029</v>
      </c>
      <c r="Q623" s="184">
        <v>14.9528</v>
      </c>
      <c r="R623" s="184">
        <v>24.515599999999999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44447</v>
      </c>
      <c r="E624" s="184">
        <v>20.079499999999999</v>
      </c>
      <c r="F624" s="184">
        <v>0.1386</v>
      </c>
      <c r="G624" s="184">
        <v>0.15010000000000001</v>
      </c>
      <c r="H624" s="184">
        <v>1.3732</v>
      </c>
      <c r="I624" s="184">
        <v>4.1927000000000003</v>
      </c>
      <c r="J624" s="184">
        <v>4.7378</v>
      </c>
      <c r="K624" s="184">
        <v>9.3786000000000005</v>
      </c>
      <c r="L624" s="184">
        <v>14.5626</v>
      </c>
      <c r="M624" s="184">
        <v>28.4176</v>
      </c>
      <c r="N624" s="184">
        <v>46.845500000000001</v>
      </c>
      <c r="O624" s="184">
        <v>11.766</v>
      </c>
      <c r="P624" s="184">
        <v>11.186400000000001</v>
      </c>
      <c r="Q624" s="184">
        <v>13.019399999999999</v>
      </c>
      <c r="R624" s="184">
        <v>22.332599999999999</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44447</v>
      </c>
      <c r="E625" s="184">
        <v>75.878200000000007</v>
      </c>
      <c r="F625" s="184">
        <v>3.0800000000000001E-2</v>
      </c>
      <c r="G625" s="184">
        <v>0.1608</v>
      </c>
      <c r="H625" s="184">
        <v>1.5411999999999999</v>
      </c>
      <c r="I625" s="184">
        <v>4.0990000000000002</v>
      </c>
      <c r="J625" s="184">
        <v>6.0446</v>
      </c>
      <c r="K625" s="184">
        <v>12.0283</v>
      </c>
      <c r="L625" s="184">
        <v>19.587</v>
      </c>
      <c r="M625" s="184">
        <v>42.901600000000002</v>
      </c>
      <c r="N625" s="184">
        <v>68.729200000000006</v>
      </c>
      <c r="O625" s="184">
        <v>8.9093999999999998</v>
      </c>
      <c r="P625" s="184">
        <v>7.9623999999999997</v>
      </c>
      <c r="Q625" s="184">
        <v>13.5252</v>
      </c>
      <c r="R625" s="184">
        <v>25.9923</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44447</v>
      </c>
      <c r="E626" s="184">
        <v>81.073300000000003</v>
      </c>
      <c r="F626" s="184">
        <v>3.27E-2</v>
      </c>
      <c r="G626" s="184">
        <v>0.17</v>
      </c>
      <c r="H626" s="184">
        <v>1.5537000000000001</v>
      </c>
      <c r="I626" s="184">
        <v>4.1234999999999999</v>
      </c>
      <c r="J626" s="184">
        <v>6.1044999999999998</v>
      </c>
      <c r="K626" s="184">
        <v>12.2058</v>
      </c>
      <c r="L626" s="184">
        <v>19.9939</v>
      </c>
      <c r="M626" s="184">
        <v>43.645099999999999</v>
      </c>
      <c r="N626" s="184">
        <v>69.901600000000002</v>
      </c>
      <c r="O626" s="184">
        <v>9.6905000000000001</v>
      </c>
      <c r="P626" s="184">
        <v>8.8406000000000002</v>
      </c>
      <c r="Q626" s="184">
        <v>14.604699999999999</v>
      </c>
      <c r="R626" s="184">
        <v>26.870100000000001</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44447</v>
      </c>
      <c r="E627" s="184">
        <v>18.314</v>
      </c>
      <c r="F627" s="184">
        <v>0.2326</v>
      </c>
      <c r="G627" s="184">
        <v>0.75760000000000005</v>
      </c>
      <c r="H627" s="184">
        <v>1.7128000000000001</v>
      </c>
      <c r="I627" s="184">
        <v>5.0422000000000002</v>
      </c>
      <c r="J627" s="184">
        <v>4.8329000000000004</v>
      </c>
      <c r="K627" s="184">
        <v>12.1975</v>
      </c>
      <c r="L627" s="184">
        <v>23.510400000000001</v>
      </c>
      <c r="M627" s="184">
        <v>35.048000000000002</v>
      </c>
      <c r="N627" s="184">
        <v>54.273800000000001</v>
      </c>
      <c r="O627" s="184"/>
      <c r="P627" s="184"/>
      <c r="Q627" s="184">
        <v>32.8752</v>
      </c>
      <c r="R627" s="184">
        <v>34.137099999999997</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44447</v>
      </c>
      <c r="E628" s="184">
        <v>17.8431</v>
      </c>
      <c r="F628" s="184">
        <v>0.22919999999999999</v>
      </c>
      <c r="G628" s="184">
        <v>0.74019999999999997</v>
      </c>
      <c r="H628" s="184">
        <v>1.6879999999999999</v>
      </c>
      <c r="I628" s="184">
        <v>4.9897</v>
      </c>
      <c r="J628" s="184">
        <v>4.71</v>
      </c>
      <c r="K628" s="184">
        <v>11.831099999999999</v>
      </c>
      <c r="L628" s="184">
        <v>22.7241</v>
      </c>
      <c r="M628" s="184">
        <v>33.801499999999997</v>
      </c>
      <c r="N628" s="184">
        <v>52.403500000000001</v>
      </c>
      <c r="O628" s="184"/>
      <c r="P628" s="184"/>
      <c r="Q628" s="184">
        <v>31.2591</v>
      </c>
      <c r="R628" s="184">
        <v>32.498100000000001</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44447</v>
      </c>
      <c r="E629" s="184">
        <v>24.39</v>
      </c>
      <c r="F629" s="184">
        <v>0.24660000000000001</v>
      </c>
      <c r="G629" s="184">
        <v>0.1643</v>
      </c>
      <c r="H629" s="184">
        <v>1.0356000000000001</v>
      </c>
      <c r="I629" s="184">
        <v>3.3475000000000001</v>
      </c>
      <c r="J629" s="184">
        <v>2.5221</v>
      </c>
      <c r="K629" s="184">
        <v>8.5447000000000006</v>
      </c>
      <c r="L629" s="184">
        <v>19.7349</v>
      </c>
      <c r="M629" s="184">
        <v>37.408499999999997</v>
      </c>
      <c r="N629" s="184">
        <v>63.691299999999998</v>
      </c>
      <c r="O629" s="184">
        <v>17.296500000000002</v>
      </c>
      <c r="P629" s="184">
        <v>15.658799999999999</v>
      </c>
      <c r="Q629" s="184">
        <v>16.7791</v>
      </c>
      <c r="R629" s="184">
        <v>30.2745</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44447</v>
      </c>
      <c r="E630" s="184">
        <v>22.56</v>
      </c>
      <c r="F630" s="184">
        <v>0.26669999999999999</v>
      </c>
      <c r="G630" s="184">
        <v>0.17760000000000001</v>
      </c>
      <c r="H630" s="184">
        <v>1.03</v>
      </c>
      <c r="I630" s="184">
        <v>3.3439999999999999</v>
      </c>
      <c r="J630" s="184">
        <v>2.4523000000000001</v>
      </c>
      <c r="K630" s="184">
        <v>8.3053000000000008</v>
      </c>
      <c r="L630" s="184">
        <v>19.0501</v>
      </c>
      <c r="M630" s="184">
        <v>36.3142</v>
      </c>
      <c r="N630" s="184">
        <v>61.836399999999998</v>
      </c>
      <c r="O630" s="184">
        <v>15.6586</v>
      </c>
      <c r="P630" s="184">
        <v>13.947100000000001</v>
      </c>
      <c r="Q630" s="184">
        <v>15.2052</v>
      </c>
      <c r="R630" s="184">
        <v>28.614899999999999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44447</v>
      </c>
      <c r="E631" s="184">
        <v>879.66243127761504</v>
      </c>
      <c r="F631" s="184">
        <v>0.1011</v>
      </c>
      <c r="G631" s="184">
        <v>0.2397</v>
      </c>
      <c r="H631" s="184">
        <v>1.4623999999999999</v>
      </c>
      <c r="I631" s="184">
        <v>5.2939999999999996</v>
      </c>
      <c r="J631" s="184">
        <v>5.3723999999999998</v>
      </c>
      <c r="K631" s="184">
        <v>10.6866</v>
      </c>
      <c r="L631" s="184">
        <v>18.273800000000001</v>
      </c>
      <c r="M631" s="184">
        <v>34.002699999999997</v>
      </c>
      <c r="N631" s="184">
        <v>59.069000000000003</v>
      </c>
      <c r="O631" s="184">
        <v>12.9824</v>
      </c>
      <c r="P631" s="184">
        <v>11.3156</v>
      </c>
      <c r="Q631" s="184">
        <v>19.2271</v>
      </c>
      <c r="R631" s="184">
        <v>28.971800000000002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44447</v>
      </c>
      <c r="E632" s="184">
        <v>310.64</v>
      </c>
      <c r="F632" s="184">
        <v>9.9900000000000003E-2</v>
      </c>
      <c r="G632" s="184">
        <v>0.24199999999999999</v>
      </c>
      <c r="H632" s="184">
        <v>1.4699</v>
      </c>
      <c r="I632" s="184">
        <v>5.3124000000000002</v>
      </c>
      <c r="J632" s="184">
        <v>5.4124999999999996</v>
      </c>
      <c r="K632" s="184">
        <v>10.7964</v>
      </c>
      <c r="L632" s="184">
        <v>18.519600000000001</v>
      </c>
      <c r="M632" s="184">
        <v>34.412199999999999</v>
      </c>
      <c r="N632" s="184">
        <v>59.7121</v>
      </c>
      <c r="O632" s="184">
        <v>13.4163</v>
      </c>
      <c r="P632" s="184">
        <v>11.828099999999999</v>
      </c>
      <c r="Q632" s="184">
        <v>13.6914</v>
      </c>
      <c r="R632" s="184">
        <v>29.447600000000001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44447</v>
      </c>
      <c r="E633" s="184">
        <v>479.40042906747198</v>
      </c>
      <c r="F633" s="184">
        <v>9.4500000000000001E-2</v>
      </c>
      <c r="G633" s="184">
        <v>0.2555</v>
      </c>
      <c r="H633" s="184">
        <v>1.4752000000000001</v>
      </c>
      <c r="I633" s="184">
        <v>5.2666000000000004</v>
      </c>
      <c r="J633" s="184">
        <v>5.3468999999999998</v>
      </c>
      <c r="K633" s="184">
        <v>10.554500000000001</v>
      </c>
      <c r="L633" s="184">
        <v>18.158799999999999</v>
      </c>
      <c r="M633" s="184">
        <v>33.771099999999997</v>
      </c>
      <c r="N633" s="184">
        <v>58.503700000000002</v>
      </c>
      <c r="O633" s="184">
        <v>13.2805</v>
      </c>
      <c r="P633" s="184">
        <v>13.9719</v>
      </c>
      <c r="Q633" s="184">
        <v>16.417899999999999</v>
      </c>
      <c r="R633" s="184">
        <v>29.0488</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44447</v>
      </c>
      <c r="E634" s="184">
        <v>332.46</v>
      </c>
      <c r="F634" s="184">
        <v>9.6299999999999997E-2</v>
      </c>
      <c r="G634" s="184">
        <v>0.26540000000000002</v>
      </c>
      <c r="H634" s="184">
        <v>1.4865999999999999</v>
      </c>
      <c r="I634" s="184">
        <v>5.2888000000000002</v>
      </c>
      <c r="J634" s="184">
        <v>5.399</v>
      </c>
      <c r="K634" s="184">
        <v>10.7056</v>
      </c>
      <c r="L634" s="184">
        <v>18.473400000000002</v>
      </c>
      <c r="M634" s="184">
        <v>34.294699999999999</v>
      </c>
      <c r="N634" s="184">
        <v>59.331000000000003</v>
      </c>
      <c r="O634" s="184">
        <v>13.8987</v>
      </c>
      <c r="P634" s="184">
        <v>14.5692</v>
      </c>
      <c r="Q634" s="184">
        <v>16.883700000000001</v>
      </c>
      <c r="R634" s="184">
        <v>29.697099999999999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44447</v>
      </c>
      <c r="E635" s="184">
        <v>210.10480000000001</v>
      </c>
      <c r="F635" s="184">
        <v>0.45119999999999999</v>
      </c>
      <c r="G635" s="184">
        <v>0.81559999999999999</v>
      </c>
      <c r="H635" s="184">
        <v>2.8445</v>
      </c>
      <c r="I635" s="184">
        <v>5.4383999999999997</v>
      </c>
      <c r="J635" s="184">
        <v>0.39050000000000001</v>
      </c>
      <c r="K635" s="184">
        <v>9.2753999999999994</v>
      </c>
      <c r="L635" s="184">
        <v>34.903700000000001</v>
      </c>
      <c r="M635" s="184">
        <v>59.5428</v>
      </c>
      <c r="N635" s="184">
        <v>91.384699999999995</v>
      </c>
      <c r="O635" s="184">
        <v>29.2715</v>
      </c>
      <c r="P635" s="184">
        <v>22.753900000000002</v>
      </c>
      <c r="Q635" s="184">
        <v>15.2493</v>
      </c>
      <c r="R635" s="184">
        <v>55.740400000000001</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44447</v>
      </c>
      <c r="E636" s="184">
        <v>223.11490000000001</v>
      </c>
      <c r="F636" s="184">
        <v>0.45750000000000002</v>
      </c>
      <c r="G636" s="184">
        <v>0.84399999999999997</v>
      </c>
      <c r="H636" s="184">
        <v>2.8849</v>
      </c>
      <c r="I636" s="184">
        <v>5.5221</v>
      </c>
      <c r="J636" s="184">
        <v>0.57430000000000003</v>
      </c>
      <c r="K636" s="184">
        <v>9.8363999999999994</v>
      </c>
      <c r="L636" s="184">
        <v>36.339799999999997</v>
      </c>
      <c r="M636" s="184">
        <v>62.131799999999998</v>
      </c>
      <c r="N636" s="184">
        <v>95.424599999999998</v>
      </c>
      <c r="O636" s="184">
        <v>31.312200000000001</v>
      </c>
      <c r="P636" s="184">
        <v>24.018699999999999</v>
      </c>
      <c r="Q636" s="184">
        <v>22.216899999999999</v>
      </c>
      <c r="R636" s="184">
        <v>58.773899999999998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44447</v>
      </c>
      <c r="E637" s="184">
        <v>77.08</v>
      </c>
      <c r="F637" s="184">
        <v>-0.12959999999999999</v>
      </c>
      <c r="G637" s="184">
        <v>0.12989999999999999</v>
      </c>
      <c r="H637" s="184">
        <v>1.2345999999999999</v>
      </c>
      <c r="I637" s="184">
        <v>2.9518</v>
      </c>
      <c r="J637" s="184">
        <v>3.0068000000000001</v>
      </c>
      <c r="K637" s="184">
        <v>6.1853999999999996</v>
      </c>
      <c r="L637" s="184">
        <v>14.787800000000001</v>
      </c>
      <c r="M637" s="184">
        <v>30.511299999999999</v>
      </c>
      <c r="N637" s="184">
        <v>59.420900000000003</v>
      </c>
      <c r="O637" s="184">
        <v>11.5015</v>
      </c>
      <c r="P637" s="184">
        <v>10.7399</v>
      </c>
      <c r="Q637" s="184">
        <v>17.419499999999999</v>
      </c>
      <c r="R637" s="184">
        <v>22.654499999999999</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44447</v>
      </c>
      <c r="E638" s="184">
        <v>75.849999999999994</v>
      </c>
      <c r="F638" s="184">
        <v>-0.13170000000000001</v>
      </c>
      <c r="G638" s="184">
        <v>0.1188</v>
      </c>
      <c r="H638" s="184">
        <v>1.2142999999999999</v>
      </c>
      <c r="I638" s="184">
        <v>2.9171999999999998</v>
      </c>
      <c r="J638" s="184">
        <v>2.9590999999999998</v>
      </c>
      <c r="K638" s="184">
        <v>6.0542999999999996</v>
      </c>
      <c r="L638" s="184">
        <v>14.490600000000001</v>
      </c>
      <c r="M638" s="184">
        <v>30.036000000000001</v>
      </c>
      <c r="N638" s="184">
        <v>58.615600000000001</v>
      </c>
      <c r="O638" s="184">
        <v>10.9994</v>
      </c>
      <c r="P638" s="184">
        <v>10.3558</v>
      </c>
      <c r="Q638" s="184">
        <v>17.079599999999999</v>
      </c>
      <c r="R638" s="184">
        <v>22.044899999999998</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44447</v>
      </c>
      <c r="E639" s="184">
        <v>229.6858</v>
      </c>
      <c r="F639" s="184">
        <v>6.9500000000000006E-2</v>
      </c>
      <c r="G639" s="184">
        <v>5.5199999999999999E-2</v>
      </c>
      <c r="H639" s="184">
        <v>1.1718</v>
      </c>
      <c r="I639" s="184">
        <v>4.6013000000000002</v>
      </c>
      <c r="J639" s="184">
        <v>3.7911999999999999</v>
      </c>
      <c r="K639" s="184">
        <v>8.5650999999999993</v>
      </c>
      <c r="L639" s="184">
        <v>17.155100000000001</v>
      </c>
      <c r="M639" s="184">
        <v>33.530799999999999</v>
      </c>
      <c r="N639" s="184">
        <v>56.386200000000002</v>
      </c>
      <c r="O639" s="184">
        <v>15.012700000000001</v>
      </c>
      <c r="P639" s="184">
        <v>12.663600000000001</v>
      </c>
      <c r="Q639" s="184">
        <v>15.1206</v>
      </c>
      <c r="R639" s="184">
        <v>29.4512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44447</v>
      </c>
      <c r="E640" s="184">
        <v>676.917362577419</v>
      </c>
      <c r="F640" s="184">
        <v>6.7799999999999999E-2</v>
      </c>
      <c r="G640" s="184">
        <v>4.6399999999999997E-2</v>
      </c>
      <c r="H640" s="184">
        <v>1.1594</v>
      </c>
      <c r="I640" s="184">
        <v>4.5750000000000002</v>
      </c>
      <c r="J640" s="184">
        <v>3.7334000000000001</v>
      </c>
      <c r="K640" s="184">
        <v>8.4017999999999997</v>
      </c>
      <c r="L640" s="184">
        <v>16.791499999999999</v>
      </c>
      <c r="M640" s="184">
        <v>32.902200000000001</v>
      </c>
      <c r="N640" s="184">
        <v>55.4146</v>
      </c>
      <c r="O640" s="184">
        <v>14.3024</v>
      </c>
      <c r="P640" s="184">
        <v>11.9337</v>
      </c>
      <c r="Q640" s="184">
        <v>15.962899999999999</v>
      </c>
      <c r="R640" s="184">
        <v>28.644500000000001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44447</v>
      </c>
      <c r="E641" s="184">
        <v>24.007899999999999</v>
      </c>
      <c r="F641" s="184">
        <v>0.2041</v>
      </c>
      <c r="G641" s="184">
        <v>1.4374</v>
      </c>
      <c r="H641" s="184">
        <v>2.9083000000000001</v>
      </c>
      <c r="I641" s="184">
        <v>6.7382999999999997</v>
      </c>
      <c r="J641" s="184">
        <v>4.7525000000000004</v>
      </c>
      <c r="K641" s="184">
        <v>10.3355</v>
      </c>
      <c r="L641" s="184">
        <v>21.790900000000001</v>
      </c>
      <c r="M641" s="184">
        <v>40.0931</v>
      </c>
      <c r="N641" s="184">
        <v>67.255799999999994</v>
      </c>
      <c r="O641" s="184">
        <v>19.905999999999999</v>
      </c>
      <c r="P641" s="184">
        <v>14.841699999999999</v>
      </c>
      <c r="Q641" s="184">
        <v>14.305899999999999</v>
      </c>
      <c r="R641" s="184">
        <v>37.214399999999998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44447</v>
      </c>
      <c r="E642" s="184">
        <v>23.402699999999999</v>
      </c>
      <c r="F642" s="184">
        <v>0.20300000000000001</v>
      </c>
      <c r="G642" s="184">
        <v>1.4325000000000001</v>
      </c>
      <c r="H642" s="184">
        <v>2.9016000000000002</v>
      </c>
      <c r="I642" s="184">
        <v>6.7237</v>
      </c>
      <c r="J642" s="184">
        <v>4.7194000000000003</v>
      </c>
      <c r="K642" s="184">
        <v>10.238300000000001</v>
      </c>
      <c r="L642" s="184">
        <v>21.576899999999998</v>
      </c>
      <c r="M642" s="184">
        <v>39.721800000000002</v>
      </c>
      <c r="N642" s="184">
        <v>66.668099999999995</v>
      </c>
      <c r="O642" s="184">
        <v>19.313300000000002</v>
      </c>
      <c r="P642" s="184">
        <v>14.339600000000001</v>
      </c>
      <c r="Q642" s="184">
        <v>13.863300000000001</v>
      </c>
      <c r="R642" s="184">
        <v>36.733600000000003</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44447</v>
      </c>
      <c r="E643" s="184">
        <v>25.5336</v>
      </c>
      <c r="F643" s="184">
        <v>0.2029</v>
      </c>
      <c r="G643" s="184">
        <v>1.4599</v>
      </c>
      <c r="H643" s="184">
        <v>2.9361000000000002</v>
      </c>
      <c r="I643" s="184">
        <v>6.7069999999999999</v>
      </c>
      <c r="J643" s="184">
        <v>4.7786</v>
      </c>
      <c r="K643" s="184">
        <v>10.673</v>
      </c>
      <c r="L643" s="184">
        <v>22.303799999999999</v>
      </c>
      <c r="M643" s="184">
        <v>39.8902</v>
      </c>
      <c r="N643" s="184">
        <v>67.000900000000001</v>
      </c>
      <c r="O643" s="184">
        <v>22.0625</v>
      </c>
      <c r="P643" s="184">
        <v>16.347200000000001</v>
      </c>
      <c r="Q643" s="184">
        <v>15.6152</v>
      </c>
      <c r="R643" s="184">
        <v>38.963999999999999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44447</v>
      </c>
      <c r="E644" s="184">
        <v>24.897099999999998</v>
      </c>
      <c r="F644" s="184">
        <v>0.20200000000000001</v>
      </c>
      <c r="G644" s="184">
        <v>1.4552</v>
      </c>
      <c r="H644" s="184">
        <v>2.9291</v>
      </c>
      <c r="I644" s="184">
        <v>6.6928999999999998</v>
      </c>
      <c r="J644" s="184">
        <v>4.7457000000000003</v>
      </c>
      <c r="K644" s="184">
        <v>10.5756</v>
      </c>
      <c r="L644" s="184">
        <v>22.088899999999999</v>
      </c>
      <c r="M644" s="184">
        <v>39.524099999999997</v>
      </c>
      <c r="N644" s="184">
        <v>66.418899999999994</v>
      </c>
      <c r="O644" s="184">
        <v>21.4635</v>
      </c>
      <c r="P644" s="184">
        <v>15.8515</v>
      </c>
      <c r="Q644" s="184">
        <v>15.163500000000001</v>
      </c>
      <c r="R644" s="184">
        <v>38.4848</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44447</v>
      </c>
      <c r="E645" s="184">
        <v>25.125</v>
      </c>
      <c r="F645" s="184">
        <v>0.1794</v>
      </c>
      <c r="G645" s="184">
        <v>1.3702000000000001</v>
      </c>
      <c r="H645" s="184">
        <v>2.7612000000000001</v>
      </c>
      <c r="I645" s="184">
        <v>6.5815000000000001</v>
      </c>
      <c r="J645" s="184">
        <v>4.7900999999999998</v>
      </c>
      <c r="K645" s="184">
        <v>10.307700000000001</v>
      </c>
      <c r="L645" s="184">
        <v>21.898599999999998</v>
      </c>
      <c r="M645" s="184">
        <v>40.089199999999998</v>
      </c>
      <c r="N645" s="184">
        <v>67.554699999999997</v>
      </c>
      <c r="O645" s="184">
        <v>22.067499999999999</v>
      </c>
      <c r="P645" s="184">
        <v>16.547499999999999</v>
      </c>
      <c r="Q645" s="184">
        <v>18.439599999999999</v>
      </c>
      <c r="R645" s="184">
        <v>38.528700000000001</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44447</v>
      </c>
      <c r="E646" s="184">
        <v>23.9468</v>
      </c>
      <c r="F646" s="184">
        <v>0.1782</v>
      </c>
      <c r="G646" s="184">
        <v>1.3643000000000001</v>
      </c>
      <c r="H646" s="184">
        <v>2.7522000000000002</v>
      </c>
      <c r="I646" s="184">
        <v>6.5632999999999999</v>
      </c>
      <c r="J646" s="184">
        <v>4.7477</v>
      </c>
      <c r="K646" s="184">
        <v>10.1838</v>
      </c>
      <c r="L646" s="184">
        <v>21.624700000000001</v>
      </c>
      <c r="M646" s="184">
        <v>39.609499999999997</v>
      </c>
      <c r="N646" s="184">
        <v>66.773200000000003</v>
      </c>
      <c r="O646" s="184">
        <v>21.338000000000001</v>
      </c>
      <c r="P646" s="184">
        <v>15.592000000000001</v>
      </c>
      <c r="Q646" s="184">
        <v>17.3993</v>
      </c>
      <c r="R646" s="184">
        <v>37.869300000000003</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44447</v>
      </c>
      <c r="E647" s="184">
        <v>29.5671</v>
      </c>
      <c r="F647" s="184">
        <v>0.89129999999999998</v>
      </c>
      <c r="G647" s="184">
        <v>2.1775000000000002</v>
      </c>
      <c r="H647" s="184">
        <v>2.6004999999999998</v>
      </c>
      <c r="I647" s="184">
        <v>5.8933</v>
      </c>
      <c r="J647" s="184">
        <v>0.91400000000000003</v>
      </c>
      <c r="K647" s="184">
        <v>21.969899999999999</v>
      </c>
      <c r="L647" s="184">
        <v>38.618699999999997</v>
      </c>
      <c r="M647" s="184">
        <v>62.615600000000001</v>
      </c>
      <c r="N647" s="184">
        <v>93.470299999999995</v>
      </c>
      <c r="O647" s="184">
        <v>29.8004</v>
      </c>
      <c r="P647" s="184"/>
      <c r="Q647" s="184">
        <v>27.6282</v>
      </c>
      <c r="R647" s="184">
        <v>52.559899999999999</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44447</v>
      </c>
      <c r="E648" s="184">
        <v>28.653099999999998</v>
      </c>
      <c r="F648" s="184">
        <v>0.88980000000000004</v>
      </c>
      <c r="G648" s="184">
        <v>2.1709000000000001</v>
      </c>
      <c r="H648" s="184">
        <v>2.5918999999999999</v>
      </c>
      <c r="I648" s="184">
        <v>5.8747999999999996</v>
      </c>
      <c r="J648" s="184">
        <v>0.87309999999999999</v>
      </c>
      <c r="K648" s="184">
        <v>21.831099999999999</v>
      </c>
      <c r="L648" s="184">
        <v>38.305900000000001</v>
      </c>
      <c r="M648" s="184">
        <v>62.057699999999997</v>
      </c>
      <c r="N648" s="184">
        <v>92.567599999999999</v>
      </c>
      <c r="O648" s="184">
        <v>29.0457</v>
      </c>
      <c r="P648" s="184"/>
      <c r="Q648" s="184">
        <v>26.729500000000002</v>
      </c>
      <c r="R648" s="184">
        <v>51.822000000000003</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44447</v>
      </c>
      <c r="E649" s="184">
        <v>16.154399999999999</v>
      </c>
      <c r="F649" s="184">
        <v>0.61409999999999998</v>
      </c>
      <c r="G649" s="184">
        <v>0.85529999999999995</v>
      </c>
      <c r="H649" s="184">
        <v>1.7683</v>
      </c>
      <c r="I649" s="184">
        <v>5.2911999999999999</v>
      </c>
      <c r="J649" s="184">
        <v>4.3162000000000003</v>
      </c>
      <c r="K649" s="184">
        <v>10.336</v>
      </c>
      <c r="L649" s="184">
        <v>18.066099999999999</v>
      </c>
      <c r="M649" s="184">
        <v>33.236600000000003</v>
      </c>
      <c r="N649" s="184">
        <v>52.4129</v>
      </c>
      <c r="O649" s="184">
        <v>16.744499999999999</v>
      </c>
      <c r="P649" s="184"/>
      <c r="Q649" s="184">
        <v>14.892200000000001</v>
      </c>
      <c r="R649" s="184">
        <v>27.9953</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44447</v>
      </c>
      <c r="E650" s="184">
        <v>15.7738</v>
      </c>
      <c r="F650" s="184">
        <v>0.61360000000000003</v>
      </c>
      <c r="G650" s="184">
        <v>0.85029999999999994</v>
      </c>
      <c r="H650" s="184">
        <v>1.7612000000000001</v>
      </c>
      <c r="I650" s="184">
        <v>5.2751999999999999</v>
      </c>
      <c r="J650" s="184">
        <v>4.2786</v>
      </c>
      <c r="K650" s="184">
        <v>10.2254</v>
      </c>
      <c r="L650" s="184">
        <v>17.837199999999999</v>
      </c>
      <c r="M650" s="184">
        <v>32.871200000000002</v>
      </c>
      <c r="N650" s="184">
        <v>51.768900000000002</v>
      </c>
      <c r="O650" s="184">
        <v>16.037099999999999</v>
      </c>
      <c r="P650" s="184"/>
      <c r="Q650" s="184">
        <v>14.102</v>
      </c>
      <c r="R650" s="184">
        <v>27.344000000000001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44447</v>
      </c>
      <c r="E651" s="184">
        <v>17.7544</v>
      </c>
      <c r="F651" s="184">
        <v>0.45090000000000002</v>
      </c>
      <c r="G651" s="184">
        <v>0.79079999999999995</v>
      </c>
      <c r="H651" s="184">
        <v>1.5384</v>
      </c>
      <c r="I651" s="184">
        <v>5.4249000000000001</v>
      </c>
      <c r="J651" s="184">
        <v>4.1117999999999997</v>
      </c>
      <c r="K651" s="184">
        <v>9.35</v>
      </c>
      <c r="L651" s="184">
        <v>18.5334</v>
      </c>
      <c r="M651" s="184">
        <v>34.0197</v>
      </c>
      <c r="N651" s="184">
        <v>61.217500000000001</v>
      </c>
      <c r="O651" s="184">
        <v>19.488099999999999</v>
      </c>
      <c r="P651" s="184"/>
      <c r="Q651" s="184">
        <v>20.004200000000001</v>
      </c>
      <c r="R651" s="184">
        <v>32.400100000000002</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44447</v>
      </c>
      <c r="E652" s="184">
        <v>17.341100000000001</v>
      </c>
      <c r="F652" s="184">
        <v>0.4501</v>
      </c>
      <c r="G652" s="184">
        <v>0.78520000000000001</v>
      </c>
      <c r="H652" s="184">
        <v>1.5310999999999999</v>
      </c>
      <c r="I652" s="184">
        <v>5.4093</v>
      </c>
      <c r="J652" s="184">
        <v>4.0739000000000001</v>
      </c>
      <c r="K652" s="184">
        <v>9.2401</v>
      </c>
      <c r="L652" s="184">
        <v>18.3047</v>
      </c>
      <c r="M652" s="184">
        <v>33.6419</v>
      </c>
      <c r="N652" s="184">
        <v>60.501800000000003</v>
      </c>
      <c r="O652" s="184">
        <v>18.6389</v>
      </c>
      <c r="P652" s="184"/>
      <c r="Q652" s="184">
        <v>19.1096</v>
      </c>
      <c r="R652" s="184">
        <v>31.685600000000001</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44447</v>
      </c>
      <c r="E653" s="184">
        <v>79.104299999999995</v>
      </c>
      <c r="F653" s="184">
        <v>0.43419999999999997</v>
      </c>
      <c r="G653" s="184">
        <v>1.8648</v>
      </c>
      <c r="H653" s="184">
        <v>2.8066</v>
      </c>
      <c r="I653" s="184">
        <v>6.2485999999999997</v>
      </c>
      <c r="J653" s="184">
        <v>6.4234</v>
      </c>
      <c r="K653" s="184">
        <v>17.055900000000001</v>
      </c>
      <c r="L653" s="184">
        <v>30.415500000000002</v>
      </c>
      <c r="M653" s="184">
        <v>47.952800000000003</v>
      </c>
      <c r="N653" s="184">
        <v>79.625699999999995</v>
      </c>
      <c r="O653" s="184">
        <v>29.523</v>
      </c>
      <c r="P653" s="184">
        <v>23.3569</v>
      </c>
      <c r="Q653" s="184">
        <v>24.459199999999999</v>
      </c>
      <c r="R653" s="184">
        <v>49.0989</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44447</v>
      </c>
      <c r="E654" s="184">
        <v>58.922699999999999</v>
      </c>
      <c r="F654" s="184">
        <v>0.44769999999999999</v>
      </c>
      <c r="G654" s="184">
        <v>1.4577</v>
      </c>
      <c r="H654" s="184">
        <v>2.5922000000000001</v>
      </c>
      <c r="I654" s="184">
        <v>6.7184999999999997</v>
      </c>
      <c r="J654" s="184">
        <v>5.9214000000000002</v>
      </c>
      <c r="K654" s="184">
        <v>19.355499999999999</v>
      </c>
      <c r="L654" s="184">
        <v>32.187199999999997</v>
      </c>
      <c r="M654" s="184">
        <v>51.827399999999997</v>
      </c>
      <c r="N654" s="184">
        <v>82.200999999999993</v>
      </c>
      <c r="O654" s="184">
        <v>34.4101</v>
      </c>
      <c r="P654" s="184">
        <v>25.299399999999999</v>
      </c>
      <c r="Q654" s="184">
        <v>26.860700000000001</v>
      </c>
      <c r="R654" s="184">
        <v>53.884599999999999</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44447</v>
      </c>
      <c r="E655" s="184">
        <v>57.1569</v>
      </c>
      <c r="F655" s="184">
        <v>0.44669999999999999</v>
      </c>
      <c r="G655" s="184">
        <v>1.4520999999999999</v>
      </c>
      <c r="H655" s="184">
        <v>2.5842999999999998</v>
      </c>
      <c r="I655" s="184">
        <v>6.7023000000000001</v>
      </c>
      <c r="J655" s="184">
        <v>5.8832000000000004</v>
      </c>
      <c r="K655" s="184">
        <v>19.235900000000001</v>
      </c>
      <c r="L655" s="184">
        <v>31.918900000000001</v>
      </c>
      <c r="M655" s="184">
        <v>51.349299999999999</v>
      </c>
      <c r="N655" s="184">
        <v>81.400400000000005</v>
      </c>
      <c r="O655" s="184">
        <v>33.607500000000002</v>
      </c>
      <c r="P655" s="184">
        <v>24.657299999999999</v>
      </c>
      <c r="Q655" s="184">
        <v>26.344000000000001</v>
      </c>
      <c r="R655" s="184">
        <v>53.1663</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44447</v>
      </c>
      <c r="E656" s="184">
        <v>16.341699999999999</v>
      </c>
      <c r="F656" s="184">
        <v>7.2300000000000003E-2</v>
      </c>
      <c r="G656" s="184">
        <v>0.53029999999999999</v>
      </c>
      <c r="H656" s="184">
        <v>2.1126</v>
      </c>
      <c r="I656" s="184">
        <v>5.7011000000000003</v>
      </c>
      <c r="J656" s="184">
        <v>7.5663999999999998</v>
      </c>
      <c r="K656" s="184">
        <v>13.242599999999999</v>
      </c>
      <c r="L656" s="184">
        <v>17.005600000000001</v>
      </c>
      <c r="M656" s="184">
        <v>25.165199999999999</v>
      </c>
      <c r="N656" s="184">
        <v>43.720199999999998</v>
      </c>
      <c r="O656" s="184"/>
      <c r="P656" s="184"/>
      <c r="Q656" s="184">
        <v>20.601199999999999</v>
      </c>
      <c r="R656" s="184">
        <v>26.3292</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44447</v>
      </c>
      <c r="E657" s="184">
        <v>15.5425</v>
      </c>
      <c r="F657" s="184">
        <v>6.7599999999999993E-2</v>
      </c>
      <c r="G657" s="184">
        <v>0.50570000000000004</v>
      </c>
      <c r="H657" s="184">
        <v>2.0773000000000001</v>
      </c>
      <c r="I657" s="184">
        <v>5.6284999999999998</v>
      </c>
      <c r="J657" s="184">
        <v>7.3940999999999999</v>
      </c>
      <c r="K657" s="184">
        <v>12.7371</v>
      </c>
      <c r="L657" s="184">
        <v>15.9429</v>
      </c>
      <c r="M657" s="184">
        <v>23.466799999999999</v>
      </c>
      <c r="N657" s="184">
        <v>41.112000000000002</v>
      </c>
      <c r="O657" s="184"/>
      <c r="P657" s="184"/>
      <c r="Q657" s="184">
        <v>18.316700000000001</v>
      </c>
      <c r="R657" s="184">
        <v>23.9922</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44447</v>
      </c>
      <c r="E658" s="184">
        <v>146.95099999999999</v>
      </c>
      <c r="F658" s="184">
        <v>5.4000000000000003E-3</v>
      </c>
      <c r="G658" s="184">
        <v>0.2437</v>
      </c>
      <c r="H658" s="184">
        <v>1.9159999999999999</v>
      </c>
      <c r="I658" s="184">
        <v>5.0556999999999999</v>
      </c>
      <c r="J658" s="184">
        <v>6.7885999999999997</v>
      </c>
      <c r="K658" s="184">
        <v>12.7112</v>
      </c>
      <c r="L658" s="184">
        <v>18.355599999999999</v>
      </c>
      <c r="M658" s="184">
        <v>35.258400000000002</v>
      </c>
      <c r="N658" s="184">
        <v>58.977699999999999</v>
      </c>
      <c r="O658" s="184">
        <v>11.674300000000001</v>
      </c>
      <c r="P658" s="184">
        <v>11.285299999999999</v>
      </c>
      <c r="Q658" s="184">
        <v>15.8635</v>
      </c>
      <c r="R658" s="184">
        <v>25.561699999999998</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44447</v>
      </c>
      <c r="E659" s="184">
        <v>152.32640000000001</v>
      </c>
      <c r="F659" s="184">
        <v>6.4000000000000003E-3</v>
      </c>
      <c r="G659" s="184">
        <v>0.2485</v>
      </c>
      <c r="H659" s="184">
        <v>1.9228000000000001</v>
      </c>
      <c r="I659" s="184">
        <v>5.07</v>
      </c>
      <c r="J659" s="184">
        <v>6.8228999999999997</v>
      </c>
      <c r="K659" s="184">
        <v>12.858000000000001</v>
      </c>
      <c r="L659" s="184">
        <v>18.747599999999998</v>
      </c>
      <c r="M659" s="184">
        <v>35.825400000000002</v>
      </c>
      <c r="N659" s="184">
        <v>59.784700000000001</v>
      </c>
      <c r="O659" s="184">
        <v>12.159599999999999</v>
      </c>
      <c r="P659" s="184">
        <v>11.822900000000001</v>
      </c>
      <c r="Q659" s="184">
        <v>14.0275</v>
      </c>
      <c r="R659" s="184">
        <v>26.1159</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44447</v>
      </c>
      <c r="E660" s="184">
        <v>17.744800000000001</v>
      </c>
      <c r="F660" s="184">
        <v>0.5514</v>
      </c>
      <c r="G660" s="184">
        <v>1.1152</v>
      </c>
      <c r="H660" s="184">
        <v>2.5017999999999998</v>
      </c>
      <c r="I660" s="184">
        <v>6.3804999999999996</v>
      </c>
      <c r="J660" s="184">
        <v>0.90180000000000005</v>
      </c>
      <c r="K660" s="184">
        <v>16.111899999999999</v>
      </c>
      <c r="L660" s="184">
        <v>39.538200000000003</v>
      </c>
      <c r="M660" s="184">
        <v>67.435400000000001</v>
      </c>
      <c r="N660" s="184">
        <v>102.9276</v>
      </c>
      <c r="O660" s="184">
        <v>14.2599</v>
      </c>
      <c r="P660" s="184"/>
      <c r="Q660" s="184">
        <v>12.668100000000001</v>
      </c>
      <c r="R660" s="184">
        <v>40.397500000000001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44447</v>
      </c>
      <c r="E661" s="184">
        <v>17.3491</v>
      </c>
      <c r="F661" s="184">
        <v>0.55120000000000002</v>
      </c>
      <c r="G661" s="184">
        <v>1.1132</v>
      </c>
      <c r="H661" s="184">
        <v>2.4990999999999999</v>
      </c>
      <c r="I661" s="184">
        <v>6.3734999999999999</v>
      </c>
      <c r="J661" s="184">
        <v>0.88680000000000003</v>
      </c>
      <c r="K661" s="184">
        <v>16.062999999999999</v>
      </c>
      <c r="L661" s="184">
        <v>39.440899999999999</v>
      </c>
      <c r="M661" s="184">
        <v>67.249300000000005</v>
      </c>
      <c r="N661" s="184">
        <v>102.61490000000001</v>
      </c>
      <c r="O661" s="184">
        <v>13.983599999999999</v>
      </c>
      <c r="P661" s="184"/>
      <c r="Q661" s="184">
        <v>12.1409</v>
      </c>
      <c r="R661" s="184">
        <v>40.179099999999998</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44447</v>
      </c>
      <c r="E662" s="184">
        <v>15.223599999999999</v>
      </c>
      <c r="F662" s="184">
        <v>0.54420000000000002</v>
      </c>
      <c r="G662" s="184">
        <v>1.1374</v>
      </c>
      <c r="H662" s="184">
        <v>2.5179</v>
      </c>
      <c r="I662" s="184">
        <v>6.4356999999999998</v>
      </c>
      <c r="J662" s="184">
        <v>1.0669</v>
      </c>
      <c r="K662" s="184">
        <v>16.311</v>
      </c>
      <c r="L662" s="184">
        <v>39.924100000000003</v>
      </c>
      <c r="M662" s="184">
        <v>68.590999999999994</v>
      </c>
      <c r="N662" s="184">
        <v>105.741</v>
      </c>
      <c r="O662" s="184">
        <v>14.5905</v>
      </c>
      <c r="P662" s="184"/>
      <c r="Q662" s="184">
        <v>9.8742000000000001</v>
      </c>
      <c r="R662" s="184">
        <v>41.147100000000002</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44447</v>
      </c>
      <c r="E663" s="184">
        <v>14.9518</v>
      </c>
      <c r="F663" s="184">
        <v>0.54469999999999996</v>
      </c>
      <c r="G663" s="184">
        <v>1.1364000000000001</v>
      </c>
      <c r="H663" s="184">
        <v>2.5156000000000001</v>
      </c>
      <c r="I663" s="184">
        <v>6.4314</v>
      </c>
      <c r="J663" s="184">
        <v>1.0570999999999999</v>
      </c>
      <c r="K663" s="184">
        <v>16.278600000000001</v>
      </c>
      <c r="L663" s="184">
        <v>39.842300000000002</v>
      </c>
      <c r="M663" s="184">
        <v>68.450100000000006</v>
      </c>
      <c r="N663" s="184">
        <v>105.5287</v>
      </c>
      <c r="O663" s="184">
        <v>14.3139</v>
      </c>
      <c r="P663" s="184"/>
      <c r="Q663" s="184">
        <v>9.4314999999999998</v>
      </c>
      <c r="R663" s="184">
        <v>40.9863</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44447</v>
      </c>
      <c r="E664" s="184">
        <v>15.209300000000001</v>
      </c>
      <c r="F664" s="184">
        <v>0.55200000000000005</v>
      </c>
      <c r="G664" s="184">
        <v>1.1896</v>
      </c>
      <c r="H664" s="184">
        <v>2.4927000000000001</v>
      </c>
      <c r="I664" s="184">
        <v>6.3878000000000004</v>
      </c>
      <c r="J664" s="184">
        <v>1.0256000000000001</v>
      </c>
      <c r="K664" s="184">
        <v>16.333300000000001</v>
      </c>
      <c r="L664" s="184">
        <v>42.4465</v>
      </c>
      <c r="M664" s="184">
        <v>72.893900000000002</v>
      </c>
      <c r="N664" s="184">
        <v>111.68129999999999</v>
      </c>
      <c r="O664" s="184">
        <v>14.9396</v>
      </c>
      <c r="P664" s="184"/>
      <c r="Q664" s="184">
        <v>10.549899999999999</v>
      </c>
      <c r="R664" s="184">
        <v>43.238199999999999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44447</v>
      </c>
      <c r="E665" s="184">
        <v>14.9148</v>
      </c>
      <c r="F665" s="184">
        <v>0.55149999999999999</v>
      </c>
      <c r="G665" s="184">
        <v>1.1873</v>
      </c>
      <c r="H665" s="184">
        <v>2.4889000000000001</v>
      </c>
      <c r="I665" s="184">
        <v>6.38</v>
      </c>
      <c r="J665" s="184">
        <v>1.0077</v>
      </c>
      <c r="K665" s="184">
        <v>16.2775</v>
      </c>
      <c r="L665" s="184">
        <v>42.295099999999998</v>
      </c>
      <c r="M665" s="184">
        <v>72.573099999999997</v>
      </c>
      <c r="N665" s="184">
        <v>111.1172</v>
      </c>
      <c r="O665" s="184">
        <v>14.541399999999999</v>
      </c>
      <c r="P665" s="184"/>
      <c r="Q665" s="184">
        <v>10.0341</v>
      </c>
      <c r="R665" s="184">
        <v>42.817700000000002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44447</v>
      </c>
      <c r="E666" s="184">
        <v>14.447900000000001</v>
      </c>
      <c r="F666" s="184">
        <v>0.53369999999999995</v>
      </c>
      <c r="G666" s="184">
        <v>0.9778</v>
      </c>
      <c r="H666" s="184">
        <v>1.9893000000000001</v>
      </c>
      <c r="I666" s="184">
        <v>6.0513000000000003</v>
      </c>
      <c r="J666" s="184">
        <v>0.92559999999999998</v>
      </c>
      <c r="K666" s="184">
        <v>17.136900000000001</v>
      </c>
      <c r="L666" s="184">
        <v>45.336500000000001</v>
      </c>
      <c r="M666" s="184">
        <v>75.840100000000007</v>
      </c>
      <c r="N666" s="184">
        <v>113.2122</v>
      </c>
      <c r="O666" s="184">
        <v>14.594799999999999</v>
      </c>
      <c r="P666" s="184"/>
      <c r="Q666" s="184">
        <v>9.7685999999999993</v>
      </c>
      <c r="R666" s="184">
        <v>42.304600000000001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44447</v>
      </c>
      <c r="E667" s="184">
        <v>13.91</v>
      </c>
      <c r="F667" s="184">
        <v>0.53269999999999995</v>
      </c>
      <c r="G667" s="184">
        <v>0.97560000000000002</v>
      </c>
      <c r="H667" s="184">
        <v>1.9855</v>
      </c>
      <c r="I667" s="184">
        <v>6.0439999999999996</v>
      </c>
      <c r="J667" s="184">
        <v>0.90820000000000001</v>
      </c>
      <c r="K667" s="184">
        <v>17.083600000000001</v>
      </c>
      <c r="L667" s="184">
        <v>45.192300000000003</v>
      </c>
      <c r="M667" s="184">
        <v>75.544899999999998</v>
      </c>
      <c r="N667" s="184">
        <v>112.70740000000001</v>
      </c>
      <c r="O667" s="184">
        <v>13.9254</v>
      </c>
      <c r="P667" s="184"/>
      <c r="Q667" s="184">
        <v>8.7187000000000001</v>
      </c>
      <c r="R667" s="184">
        <v>41.936100000000003</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44447</v>
      </c>
      <c r="E668" s="184">
        <v>21.6449</v>
      </c>
      <c r="F668" s="184">
        <v>0.1031</v>
      </c>
      <c r="G668" s="184">
        <v>0.27889999999999998</v>
      </c>
      <c r="H668" s="184">
        <v>1.9903</v>
      </c>
      <c r="I668" s="184">
        <v>5.0795000000000003</v>
      </c>
      <c r="J668" s="184">
        <v>5.1877000000000004</v>
      </c>
      <c r="K668" s="184">
        <v>10.411199999999999</v>
      </c>
      <c r="L668" s="184">
        <v>18.0672</v>
      </c>
      <c r="M668" s="184">
        <v>34.820500000000003</v>
      </c>
      <c r="N668" s="184">
        <v>58.871000000000002</v>
      </c>
      <c r="O668" s="184">
        <v>14.754</v>
      </c>
      <c r="P668" s="184">
        <v>13.836399999999999</v>
      </c>
      <c r="Q668" s="184">
        <v>12.6965</v>
      </c>
      <c r="R668" s="184">
        <v>29.877800000000001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44447</v>
      </c>
      <c r="E669" s="184">
        <v>21.176200000000001</v>
      </c>
      <c r="F669" s="184">
        <v>0.1021</v>
      </c>
      <c r="G669" s="184">
        <v>0.2742</v>
      </c>
      <c r="H669" s="184">
        <v>1.9832000000000001</v>
      </c>
      <c r="I669" s="184">
        <v>5.0651999999999999</v>
      </c>
      <c r="J669" s="184">
        <v>5.1543999999999999</v>
      </c>
      <c r="K669" s="184">
        <v>10.343299999999999</v>
      </c>
      <c r="L669" s="184">
        <v>18.0107</v>
      </c>
      <c r="M669" s="184">
        <v>34.750700000000002</v>
      </c>
      <c r="N669" s="184">
        <v>58.782600000000002</v>
      </c>
      <c r="O669" s="184">
        <v>14.4855</v>
      </c>
      <c r="P669" s="184">
        <v>13.5175</v>
      </c>
      <c r="Q669" s="184">
        <v>12.315300000000001</v>
      </c>
      <c r="R669" s="184">
        <v>29.667400000000001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44447</v>
      </c>
      <c r="E670" s="184">
        <v>23.561499999999999</v>
      </c>
      <c r="F670" s="184">
        <v>0.1169</v>
      </c>
      <c r="G670" s="184">
        <v>0.32019999999999998</v>
      </c>
      <c r="H670" s="184">
        <v>2.0110999999999999</v>
      </c>
      <c r="I670" s="184">
        <v>5.1055000000000001</v>
      </c>
      <c r="J670" s="184">
        <v>5.2887000000000004</v>
      </c>
      <c r="K670" s="184">
        <v>10.1761</v>
      </c>
      <c r="L670" s="184">
        <v>17.542999999999999</v>
      </c>
      <c r="M670" s="184">
        <v>34.1175</v>
      </c>
      <c r="N670" s="184">
        <v>57.473500000000001</v>
      </c>
      <c r="O670" s="184">
        <v>15.2605</v>
      </c>
      <c r="P670" s="184">
        <v>14.7036</v>
      </c>
      <c r="Q670" s="184">
        <v>16.957799999999999</v>
      </c>
      <c r="R670" s="184">
        <v>30.157499999999999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44447</v>
      </c>
      <c r="E671" s="184">
        <v>23.0382</v>
      </c>
      <c r="F671" s="184">
        <v>0.11650000000000001</v>
      </c>
      <c r="G671" s="184">
        <v>0.31790000000000002</v>
      </c>
      <c r="H671" s="184">
        <v>2.0074999999999998</v>
      </c>
      <c r="I671" s="184">
        <v>5.0979000000000001</v>
      </c>
      <c r="J671" s="184">
        <v>5.2713000000000001</v>
      </c>
      <c r="K671" s="184">
        <v>10.1279</v>
      </c>
      <c r="L671" s="184">
        <v>17.442399999999999</v>
      </c>
      <c r="M671" s="184">
        <v>33.949300000000001</v>
      </c>
      <c r="N671" s="184">
        <v>57.213299999999997</v>
      </c>
      <c r="O671" s="184">
        <v>14.906599999999999</v>
      </c>
      <c r="P671" s="184">
        <v>14.2258</v>
      </c>
      <c r="Q671" s="184">
        <v>16.4786</v>
      </c>
      <c r="R671" s="184">
        <v>29.901199999999999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44447</v>
      </c>
      <c r="E672" s="184">
        <v>14.6052</v>
      </c>
      <c r="F672" s="184">
        <v>0.6845</v>
      </c>
      <c r="G672" s="184">
        <v>1.2352000000000001</v>
      </c>
      <c r="H672" s="184">
        <v>2.2744</v>
      </c>
      <c r="I672" s="184">
        <v>5.9576000000000002</v>
      </c>
      <c r="J672" s="184">
        <v>1.966</v>
      </c>
      <c r="K672" s="184">
        <v>13.864699999999999</v>
      </c>
      <c r="L672" s="184">
        <v>38.1877</v>
      </c>
      <c r="M672" s="184">
        <v>66.403099999999995</v>
      </c>
      <c r="N672" s="184">
        <v>99.132900000000006</v>
      </c>
      <c r="O672" s="184">
        <v>16.121300000000002</v>
      </c>
      <c r="P672" s="184"/>
      <c r="Q672" s="184">
        <v>11.5976</v>
      </c>
      <c r="R672" s="184">
        <v>39.759099999999997</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44447</v>
      </c>
      <c r="E673" s="184">
        <v>14.274100000000001</v>
      </c>
      <c r="F673" s="184">
        <v>0.6835</v>
      </c>
      <c r="G673" s="184">
        <v>1.2297</v>
      </c>
      <c r="H673" s="184">
        <v>2.2667999999999999</v>
      </c>
      <c r="I673" s="184">
        <v>5.9412000000000003</v>
      </c>
      <c r="J673" s="184">
        <v>1.9295</v>
      </c>
      <c r="K673" s="184">
        <v>13.778600000000001</v>
      </c>
      <c r="L673" s="184">
        <v>38.037999999999997</v>
      </c>
      <c r="M673" s="184">
        <v>66.136300000000006</v>
      </c>
      <c r="N673" s="184">
        <v>98.712299999999999</v>
      </c>
      <c r="O673" s="184">
        <v>15.5419</v>
      </c>
      <c r="P673" s="184"/>
      <c r="Q673" s="184">
        <v>10.8588</v>
      </c>
      <c r="R673" s="184">
        <v>39.4636</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44447</v>
      </c>
      <c r="E674" s="184">
        <v>16.701899999999998</v>
      </c>
      <c r="F674" s="184">
        <v>0.83130000000000004</v>
      </c>
      <c r="G674" s="184">
        <v>1.4154</v>
      </c>
      <c r="H674" s="184">
        <v>2.4474</v>
      </c>
      <c r="I674" s="184">
        <v>6.3042999999999996</v>
      </c>
      <c r="J674" s="184">
        <v>2.2172999999999998</v>
      </c>
      <c r="K674" s="184">
        <v>13.568199999999999</v>
      </c>
      <c r="L674" s="184">
        <v>36.190800000000003</v>
      </c>
      <c r="M674" s="184">
        <v>64.003</v>
      </c>
      <c r="N674" s="184">
        <v>98.4636</v>
      </c>
      <c r="O674" s="184">
        <v>18.156099999999999</v>
      </c>
      <c r="P674" s="184"/>
      <c r="Q674" s="184">
        <v>17.401599999999998</v>
      </c>
      <c r="R674" s="184">
        <v>39.266199999999998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44447</v>
      </c>
      <c r="E675" s="184">
        <v>16.507300000000001</v>
      </c>
      <c r="F675" s="184">
        <v>0.83069999999999999</v>
      </c>
      <c r="G675" s="184">
        <v>1.4136</v>
      </c>
      <c r="H675" s="184">
        <v>2.4445000000000001</v>
      </c>
      <c r="I675" s="184">
        <v>6.2971000000000004</v>
      </c>
      <c r="J675" s="184">
        <v>2.1819999999999999</v>
      </c>
      <c r="K675" s="184">
        <v>13.454599999999999</v>
      </c>
      <c r="L675" s="184">
        <v>35.954300000000003</v>
      </c>
      <c r="M675" s="184">
        <v>63.602200000000003</v>
      </c>
      <c r="N675" s="184">
        <v>97.836699999999993</v>
      </c>
      <c r="O675" s="184">
        <v>17.740400000000001</v>
      </c>
      <c r="P675" s="184"/>
      <c r="Q675" s="184">
        <v>16.972000000000001</v>
      </c>
      <c r="R675" s="184">
        <v>38.845199999999998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44447</v>
      </c>
      <c r="E680" s="184">
        <v>29.9895</v>
      </c>
      <c r="F680" s="184">
        <v>0.1663</v>
      </c>
      <c r="G680" s="184">
        <v>0.82199999999999995</v>
      </c>
      <c r="H680" s="184">
        <v>1.8402000000000001</v>
      </c>
      <c r="I680" s="184">
        <v>5.5774999999999997</v>
      </c>
      <c r="J680" s="184">
        <v>5.6120999999999999</v>
      </c>
      <c r="K680" s="184">
        <v>10.864000000000001</v>
      </c>
      <c r="L680" s="184">
        <v>15.4366</v>
      </c>
      <c r="M680" s="184">
        <v>33.134</v>
      </c>
      <c r="N680" s="184">
        <v>57.2164</v>
      </c>
      <c r="O680" s="184">
        <v>16.688600000000001</v>
      </c>
      <c r="P680" s="184">
        <v>15.7403</v>
      </c>
      <c r="Q680" s="184">
        <v>17.227599999999999</v>
      </c>
      <c r="R680" s="184">
        <v>27.4679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44447</v>
      </c>
      <c r="E681" s="184">
        <v>27.4024</v>
      </c>
      <c r="F681" s="184">
        <v>0.16270000000000001</v>
      </c>
      <c r="G681" s="184">
        <v>0.80530000000000002</v>
      </c>
      <c r="H681" s="184">
        <v>1.8169</v>
      </c>
      <c r="I681" s="184">
        <v>5.5282</v>
      </c>
      <c r="J681" s="184">
        <v>5.4957000000000003</v>
      </c>
      <c r="K681" s="184">
        <v>10.523</v>
      </c>
      <c r="L681" s="184">
        <v>14.704800000000001</v>
      </c>
      <c r="M681" s="184">
        <v>31.8444</v>
      </c>
      <c r="N681" s="184">
        <v>55.170900000000003</v>
      </c>
      <c r="O681" s="184">
        <v>15.0388</v>
      </c>
      <c r="P681" s="184">
        <v>14.2456</v>
      </c>
      <c r="Q681" s="184">
        <v>15.707000000000001</v>
      </c>
      <c r="R681" s="184">
        <v>25.683299999999999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44447</v>
      </c>
      <c r="E682" s="184">
        <v>120.01</v>
      </c>
      <c r="F682" s="184">
        <v>0.31759999999999999</v>
      </c>
      <c r="G682" s="184">
        <v>0.35120000000000001</v>
      </c>
      <c r="H682" s="184">
        <v>1.6775</v>
      </c>
      <c r="I682" s="184">
        <v>5.4105999999999996</v>
      </c>
      <c r="J682" s="184">
        <v>4.3112000000000004</v>
      </c>
      <c r="K682" s="184">
        <v>8.0198</v>
      </c>
      <c r="L682" s="184">
        <v>15.9741</v>
      </c>
      <c r="M682" s="184">
        <v>27.264099999999999</v>
      </c>
      <c r="N682" s="184">
        <v>46.442999999999998</v>
      </c>
      <c r="O682" s="184">
        <v>11.9336</v>
      </c>
      <c r="P682" s="184">
        <v>14.097899999999999</v>
      </c>
      <c r="Q682" s="184">
        <v>13.9122</v>
      </c>
      <c r="R682" s="184">
        <v>24.9559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44447</v>
      </c>
      <c r="E683" s="184">
        <v>171.46553744771501</v>
      </c>
      <c r="F683" s="184">
        <v>0.31990000000000002</v>
      </c>
      <c r="G683" s="184">
        <v>0.34660000000000002</v>
      </c>
      <c r="H683" s="184">
        <v>1.6657999999999999</v>
      </c>
      <c r="I683" s="184">
        <v>5.3855000000000004</v>
      </c>
      <c r="J683" s="184">
        <v>4.2374000000000001</v>
      </c>
      <c r="K683" s="184">
        <v>7.8209</v>
      </c>
      <c r="L683" s="184">
        <v>15.5326</v>
      </c>
      <c r="M683" s="184">
        <v>26.651700000000002</v>
      </c>
      <c r="N683" s="184">
        <v>45.540100000000002</v>
      </c>
      <c r="O683" s="184">
        <v>11.139799999999999</v>
      </c>
      <c r="P683" s="184">
        <v>13.388299999999999</v>
      </c>
      <c r="Q683" s="184">
        <v>11.809799999999999</v>
      </c>
      <c r="R683" s="184">
        <v>24.053000000000001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44447</v>
      </c>
      <c r="E684" s="184">
        <v>41.23</v>
      </c>
      <c r="F684" s="184">
        <v>-7.2700000000000001E-2</v>
      </c>
      <c r="G684" s="184">
        <v>0.19439999999999999</v>
      </c>
      <c r="H684" s="184">
        <v>1.4766999999999999</v>
      </c>
      <c r="I684" s="184">
        <v>5.1786000000000003</v>
      </c>
      <c r="J684" s="184">
        <v>6.2629000000000001</v>
      </c>
      <c r="K684" s="184">
        <v>14.3055</v>
      </c>
      <c r="L684" s="184">
        <v>21.946200000000001</v>
      </c>
      <c r="M684" s="184">
        <v>38.2166</v>
      </c>
      <c r="N684" s="184">
        <v>60.427999999999997</v>
      </c>
      <c r="O684" s="184">
        <v>18.285</v>
      </c>
      <c r="P684" s="184">
        <v>14.252800000000001</v>
      </c>
      <c r="Q684" s="184">
        <v>15.693199999999999</v>
      </c>
      <c r="R684" s="184">
        <v>32.896700000000003</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44447</v>
      </c>
      <c r="E685" s="184">
        <v>43.3</v>
      </c>
      <c r="F685" s="184">
        <v>-6.9199999999999998E-2</v>
      </c>
      <c r="G685" s="184">
        <v>0.18509999999999999</v>
      </c>
      <c r="H685" s="184">
        <v>1.5002</v>
      </c>
      <c r="I685" s="184">
        <v>5.1992000000000003</v>
      </c>
      <c r="J685" s="184">
        <v>6.3098000000000001</v>
      </c>
      <c r="K685" s="184">
        <v>14.489699999999999</v>
      </c>
      <c r="L685" s="184">
        <v>22.350899999999999</v>
      </c>
      <c r="M685" s="184">
        <v>38.826500000000003</v>
      </c>
      <c r="N685" s="184">
        <v>61.386499999999998</v>
      </c>
      <c r="O685" s="184">
        <v>18.831499999999998</v>
      </c>
      <c r="P685" s="184">
        <v>14.956799999999999</v>
      </c>
      <c r="Q685" s="184">
        <v>14.718</v>
      </c>
      <c r="R685" s="184">
        <v>33.5764</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44447</v>
      </c>
      <c r="E686" s="184">
        <v>21.6571</v>
      </c>
      <c r="F686" s="184">
        <v>0.2722</v>
      </c>
      <c r="G686" s="184">
        <v>-8.9499999999999996E-2</v>
      </c>
      <c r="H686" s="184">
        <v>0.67730000000000001</v>
      </c>
      <c r="I686" s="184">
        <v>4.0895999999999999</v>
      </c>
      <c r="J686" s="184">
        <v>2.6402999999999999</v>
      </c>
      <c r="K686" s="184">
        <v>5.6439000000000004</v>
      </c>
      <c r="L686" s="184">
        <v>17.155999999999999</v>
      </c>
      <c r="M686" s="184">
        <v>39.162999999999997</v>
      </c>
      <c r="N686" s="184">
        <v>66.445800000000006</v>
      </c>
      <c r="O686" s="184">
        <v>14.9613</v>
      </c>
      <c r="P686" s="184">
        <v>13.4404</v>
      </c>
      <c r="Q686" s="184">
        <v>15.243600000000001</v>
      </c>
      <c r="R686" s="184">
        <v>34.361499999999999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44447</v>
      </c>
      <c r="E687" s="184">
        <v>22.847999999999999</v>
      </c>
      <c r="F687" s="184">
        <v>0.27300000000000002</v>
      </c>
      <c r="G687" s="184">
        <v>-8.7499999999999994E-2</v>
      </c>
      <c r="H687" s="184">
        <v>0.6804</v>
      </c>
      <c r="I687" s="184">
        <v>4.0959000000000003</v>
      </c>
      <c r="J687" s="184">
        <v>2.6543999999999999</v>
      </c>
      <c r="K687" s="184">
        <v>5.6848000000000001</v>
      </c>
      <c r="L687" s="184">
        <v>17.2456</v>
      </c>
      <c r="M687" s="184">
        <v>39.321300000000001</v>
      </c>
      <c r="N687" s="184">
        <v>66.695899999999995</v>
      </c>
      <c r="O687" s="184">
        <v>15.307600000000001</v>
      </c>
      <c r="P687" s="184">
        <v>14.422000000000001</v>
      </c>
      <c r="Q687" s="184">
        <v>16.381799999999998</v>
      </c>
      <c r="R687" s="184">
        <v>34.576500000000003</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44447</v>
      </c>
      <c r="E688" s="184">
        <v>15.420999999999999</v>
      </c>
      <c r="F688" s="184">
        <v>0.20080000000000001</v>
      </c>
      <c r="G688" s="184">
        <v>-0.1056</v>
      </c>
      <c r="H688" s="184">
        <v>0.50580000000000003</v>
      </c>
      <c r="I688" s="184">
        <v>3.8193000000000001</v>
      </c>
      <c r="J688" s="184">
        <v>1.502</v>
      </c>
      <c r="K688" s="184">
        <v>3.6440999999999999</v>
      </c>
      <c r="L688" s="184">
        <v>15.4076</v>
      </c>
      <c r="M688" s="184">
        <v>38.513599999999997</v>
      </c>
      <c r="N688" s="184">
        <v>67.645099999999999</v>
      </c>
      <c r="O688" s="184">
        <v>12.446400000000001</v>
      </c>
      <c r="P688" s="184"/>
      <c r="Q688" s="184">
        <v>9.8247</v>
      </c>
      <c r="R688" s="184">
        <v>28.871700000000001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44447</v>
      </c>
      <c r="E689" s="184">
        <v>16.182400000000001</v>
      </c>
      <c r="F689" s="184">
        <v>0.20119999999999999</v>
      </c>
      <c r="G689" s="184">
        <v>-0.1043</v>
      </c>
      <c r="H689" s="184">
        <v>0.5081</v>
      </c>
      <c r="I689" s="184">
        <v>3.8237999999999999</v>
      </c>
      <c r="J689" s="184">
        <v>1.5124</v>
      </c>
      <c r="K689" s="184">
        <v>3.6815000000000002</v>
      </c>
      <c r="L689" s="184">
        <v>15.4937</v>
      </c>
      <c r="M689" s="184">
        <v>38.661900000000003</v>
      </c>
      <c r="N689" s="184">
        <v>67.877700000000004</v>
      </c>
      <c r="O689" s="184">
        <v>12.9642</v>
      </c>
      <c r="P689" s="184"/>
      <c r="Q689" s="184">
        <v>10.975899999999999</v>
      </c>
      <c r="R689" s="184">
        <v>29.1617</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44447</v>
      </c>
      <c r="E690" s="184">
        <v>14.462899999999999</v>
      </c>
      <c r="F690" s="184">
        <v>0.1759</v>
      </c>
      <c r="G690" s="184">
        <v>-4.9799999999999997E-2</v>
      </c>
      <c r="H690" s="184">
        <v>0.50309999999999999</v>
      </c>
      <c r="I690" s="184">
        <v>4.0054999999999996</v>
      </c>
      <c r="J690" s="184">
        <v>2.2279</v>
      </c>
      <c r="K690" s="184">
        <v>4.9801000000000002</v>
      </c>
      <c r="L690" s="184">
        <v>15.9323</v>
      </c>
      <c r="M690" s="184">
        <v>38.515000000000001</v>
      </c>
      <c r="N690" s="184">
        <v>67.417900000000003</v>
      </c>
      <c r="O690" s="184">
        <v>13.007199999999999</v>
      </c>
      <c r="P690" s="184"/>
      <c r="Q690" s="184">
        <v>8.6471</v>
      </c>
      <c r="R690" s="184">
        <v>30.1435</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44447</v>
      </c>
      <c r="E691" s="184">
        <v>15.178599999999999</v>
      </c>
      <c r="F691" s="184">
        <v>0.1769</v>
      </c>
      <c r="G691" s="184">
        <v>-4.8099999999999997E-2</v>
      </c>
      <c r="H691" s="184">
        <v>0.50519999999999998</v>
      </c>
      <c r="I691" s="184">
        <v>4.0092999999999996</v>
      </c>
      <c r="J691" s="184">
        <v>2.2362000000000002</v>
      </c>
      <c r="K691" s="184">
        <v>5.0052000000000003</v>
      </c>
      <c r="L691" s="184">
        <v>15.9894</v>
      </c>
      <c r="M691" s="184">
        <v>38.618600000000001</v>
      </c>
      <c r="N691" s="184">
        <v>67.587900000000005</v>
      </c>
      <c r="O691" s="184">
        <v>13.6724</v>
      </c>
      <c r="P691" s="184"/>
      <c r="Q691" s="184">
        <v>9.8329000000000004</v>
      </c>
      <c r="R691" s="184">
        <v>30.376999999999999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44447</v>
      </c>
      <c r="E692" s="184">
        <v>11.943</v>
      </c>
      <c r="F692" s="184">
        <v>0.1913</v>
      </c>
      <c r="G692" s="184">
        <v>0.25940000000000002</v>
      </c>
      <c r="H692" s="184">
        <v>0.89810000000000001</v>
      </c>
      <c r="I692" s="184">
        <v>4.7557999999999998</v>
      </c>
      <c r="J692" s="184">
        <v>1.8767</v>
      </c>
      <c r="K692" s="184">
        <v>5.5454999999999997</v>
      </c>
      <c r="L692" s="184">
        <v>11.217700000000001</v>
      </c>
      <c r="M692" s="184">
        <v>24.6829</v>
      </c>
      <c r="N692" s="184">
        <v>46.972700000000003</v>
      </c>
      <c r="O692" s="184">
        <v>7.8372000000000002</v>
      </c>
      <c r="P692" s="184"/>
      <c r="Q692" s="184">
        <v>4.9973999999999998</v>
      </c>
      <c r="R692" s="184">
        <v>26.0594</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44447</v>
      </c>
      <c r="E693" s="184">
        <v>12.4184</v>
      </c>
      <c r="F693" s="184">
        <v>0.1928</v>
      </c>
      <c r="G693" s="184">
        <v>0.2656</v>
      </c>
      <c r="H693" s="184">
        <v>0.90680000000000005</v>
      </c>
      <c r="I693" s="184">
        <v>4.7736000000000001</v>
      </c>
      <c r="J693" s="184">
        <v>1.9155</v>
      </c>
      <c r="K693" s="184">
        <v>5.6840000000000002</v>
      </c>
      <c r="L693" s="184">
        <v>11.4788</v>
      </c>
      <c r="M693" s="184">
        <v>25.093399999999999</v>
      </c>
      <c r="N693" s="184">
        <v>47.607900000000001</v>
      </c>
      <c r="O693" s="184">
        <v>8.7388999999999992</v>
      </c>
      <c r="P693" s="184"/>
      <c r="Q693" s="184">
        <v>6.1291000000000002</v>
      </c>
      <c r="R693" s="184">
        <v>26.611799999999999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44447</v>
      </c>
      <c r="E694" s="184">
        <v>12.4465</v>
      </c>
      <c r="F694" s="184">
        <v>0.19719999999999999</v>
      </c>
      <c r="G694" s="184">
        <v>0.24970000000000001</v>
      </c>
      <c r="H694" s="184">
        <v>0.86960000000000004</v>
      </c>
      <c r="I694" s="184">
        <v>4.5143000000000004</v>
      </c>
      <c r="J694" s="184">
        <v>1.8185</v>
      </c>
      <c r="K694" s="184">
        <v>5.4869000000000003</v>
      </c>
      <c r="L694" s="184">
        <v>11.206899999999999</v>
      </c>
      <c r="M694" s="184">
        <v>23.887699999999999</v>
      </c>
      <c r="N694" s="184">
        <v>45.923000000000002</v>
      </c>
      <c r="O694" s="184">
        <v>8.9126999999999992</v>
      </c>
      <c r="P694" s="184"/>
      <c r="Q694" s="184">
        <v>6.5397999999999996</v>
      </c>
      <c r="R694" s="184">
        <v>26.435600000000001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44447</v>
      </c>
      <c r="E695" s="184">
        <v>12.881</v>
      </c>
      <c r="F695" s="184">
        <v>0.1976</v>
      </c>
      <c r="G695" s="184">
        <v>0.2545</v>
      </c>
      <c r="H695" s="184">
        <v>0.87629999999999997</v>
      </c>
      <c r="I695" s="184">
        <v>4.5281000000000002</v>
      </c>
      <c r="J695" s="184">
        <v>1.8493999999999999</v>
      </c>
      <c r="K695" s="184">
        <v>5.5776000000000003</v>
      </c>
      <c r="L695" s="184">
        <v>11.398400000000001</v>
      </c>
      <c r="M695" s="184">
        <v>24.208100000000002</v>
      </c>
      <c r="N695" s="184">
        <v>46.424900000000001</v>
      </c>
      <c r="O695" s="184">
        <v>9.7754999999999992</v>
      </c>
      <c r="P695" s="184"/>
      <c r="Q695" s="184">
        <v>7.6032000000000002</v>
      </c>
      <c r="R695" s="184">
        <v>26.877700000000001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44447</v>
      </c>
      <c r="E696" s="184">
        <v>154.85720000000001</v>
      </c>
      <c r="F696" s="184">
        <v>3.1199999999999999E-2</v>
      </c>
      <c r="G696" s="184">
        <v>3.3700000000000001E-2</v>
      </c>
      <c r="H696" s="184">
        <v>0.98350000000000004</v>
      </c>
      <c r="I696" s="184">
        <v>4.6429999999999998</v>
      </c>
      <c r="J696" s="184">
        <v>4.5648999999999997</v>
      </c>
      <c r="K696" s="184">
        <v>13.2385</v>
      </c>
      <c r="L696" s="184">
        <v>20.829799999999999</v>
      </c>
      <c r="M696" s="184">
        <v>36.563899999999997</v>
      </c>
      <c r="N696" s="184">
        <v>64.697000000000003</v>
      </c>
      <c r="O696" s="184">
        <v>18.3215</v>
      </c>
      <c r="P696" s="184">
        <v>15.867599999999999</v>
      </c>
      <c r="Q696" s="184">
        <v>16.053999999999998</v>
      </c>
      <c r="R696" s="184">
        <v>33.826599999999999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44447</v>
      </c>
      <c r="E697" s="184">
        <v>143.8486</v>
      </c>
      <c r="F697" s="184">
        <v>2.8299999999999999E-2</v>
      </c>
      <c r="G697" s="184">
        <v>2.1999999999999999E-2</v>
      </c>
      <c r="H697" s="184">
        <v>0.96689999999999998</v>
      </c>
      <c r="I697" s="184">
        <v>4.6082000000000001</v>
      </c>
      <c r="J697" s="184">
        <v>4.4820000000000002</v>
      </c>
      <c r="K697" s="184">
        <v>12.9871</v>
      </c>
      <c r="L697" s="184">
        <v>20.2742</v>
      </c>
      <c r="M697" s="184">
        <v>35.620600000000003</v>
      </c>
      <c r="N697" s="184">
        <v>63.196899999999999</v>
      </c>
      <c r="O697" s="184">
        <v>17.239999999999998</v>
      </c>
      <c r="P697" s="184">
        <v>14.812799999999999</v>
      </c>
      <c r="Q697" s="184">
        <v>12.5771</v>
      </c>
      <c r="R697" s="184">
        <v>32.600099999999998</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44447</v>
      </c>
      <c r="E698" s="184">
        <v>228.90368850265</v>
      </c>
      <c r="F698" s="184">
        <v>7.7600000000000002E-2</v>
      </c>
      <c r="G698" s="184">
        <v>0.2094</v>
      </c>
      <c r="H698" s="184">
        <v>1.7073</v>
      </c>
      <c r="I698" s="184">
        <v>5.3491999999999997</v>
      </c>
      <c r="J698" s="184">
        <v>6.6276000000000002</v>
      </c>
      <c r="K698" s="184">
        <v>12.960800000000001</v>
      </c>
      <c r="L698" s="184">
        <v>18.323599999999999</v>
      </c>
      <c r="M698" s="184">
        <v>32.959899999999998</v>
      </c>
      <c r="N698" s="184">
        <v>57.326300000000003</v>
      </c>
      <c r="O698" s="184">
        <v>12.946899999999999</v>
      </c>
      <c r="P698" s="184">
        <v>12.834199999999999</v>
      </c>
      <c r="Q698" s="184">
        <v>18.479199999999999</v>
      </c>
      <c r="R698" s="184">
        <v>25.793800000000001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0.24208560606060603</v>
      </c>
      <c r="G699" s="186">
        <v>0.52309848484848487</v>
      </c>
      <c r="H699" s="186">
        <v>1.6802659090909093</v>
      </c>
      <c r="I699" s="186">
        <v>5.1594643939393929</v>
      </c>
      <c r="J699" s="186">
        <v>4.2739037878787851</v>
      </c>
      <c r="K699" s="186">
        <v>11.134367424242424</v>
      </c>
      <c r="L699" s="186">
        <v>21.191007575757567</v>
      </c>
      <c r="M699" s="186">
        <v>39.097071212121222</v>
      </c>
      <c r="N699" s="186">
        <v>64.714881060606089</v>
      </c>
      <c r="O699" s="186">
        <v>16.091243548387098</v>
      </c>
      <c r="P699" s="186">
        <v>14.925127777777776</v>
      </c>
      <c r="Q699" s="186">
        <v>16.186112121212126</v>
      </c>
      <c r="R699" s="186">
        <v>32.180754615384608</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0.19919999999999999</v>
      </c>
      <c r="G700" s="186">
        <v>0.30254999999999999</v>
      </c>
      <c r="H700" s="186">
        <v>1.6232500000000001</v>
      </c>
      <c r="I700" s="186">
        <v>5.1017000000000001</v>
      </c>
      <c r="J700" s="186">
        <v>4.5603499999999997</v>
      </c>
      <c r="K700" s="186">
        <v>10.830200000000001</v>
      </c>
      <c r="L700" s="186">
        <v>18.789200000000001</v>
      </c>
      <c r="M700" s="186">
        <v>35.789950000000005</v>
      </c>
      <c r="N700" s="186">
        <v>61.441050000000004</v>
      </c>
      <c r="O700" s="186">
        <v>15.07245</v>
      </c>
      <c r="P700" s="186">
        <v>14.296200000000001</v>
      </c>
      <c r="Q700" s="186">
        <v>15.90455</v>
      </c>
      <c r="R700" s="186">
        <v>30.150500000000001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44447</v>
      </c>
      <c r="E703" s="184">
        <v>33.460999999999999</v>
      </c>
      <c r="F703" s="184">
        <v>4.1599999999999998E-2</v>
      </c>
      <c r="G703" s="184">
        <v>2.9600000000000001E-2</v>
      </c>
      <c r="H703" s="184">
        <v>0.99970000000000003</v>
      </c>
      <c r="I703" s="184">
        <v>3.3123</v>
      </c>
      <c r="J703" s="184">
        <v>3.3765000000000001</v>
      </c>
      <c r="K703" s="184">
        <v>7.1119000000000003</v>
      </c>
      <c r="L703" s="184">
        <v>13.2735</v>
      </c>
      <c r="M703" s="184">
        <v>23.0564</v>
      </c>
      <c r="N703" s="184">
        <v>40.008899999999997</v>
      </c>
      <c r="O703" s="184">
        <v>13.2942</v>
      </c>
      <c r="P703" s="184">
        <v>12.032999999999999</v>
      </c>
      <c r="Q703" s="184">
        <v>12.3872</v>
      </c>
      <c r="R703" s="184">
        <v>23.761600000000001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44447</v>
      </c>
      <c r="E704" s="184">
        <v>35.642099999999999</v>
      </c>
      <c r="F704" s="184">
        <v>4.4299999999999999E-2</v>
      </c>
      <c r="G704" s="184">
        <v>4.2900000000000001E-2</v>
      </c>
      <c r="H704" s="184">
        <v>1.0185999999999999</v>
      </c>
      <c r="I704" s="184">
        <v>3.3509000000000002</v>
      </c>
      <c r="J704" s="184">
        <v>3.4702999999999999</v>
      </c>
      <c r="K704" s="184">
        <v>7.3975</v>
      </c>
      <c r="L704" s="184">
        <v>13.863099999999999</v>
      </c>
      <c r="M704" s="184">
        <v>24.030799999999999</v>
      </c>
      <c r="N704" s="184">
        <v>41.570599999999999</v>
      </c>
      <c r="O704" s="184">
        <v>14.3104</v>
      </c>
      <c r="P704" s="184">
        <v>12.975099999999999</v>
      </c>
      <c r="Q704" s="184">
        <v>13.9076</v>
      </c>
      <c r="R704" s="184">
        <v>24.962700000000002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44447</v>
      </c>
      <c r="E705" s="184">
        <v>116.25449999999999</v>
      </c>
      <c r="F705" s="184">
        <v>0.18609999999999999</v>
      </c>
      <c r="G705" s="184">
        <v>6.7100000000000007E-2</v>
      </c>
      <c r="H705" s="184">
        <v>0.75680000000000003</v>
      </c>
      <c r="I705" s="184">
        <v>3.7241</v>
      </c>
      <c r="J705" s="184">
        <v>3.6454</v>
      </c>
      <c r="K705" s="184">
        <v>6.8612000000000002</v>
      </c>
      <c r="L705" s="184">
        <v>13.744199999999999</v>
      </c>
      <c r="M705" s="184">
        <v>32.059800000000003</v>
      </c>
      <c r="N705" s="184">
        <v>57.183900000000001</v>
      </c>
      <c r="O705" s="184">
        <v>11.146100000000001</v>
      </c>
      <c r="P705" s="184">
        <v>10.488300000000001</v>
      </c>
      <c r="Q705" s="184">
        <v>14.791499999999999</v>
      </c>
      <c r="R705" s="184">
        <v>22.491900000000001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44447</v>
      </c>
      <c r="E706" s="184">
        <v>121.163</v>
      </c>
      <c r="F706" s="184">
        <v>0.18759999999999999</v>
      </c>
      <c r="G706" s="184">
        <v>7.3999999999999996E-2</v>
      </c>
      <c r="H706" s="184">
        <v>0.76649999999999996</v>
      </c>
      <c r="I706" s="184">
        <v>3.7441</v>
      </c>
      <c r="J706" s="184">
        <v>3.6901999999999999</v>
      </c>
      <c r="K706" s="184">
        <v>6.9828999999999999</v>
      </c>
      <c r="L706" s="184">
        <v>13.995200000000001</v>
      </c>
      <c r="M706" s="184">
        <v>32.539200000000001</v>
      </c>
      <c r="N706" s="184">
        <v>58.043399999999998</v>
      </c>
      <c r="O706" s="184">
        <v>11.7822</v>
      </c>
      <c r="P706" s="184">
        <v>11.0618</v>
      </c>
      <c r="Q706" s="184">
        <v>12.9687</v>
      </c>
      <c r="R706" s="184">
        <v>23.288799999999998</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44447</v>
      </c>
      <c r="E707" s="184">
        <v>77.223600000000005</v>
      </c>
      <c r="F707" s="184">
        <v>0.1328</v>
      </c>
      <c r="G707" s="184">
        <v>9.2299999999999993E-2</v>
      </c>
      <c r="H707" s="184">
        <v>0.58599999999999997</v>
      </c>
      <c r="I707" s="184">
        <v>2.6680000000000001</v>
      </c>
      <c r="J707" s="184">
        <v>3.6709999999999998</v>
      </c>
      <c r="K707" s="184">
        <v>7.1113</v>
      </c>
      <c r="L707" s="184">
        <v>14.650600000000001</v>
      </c>
      <c r="M707" s="184">
        <v>31.342700000000001</v>
      </c>
      <c r="N707" s="184">
        <v>49.499899999999997</v>
      </c>
      <c r="O707" s="184">
        <v>8.9605999999999995</v>
      </c>
      <c r="P707" s="184">
        <v>8.8325999999999993</v>
      </c>
      <c r="Q707" s="184">
        <v>12.181100000000001</v>
      </c>
      <c r="R707" s="184">
        <v>15.619899999999999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44447</v>
      </c>
      <c r="E708" s="184">
        <v>81.212599999999995</v>
      </c>
      <c r="F708" s="184">
        <v>0.1341</v>
      </c>
      <c r="G708" s="184">
        <v>9.8900000000000002E-2</v>
      </c>
      <c r="H708" s="184">
        <v>0.59519999999999995</v>
      </c>
      <c r="I708" s="184">
        <v>2.6867999999999999</v>
      </c>
      <c r="J708" s="184">
        <v>3.7155999999999998</v>
      </c>
      <c r="K708" s="184">
        <v>7.2404000000000002</v>
      </c>
      <c r="L708" s="184">
        <v>14.930899999999999</v>
      </c>
      <c r="M708" s="184">
        <v>31.850200000000001</v>
      </c>
      <c r="N708" s="184">
        <v>50.327199999999998</v>
      </c>
      <c r="O708" s="184">
        <v>9.6125000000000007</v>
      </c>
      <c r="P708" s="184">
        <v>9.516</v>
      </c>
      <c r="Q708" s="184">
        <v>11.211600000000001</v>
      </c>
      <c r="R708" s="184">
        <v>16.3428</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44447</v>
      </c>
      <c r="E709" s="184">
        <v>26.698</v>
      </c>
      <c r="F709" s="184">
        <v>0.23769999999999999</v>
      </c>
      <c r="G709" s="184">
        <v>0.4738</v>
      </c>
      <c r="H709" s="184">
        <v>1.5523</v>
      </c>
      <c r="I709" s="184">
        <v>4.5590000000000002</v>
      </c>
      <c r="J709" s="184">
        <v>5.2013999999999996</v>
      </c>
      <c r="K709" s="184">
        <v>9.9303000000000008</v>
      </c>
      <c r="L709" s="184">
        <v>15.7597</v>
      </c>
      <c r="M709" s="184">
        <v>28.891200000000001</v>
      </c>
      <c r="N709" s="184">
        <v>49.628999999999998</v>
      </c>
      <c r="O709" s="184">
        <v>13.585000000000001</v>
      </c>
      <c r="P709" s="184">
        <v>12.643700000000001</v>
      </c>
      <c r="Q709" s="184">
        <v>14.2644</v>
      </c>
      <c r="R709" s="184">
        <v>24.861999999999998</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44447</v>
      </c>
      <c r="E710" s="184">
        <v>27.287099999999999</v>
      </c>
      <c r="F710" s="184">
        <v>0.23880000000000001</v>
      </c>
      <c r="G710" s="184">
        <v>0.47910000000000003</v>
      </c>
      <c r="H710" s="184">
        <v>1.5595000000000001</v>
      </c>
      <c r="I710" s="184">
        <v>4.5731000000000002</v>
      </c>
      <c r="J710" s="184">
        <v>5.2348999999999997</v>
      </c>
      <c r="K710" s="184">
        <v>10.027699999999999</v>
      </c>
      <c r="L710" s="184">
        <v>15.9648</v>
      </c>
      <c r="M710" s="184">
        <v>29.230899999999998</v>
      </c>
      <c r="N710" s="184">
        <v>50.155999999999999</v>
      </c>
      <c r="O710" s="184">
        <v>13.9658</v>
      </c>
      <c r="P710" s="184">
        <v>12.9922</v>
      </c>
      <c r="Q710" s="184">
        <v>14.6036</v>
      </c>
      <c r="R710" s="184">
        <v>25.305900000000001</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44447</v>
      </c>
      <c r="E711" s="184">
        <v>24.365400000000001</v>
      </c>
      <c r="F711" s="184">
        <v>0.18959999999999999</v>
      </c>
      <c r="G711" s="184">
        <v>0.37280000000000002</v>
      </c>
      <c r="H711" s="184">
        <v>1.2815000000000001</v>
      </c>
      <c r="I711" s="184">
        <v>3.7841</v>
      </c>
      <c r="J711" s="184">
        <v>4.3990999999999998</v>
      </c>
      <c r="K711" s="184">
        <v>8.2021999999999995</v>
      </c>
      <c r="L711" s="184">
        <v>13.3064</v>
      </c>
      <c r="M711" s="184">
        <v>23.417899999999999</v>
      </c>
      <c r="N711" s="184">
        <v>39.904800000000002</v>
      </c>
      <c r="O711" s="184">
        <v>12.392899999999999</v>
      </c>
      <c r="P711" s="184">
        <v>11.3996</v>
      </c>
      <c r="Q711" s="184">
        <v>12.854699999999999</v>
      </c>
      <c r="R711" s="184">
        <v>21.484999999999999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44447</v>
      </c>
      <c r="E712" s="184">
        <v>25.028300000000002</v>
      </c>
      <c r="F712" s="184">
        <v>0.19089999999999999</v>
      </c>
      <c r="G712" s="184">
        <v>0.38059999999999999</v>
      </c>
      <c r="H712" s="184">
        <v>1.2927</v>
      </c>
      <c r="I712" s="184">
        <v>3.8071000000000002</v>
      </c>
      <c r="J712" s="184">
        <v>4.4539</v>
      </c>
      <c r="K712" s="184">
        <v>8.3603000000000005</v>
      </c>
      <c r="L712" s="184">
        <v>13.638400000000001</v>
      </c>
      <c r="M712" s="184">
        <v>23.9602</v>
      </c>
      <c r="N712" s="184">
        <v>40.726199999999999</v>
      </c>
      <c r="O712" s="184">
        <v>12.9908</v>
      </c>
      <c r="P712" s="184">
        <v>11.8668</v>
      </c>
      <c r="Q712" s="184">
        <v>13.2668</v>
      </c>
      <c r="R712" s="184">
        <v>22.2258</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44447</v>
      </c>
      <c r="E713" s="184">
        <v>12.4383</v>
      </c>
      <c r="F713" s="184">
        <v>0.91110000000000002</v>
      </c>
      <c r="G713" s="184">
        <v>0.30559999999999998</v>
      </c>
      <c r="H713" s="184">
        <v>1.5387999999999999</v>
      </c>
      <c r="I713" s="184">
        <v>5.4469000000000003</v>
      </c>
      <c r="J713" s="184">
        <v>2.2759999999999998</v>
      </c>
      <c r="K713" s="184">
        <v>4.37</v>
      </c>
      <c r="L713" s="184">
        <v>10.338100000000001</v>
      </c>
      <c r="M713" s="184">
        <v>35.808599999999998</v>
      </c>
      <c r="N713" s="184">
        <v>60.992800000000003</v>
      </c>
      <c r="O713" s="184">
        <v>4.1272000000000002</v>
      </c>
      <c r="P713" s="184"/>
      <c r="Q713" s="184">
        <v>7.0627000000000004</v>
      </c>
      <c r="R713" s="184">
        <v>11.513999999999999</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44447</v>
      </c>
      <c r="E714" s="184">
        <v>12.4382</v>
      </c>
      <c r="F714" s="184">
        <v>0.91110000000000002</v>
      </c>
      <c r="G714" s="184">
        <v>0.30480000000000002</v>
      </c>
      <c r="H714" s="184">
        <v>1.5387999999999999</v>
      </c>
      <c r="I714" s="184">
        <v>5.4469000000000003</v>
      </c>
      <c r="J714" s="184">
        <v>2.2761</v>
      </c>
      <c r="K714" s="184">
        <v>4.3700999999999999</v>
      </c>
      <c r="L714" s="184">
        <v>10.337199999999999</v>
      </c>
      <c r="M714" s="184">
        <v>35.807499999999997</v>
      </c>
      <c r="N714" s="184">
        <v>60.991500000000002</v>
      </c>
      <c r="O714" s="184">
        <v>4.1269</v>
      </c>
      <c r="P714" s="184"/>
      <c r="Q714" s="184">
        <v>7.0624000000000002</v>
      </c>
      <c r="R714" s="184">
        <v>11.513500000000001</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44447</v>
      </c>
      <c r="E715" s="184">
        <v>15.9427</v>
      </c>
      <c r="F715" s="184">
        <v>0.3367</v>
      </c>
      <c r="G715" s="184">
        <v>0.17399999999999999</v>
      </c>
      <c r="H715" s="184">
        <v>1.1335999999999999</v>
      </c>
      <c r="I715" s="184">
        <v>4.0456000000000003</v>
      </c>
      <c r="J715" s="184">
        <v>3.0775999999999999</v>
      </c>
      <c r="K715" s="184">
        <v>7.7275</v>
      </c>
      <c r="L715" s="184">
        <v>18.436199999999999</v>
      </c>
      <c r="M715" s="184">
        <v>40.117400000000004</v>
      </c>
      <c r="N715" s="184">
        <v>64.959800000000001</v>
      </c>
      <c r="O715" s="184"/>
      <c r="P715" s="184"/>
      <c r="Q715" s="184">
        <v>35.453899999999997</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44447</v>
      </c>
      <c r="E716" s="184">
        <v>16.1706</v>
      </c>
      <c r="F716" s="184">
        <v>0.34</v>
      </c>
      <c r="G716" s="184">
        <v>0.1865</v>
      </c>
      <c r="H716" s="184">
        <v>1.1516</v>
      </c>
      <c r="I716" s="184">
        <v>4.0853999999999999</v>
      </c>
      <c r="J716" s="184">
        <v>3.1722999999999999</v>
      </c>
      <c r="K716" s="184">
        <v>8.0033999999999992</v>
      </c>
      <c r="L716" s="184">
        <v>19.035399999999999</v>
      </c>
      <c r="M716" s="184">
        <v>41.157699999999998</v>
      </c>
      <c r="N716" s="184">
        <v>66.569800000000001</v>
      </c>
      <c r="O716" s="184"/>
      <c r="P716" s="184"/>
      <c r="Q716" s="184">
        <v>36.710599999999999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44447</v>
      </c>
      <c r="E717" s="184">
        <v>98.339500000000001</v>
      </c>
      <c r="F717" s="184">
        <v>0.4022</v>
      </c>
      <c r="G717" s="184">
        <v>0.50229999999999997</v>
      </c>
      <c r="H717" s="184">
        <v>1.7219</v>
      </c>
      <c r="I717" s="184">
        <v>5.0941999999999998</v>
      </c>
      <c r="J717" s="184">
        <v>6.0909000000000004</v>
      </c>
      <c r="K717" s="184">
        <v>9.9361999999999995</v>
      </c>
      <c r="L717" s="184">
        <v>16.9724</v>
      </c>
      <c r="M717" s="184">
        <v>33.779200000000003</v>
      </c>
      <c r="N717" s="184">
        <v>57.630200000000002</v>
      </c>
      <c r="O717" s="184">
        <v>13.157999999999999</v>
      </c>
      <c r="P717" s="184">
        <v>13.2867</v>
      </c>
      <c r="Q717" s="184">
        <v>13.7547</v>
      </c>
      <c r="R717" s="184">
        <v>25.225899999999999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44447</v>
      </c>
      <c r="E718" s="184">
        <v>101.8379</v>
      </c>
      <c r="F718" s="184">
        <v>0.40289999999999998</v>
      </c>
      <c r="G718" s="184">
        <v>0.50619999999999998</v>
      </c>
      <c r="H718" s="184">
        <v>1.7272000000000001</v>
      </c>
      <c r="I718" s="184">
        <v>5.1054000000000004</v>
      </c>
      <c r="J718" s="184">
        <v>6.1177000000000001</v>
      </c>
      <c r="K718" s="184">
        <v>10.0145</v>
      </c>
      <c r="L718" s="184">
        <v>17.157</v>
      </c>
      <c r="M718" s="184">
        <v>34.130299999999998</v>
      </c>
      <c r="N718" s="184">
        <v>58.208300000000001</v>
      </c>
      <c r="O718" s="184">
        <v>13.548</v>
      </c>
      <c r="P718" s="184">
        <v>13.6906</v>
      </c>
      <c r="Q718" s="184">
        <v>12.7965</v>
      </c>
      <c r="R718" s="184">
        <v>25.661300000000001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44447</v>
      </c>
      <c r="E719" s="184">
        <v>125.59990000000001</v>
      </c>
      <c r="F719" s="184">
        <v>0.2293</v>
      </c>
      <c r="G719" s="184">
        <v>3.9699999999999999E-2</v>
      </c>
      <c r="H719" s="184">
        <v>0.94769999999999999</v>
      </c>
      <c r="I719" s="184">
        <v>4.6691000000000003</v>
      </c>
      <c r="J719" s="184">
        <v>3.6423000000000001</v>
      </c>
      <c r="K719" s="184">
        <v>8.9229000000000003</v>
      </c>
      <c r="L719" s="184">
        <v>18.88</v>
      </c>
      <c r="M719" s="184">
        <v>43.993299999999998</v>
      </c>
      <c r="N719" s="184">
        <v>71.6892</v>
      </c>
      <c r="O719" s="184">
        <v>18.565799999999999</v>
      </c>
      <c r="P719" s="184">
        <v>16.576499999999999</v>
      </c>
      <c r="Q719" s="184">
        <v>15.3348</v>
      </c>
      <c r="R719" s="184">
        <v>36.747</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44447</v>
      </c>
      <c r="E720" s="184">
        <v>128.02799999999999</v>
      </c>
      <c r="F720" s="184">
        <v>0.23130000000000001</v>
      </c>
      <c r="G720" s="184">
        <v>4.9099999999999998E-2</v>
      </c>
      <c r="H720" s="184">
        <v>0.96089999999999998</v>
      </c>
      <c r="I720" s="184">
        <v>4.6955</v>
      </c>
      <c r="J720" s="184">
        <v>3.7010999999999998</v>
      </c>
      <c r="K720" s="184">
        <v>9.0896000000000008</v>
      </c>
      <c r="L720" s="184">
        <v>19.1675</v>
      </c>
      <c r="M720" s="184">
        <v>44.457599999999999</v>
      </c>
      <c r="N720" s="184">
        <v>72.361699999999999</v>
      </c>
      <c r="O720" s="184">
        <v>18.918500000000002</v>
      </c>
      <c r="P720" s="184">
        <v>16.899999999999999</v>
      </c>
      <c r="Q720" s="184">
        <v>16.142099999999999</v>
      </c>
      <c r="R720" s="184">
        <v>36.932099999999998</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44447</v>
      </c>
      <c r="E721" s="184">
        <v>32.742699999999999</v>
      </c>
      <c r="F721" s="184">
        <v>4.0899999999999999E-2</v>
      </c>
      <c r="G721" s="184">
        <v>5.5899999999999998E-2</v>
      </c>
      <c r="H721" s="184">
        <v>0.96020000000000005</v>
      </c>
      <c r="I721" s="184">
        <v>2.9198</v>
      </c>
      <c r="J721" s="184">
        <v>3.4445999999999999</v>
      </c>
      <c r="K721" s="184">
        <v>8.0855999999999995</v>
      </c>
      <c r="L721" s="184">
        <v>13.7338</v>
      </c>
      <c r="M721" s="184">
        <v>22.893699999999999</v>
      </c>
      <c r="N721" s="184">
        <v>37.133600000000001</v>
      </c>
      <c r="O721" s="184">
        <v>10.686299999999999</v>
      </c>
      <c r="P721" s="184">
        <v>10.3141</v>
      </c>
      <c r="Q721" s="184">
        <v>10.959</v>
      </c>
      <c r="R721" s="184">
        <v>20.3963</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44447</v>
      </c>
      <c r="E722" s="184">
        <v>31.149699999999999</v>
      </c>
      <c r="F722" s="184">
        <v>3.8899999999999997E-2</v>
      </c>
      <c r="G722" s="184">
        <v>4.4999999999999998E-2</v>
      </c>
      <c r="H722" s="184">
        <v>0.94430000000000003</v>
      </c>
      <c r="I722" s="184">
        <v>2.8877999999999999</v>
      </c>
      <c r="J722" s="184">
        <v>3.3681999999999999</v>
      </c>
      <c r="K722" s="184">
        <v>7.8632</v>
      </c>
      <c r="L722" s="184">
        <v>13.2675</v>
      </c>
      <c r="M722" s="184">
        <v>22.115500000000001</v>
      </c>
      <c r="N722" s="184">
        <v>35.953600000000002</v>
      </c>
      <c r="O722" s="184">
        <v>9.7225999999999999</v>
      </c>
      <c r="P722" s="184">
        <v>9.4832999999999998</v>
      </c>
      <c r="Q722" s="184">
        <v>10.3087</v>
      </c>
      <c r="R722" s="184">
        <v>19.394200000000001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44447</v>
      </c>
      <c r="E723" s="184">
        <v>15.6143</v>
      </c>
      <c r="F723" s="184">
        <v>0.26329999999999998</v>
      </c>
      <c r="G723" s="184">
        <v>-0.19109999999999999</v>
      </c>
      <c r="H723" s="184">
        <v>1.4944</v>
      </c>
      <c r="I723" s="184">
        <v>7.1174999999999997</v>
      </c>
      <c r="J723" s="184">
        <v>6.5458999999999996</v>
      </c>
      <c r="K723" s="184">
        <v>8.3979999999999997</v>
      </c>
      <c r="L723" s="184">
        <v>20.677199999999999</v>
      </c>
      <c r="M723" s="184">
        <v>34.298099999999998</v>
      </c>
      <c r="N723" s="184">
        <v>58.79</v>
      </c>
      <c r="O723" s="184"/>
      <c r="P723" s="184"/>
      <c r="Q723" s="184">
        <v>19.453099999999999</v>
      </c>
      <c r="R723" s="184">
        <v>27.812100000000001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44447</v>
      </c>
      <c r="E724" s="184">
        <v>15.5099</v>
      </c>
      <c r="F724" s="184">
        <v>0.26250000000000001</v>
      </c>
      <c r="G724" s="184">
        <v>-0.1943</v>
      </c>
      <c r="H724" s="184">
        <v>1.4893000000000001</v>
      </c>
      <c r="I724" s="184">
        <v>7.1067</v>
      </c>
      <c r="J724" s="184">
        <v>6.5210999999999997</v>
      </c>
      <c r="K724" s="184">
        <v>8.3283000000000005</v>
      </c>
      <c r="L724" s="184">
        <v>20.520499999999998</v>
      </c>
      <c r="M724" s="184">
        <v>34.037700000000001</v>
      </c>
      <c r="N724" s="184">
        <v>58.382300000000001</v>
      </c>
      <c r="O724" s="184"/>
      <c r="P724" s="184"/>
      <c r="Q724" s="184">
        <v>19.133900000000001</v>
      </c>
      <c r="R724" s="184">
        <v>27.498999999999999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44447</v>
      </c>
      <c r="E725" s="184">
        <v>53.956000000000003</v>
      </c>
      <c r="F725" s="184">
        <v>8.5300000000000001E-2</v>
      </c>
      <c r="G725" s="184">
        <v>0.27879999999999999</v>
      </c>
      <c r="H725" s="184">
        <v>1.6484000000000001</v>
      </c>
      <c r="I725" s="184">
        <v>5.0566000000000004</v>
      </c>
      <c r="J725" s="184">
        <v>5.4755000000000003</v>
      </c>
      <c r="K725" s="184">
        <v>11.8004</v>
      </c>
      <c r="L725" s="184">
        <v>18.3947</v>
      </c>
      <c r="M725" s="184">
        <v>33.0047</v>
      </c>
      <c r="N725" s="184">
        <v>55.331600000000002</v>
      </c>
      <c r="O725" s="184">
        <v>14.4217</v>
      </c>
      <c r="P725" s="184">
        <v>13.4366</v>
      </c>
      <c r="Q725" s="184">
        <v>14.8878</v>
      </c>
      <c r="R725" s="184">
        <v>26.877300000000002</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0.2625652173913044</v>
      </c>
      <c r="G726" s="186">
        <v>0.18146086956521745</v>
      </c>
      <c r="H726" s="186">
        <v>1.2028652173913041</v>
      </c>
      <c r="I726" s="186">
        <v>4.3429086956521727</v>
      </c>
      <c r="J726" s="186">
        <v>4.1985913043478256</v>
      </c>
      <c r="K726" s="186">
        <v>8.0928434782608694</v>
      </c>
      <c r="L726" s="186">
        <v>15.654099999999998</v>
      </c>
      <c r="M726" s="186">
        <v>31.999156521739121</v>
      </c>
      <c r="N726" s="186">
        <v>53.741056521739132</v>
      </c>
      <c r="O726" s="186">
        <v>12.06923684210526</v>
      </c>
      <c r="P726" s="186">
        <v>12.205699999999998</v>
      </c>
      <c r="Q726" s="186">
        <v>15.282495652173914</v>
      </c>
      <c r="R726" s="186">
        <v>23.329480952380955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0.2293</v>
      </c>
      <c r="G727" s="186">
        <v>9.8900000000000002E-2</v>
      </c>
      <c r="H727" s="186">
        <v>1.1516</v>
      </c>
      <c r="I727" s="186">
        <v>4.0853999999999999</v>
      </c>
      <c r="J727" s="186">
        <v>3.6901999999999999</v>
      </c>
      <c r="K727" s="186">
        <v>8.0855999999999995</v>
      </c>
      <c r="L727" s="186">
        <v>14.930899999999999</v>
      </c>
      <c r="M727" s="186">
        <v>32.539200000000001</v>
      </c>
      <c r="N727" s="186">
        <v>57.183900000000001</v>
      </c>
      <c r="O727" s="186">
        <v>12.9908</v>
      </c>
      <c r="P727" s="186">
        <v>12.032999999999999</v>
      </c>
      <c r="Q727" s="186">
        <v>13.7547</v>
      </c>
      <c r="R727" s="186">
        <v>23.761600000000001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44447</v>
      </c>
      <c r="E730" s="184">
        <v>18.86</v>
      </c>
      <c r="F730" s="184">
        <v>0.1062</v>
      </c>
      <c r="G730" s="184">
        <v>0.42599999999999999</v>
      </c>
      <c r="H730" s="184">
        <v>1.0177</v>
      </c>
      <c r="I730" s="184">
        <v>2.6114999999999999</v>
      </c>
      <c r="J730" s="184">
        <v>3.2858999999999998</v>
      </c>
      <c r="K730" s="184">
        <v>6.0145999999999997</v>
      </c>
      <c r="L730" s="184">
        <v>8.7032000000000007</v>
      </c>
      <c r="M730" s="184">
        <v>16.419799999999999</v>
      </c>
      <c r="N730" s="184">
        <v>26.577200000000001</v>
      </c>
      <c r="O730" s="184">
        <v>10.4755</v>
      </c>
      <c r="P730" s="184">
        <v>9.1693999999999996</v>
      </c>
      <c r="Q730" s="184">
        <v>9.8041999999999998</v>
      </c>
      <c r="R730" s="184">
        <v>16.7456</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44447</v>
      </c>
      <c r="E731" s="184">
        <v>17.54</v>
      </c>
      <c r="F731" s="184">
        <v>5.7000000000000002E-2</v>
      </c>
      <c r="G731" s="184">
        <v>0.4007</v>
      </c>
      <c r="H731" s="184">
        <v>0.97870000000000001</v>
      </c>
      <c r="I731" s="184">
        <v>2.5131999999999999</v>
      </c>
      <c r="J731" s="184">
        <v>3.1158000000000001</v>
      </c>
      <c r="K731" s="184">
        <v>5.7263000000000002</v>
      </c>
      <c r="L731" s="184">
        <v>8.0715000000000003</v>
      </c>
      <c r="M731" s="184">
        <v>15.470700000000001</v>
      </c>
      <c r="N731" s="184">
        <v>25.196300000000001</v>
      </c>
      <c r="O731" s="184">
        <v>9.4258000000000006</v>
      </c>
      <c r="P731" s="184">
        <v>8.0089000000000006</v>
      </c>
      <c r="Q731" s="184">
        <v>8.6359999999999992</v>
      </c>
      <c r="R731" s="184">
        <v>15.5992</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44447</v>
      </c>
      <c r="E732" s="184">
        <v>18.18</v>
      </c>
      <c r="F732" s="184">
        <v>-0.1099</v>
      </c>
      <c r="G732" s="184">
        <v>0</v>
      </c>
      <c r="H732" s="184">
        <v>0.66449999999999998</v>
      </c>
      <c r="I732" s="184">
        <v>2.0775000000000001</v>
      </c>
      <c r="J732" s="184">
        <v>3.6488</v>
      </c>
      <c r="K732" s="184">
        <v>8.1499000000000006</v>
      </c>
      <c r="L732" s="184">
        <v>10.9213</v>
      </c>
      <c r="M732" s="184">
        <v>16.091999999999999</v>
      </c>
      <c r="N732" s="184">
        <v>28.299199999999999</v>
      </c>
      <c r="O732" s="184">
        <v>11.605499999999999</v>
      </c>
      <c r="P732" s="184">
        <v>11.0121</v>
      </c>
      <c r="Q732" s="184">
        <v>10.3415</v>
      </c>
      <c r="R732" s="184">
        <v>16.2759</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44447</v>
      </c>
      <c r="E733" s="184">
        <v>16.87</v>
      </c>
      <c r="F733" s="184">
        <v>-0.11840000000000001</v>
      </c>
      <c r="G733" s="184">
        <v>0</v>
      </c>
      <c r="H733" s="184">
        <v>0.65629999999999999</v>
      </c>
      <c r="I733" s="184">
        <v>1.9952000000000001</v>
      </c>
      <c r="J733" s="184">
        <v>3.5605000000000002</v>
      </c>
      <c r="K733" s="184">
        <v>7.7954999999999997</v>
      </c>
      <c r="L733" s="184">
        <v>10.1175</v>
      </c>
      <c r="M733" s="184">
        <v>14.84</v>
      </c>
      <c r="N733" s="184">
        <v>26.4618</v>
      </c>
      <c r="O733" s="184">
        <v>10.1974</v>
      </c>
      <c r="P733" s="184">
        <v>9.6716999999999995</v>
      </c>
      <c r="Q733" s="184">
        <v>8.9911999999999992</v>
      </c>
      <c r="R733" s="184">
        <v>14.6934</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44447</v>
      </c>
      <c r="E734" s="184">
        <v>12.51</v>
      </c>
      <c r="F734" s="184">
        <v>0.08</v>
      </c>
      <c r="G734" s="184">
        <v>0.16009999999999999</v>
      </c>
      <c r="H734" s="184">
        <v>0.56269999999999998</v>
      </c>
      <c r="I734" s="184">
        <v>1.6247</v>
      </c>
      <c r="J734" s="184">
        <v>2.2059000000000002</v>
      </c>
      <c r="K734" s="184">
        <v>3.8174000000000001</v>
      </c>
      <c r="L734" s="184">
        <v>5.4805999999999999</v>
      </c>
      <c r="M734" s="184">
        <v>7.3819999999999997</v>
      </c>
      <c r="N734" s="184">
        <v>11.696400000000001</v>
      </c>
      <c r="O734" s="184"/>
      <c r="P734" s="184"/>
      <c r="Q734" s="184">
        <v>11.1082</v>
      </c>
      <c r="R734" s="184">
        <v>11.685700000000001</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44447</v>
      </c>
      <c r="E735" s="184">
        <v>12.23</v>
      </c>
      <c r="F735" s="184">
        <v>8.1799999999999998E-2</v>
      </c>
      <c r="G735" s="184">
        <v>0.1638</v>
      </c>
      <c r="H735" s="184">
        <v>0.49299999999999999</v>
      </c>
      <c r="I735" s="184">
        <v>1.5781000000000001</v>
      </c>
      <c r="J735" s="184">
        <v>2.1720999999999999</v>
      </c>
      <c r="K735" s="184">
        <v>3.4687000000000001</v>
      </c>
      <c r="L735" s="184">
        <v>4.8884999999999996</v>
      </c>
      <c r="M735" s="184">
        <v>6.5331000000000001</v>
      </c>
      <c r="N735" s="184">
        <v>10.4788</v>
      </c>
      <c r="O735" s="184"/>
      <c r="P735" s="184"/>
      <c r="Q735" s="184">
        <v>9.9314999999999998</v>
      </c>
      <c r="R735" s="184">
        <v>10.543799999999999</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44447</v>
      </c>
      <c r="E736" s="184">
        <v>17.448</v>
      </c>
      <c r="F736" s="184">
        <v>2.29E-2</v>
      </c>
      <c r="G736" s="184">
        <v>0.50690000000000002</v>
      </c>
      <c r="H736" s="184">
        <v>0.53010000000000002</v>
      </c>
      <c r="I736" s="184">
        <v>1.7198</v>
      </c>
      <c r="J736" s="184">
        <v>2.3643000000000001</v>
      </c>
      <c r="K736" s="184">
        <v>5.8288000000000002</v>
      </c>
      <c r="L736" s="184">
        <v>10.647500000000001</v>
      </c>
      <c r="M736" s="184">
        <v>17.329000000000001</v>
      </c>
      <c r="N736" s="184">
        <v>26.866900000000001</v>
      </c>
      <c r="O736" s="184">
        <v>10.516299999999999</v>
      </c>
      <c r="P736" s="184">
        <v>9.5626999999999995</v>
      </c>
      <c r="Q736" s="184">
        <v>10.7491</v>
      </c>
      <c r="R736" s="184">
        <v>15.786099999999999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44447</v>
      </c>
      <c r="E737" s="184">
        <v>16.111000000000001</v>
      </c>
      <c r="F737" s="184">
        <v>2.4799999999999999E-2</v>
      </c>
      <c r="G737" s="184">
        <v>0.49280000000000002</v>
      </c>
      <c r="H737" s="184">
        <v>0.50529999999999997</v>
      </c>
      <c r="I737" s="184">
        <v>1.6595</v>
      </c>
      <c r="J737" s="184">
        <v>2.2206999999999999</v>
      </c>
      <c r="K737" s="184">
        <v>5.4108999999999998</v>
      </c>
      <c r="L737" s="184">
        <v>9.7704000000000004</v>
      </c>
      <c r="M737" s="184">
        <v>15.9482</v>
      </c>
      <c r="N737" s="184">
        <v>24.901199999999999</v>
      </c>
      <c r="O737" s="184">
        <v>8.8336000000000006</v>
      </c>
      <c r="P737" s="184">
        <v>7.9283999999999999</v>
      </c>
      <c r="Q737" s="184">
        <v>9.1415000000000006</v>
      </c>
      <c r="R737" s="184">
        <v>14.020899999999999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44447</v>
      </c>
      <c r="E738" s="184">
        <v>19.215699999999998</v>
      </c>
      <c r="F738" s="184">
        <v>-3.4299999999999997E-2</v>
      </c>
      <c r="G738" s="184">
        <v>3.0200000000000001E-2</v>
      </c>
      <c r="H738" s="184">
        <v>0.32790000000000002</v>
      </c>
      <c r="I738" s="184">
        <v>1.6854</v>
      </c>
      <c r="J738" s="184">
        <v>2.1568000000000001</v>
      </c>
      <c r="K738" s="184">
        <v>5.5025000000000004</v>
      </c>
      <c r="L738" s="184">
        <v>8.4474999999999998</v>
      </c>
      <c r="M738" s="184">
        <v>14.2051</v>
      </c>
      <c r="N738" s="184">
        <v>21.186499999999999</v>
      </c>
      <c r="O738" s="184">
        <v>11.238799999999999</v>
      </c>
      <c r="P738" s="184">
        <v>10.3728</v>
      </c>
      <c r="Q738" s="184">
        <v>9.9138999999999999</v>
      </c>
      <c r="R738" s="184">
        <v>15.4343</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44447</v>
      </c>
      <c r="E739" s="184">
        <v>18.209599999999998</v>
      </c>
      <c r="F739" s="184">
        <v>-3.8399999999999997E-2</v>
      </c>
      <c r="G739" s="184">
        <v>1.0999999999999999E-2</v>
      </c>
      <c r="H739" s="184">
        <v>0.30070000000000002</v>
      </c>
      <c r="I739" s="184">
        <v>1.6302000000000001</v>
      </c>
      <c r="J739" s="184">
        <v>2.0259999999999998</v>
      </c>
      <c r="K739" s="184">
        <v>5.1337999999999999</v>
      </c>
      <c r="L739" s="184">
        <v>7.7752999999999997</v>
      </c>
      <c r="M739" s="184">
        <v>13.2212</v>
      </c>
      <c r="N739" s="184">
        <v>19.843399999999999</v>
      </c>
      <c r="O739" s="184">
        <v>10.067500000000001</v>
      </c>
      <c r="P739" s="184">
        <v>9.3589000000000002</v>
      </c>
      <c r="Q739" s="184">
        <v>9.0617000000000001</v>
      </c>
      <c r="R739" s="184">
        <v>14.227499999999999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44447</v>
      </c>
      <c r="E740" s="184">
        <v>12.5221</v>
      </c>
      <c r="F740" s="184">
        <v>0.13109999999999999</v>
      </c>
      <c r="G740" s="184">
        <v>-8.5400000000000004E-2</v>
      </c>
      <c r="H740" s="184">
        <v>0.19120000000000001</v>
      </c>
      <c r="I740" s="184">
        <v>1.2599</v>
      </c>
      <c r="J740" s="184">
        <v>1.1495</v>
      </c>
      <c r="K740" s="184">
        <v>3.1219999999999999</v>
      </c>
      <c r="L740" s="184">
        <v>6.7064000000000004</v>
      </c>
      <c r="M740" s="184">
        <v>12.350199999999999</v>
      </c>
      <c r="N740" s="184">
        <v>22.554200000000002</v>
      </c>
      <c r="O740" s="184">
        <v>7.6712999999999996</v>
      </c>
      <c r="P740" s="184"/>
      <c r="Q740" s="184">
        <v>7.6904000000000003</v>
      </c>
      <c r="R740" s="184">
        <v>11.4375</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44447</v>
      </c>
      <c r="E741" s="184">
        <v>13.1546</v>
      </c>
      <c r="F741" s="184">
        <v>0.13469999999999999</v>
      </c>
      <c r="G741" s="184">
        <v>-6.7599999999999993E-2</v>
      </c>
      <c r="H741" s="184">
        <v>0.21640000000000001</v>
      </c>
      <c r="I741" s="184">
        <v>1.3108</v>
      </c>
      <c r="J741" s="184">
        <v>1.2670999999999999</v>
      </c>
      <c r="K741" s="184">
        <v>3.4516</v>
      </c>
      <c r="L741" s="184">
        <v>7.4124999999999996</v>
      </c>
      <c r="M741" s="184">
        <v>13.478</v>
      </c>
      <c r="N741" s="184">
        <v>24.171500000000002</v>
      </c>
      <c r="O741" s="184">
        <v>9.4327000000000005</v>
      </c>
      <c r="P741" s="184"/>
      <c r="Q741" s="184">
        <v>9.4527999999999999</v>
      </c>
      <c r="R741" s="184">
        <v>13.1706</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44447</v>
      </c>
      <c r="E742" s="184">
        <v>47.247</v>
      </c>
      <c r="F742" s="184">
        <v>0.14630000000000001</v>
      </c>
      <c r="G742" s="184">
        <v>0.11650000000000001</v>
      </c>
      <c r="H742" s="184">
        <v>0.55979999999999996</v>
      </c>
      <c r="I742" s="184">
        <v>1.6852</v>
      </c>
      <c r="J742" s="184">
        <v>1.7531000000000001</v>
      </c>
      <c r="K742" s="184">
        <v>4.2450999999999999</v>
      </c>
      <c r="L742" s="184">
        <v>8.6037999999999997</v>
      </c>
      <c r="M742" s="184">
        <v>18.046700000000001</v>
      </c>
      <c r="N742" s="184">
        <v>27.9055</v>
      </c>
      <c r="O742" s="184">
        <v>9.5050000000000008</v>
      </c>
      <c r="P742" s="184">
        <v>9.3576999999999995</v>
      </c>
      <c r="Q742" s="184">
        <v>9.5724</v>
      </c>
      <c r="R742" s="184">
        <v>14.0389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44447</v>
      </c>
      <c r="E743" s="184">
        <v>51.048999999999999</v>
      </c>
      <c r="F743" s="184">
        <v>0.14910000000000001</v>
      </c>
      <c r="G743" s="184">
        <v>0.1295</v>
      </c>
      <c r="H743" s="184">
        <v>0.57730000000000004</v>
      </c>
      <c r="I743" s="184">
        <v>1.7196</v>
      </c>
      <c r="J743" s="184">
        <v>1.8331999999999999</v>
      </c>
      <c r="K743" s="184">
        <v>4.4652000000000003</v>
      </c>
      <c r="L743" s="184">
        <v>9.0464000000000002</v>
      </c>
      <c r="M743" s="184">
        <v>18.7517</v>
      </c>
      <c r="N743" s="184">
        <v>28.927900000000001</v>
      </c>
      <c r="O743" s="184">
        <v>10.434799999999999</v>
      </c>
      <c r="P743" s="184">
        <v>10.611000000000001</v>
      </c>
      <c r="Q743" s="184">
        <v>10.730499999999999</v>
      </c>
      <c r="R743" s="184">
        <v>14.8992</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44447</v>
      </c>
      <c r="E746" s="184">
        <v>16.600000000000001</v>
      </c>
      <c r="F746" s="184">
        <v>6.0299999999999999E-2</v>
      </c>
      <c r="G746" s="184">
        <v>6.0299999999999999E-2</v>
      </c>
      <c r="H746" s="184">
        <v>-6.0199999999999997E-2</v>
      </c>
      <c r="I746" s="184">
        <v>0.42349999999999999</v>
      </c>
      <c r="J746" s="184">
        <v>0.60609999999999997</v>
      </c>
      <c r="K746" s="184">
        <v>2.1537999999999999</v>
      </c>
      <c r="L746" s="184">
        <v>4.2058999999999997</v>
      </c>
      <c r="M746" s="184">
        <v>8.9954000000000001</v>
      </c>
      <c r="N746" s="184">
        <v>15.117900000000001</v>
      </c>
      <c r="O746" s="184">
        <v>7.9238999999999997</v>
      </c>
      <c r="P746" s="184">
        <v>7.4268999999999998</v>
      </c>
      <c r="Q746" s="184">
        <v>7.7803000000000004</v>
      </c>
      <c r="R746" s="184">
        <v>8.9688999999999997</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44447</v>
      </c>
      <c r="E747" s="184">
        <v>17.48</v>
      </c>
      <c r="F747" s="184">
        <v>0.1145</v>
      </c>
      <c r="G747" s="184">
        <v>5.7200000000000001E-2</v>
      </c>
      <c r="H747" s="184">
        <v>0</v>
      </c>
      <c r="I747" s="184">
        <v>0.51749999999999996</v>
      </c>
      <c r="J747" s="184">
        <v>0.69120000000000004</v>
      </c>
      <c r="K747" s="184">
        <v>2.3418999999999999</v>
      </c>
      <c r="L747" s="184">
        <v>4.5454999999999997</v>
      </c>
      <c r="M747" s="184">
        <v>9.5924999999999994</v>
      </c>
      <c r="N747" s="184">
        <v>15.8383</v>
      </c>
      <c r="O747" s="184">
        <v>8.6298999999999992</v>
      </c>
      <c r="P747" s="184">
        <v>8.1898999999999997</v>
      </c>
      <c r="Q747" s="184">
        <v>8.6065000000000005</v>
      </c>
      <c r="R747" s="184">
        <v>9.6788000000000007</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44447</v>
      </c>
      <c r="E748" s="184">
        <v>20.714500000000001</v>
      </c>
      <c r="F748" s="184">
        <v>1.4E-3</v>
      </c>
      <c r="G748" s="184">
        <v>8.0699999999999994E-2</v>
      </c>
      <c r="H748" s="184">
        <v>0.38669999999999999</v>
      </c>
      <c r="I748" s="184">
        <v>1.5914999999999999</v>
      </c>
      <c r="J748" s="184">
        <v>1.9761</v>
      </c>
      <c r="K748" s="184">
        <v>3.8788999999999998</v>
      </c>
      <c r="L748" s="184">
        <v>4.9606000000000003</v>
      </c>
      <c r="M748" s="184">
        <v>11.001899999999999</v>
      </c>
      <c r="N748" s="184">
        <v>19.696899999999999</v>
      </c>
      <c r="O748" s="184">
        <v>8.2253000000000007</v>
      </c>
      <c r="P748" s="184">
        <v>6.3148</v>
      </c>
      <c r="Q748" s="184">
        <v>7.1711999999999998</v>
      </c>
      <c r="R748" s="184">
        <v>12.2963</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44447</v>
      </c>
      <c r="E749" s="184">
        <v>22.500399999999999</v>
      </c>
      <c r="F749" s="184">
        <v>4.0000000000000001E-3</v>
      </c>
      <c r="G749" s="184">
        <v>9.4299999999999995E-2</v>
      </c>
      <c r="H749" s="184">
        <v>0.40560000000000002</v>
      </c>
      <c r="I749" s="184">
        <v>1.6296999999999999</v>
      </c>
      <c r="J749" s="184">
        <v>2.0703999999999998</v>
      </c>
      <c r="K749" s="184">
        <v>4.1540999999999997</v>
      </c>
      <c r="L749" s="184">
        <v>5.4663000000000004</v>
      </c>
      <c r="M749" s="184">
        <v>11.797700000000001</v>
      </c>
      <c r="N749" s="184">
        <v>20.858799999999999</v>
      </c>
      <c r="O749" s="184">
        <v>9.5159000000000002</v>
      </c>
      <c r="P749" s="184">
        <v>7.7093999999999996</v>
      </c>
      <c r="Q749" s="184">
        <v>7.9562999999999997</v>
      </c>
      <c r="R749" s="184">
        <v>13.351699999999999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44447</v>
      </c>
      <c r="E750" s="184">
        <v>26.3</v>
      </c>
      <c r="F750" s="184">
        <v>-3.7999999999999999E-2</v>
      </c>
      <c r="G750" s="184">
        <v>3.7999999999999999E-2</v>
      </c>
      <c r="H750" s="184">
        <v>0.34339999999999998</v>
      </c>
      <c r="I750" s="184">
        <v>1.5444</v>
      </c>
      <c r="J750" s="184">
        <v>2.0962999999999998</v>
      </c>
      <c r="K750" s="184">
        <v>3.9937</v>
      </c>
      <c r="L750" s="184">
        <v>6.3916000000000004</v>
      </c>
      <c r="M750" s="184">
        <v>10.736800000000001</v>
      </c>
      <c r="N750" s="184">
        <v>17.726099999999999</v>
      </c>
      <c r="O750" s="184">
        <v>8.5022000000000002</v>
      </c>
      <c r="P750" s="184">
        <v>7.8575999999999997</v>
      </c>
      <c r="Q750" s="184">
        <v>8.0314999999999994</v>
      </c>
      <c r="R750" s="184">
        <v>12.5814</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44447</v>
      </c>
      <c r="E751" s="184">
        <v>24.62</v>
      </c>
      <c r="F751" s="184">
        <v>-4.0599999999999997E-2</v>
      </c>
      <c r="G751" s="184">
        <v>0</v>
      </c>
      <c r="H751" s="184">
        <v>0.32600000000000001</v>
      </c>
      <c r="I751" s="184">
        <v>1.5258</v>
      </c>
      <c r="J751" s="184">
        <v>1.9883999999999999</v>
      </c>
      <c r="K751" s="184">
        <v>3.7067999999999999</v>
      </c>
      <c r="L751" s="184">
        <v>5.8468999999999998</v>
      </c>
      <c r="M751" s="184">
        <v>9.8617000000000008</v>
      </c>
      <c r="N751" s="184">
        <v>16.5168</v>
      </c>
      <c r="O751" s="184">
        <v>7.3924000000000003</v>
      </c>
      <c r="P751" s="184">
        <v>6.8086000000000002</v>
      </c>
      <c r="Q751" s="184">
        <v>7.0321999999999996</v>
      </c>
      <c r="R751" s="184">
        <v>11.431699999999999</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44447</v>
      </c>
      <c r="E752" s="184">
        <v>13.081899999999999</v>
      </c>
      <c r="F752" s="184">
        <v>0.14929999999999999</v>
      </c>
      <c r="G752" s="184">
        <v>0.23830000000000001</v>
      </c>
      <c r="H752" s="184">
        <v>0.89849999999999997</v>
      </c>
      <c r="I752" s="184">
        <v>1.8641000000000001</v>
      </c>
      <c r="J752" s="184">
        <v>1.9006000000000001</v>
      </c>
      <c r="K752" s="184">
        <v>4.3038999999999996</v>
      </c>
      <c r="L752" s="184">
        <v>7.9043999999999999</v>
      </c>
      <c r="M752" s="184">
        <v>11.749000000000001</v>
      </c>
      <c r="N752" s="184">
        <v>17.5014</v>
      </c>
      <c r="O752" s="184"/>
      <c r="P752" s="184"/>
      <c r="Q752" s="184">
        <v>11.2987</v>
      </c>
      <c r="R752" s="184">
        <v>13.145200000000001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44447</v>
      </c>
      <c r="E753" s="184">
        <v>12.510199999999999</v>
      </c>
      <c r="F753" s="184">
        <v>0.14410000000000001</v>
      </c>
      <c r="G753" s="184">
        <v>0.2147</v>
      </c>
      <c r="H753" s="184">
        <v>0.86509999999999998</v>
      </c>
      <c r="I753" s="184">
        <v>1.7983</v>
      </c>
      <c r="J753" s="184">
        <v>1.7462</v>
      </c>
      <c r="K753" s="184">
        <v>3.8647999999999998</v>
      </c>
      <c r="L753" s="184">
        <v>6.9861000000000004</v>
      </c>
      <c r="M753" s="184">
        <v>10.3241</v>
      </c>
      <c r="N753" s="184">
        <v>15.507899999999999</v>
      </c>
      <c r="O753" s="184"/>
      <c r="P753" s="184"/>
      <c r="Q753" s="184">
        <v>9.3345000000000002</v>
      </c>
      <c r="R753" s="184">
        <v>11.188700000000001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44447</v>
      </c>
      <c r="E754" s="184">
        <v>17.786300000000001</v>
      </c>
      <c r="F754" s="184">
        <v>-7.4200000000000002E-2</v>
      </c>
      <c r="G754" s="184">
        <v>-2.47E-2</v>
      </c>
      <c r="H754" s="184">
        <v>0.3866</v>
      </c>
      <c r="I754" s="184">
        <v>1.2858000000000001</v>
      </c>
      <c r="J754" s="184">
        <v>1.3915</v>
      </c>
      <c r="K754" s="184">
        <v>2.9573999999999998</v>
      </c>
      <c r="L754" s="184">
        <v>5.4139999999999997</v>
      </c>
      <c r="M754" s="184">
        <v>9.4616000000000007</v>
      </c>
      <c r="N754" s="184">
        <v>16.629200000000001</v>
      </c>
      <c r="O754" s="184">
        <v>8.5321999999999996</v>
      </c>
      <c r="P754" s="184">
        <v>8.6159999999999997</v>
      </c>
      <c r="Q754" s="184">
        <v>8.6911000000000005</v>
      </c>
      <c r="R754" s="184">
        <v>11.895099999999999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44447</v>
      </c>
      <c r="E755" s="184">
        <v>18.75</v>
      </c>
      <c r="F755" s="184">
        <v>-7.1900000000000006E-2</v>
      </c>
      <c r="G755" s="184">
        <v>-1.23E-2</v>
      </c>
      <c r="H755" s="184">
        <v>0.40429999999999999</v>
      </c>
      <c r="I755" s="184">
        <v>1.3223</v>
      </c>
      <c r="J755" s="184">
        <v>1.4792000000000001</v>
      </c>
      <c r="K755" s="184">
        <v>3.2067999999999999</v>
      </c>
      <c r="L755" s="184">
        <v>5.9249999999999998</v>
      </c>
      <c r="M755" s="184">
        <v>10.253299999999999</v>
      </c>
      <c r="N755" s="184">
        <v>17.752700000000001</v>
      </c>
      <c r="O755" s="184">
        <v>9.4833999999999996</v>
      </c>
      <c r="P755" s="184">
        <v>9.4929000000000006</v>
      </c>
      <c r="Q755" s="184">
        <v>9.5243000000000002</v>
      </c>
      <c r="R755" s="184">
        <v>12.951499999999999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44447</v>
      </c>
      <c r="E756" s="184">
        <v>24.321999999999999</v>
      </c>
      <c r="F756" s="184">
        <v>-4.5199999999999997E-2</v>
      </c>
      <c r="G756" s="184">
        <v>-3.6999999999999998E-2</v>
      </c>
      <c r="H756" s="184">
        <v>0.40039999999999998</v>
      </c>
      <c r="I756" s="184">
        <v>2.0518000000000001</v>
      </c>
      <c r="J756" s="184">
        <v>2.1890000000000001</v>
      </c>
      <c r="K756" s="184">
        <v>5.2263000000000002</v>
      </c>
      <c r="L756" s="184">
        <v>10.318899999999999</v>
      </c>
      <c r="M756" s="184">
        <v>17.2879</v>
      </c>
      <c r="N756" s="184">
        <v>28.287400000000002</v>
      </c>
      <c r="O756" s="184">
        <v>9.9198000000000004</v>
      </c>
      <c r="P756" s="184">
        <v>8.9406999999999996</v>
      </c>
      <c r="Q756" s="184">
        <v>9.4710000000000001</v>
      </c>
      <c r="R756" s="184">
        <v>16.312200000000001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44447</v>
      </c>
      <c r="E757" s="184">
        <v>22.69</v>
      </c>
      <c r="F757" s="184">
        <v>-4.8500000000000001E-2</v>
      </c>
      <c r="G757" s="184">
        <v>-5.2900000000000003E-2</v>
      </c>
      <c r="H757" s="184">
        <v>0.3805</v>
      </c>
      <c r="I757" s="184">
        <v>2.0142000000000002</v>
      </c>
      <c r="J757" s="184">
        <v>2.1013999999999999</v>
      </c>
      <c r="K757" s="184">
        <v>4.9880000000000004</v>
      </c>
      <c r="L757" s="184">
        <v>9.8257999999999992</v>
      </c>
      <c r="M757" s="184">
        <v>16.5442</v>
      </c>
      <c r="N757" s="184">
        <v>27.193200000000001</v>
      </c>
      <c r="O757" s="184">
        <v>8.9308999999999994</v>
      </c>
      <c r="P757" s="184">
        <v>8.0282</v>
      </c>
      <c r="Q757" s="184">
        <v>8.6295000000000002</v>
      </c>
      <c r="R757" s="184">
        <v>15.275700000000001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44447</v>
      </c>
      <c r="E758" s="184">
        <v>16.756499999999999</v>
      </c>
      <c r="F758" s="184">
        <v>2.98E-2</v>
      </c>
      <c r="G758" s="184">
        <v>4.48E-2</v>
      </c>
      <c r="H758" s="184">
        <v>0.87229999999999996</v>
      </c>
      <c r="I758" s="184">
        <v>2.1861999999999999</v>
      </c>
      <c r="J758" s="184">
        <v>2.8763999999999998</v>
      </c>
      <c r="K758" s="184">
        <v>6.3411999999999997</v>
      </c>
      <c r="L758" s="184">
        <v>10.840299999999999</v>
      </c>
      <c r="M758" s="184">
        <v>19.310099999999998</v>
      </c>
      <c r="N758" s="184">
        <v>31.214600000000001</v>
      </c>
      <c r="O758" s="184">
        <v>13.421099999999999</v>
      </c>
      <c r="P758" s="184"/>
      <c r="Q758" s="184">
        <v>11.8682</v>
      </c>
      <c r="R758" s="184">
        <v>19.4116</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44447</v>
      </c>
      <c r="E759" s="184">
        <v>15.353999999999999</v>
      </c>
      <c r="F759" s="184">
        <v>2.4799999999999999E-2</v>
      </c>
      <c r="G759" s="184">
        <v>2.0799999999999999E-2</v>
      </c>
      <c r="H759" s="184">
        <v>0.8387</v>
      </c>
      <c r="I759" s="184">
        <v>2.1183000000000001</v>
      </c>
      <c r="J759" s="184">
        <v>2.7132999999999998</v>
      </c>
      <c r="K759" s="184">
        <v>5.8597000000000001</v>
      </c>
      <c r="L759" s="184">
        <v>9.8636999999999997</v>
      </c>
      <c r="M759" s="184">
        <v>17.799600000000002</v>
      </c>
      <c r="N759" s="184">
        <v>29.0426</v>
      </c>
      <c r="O759" s="184">
        <v>11.521000000000001</v>
      </c>
      <c r="P759" s="184"/>
      <c r="Q759" s="184">
        <v>9.7637</v>
      </c>
      <c r="R759" s="184">
        <v>17.470600000000001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44447</v>
      </c>
      <c r="E760" s="184">
        <v>14.891999999999999</v>
      </c>
      <c r="F760" s="184">
        <v>4.7E-2</v>
      </c>
      <c r="G760" s="184">
        <v>-6.7000000000000002E-3</v>
      </c>
      <c r="H760" s="184">
        <v>0.59440000000000004</v>
      </c>
      <c r="I760" s="184">
        <v>2.0070000000000001</v>
      </c>
      <c r="J760" s="184">
        <v>2.3083</v>
      </c>
      <c r="K760" s="184">
        <v>5.3704000000000001</v>
      </c>
      <c r="L760" s="184">
        <v>9.7421000000000006</v>
      </c>
      <c r="M760" s="184">
        <v>17.3522</v>
      </c>
      <c r="N760" s="184">
        <v>27.905200000000001</v>
      </c>
      <c r="O760" s="184"/>
      <c r="P760" s="184"/>
      <c r="Q760" s="184">
        <v>15.7128</v>
      </c>
      <c r="R760" s="184">
        <v>18.989699999999999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44447</v>
      </c>
      <c r="E761" s="184">
        <v>14.452</v>
      </c>
      <c r="F761" s="184">
        <v>4.8500000000000001E-2</v>
      </c>
      <c r="G761" s="184">
        <v>-2.0799999999999999E-2</v>
      </c>
      <c r="H761" s="184">
        <v>0.5776</v>
      </c>
      <c r="I761" s="184">
        <v>1.9684999999999999</v>
      </c>
      <c r="J761" s="184">
        <v>2.2136999999999998</v>
      </c>
      <c r="K761" s="184">
        <v>5.0978000000000003</v>
      </c>
      <c r="L761" s="184">
        <v>9.1706000000000003</v>
      </c>
      <c r="M761" s="184">
        <v>16.4451</v>
      </c>
      <c r="N761" s="184">
        <v>26.5943</v>
      </c>
      <c r="O761" s="184"/>
      <c r="P761" s="184"/>
      <c r="Q761" s="184">
        <v>14.448</v>
      </c>
      <c r="R761" s="184">
        <v>17.768799999999999</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44447</v>
      </c>
      <c r="E762" s="184">
        <v>12.295199999999999</v>
      </c>
      <c r="F762" s="184">
        <v>6.2700000000000006E-2</v>
      </c>
      <c r="G762" s="184">
        <v>0.20949999999999999</v>
      </c>
      <c r="H762" s="184">
        <v>0.66400000000000003</v>
      </c>
      <c r="I762" s="184">
        <v>1.6645000000000001</v>
      </c>
      <c r="J762" s="184">
        <v>2.0026999999999999</v>
      </c>
      <c r="K762" s="184">
        <v>4.1798000000000002</v>
      </c>
      <c r="L762" s="184">
        <v>6.2927</v>
      </c>
      <c r="M762" s="184">
        <v>12.858000000000001</v>
      </c>
      <c r="N762" s="184">
        <v>20.913399999999999</v>
      </c>
      <c r="O762" s="184">
        <v>-1.5705</v>
      </c>
      <c r="P762" s="184">
        <v>2.2717000000000001</v>
      </c>
      <c r="Q762" s="184">
        <v>3.3437000000000001</v>
      </c>
      <c r="R762" s="184">
        <v>1.0115000000000001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44447</v>
      </c>
      <c r="E763" s="184">
        <v>13.0829</v>
      </c>
      <c r="F763" s="184">
        <v>6.5799999999999997E-2</v>
      </c>
      <c r="G763" s="184">
        <v>0.22059999999999999</v>
      </c>
      <c r="H763" s="184">
        <v>0.68030000000000002</v>
      </c>
      <c r="I763" s="184">
        <v>1.6960999999999999</v>
      </c>
      <c r="J763" s="184">
        <v>2.0802</v>
      </c>
      <c r="K763" s="184">
        <v>4.4067999999999996</v>
      </c>
      <c r="L763" s="184">
        <v>6.7434000000000003</v>
      </c>
      <c r="M763" s="184">
        <v>13.562900000000001</v>
      </c>
      <c r="N763" s="184">
        <v>21.915700000000001</v>
      </c>
      <c r="O763" s="184">
        <v>-0.74760000000000004</v>
      </c>
      <c r="P763" s="184">
        <v>3.2648000000000001</v>
      </c>
      <c r="Q763" s="184">
        <v>4.3703000000000003</v>
      </c>
      <c r="R763" s="184">
        <v>1.8321000000000001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44447</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44447</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44447</v>
      </c>
      <c r="E768" s="184">
        <v>39.196100000000001</v>
      </c>
      <c r="F768" s="184">
        <v>0.14380000000000001</v>
      </c>
      <c r="G768" s="184">
        <v>0.20169999999999999</v>
      </c>
      <c r="H768" s="184">
        <v>0.56079999999999997</v>
      </c>
      <c r="I768" s="184">
        <v>2.1867999999999999</v>
      </c>
      <c r="J768" s="184">
        <v>1.1807000000000001</v>
      </c>
      <c r="K768" s="184">
        <v>3.7271000000000001</v>
      </c>
      <c r="L768" s="184">
        <v>7.5721999999999996</v>
      </c>
      <c r="M768" s="184">
        <v>13.1991</v>
      </c>
      <c r="N768" s="184">
        <v>20.285499999999999</v>
      </c>
      <c r="O768" s="184">
        <v>7.9574999999999996</v>
      </c>
      <c r="P768" s="184">
        <v>7.5167999999999999</v>
      </c>
      <c r="Q768" s="184">
        <v>8.0691000000000006</v>
      </c>
      <c r="R768" s="184">
        <v>11.1069</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44447</v>
      </c>
      <c r="E769" s="184">
        <v>43.023400000000002</v>
      </c>
      <c r="F769" s="184">
        <v>0.1459</v>
      </c>
      <c r="G769" s="184">
        <v>0.21310000000000001</v>
      </c>
      <c r="H769" s="184">
        <v>0.57840000000000003</v>
      </c>
      <c r="I769" s="184">
        <v>2.2294999999999998</v>
      </c>
      <c r="J769" s="184">
        <v>1.2859</v>
      </c>
      <c r="K769" s="184">
        <v>4.0755999999999997</v>
      </c>
      <c r="L769" s="184">
        <v>8.3314000000000004</v>
      </c>
      <c r="M769" s="184">
        <v>14.403600000000001</v>
      </c>
      <c r="N769" s="184">
        <v>21.954599999999999</v>
      </c>
      <c r="O769" s="184">
        <v>9.1923999999999992</v>
      </c>
      <c r="P769" s="184">
        <v>8.8187999999999995</v>
      </c>
      <c r="Q769" s="184">
        <v>9.9260000000000002</v>
      </c>
      <c r="R769" s="184">
        <v>12.4954</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44447</v>
      </c>
      <c r="E770" s="184">
        <v>48.658799999999999</v>
      </c>
      <c r="F770" s="184">
        <v>7.5300000000000006E-2</v>
      </c>
      <c r="G770" s="184">
        <v>0.36940000000000001</v>
      </c>
      <c r="H770" s="184">
        <v>0.9506</v>
      </c>
      <c r="I770" s="184">
        <v>2.9573999999999998</v>
      </c>
      <c r="J770" s="184">
        <v>2.7862</v>
      </c>
      <c r="K770" s="184">
        <v>6.0286999999999997</v>
      </c>
      <c r="L770" s="184">
        <v>9.6309000000000005</v>
      </c>
      <c r="M770" s="184">
        <v>16.663399999999999</v>
      </c>
      <c r="N770" s="184">
        <v>27.168299999999999</v>
      </c>
      <c r="O770" s="184">
        <v>11.059200000000001</v>
      </c>
      <c r="P770" s="184">
        <v>9.4354999999999993</v>
      </c>
      <c r="Q770" s="184">
        <v>8.5391999999999992</v>
      </c>
      <c r="R770" s="184">
        <v>16.580500000000001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44447</v>
      </c>
      <c r="E771" s="184">
        <v>52.996299999999998</v>
      </c>
      <c r="F771" s="184">
        <v>7.9500000000000001E-2</v>
      </c>
      <c r="G771" s="184">
        <v>0.38979999999999998</v>
      </c>
      <c r="H771" s="184">
        <v>0.97899999999999998</v>
      </c>
      <c r="I771" s="184">
        <v>3.0145</v>
      </c>
      <c r="J771" s="184">
        <v>2.9228000000000001</v>
      </c>
      <c r="K771" s="184">
        <v>6.4149000000000003</v>
      </c>
      <c r="L771" s="184">
        <v>10.437900000000001</v>
      </c>
      <c r="M771" s="184">
        <v>17.9192</v>
      </c>
      <c r="N771" s="184">
        <v>28.963899999999999</v>
      </c>
      <c r="O771" s="184">
        <v>12.4954</v>
      </c>
      <c r="P771" s="184">
        <v>10.7172</v>
      </c>
      <c r="Q771" s="184">
        <v>9.4389000000000003</v>
      </c>
      <c r="R771" s="184">
        <v>18.0701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44447</v>
      </c>
      <c r="E772" s="184">
        <v>48.658799999999999</v>
      </c>
      <c r="F772" s="184">
        <v>7.5300000000000006E-2</v>
      </c>
      <c r="G772" s="184">
        <v>0.36940000000000001</v>
      </c>
      <c r="H772" s="184">
        <v>0.9506</v>
      </c>
      <c r="I772" s="184">
        <v>2.9573999999999998</v>
      </c>
      <c r="J772" s="184">
        <v>2.7862</v>
      </c>
      <c r="K772" s="184">
        <v>6.0286999999999997</v>
      </c>
      <c r="L772" s="184">
        <v>9.6309000000000005</v>
      </c>
      <c r="M772" s="184">
        <v>16.663399999999999</v>
      </c>
      <c r="N772" s="184">
        <v>27.168299999999999</v>
      </c>
      <c r="O772" s="184">
        <v>11.059200000000001</v>
      </c>
      <c r="P772" s="184">
        <v>9.4354999999999993</v>
      </c>
      <c r="Q772" s="184">
        <v>8.5391999999999992</v>
      </c>
      <c r="R772" s="184">
        <v>16.580500000000001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44447</v>
      </c>
      <c r="E773" s="184">
        <v>48.658799999999999</v>
      </c>
      <c r="F773" s="184">
        <v>7.5300000000000006E-2</v>
      </c>
      <c r="G773" s="184">
        <v>0.36940000000000001</v>
      </c>
      <c r="H773" s="184">
        <v>0.9506</v>
      </c>
      <c r="I773" s="184">
        <v>2.9573999999999998</v>
      </c>
      <c r="J773" s="184">
        <v>2.7862</v>
      </c>
      <c r="K773" s="184">
        <v>6.0286999999999997</v>
      </c>
      <c r="L773" s="184">
        <v>9.6309000000000005</v>
      </c>
      <c r="M773" s="184">
        <v>16.663399999999999</v>
      </c>
      <c r="N773" s="184">
        <v>27.168299999999999</v>
      </c>
      <c r="O773" s="184">
        <v>11.059200000000001</v>
      </c>
      <c r="P773" s="184">
        <v>9.4354999999999993</v>
      </c>
      <c r="Q773" s="184">
        <v>8.5391999999999992</v>
      </c>
      <c r="R773" s="184">
        <v>16.580500000000001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44447</v>
      </c>
      <c r="E774" s="184">
        <v>18.467600000000001</v>
      </c>
      <c r="F774" s="184">
        <v>3.2000000000000001E-2</v>
      </c>
      <c r="G774" s="184">
        <v>0.2301</v>
      </c>
      <c r="H774" s="184">
        <v>0.68369999999999997</v>
      </c>
      <c r="I774" s="184">
        <v>1.9453</v>
      </c>
      <c r="J774" s="184">
        <v>2.3731</v>
      </c>
      <c r="K774" s="184">
        <v>4.2000999999999999</v>
      </c>
      <c r="L774" s="184">
        <v>8.1425000000000001</v>
      </c>
      <c r="M774" s="184">
        <v>14.719099999999999</v>
      </c>
      <c r="N774" s="184">
        <v>25.240600000000001</v>
      </c>
      <c r="O774" s="184">
        <v>10.9047</v>
      </c>
      <c r="P774" s="184">
        <v>9.7578999999999994</v>
      </c>
      <c r="Q774" s="184">
        <v>10.2432</v>
      </c>
      <c r="R774" s="184">
        <v>15.966699999999999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44447</v>
      </c>
      <c r="E775" s="184">
        <v>17.093499999999999</v>
      </c>
      <c r="F775" s="184">
        <v>3.1E-2</v>
      </c>
      <c r="G775" s="184">
        <v>0.2228</v>
      </c>
      <c r="H775" s="184">
        <v>0.67320000000000002</v>
      </c>
      <c r="I775" s="184">
        <v>1.9241999999999999</v>
      </c>
      <c r="J775" s="184">
        <v>2.3214000000000001</v>
      </c>
      <c r="K775" s="184">
        <v>4.0453000000000001</v>
      </c>
      <c r="L775" s="184">
        <v>7.7944000000000004</v>
      </c>
      <c r="M775" s="184">
        <v>14.154500000000001</v>
      </c>
      <c r="N775" s="184">
        <v>24.409600000000001</v>
      </c>
      <c r="O775" s="184">
        <v>10.055099999999999</v>
      </c>
      <c r="P775" s="184">
        <v>8.5570000000000004</v>
      </c>
      <c r="Q775" s="184">
        <v>8.8963999999999999</v>
      </c>
      <c r="R775" s="184">
        <v>15.2126</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44447</v>
      </c>
      <c r="E776" s="184">
        <v>13.1882</v>
      </c>
      <c r="F776" s="184">
        <v>-9.1000000000000004E-3</v>
      </c>
      <c r="G776" s="184">
        <v>0.1116</v>
      </c>
      <c r="H776" s="184">
        <v>0.69399999999999995</v>
      </c>
      <c r="I776" s="184">
        <v>1.8402000000000001</v>
      </c>
      <c r="J776" s="184">
        <v>2.4413999999999998</v>
      </c>
      <c r="K776" s="184">
        <v>4.6093000000000002</v>
      </c>
      <c r="L776" s="184">
        <v>6.923</v>
      </c>
      <c r="M776" s="184">
        <v>11.747400000000001</v>
      </c>
      <c r="N776" s="184">
        <v>18.884399999999999</v>
      </c>
      <c r="O776" s="184"/>
      <c r="P776" s="184"/>
      <c r="Q776" s="184">
        <v>10.561999999999999</v>
      </c>
      <c r="R776" s="184">
        <v>12.1594</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44447</v>
      </c>
      <c r="E777" s="184">
        <v>12.5688</v>
      </c>
      <c r="F777" s="184">
        <v>-1.43E-2</v>
      </c>
      <c r="G777" s="184">
        <v>8.7599999999999997E-2</v>
      </c>
      <c r="H777" s="184">
        <v>0.66069999999999995</v>
      </c>
      <c r="I777" s="184">
        <v>1.7725</v>
      </c>
      <c r="J777" s="184">
        <v>2.2827000000000002</v>
      </c>
      <c r="K777" s="184">
        <v>4.1619000000000002</v>
      </c>
      <c r="L777" s="184">
        <v>6.0076999999999998</v>
      </c>
      <c r="M777" s="184">
        <v>10.333</v>
      </c>
      <c r="N777" s="184">
        <v>16.924499999999998</v>
      </c>
      <c r="O777" s="184"/>
      <c r="P777" s="184"/>
      <c r="Q777" s="184">
        <v>8.6491000000000007</v>
      </c>
      <c r="R777" s="184">
        <v>10.2494</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44447</v>
      </c>
      <c r="E778" s="184">
        <v>44.561399999999999</v>
      </c>
      <c r="F778" s="184">
        <v>0.24590000000000001</v>
      </c>
      <c r="G778" s="184">
        <v>0.37780000000000002</v>
      </c>
      <c r="H778" s="184">
        <v>0.88360000000000005</v>
      </c>
      <c r="I778" s="184">
        <v>1.8755999999999999</v>
      </c>
      <c r="J778" s="184">
        <v>2.5413999999999999</v>
      </c>
      <c r="K778" s="184">
        <v>4.8727999999999998</v>
      </c>
      <c r="L778" s="184">
        <v>7.1383000000000001</v>
      </c>
      <c r="M778" s="184">
        <v>12.5822</v>
      </c>
      <c r="N778" s="184">
        <v>20.444700000000001</v>
      </c>
      <c r="O778" s="184">
        <v>9.6097999999999999</v>
      </c>
      <c r="P778" s="184">
        <v>7.9795999999999996</v>
      </c>
      <c r="Q778" s="184">
        <v>8.6935000000000002</v>
      </c>
      <c r="R778" s="184">
        <v>12.9346</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44447</v>
      </c>
      <c r="E779" s="184">
        <v>53.845816625885298</v>
      </c>
      <c r="F779" s="184">
        <v>0.24329999999999999</v>
      </c>
      <c r="G779" s="184">
        <v>0.36230000000000001</v>
      </c>
      <c r="H779" s="184">
        <v>0.86219999999999997</v>
      </c>
      <c r="I779" s="184">
        <v>1.8298000000000001</v>
      </c>
      <c r="J779" s="184">
        <v>2.4317000000000002</v>
      </c>
      <c r="K779" s="184">
        <v>4.5728999999999997</v>
      </c>
      <c r="L779" s="184">
        <v>6.5473999999999997</v>
      </c>
      <c r="M779" s="184">
        <v>11.6473</v>
      </c>
      <c r="N779" s="184">
        <v>19.109000000000002</v>
      </c>
      <c r="O779" s="184">
        <v>8.4407999999999994</v>
      </c>
      <c r="P779" s="184">
        <v>6.8209</v>
      </c>
      <c r="Q779" s="184">
        <v>7.9535</v>
      </c>
      <c r="R779" s="184">
        <v>11.7003</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44447</v>
      </c>
      <c r="E780" s="184">
        <v>13.43</v>
      </c>
      <c r="F780" s="184">
        <v>-7.4399999999999994E-2</v>
      </c>
      <c r="G780" s="184">
        <v>0</v>
      </c>
      <c r="H780" s="184">
        <v>0.37369999999999998</v>
      </c>
      <c r="I780" s="184">
        <v>1.3585</v>
      </c>
      <c r="J780" s="184">
        <v>2.0516999999999999</v>
      </c>
      <c r="K780" s="184">
        <v>3.9474</v>
      </c>
      <c r="L780" s="184">
        <v>6.3341000000000003</v>
      </c>
      <c r="M780" s="184">
        <v>10.082000000000001</v>
      </c>
      <c r="N780" s="184">
        <v>17.190200000000001</v>
      </c>
      <c r="O780" s="184">
        <v>10.0905</v>
      </c>
      <c r="P780" s="184"/>
      <c r="Q780" s="184">
        <v>10.0314</v>
      </c>
      <c r="R780" s="184">
        <v>12.505800000000001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44447</v>
      </c>
      <c r="E781" s="184">
        <v>13.19</v>
      </c>
      <c r="F781" s="184">
        <v>-7.5800000000000006E-2</v>
      </c>
      <c r="G781" s="184">
        <v>0</v>
      </c>
      <c r="H781" s="184">
        <v>0.3805</v>
      </c>
      <c r="I781" s="184">
        <v>1.3835999999999999</v>
      </c>
      <c r="J781" s="184">
        <v>2.0897999999999999</v>
      </c>
      <c r="K781" s="184">
        <v>3.8582999999999998</v>
      </c>
      <c r="L781" s="184">
        <v>6.0289000000000001</v>
      </c>
      <c r="M781" s="184">
        <v>9.7338000000000005</v>
      </c>
      <c r="N781" s="184">
        <v>16.622499999999999</v>
      </c>
      <c r="O781" s="184">
        <v>9.4681999999999995</v>
      </c>
      <c r="P781" s="184"/>
      <c r="Q781" s="184">
        <v>9.3901000000000003</v>
      </c>
      <c r="R781" s="184">
        <v>11.974500000000001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44447</v>
      </c>
      <c r="E782" s="184">
        <v>13.2464</v>
      </c>
      <c r="F782" s="184">
        <v>1.06E-2</v>
      </c>
      <c r="G782" s="184">
        <v>0.1542</v>
      </c>
      <c r="H782" s="184">
        <v>0.54879999999999995</v>
      </c>
      <c r="I782" s="184">
        <v>1.6357999999999999</v>
      </c>
      <c r="J782" s="184">
        <v>1.7927999999999999</v>
      </c>
      <c r="K782" s="184">
        <v>3.7313999999999998</v>
      </c>
      <c r="L782" s="184">
        <v>7.5631000000000004</v>
      </c>
      <c r="M782" s="184">
        <v>14.632899999999999</v>
      </c>
      <c r="N782" s="184">
        <v>24.162500000000001</v>
      </c>
      <c r="O782" s="184">
        <v>9.7258999999999993</v>
      </c>
      <c r="P782" s="184"/>
      <c r="Q782" s="184">
        <v>9.7314000000000007</v>
      </c>
      <c r="R782" s="184">
        <v>13.714</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44447</v>
      </c>
      <c r="E783" s="184">
        <v>12.8771</v>
      </c>
      <c r="F783" s="184">
        <v>8.5000000000000006E-3</v>
      </c>
      <c r="G783" s="184">
        <v>0.1431</v>
      </c>
      <c r="H783" s="184">
        <v>0.53320000000000001</v>
      </c>
      <c r="I783" s="184">
        <v>1.6049</v>
      </c>
      <c r="J783" s="184">
        <v>1.7181</v>
      </c>
      <c r="K783" s="184">
        <v>3.5145</v>
      </c>
      <c r="L783" s="184">
        <v>7.1136999999999997</v>
      </c>
      <c r="M783" s="184">
        <v>13.917299999999999</v>
      </c>
      <c r="N783" s="184">
        <v>23.124500000000001</v>
      </c>
      <c r="O783" s="184">
        <v>8.7100000000000009</v>
      </c>
      <c r="P783" s="184"/>
      <c r="Q783" s="184">
        <v>8.7112999999999996</v>
      </c>
      <c r="R783" s="184">
        <v>12.8141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4.1189999999999997E-2</v>
      </c>
      <c r="G784" s="186">
        <v>0.140232</v>
      </c>
      <c r="H784" s="186">
        <v>0.55618800000000013</v>
      </c>
      <c r="I784" s="186">
        <v>1.7550700000000004</v>
      </c>
      <c r="J784" s="186">
        <v>2.0596559999999995</v>
      </c>
      <c r="K784" s="186">
        <v>4.439639999999998</v>
      </c>
      <c r="L784" s="186">
        <v>7.4372699999999998</v>
      </c>
      <c r="M784" s="186">
        <v>13.081265999999996</v>
      </c>
      <c r="N784" s="186">
        <v>21.402011999999999</v>
      </c>
      <c r="O784" s="186">
        <v>9.2227999999999994</v>
      </c>
      <c r="P784" s="186">
        <v>8.3890562499999994</v>
      </c>
      <c r="Q784" s="186">
        <v>8.8814439999999983</v>
      </c>
      <c r="R784" s="186">
        <v>13.432612500000005</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3.15E-2</v>
      </c>
      <c r="G785" s="186">
        <v>0.10295</v>
      </c>
      <c r="H785" s="186">
        <v>0.56174999999999997</v>
      </c>
      <c r="I785" s="186">
        <v>1.7197</v>
      </c>
      <c r="J785" s="186">
        <v>2.0988499999999997</v>
      </c>
      <c r="K785" s="186">
        <v>4.2225999999999999</v>
      </c>
      <c r="L785" s="186">
        <v>7.5676500000000004</v>
      </c>
      <c r="M785" s="186">
        <v>13.52045</v>
      </c>
      <c r="N785" s="186">
        <v>21.93515</v>
      </c>
      <c r="O785" s="186">
        <v>9.5104500000000005</v>
      </c>
      <c r="P785" s="186">
        <v>8.7173999999999996</v>
      </c>
      <c r="Q785" s="186">
        <v>9.1016000000000012</v>
      </c>
      <c r="R785" s="186">
        <v>13.261150000000001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44447</v>
      </c>
      <c r="E788" s="184">
        <v>1149.71</v>
      </c>
      <c r="F788" s="184">
        <v>0.15509999999999999</v>
      </c>
      <c r="G788" s="184">
        <v>0.30620000000000003</v>
      </c>
      <c r="H788" s="184">
        <v>1.5814999999999999</v>
      </c>
      <c r="I788" s="184">
        <v>5.1787999999999998</v>
      </c>
      <c r="J788" s="184">
        <v>5.0980999999999996</v>
      </c>
      <c r="K788" s="184">
        <v>10.8881</v>
      </c>
      <c r="L788" s="184">
        <v>20.558900000000001</v>
      </c>
      <c r="M788" s="184">
        <v>34.271099999999997</v>
      </c>
      <c r="N788" s="184">
        <v>62.579000000000001</v>
      </c>
      <c r="O788" s="184">
        <v>15.454599999999999</v>
      </c>
      <c r="P788" s="184">
        <v>14.517300000000001</v>
      </c>
      <c r="Q788" s="184">
        <v>22.8568</v>
      </c>
      <c r="R788" s="184">
        <v>30.053999999999998</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44447</v>
      </c>
      <c r="E789" s="184">
        <v>1244.58</v>
      </c>
      <c r="F789" s="184">
        <v>0.15770000000000001</v>
      </c>
      <c r="G789" s="184">
        <v>0.31840000000000002</v>
      </c>
      <c r="H789" s="184">
        <v>1.5992</v>
      </c>
      <c r="I789" s="184">
        <v>5.2161</v>
      </c>
      <c r="J789" s="184">
        <v>5.1867000000000001</v>
      </c>
      <c r="K789" s="184">
        <v>11.154999999999999</v>
      </c>
      <c r="L789" s="184">
        <v>21.063400000000001</v>
      </c>
      <c r="M789" s="184">
        <v>35.101300000000002</v>
      </c>
      <c r="N789" s="184">
        <v>63.950400000000002</v>
      </c>
      <c r="O789" s="184">
        <v>16.4788</v>
      </c>
      <c r="P789" s="184">
        <v>15.647399999999999</v>
      </c>
      <c r="Q789" s="184">
        <v>18.796900000000001</v>
      </c>
      <c r="R789" s="184">
        <v>31.1815</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44447</v>
      </c>
      <c r="E790" s="184">
        <v>20.29</v>
      </c>
      <c r="F790" s="184">
        <v>-4.9299999999999997E-2</v>
      </c>
      <c r="G790" s="184">
        <v>-4.9299999999999997E-2</v>
      </c>
      <c r="H790" s="184">
        <v>1.2475000000000001</v>
      </c>
      <c r="I790" s="184">
        <v>4.7496</v>
      </c>
      <c r="J790" s="184">
        <v>7.6963999999999997</v>
      </c>
      <c r="K790" s="184">
        <v>15.5467</v>
      </c>
      <c r="L790" s="184">
        <v>21.935099999999998</v>
      </c>
      <c r="M790" s="184">
        <v>34.104399999999998</v>
      </c>
      <c r="N790" s="184">
        <v>59.137300000000003</v>
      </c>
      <c r="O790" s="184">
        <v>20.793900000000001</v>
      </c>
      <c r="P790" s="184"/>
      <c r="Q790" s="184">
        <v>20.401299999999999</v>
      </c>
      <c r="R790" s="184">
        <v>30.928799999999999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44447</v>
      </c>
      <c r="E791" s="184">
        <v>19.170000000000002</v>
      </c>
      <c r="F791" s="184">
        <v>-5.21E-2</v>
      </c>
      <c r="G791" s="184">
        <v>-5.21E-2</v>
      </c>
      <c r="H791" s="184">
        <v>1.2143999999999999</v>
      </c>
      <c r="I791" s="184">
        <v>4.7541000000000002</v>
      </c>
      <c r="J791" s="184">
        <v>7.6361999999999997</v>
      </c>
      <c r="K791" s="184">
        <v>15.2043</v>
      </c>
      <c r="L791" s="184">
        <v>21.175699999999999</v>
      </c>
      <c r="M791" s="184">
        <v>32.940399999999997</v>
      </c>
      <c r="N791" s="184">
        <v>57.131100000000004</v>
      </c>
      <c r="O791" s="184">
        <v>19.087</v>
      </c>
      <c r="P791" s="184"/>
      <c r="Q791" s="184">
        <v>18.620699999999999</v>
      </c>
      <c r="R791" s="184">
        <v>29.1997</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44447</v>
      </c>
      <c r="E792" s="184">
        <v>19.399999999999999</v>
      </c>
      <c r="F792" s="184">
        <v>0.31019999999999998</v>
      </c>
      <c r="G792" s="184">
        <v>0.62239999999999995</v>
      </c>
      <c r="H792" s="184">
        <v>1.4114</v>
      </c>
      <c r="I792" s="184">
        <v>5.4920999999999998</v>
      </c>
      <c r="J792" s="184">
        <v>3.6324999999999998</v>
      </c>
      <c r="K792" s="184">
        <v>11.366199999999999</v>
      </c>
      <c r="L792" s="184">
        <v>27.799700000000001</v>
      </c>
      <c r="M792" s="184">
        <v>45.645600000000002</v>
      </c>
      <c r="N792" s="184">
        <v>74.460400000000007</v>
      </c>
      <c r="O792" s="184"/>
      <c r="P792" s="184"/>
      <c r="Q792" s="184">
        <v>74.154600000000002</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44447</v>
      </c>
      <c r="E793" s="184">
        <v>18.989999999999998</v>
      </c>
      <c r="F793" s="184">
        <v>0.317</v>
      </c>
      <c r="G793" s="184">
        <v>0.58260000000000001</v>
      </c>
      <c r="H793" s="184">
        <v>1.3880999999999999</v>
      </c>
      <c r="I793" s="184">
        <v>5.4413999999999998</v>
      </c>
      <c r="J793" s="184">
        <v>3.4876999999999998</v>
      </c>
      <c r="K793" s="184">
        <v>10.9877</v>
      </c>
      <c r="L793" s="184">
        <v>26.768999999999998</v>
      </c>
      <c r="M793" s="184">
        <v>43.7547</v>
      </c>
      <c r="N793" s="184">
        <v>71.389899999999997</v>
      </c>
      <c r="O793" s="184"/>
      <c r="P793" s="184"/>
      <c r="Q793" s="184">
        <v>71.067999999999998</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44447</v>
      </c>
      <c r="E794" s="184">
        <v>242.25</v>
      </c>
      <c r="F794" s="184">
        <v>9.9199999999999997E-2</v>
      </c>
      <c r="G794" s="184">
        <v>0.47699999999999998</v>
      </c>
      <c r="H794" s="184">
        <v>1.6832</v>
      </c>
      <c r="I794" s="184">
        <v>5.7675999999999998</v>
      </c>
      <c r="J794" s="184">
        <v>7.3945999999999996</v>
      </c>
      <c r="K794" s="184">
        <v>13.9946</v>
      </c>
      <c r="L794" s="184">
        <v>22.807500000000001</v>
      </c>
      <c r="M794" s="184">
        <v>37.135599999999997</v>
      </c>
      <c r="N794" s="184">
        <v>60.7712</v>
      </c>
      <c r="O794" s="184">
        <v>20.8093</v>
      </c>
      <c r="P794" s="184">
        <v>18.577000000000002</v>
      </c>
      <c r="Q794" s="184">
        <v>16.566700000000001</v>
      </c>
      <c r="R794" s="184">
        <v>35.460799999999999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44447</v>
      </c>
      <c r="E795" s="184">
        <v>226.48</v>
      </c>
      <c r="F795" s="184">
        <v>9.7199999999999995E-2</v>
      </c>
      <c r="G795" s="184">
        <v>0.46129999999999999</v>
      </c>
      <c r="H795" s="184">
        <v>1.6563000000000001</v>
      </c>
      <c r="I795" s="184">
        <v>5.7131999999999996</v>
      </c>
      <c r="J795" s="184">
        <v>7.2552000000000003</v>
      </c>
      <c r="K795" s="184">
        <v>13.5921</v>
      </c>
      <c r="L795" s="184">
        <v>21.9864</v>
      </c>
      <c r="M795" s="184">
        <v>35.779400000000003</v>
      </c>
      <c r="N795" s="184">
        <v>58.710599999999999</v>
      </c>
      <c r="O795" s="184">
        <v>19.436299999999999</v>
      </c>
      <c r="P795" s="184">
        <v>17.4527</v>
      </c>
      <c r="Q795" s="184">
        <v>18.9361</v>
      </c>
      <c r="R795" s="184">
        <v>33.686900000000001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44447</v>
      </c>
      <c r="E796" s="184">
        <v>72.147999999999996</v>
      </c>
      <c r="F796" s="184">
        <v>0.33100000000000002</v>
      </c>
      <c r="G796" s="184">
        <v>0.29749999999999999</v>
      </c>
      <c r="H796" s="184">
        <v>1.1339999999999999</v>
      </c>
      <c r="I796" s="184">
        <v>5.0082000000000004</v>
      </c>
      <c r="J796" s="184">
        <v>5.4996</v>
      </c>
      <c r="K796" s="184">
        <v>12.77</v>
      </c>
      <c r="L796" s="184">
        <v>22.270199999999999</v>
      </c>
      <c r="M796" s="184">
        <v>39.241500000000002</v>
      </c>
      <c r="N796" s="184">
        <v>68.247699999999995</v>
      </c>
      <c r="O796" s="184">
        <v>21.015999999999998</v>
      </c>
      <c r="P796" s="184">
        <v>17.4512</v>
      </c>
      <c r="Q796" s="184">
        <v>17.440899999999999</v>
      </c>
      <c r="R796" s="184">
        <v>34.517200000000003</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44447</v>
      </c>
      <c r="E797" s="184">
        <v>199.371744059077</v>
      </c>
      <c r="F797" s="184">
        <v>0.33040000000000003</v>
      </c>
      <c r="G797" s="184">
        <v>0.29749999999999999</v>
      </c>
      <c r="H797" s="184">
        <v>1.1336999999999999</v>
      </c>
      <c r="I797" s="184">
        <v>5.0073999999999996</v>
      </c>
      <c r="J797" s="184">
        <v>5.4996</v>
      </c>
      <c r="K797" s="184">
        <v>12.770300000000001</v>
      </c>
      <c r="L797" s="184">
        <v>22.269200000000001</v>
      </c>
      <c r="M797" s="184">
        <v>39.241700000000002</v>
      </c>
      <c r="N797" s="184">
        <v>68.244100000000003</v>
      </c>
      <c r="O797" s="184">
        <v>19.916599999999999</v>
      </c>
      <c r="P797" s="184">
        <v>16.811299999999999</v>
      </c>
      <c r="Q797" s="184">
        <v>17.0745</v>
      </c>
      <c r="R797" s="184">
        <v>33.558399999999999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44447</v>
      </c>
      <c r="E798" s="184">
        <v>67.626999999999995</v>
      </c>
      <c r="F798" s="184">
        <v>0.32790000000000002</v>
      </c>
      <c r="G798" s="184">
        <v>0.28170000000000001</v>
      </c>
      <c r="H798" s="184">
        <v>1.1109</v>
      </c>
      <c r="I798" s="184">
        <v>4.9603000000000002</v>
      </c>
      <c r="J798" s="184">
        <v>5.3872999999999998</v>
      </c>
      <c r="K798" s="184">
        <v>12.468</v>
      </c>
      <c r="L798" s="184">
        <v>21.629100000000001</v>
      </c>
      <c r="M798" s="184">
        <v>38.163699999999999</v>
      </c>
      <c r="N798" s="184">
        <v>66.523799999999994</v>
      </c>
      <c r="O798" s="184">
        <v>19.8919</v>
      </c>
      <c r="P798" s="184">
        <v>16.4526</v>
      </c>
      <c r="Q798" s="184">
        <v>14.3378</v>
      </c>
      <c r="R798" s="184">
        <v>33.169800000000002</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44447</v>
      </c>
      <c r="E799" s="184">
        <v>843.43625086840098</v>
      </c>
      <c r="F799" s="184">
        <v>0.3281</v>
      </c>
      <c r="G799" s="184">
        <v>0.28089999999999998</v>
      </c>
      <c r="H799" s="184">
        <v>1.1108</v>
      </c>
      <c r="I799" s="184">
        <v>4.9592000000000001</v>
      </c>
      <c r="J799" s="184">
        <v>5.3878000000000004</v>
      </c>
      <c r="K799" s="184">
        <v>12.4672</v>
      </c>
      <c r="L799" s="184">
        <v>21.6326</v>
      </c>
      <c r="M799" s="184">
        <v>38.1661</v>
      </c>
      <c r="N799" s="184">
        <v>66.525000000000006</v>
      </c>
      <c r="O799" s="184">
        <v>18.7944</v>
      </c>
      <c r="P799" s="184">
        <v>15.811400000000001</v>
      </c>
      <c r="Q799" s="184">
        <v>19.952000000000002</v>
      </c>
      <c r="R799" s="184">
        <v>32.216900000000003</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44447</v>
      </c>
      <c r="E800" s="184">
        <v>24.565000000000001</v>
      </c>
      <c r="F800" s="184">
        <v>0.16719999999999999</v>
      </c>
      <c r="G800" s="184">
        <v>0.3513</v>
      </c>
      <c r="H800" s="184">
        <v>1.3115000000000001</v>
      </c>
      <c r="I800" s="184">
        <v>4.8711000000000002</v>
      </c>
      <c r="J800" s="184">
        <v>4.5186000000000002</v>
      </c>
      <c r="K800" s="184">
        <v>12.0053</v>
      </c>
      <c r="L800" s="184">
        <v>19.282299999999999</v>
      </c>
      <c r="M800" s="184">
        <v>38.184199999999997</v>
      </c>
      <c r="N800" s="184">
        <v>62.757599999999996</v>
      </c>
      <c r="O800" s="184">
        <v>17.1387</v>
      </c>
      <c r="P800" s="184">
        <v>16.923999999999999</v>
      </c>
      <c r="Q800" s="184">
        <v>14.587899999999999</v>
      </c>
      <c r="R800" s="184">
        <v>30.508199999999999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44447</v>
      </c>
      <c r="E801" s="184">
        <v>22.609000000000002</v>
      </c>
      <c r="F801" s="184">
        <v>0.16389999999999999</v>
      </c>
      <c r="G801" s="184">
        <v>0.32840000000000003</v>
      </c>
      <c r="H801" s="184">
        <v>1.2811999999999999</v>
      </c>
      <c r="I801" s="184">
        <v>4.8071999999999999</v>
      </c>
      <c r="J801" s="184">
        <v>4.3573000000000004</v>
      </c>
      <c r="K801" s="184">
        <v>11.517200000000001</v>
      </c>
      <c r="L801" s="184">
        <v>18.223199999999999</v>
      </c>
      <c r="M801" s="184">
        <v>36.371299999999998</v>
      </c>
      <c r="N801" s="184">
        <v>59.916499999999999</v>
      </c>
      <c r="O801" s="184">
        <v>15.101699999999999</v>
      </c>
      <c r="P801" s="184">
        <v>15.376799999999999</v>
      </c>
      <c r="Q801" s="184">
        <v>13.1564</v>
      </c>
      <c r="R801" s="184">
        <v>28.210999999999999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44447</v>
      </c>
      <c r="E802" s="184">
        <v>918.6028</v>
      </c>
      <c r="F802" s="184">
        <v>0.33979999999999999</v>
      </c>
      <c r="G802" s="184">
        <v>0.32179999999999997</v>
      </c>
      <c r="H802" s="184">
        <v>1.3701000000000001</v>
      </c>
      <c r="I802" s="184">
        <v>4.8803000000000001</v>
      </c>
      <c r="J802" s="184">
        <v>4.4503000000000004</v>
      </c>
      <c r="K802" s="184">
        <v>9.2322000000000006</v>
      </c>
      <c r="L802" s="184">
        <v>15.970499999999999</v>
      </c>
      <c r="M802" s="184">
        <v>37.444299999999998</v>
      </c>
      <c r="N802" s="184">
        <v>66.786699999999996</v>
      </c>
      <c r="O802" s="184">
        <v>14.0479</v>
      </c>
      <c r="P802" s="184">
        <v>12.889699999999999</v>
      </c>
      <c r="Q802" s="184">
        <v>18.2529</v>
      </c>
      <c r="R802" s="184">
        <v>29.821000000000002</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44447</v>
      </c>
      <c r="E803" s="184">
        <v>993.07230000000004</v>
      </c>
      <c r="F803" s="184">
        <v>0.3417</v>
      </c>
      <c r="G803" s="184">
        <v>0.33129999999999998</v>
      </c>
      <c r="H803" s="184">
        <v>1.3835</v>
      </c>
      <c r="I803" s="184">
        <v>4.9084000000000003</v>
      </c>
      <c r="J803" s="184">
        <v>4.5166000000000004</v>
      </c>
      <c r="K803" s="184">
        <v>9.4303000000000008</v>
      </c>
      <c r="L803" s="184">
        <v>16.3962</v>
      </c>
      <c r="M803" s="184">
        <v>38.200400000000002</v>
      </c>
      <c r="N803" s="184">
        <v>68.013499999999993</v>
      </c>
      <c r="O803" s="184">
        <v>14.960699999999999</v>
      </c>
      <c r="P803" s="184">
        <v>13.9222</v>
      </c>
      <c r="Q803" s="184">
        <v>17.003499999999999</v>
      </c>
      <c r="R803" s="184">
        <v>30.8049</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44447</v>
      </c>
      <c r="E804" s="184">
        <v>937.67</v>
      </c>
      <c r="F804" s="184">
        <v>0.41760000000000003</v>
      </c>
      <c r="G804" s="184">
        <v>0.1089</v>
      </c>
      <c r="H804" s="184">
        <v>1.1973</v>
      </c>
      <c r="I804" s="184">
        <v>4.3807</v>
      </c>
      <c r="J804" s="184">
        <v>2.3932000000000002</v>
      </c>
      <c r="K804" s="184">
        <v>4.5685000000000002</v>
      </c>
      <c r="L804" s="184">
        <v>12.3261</v>
      </c>
      <c r="M804" s="184">
        <v>35.14</v>
      </c>
      <c r="N804" s="184">
        <v>62.855200000000004</v>
      </c>
      <c r="O804" s="184">
        <v>12.4284</v>
      </c>
      <c r="P804" s="184">
        <v>12.664999999999999</v>
      </c>
      <c r="Q804" s="184">
        <v>18.535399999999999</v>
      </c>
      <c r="R804" s="184">
        <v>22.386700000000001</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44447</v>
      </c>
      <c r="E805" s="184">
        <v>999.41399999999999</v>
      </c>
      <c r="F805" s="184">
        <v>0.41920000000000002</v>
      </c>
      <c r="G805" s="184">
        <v>0.1171</v>
      </c>
      <c r="H805" s="184">
        <v>1.2089000000000001</v>
      </c>
      <c r="I805" s="184">
        <v>4.4047999999999998</v>
      </c>
      <c r="J805" s="184">
        <v>2.4481000000000002</v>
      </c>
      <c r="K805" s="184">
        <v>4.7256</v>
      </c>
      <c r="L805" s="184">
        <v>12.671900000000001</v>
      </c>
      <c r="M805" s="184">
        <v>35.747900000000001</v>
      </c>
      <c r="N805" s="184">
        <v>63.807200000000002</v>
      </c>
      <c r="O805" s="184">
        <v>13.11</v>
      </c>
      <c r="P805" s="184">
        <v>13.4819</v>
      </c>
      <c r="Q805" s="184">
        <v>15.1402</v>
      </c>
      <c r="R805" s="184">
        <v>23.090499999999999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44447</v>
      </c>
      <c r="E806" s="184">
        <v>130.16900000000001</v>
      </c>
      <c r="F806" s="184">
        <v>0.28970000000000001</v>
      </c>
      <c r="G806" s="184">
        <v>0.159</v>
      </c>
      <c r="H806" s="184">
        <v>1.6269</v>
      </c>
      <c r="I806" s="184">
        <v>5.3837999999999999</v>
      </c>
      <c r="J806" s="184">
        <v>5.6193999999999997</v>
      </c>
      <c r="K806" s="184">
        <v>12.179</v>
      </c>
      <c r="L806" s="184">
        <v>19.405200000000001</v>
      </c>
      <c r="M806" s="184">
        <v>34.077399999999997</v>
      </c>
      <c r="N806" s="184">
        <v>58.465600000000002</v>
      </c>
      <c r="O806" s="184">
        <v>12.463200000000001</v>
      </c>
      <c r="P806" s="184">
        <v>12.074</v>
      </c>
      <c r="Q806" s="184">
        <v>15.744999999999999</v>
      </c>
      <c r="R806" s="184">
        <v>29.277699999999999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44447</v>
      </c>
      <c r="E807" s="184">
        <v>140.18209999999999</v>
      </c>
      <c r="F807" s="184">
        <v>0.2928</v>
      </c>
      <c r="G807" s="184">
        <v>0.17480000000000001</v>
      </c>
      <c r="H807" s="184">
        <v>1.6492</v>
      </c>
      <c r="I807" s="184">
        <v>5.4302000000000001</v>
      </c>
      <c r="J807" s="184">
        <v>5.7306999999999997</v>
      </c>
      <c r="K807" s="184">
        <v>12.509499999999999</v>
      </c>
      <c r="L807" s="184">
        <v>20.1084</v>
      </c>
      <c r="M807" s="184">
        <v>35.254199999999997</v>
      </c>
      <c r="N807" s="184">
        <v>60.311999999999998</v>
      </c>
      <c r="O807" s="184">
        <v>13.6686</v>
      </c>
      <c r="P807" s="184">
        <v>13.125400000000001</v>
      </c>
      <c r="Q807" s="184">
        <v>16.1142</v>
      </c>
      <c r="R807" s="184">
        <v>30.784600000000001</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44447</v>
      </c>
      <c r="E808" s="184">
        <v>33.909999999999997</v>
      </c>
      <c r="F808" s="184">
        <v>0.1181</v>
      </c>
      <c r="G808" s="184">
        <v>0.77270000000000005</v>
      </c>
      <c r="H808" s="184">
        <v>2.2926000000000002</v>
      </c>
      <c r="I808" s="184">
        <v>6.2675999999999998</v>
      </c>
      <c r="J808" s="184">
        <v>7.5484</v>
      </c>
      <c r="K808" s="184">
        <v>14.8324</v>
      </c>
      <c r="L808" s="184">
        <v>23.985399999999998</v>
      </c>
      <c r="M808" s="184">
        <v>35.802999999999997</v>
      </c>
      <c r="N808" s="184">
        <v>59.651600000000002</v>
      </c>
      <c r="O808" s="184">
        <v>15.8706</v>
      </c>
      <c r="P808" s="184">
        <v>12.9863</v>
      </c>
      <c r="Q808" s="184">
        <v>17.798300000000001</v>
      </c>
      <c r="R808" s="184">
        <v>30.920999999999999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44447</v>
      </c>
      <c r="E809" s="184">
        <v>37.36</v>
      </c>
      <c r="F809" s="184">
        <v>0.13400000000000001</v>
      </c>
      <c r="G809" s="184">
        <v>0.7823</v>
      </c>
      <c r="H809" s="184">
        <v>2.3281000000000001</v>
      </c>
      <c r="I809" s="184">
        <v>6.3175999999999997</v>
      </c>
      <c r="J809" s="184">
        <v>7.6657000000000002</v>
      </c>
      <c r="K809" s="184">
        <v>15.237500000000001</v>
      </c>
      <c r="L809" s="184">
        <v>24.782900000000001</v>
      </c>
      <c r="M809" s="184">
        <v>37.151200000000003</v>
      </c>
      <c r="N809" s="184">
        <v>61.7316</v>
      </c>
      <c r="O809" s="184">
        <v>17.5504</v>
      </c>
      <c r="P809" s="184">
        <v>14.8611</v>
      </c>
      <c r="Q809" s="184">
        <v>19.339400000000001</v>
      </c>
      <c r="R809" s="184">
        <v>32.627600000000001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44447</v>
      </c>
      <c r="E810" s="184">
        <v>142.13</v>
      </c>
      <c r="F810" s="184">
        <v>0.18329999999999999</v>
      </c>
      <c r="G810" s="184">
        <v>0.4027</v>
      </c>
      <c r="H810" s="184">
        <v>1.5867</v>
      </c>
      <c r="I810" s="184">
        <v>4.9705000000000004</v>
      </c>
      <c r="J810" s="184">
        <v>4.6844000000000001</v>
      </c>
      <c r="K810" s="184">
        <v>11.039099999999999</v>
      </c>
      <c r="L810" s="184">
        <v>18.224900000000002</v>
      </c>
      <c r="M810" s="184">
        <v>31.346499999999999</v>
      </c>
      <c r="N810" s="184">
        <v>55.028399999999998</v>
      </c>
      <c r="O810" s="184">
        <v>11.740399999999999</v>
      </c>
      <c r="P810" s="184">
        <v>11.8819</v>
      </c>
      <c r="Q810" s="184">
        <v>15.561400000000001</v>
      </c>
      <c r="R810" s="184">
        <v>24.561199999999999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44447</v>
      </c>
      <c r="E811" s="184">
        <v>133.63</v>
      </c>
      <c r="F811" s="184">
        <v>0.18740000000000001</v>
      </c>
      <c r="G811" s="184">
        <v>0.39069999999999999</v>
      </c>
      <c r="H811" s="184">
        <v>1.5733999999999999</v>
      </c>
      <c r="I811" s="184">
        <v>4.9394999999999998</v>
      </c>
      <c r="J811" s="184">
        <v>4.6191000000000004</v>
      </c>
      <c r="K811" s="184">
        <v>10.841100000000001</v>
      </c>
      <c r="L811" s="184">
        <v>17.808299999999999</v>
      </c>
      <c r="M811" s="184">
        <v>30.651199999999999</v>
      </c>
      <c r="N811" s="184">
        <v>53.951599999999999</v>
      </c>
      <c r="O811" s="184">
        <v>10.971</v>
      </c>
      <c r="P811" s="184">
        <v>11.081899999999999</v>
      </c>
      <c r="Q811" s="184">
        <v>17.641999999999999</v>
      </c>
      <c r="R811" s="184">
        <v>23.712499999999999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44447</v>
      </c>
      <c r="E812" s="184">
        <v>50.7697</v>
      </c>
      <c r="F812" s="184">
        <v>-0.1007</v>
      </c>
      <c r="G812" s="184">
        <v>3.5099999999999999E-2</v>
      </c>
      <c r="H812" s="184">
        <v>1.4655</v>
      </c>
      <c r="I812" s="184">
        <v>5.9028</v>
      </c>
      <c r="J812" s="184">
        <v>7.2872000000000003</v>
      </c>
      <c r="K812" s="184">
        <v>13.054399999999999</v>
      </c>
      <c r="L812" s="184">
        <v>18.463899999999999</v>
      </c>
      <c r="M812" s="184">
        <v>35.438200000000002</v>
      </c>
      <c r="N812" s="184">
        <v>62.294800000000002</v>
      </c>
      <c r="O812" s="184">
        <v>16.370699999999999</v>
      </c>
      <c r="P812" s="184">
        <v>15.204499999999999</v>
      </c>
      <c r="Q812" s="184">
        <v>13.3483</v>
      </c>
      <c r="R812" s="184">
        <v>27.643599999999999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44447</v>
      </c>
      <c r="E813" s="184">
        <v>55.322000000000003</v>
      </c>
      <c r="F813" s="184">
        <v>-9.8799999999999999E-2</v>
      </c>
      <c r="G813" s="184">
        <v>4.5600000000000002E-2</v>
      </c>
      <c r="H813" s="184">
        <v>1.4804999999999999</v>
      </c>
      <c r="I813" s="184">
        <v>5.9345999999999997</v>
      </c>
      <c r="J813" s="184">
        <v>7.3628</v>
      </c>
      <c r="K813" s="184">
        <v>13.2768</v>
      </c>
      <c r="L813" s="184">
        <v>18.930399999999999</v>
      </c>
      <c r="M813" s="184">
        <v>36.233600000000003</v>
      </c>
      <c r="N813" s="184">
        <v>63.5657</v>
      </c>
      <c r="O813" s="184">
        <v>17.280999999999999</v>
      </c>
      <c r="P813" s="184">
        <v>16.250299999999999</v>
      </c>
      <c r="Q813" s="184">
        <v>17.389800000000001</v>
      </c>
      <c r="R813" s="184">
        <v>28.642099999999999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44447</v>
      </c>
      <c r="E814" s="184">
        <v>52.936</v>
      </c>
      <c r="F814" s="184">
        <v>7.1800000000000003E-2</v>
      </c>
      <c r="G814" s="184">
        <v>-0.11700000000000001</v>
      </c>
      <c r="H814" s="184">
        <v>1.8332999999999999</v>
      </c>
      <c r="I814" s="184">
        <v>5.2237999999999998</v>
      </c>
      <c r="J814" s="184">
        <v>5.3327</v>
      </c>
      <c r="K814" s="184">
        <v>9.7779000000000007</v>
      </c>
      <c r="L814" s="184">
        <v>14.746499999999999</v>
      </c>
      <c r="M814" s="184">
        <v>29.573599999999999</v>
      </c>
      <c r="N814" s="184">
        <v>53.696100000000001</v>
      </c>
      <c r="O814" s="184">
        <v>14.603</v>
      </c>
      <c r="P814" s="184">
        <v>14.287699999999999</v>
      </c>
      <c r="Q814" s="184">
        <v>14.898</v>
      </c>
      <c r="R814" s="184">
        <v>25.1752</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44447</v>
      </c>
      <c r="E815" s="184">
        <v>57.613999999999997</v>
      </c>
      <c r="F815" s="184">
        <v>7.4700000000000003E-2</v>
      </c>
      <c r="G815" s="184">
        <v>-0.10580000000000001</v>
      </c>
      <c r="H815" s="184">
        <v>1.8509</v>
      </c>
      <c r="I815" s="184">
        <v>5.2599</v>
      </c>
      <c r="J815" s="184">
        <v>5.4196999999999997</v>
      </c>
      <c r="K815" s="184">
        <v>10.0344</v>
      </c>
      <c r="L815" s="184">
        <v>15.3041</v>
      </c>
      <c r="M815" s="184">
        <v>30.5167</v>
      </c>
      <c r="N815" s="184">
        <v>55.172499999999999</v>
      </c>
      <c r="O815" s="184">
        <v>15.726900000000001</v>
      </c>
      <c r="P815" s="184">
        <v>15.4742</v>
      </c>
      <c r="Q815" s="184">
        <v>18.292899999999999</v>
      </c>
      <c r="R815" s="184">
        <v>26.3796</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44447</v>
      </c>
      <c r="E816" s="184">
        <v>125.223</v>
      </c>
      <c r="F816" s="184">
        <v>0.20649999999999999</v>
      </c>
      <c r="G816" s="184">
        <v>0.1207</v>
      </c>
      <c r="H816" s="184">
        <v>1.4091</v>
      </c>
      <c r="I816" s="184">
        <v>3.9523000000000001</v>
      </c>
      <c r="J816" s="184">
        <v>4.0559000000000003</v>
      </c>
      <c r="K816" s="184">
        <v>7.1748000000000003</v>
      </c>
      <c r="L816" s="184">
        <v>15.9537</v>
      </c>
      <c r="M816" s="184">
        <v>28.809000000000001</v>
      </c>
      <c r="N816" s="184">
        <v>48.512799999999999</v>
      </c>
      <c r="O816" s="184">
        <v>12.494999999999999</v>
      </c>
      <c r="P816" s="184">
        <v>12.299200000000001</v>
      </c>
      <c r="Q816" s="184">
        <v>14.6957</v>
      </c>
      <c r="R816" s="184">
        <v>24.363700000000001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44447</v>
      </c>
      <c r="E817" s="184">
        <v>117.926</v>
      </c>
      <c r="F817" s="184">
        <v>0.2039</v>
      </c>
      <c r="G817" s="184">
        <v>0.1104</v>
      </c>
      <c r="H817" s="184">
        <v>1.3946000000000001</v>
      </c>
      <c r="I817" s="184">
        <v>3.9215</v>
      </c>
      <c r="J817" s="184">
        <v>3.9857</v>
      </c>
      <c r="K817" s="184">
        <v>6.9721000000000002</v>
      </c>
      <c r="L817" s="184">
        <v>15.522</v>
      </c>
      <c r="M817" s="184">
        <v>28.1206</v>
      </c>
      <c r="N817" s="184">
        <v>47.460999999999999</v>
      </c>
      <c r="O817" s="184">
        <v>11.7014</v>
      </c>
      <c r="P817" s="184">
        <v>11.497299999999999</v>
      </c>
      <c r="Q817" s="184">
        <v>16.3156</v>
      </c>
      <c r="R817" s="184">
        <v>23.5136</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44447</v>
      </c>
      <c r="E818" s="184">
        <v>66.902699999999996</v>
      </c>
      <c r="F818" s="184">
        <v>0.17680000000000001</v>
      </c>
      <c r="G818" s="184">
        <v>-5.96E-2</v>
      </c>
      <c r="H818" s="184">
        <v>1.1412</v>
      </c>
      <c r="I818" s="184">
        <v>3.4571000000000001</v>
      </c>
      <c r="J818" s="184">
        <v>4.5324</v>
      </c>
      <c r="K818" s="184">
        <v>10.2797</v>
      </c>
      <c r="L818" s="184">
        <v>15.985799999999999</v>
      </c>
      <c r="M818" s="184">
        <v>24.549600000000002</v>
      </c>
      <c r="N818" s="184">
        <v>44.088099999999997</v>
      </c>
      <c r="O818" s="184">
        <v>12.0151</v>
      </c>
      <c r="P818" s="184">
        <v>10.0494</v>
      </c>
      <c r="Q818" s="184">
        <v>9.4068000000000005</v>
      </c>
      <c r="R818" s="184">
        <v>20.598400000000002</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44447</v>
      </c>
      <c r="E819" s="184">
        <v>71.232799999999997</v>
      </c>
      <c r="F819" s="184">
        <v>0.17960000000000001</v>
      </c>
      <c r="G819" s="184">
        <v>-4.6199999999999998E-2</v>
      </c>
      <c r="H819" s="184">
        <v>1.1604000000000001</v>
      </c>
      <c r="I819" s="184">
        <v>3.4963000000000002</v>
      </c>
      <c r="J819" s="184">
        <v>4.6254999999999997</v>
      </c>
      <c r="K819" s="184">
        <v>10.5533</v>
      </c>
      <c r="L819" s="184">
        <v>16.562799999999999</v>
      </c>
      <c r="M819" s="184">
        <v>25.455400000000001</v>
      </c>
      <c r="N819" s="184">
        <v>45.416400000000003</v>
      </c>
      <c r="O819" s="184">
        <v>12.9336</v>
      </c>
      <c r="P819" s="184">
        <v>10.9703</v>
      </c>
      <c r="Q819" s="184">
        <v>11.5863</v>
      </c>
      <c r="R819" s="184">
        <v>21.558700000000002</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44447</v>
      </c>
      <c r="E820" s="184">
        <v>38.804400000000001</v>
      </c>
      <c r="F820" s="184">
        <v>0.1668</v>
      </c>
      <c r="G820" s="184">
        <v>1.24E-2</v>
      </c>
      <c r="H820" s="184">
        <v>1.7116</v>
      </c>
      <c r="I820" s="184">
        <v>3.6614</v>
      </c>
      <c r="J820" s="184">
        <v>4.0030999999999999</v>
      </c>
      <c r="K820" s="184">
        <v>10.1722</v>
      </c>
      <c r="L820" s="184">
        <v>12.823499999999999</v>
      </c>
      <c r="M820" s="184">
        <v>26.127500000000001</v>
      </c>
      <c r="N820" s="184">
        <v>44.606400000000001</v>
      </c>
      <c r="O820" s="184">
        <v>11.241899999999999</v>
      </c>
      <c r="P820" s="184">
        <v>13.238899999999999</v>
      </c>
      <c r="Q820" s="184">
        <v>20.1998</v>
      </c>
      <c r="R820" s="184">
        <v>21.563700000000001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44447</v>
      </c>
      <c r="E821" s="184">
        <v>36.192399999999999</v>
      </c>
      <c r="F821" s="184">
        <v>0.1641</v>
      </c>
      <c r="G821" s="184">
        <v>0</v>
      </c>
      <c r="H821" s="184">
        <v>1.694</v>
      </c>
      <c r="I821" s="184">
        <v>3.6254</v>
      </c>
      <c r="J821" s="184">
        <v>3.9184000000000001</v>
      </c>
      <c r="K821" s="184">
        <v>9.9217999999999993</v>
      </c>
      <c r="L821" s="184">
        <v>12.306699999999999</v>
      </c>
      <c r="M821" s="184">
        <v>25.292999999999999</v>
      </c>
      <c r="N821" s="184">
        <v>43.326599999999999</v>
      </c>
      <c r="O821" s="184">
        <v>10.229900000000001</v>
      </c>
      <c r="P821" s="184">
        <v>12.203799999999999</v>
      </c>
      <c r="Q821" s="184">
        <v>19.0687</v>
      </c>
      <c r="R821" s="184">
        <v>20.456099999999999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44447</v>
      </c>
      <c r="E822" s="184">
        <v>16.713699999999999</v>
      </c>
      <c r="F822" s="184">
        <v>7.1800000000000003E-2</v>
      </c>
      <c r="G822" s="184">
        <v>0.2399</v>
      </c>
      <c r="H822" s="184">
        <v>1.5259</v>
      </c>
      <c r="I822" s="184">
        <v>5.1904000000000003</v>
      </c>
      <c r="J822" s="184">
        <v>5.5624000000000002</v>
      </c>
      <c r="K822" s="184">
        <v>11.557</v>
      </c>
      <c r="L822" s="184">
        <v>20.427900000000001</v>
      </c>
      <c r="M822" s="184">
        <v>35.703899999999997</v>
      </c>
      <c r="N822" s="184">
        <v>56.869900000000001</v>
      </c>
      <c r="O822" s="184">
        <v>16.529499999999999</v>
      </c>
      <c r="P822" s="184"/>
      <c r="Q822" s="184">
        <v>17.590699999999998</v>
      </c>
      <c r="R822" s="184">
        <v>27.1647</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44447</v>
      </c>
      <c r="E823" s="184">
        <v>15.644299999999999</v>
      </c>
      <c r="F823" s="184">
        <v>6.6500000000000004E-2</v>
      </c>
      <c r="G823" s="184">
        <v>0.214</v>
      </c>
      <c r="H823" s="184">
        <v>1.4895</v>
      </c>
      <c r="I823" s="184">
        <v>5.1151999999999997</v>
      </c>
      <c r="J823" s="184">
        <v>5.3856999999999999</v>
      </c>
      <c r="K823" s="184">
        <v>11.040699999999999</v>
      </c>
      <c r="L823" s="184">
        <v>19.2437</v>
      </c>
      <c r="M823" s="184">
        <v>33.6937</v>
      </c>
      <c r="N823" s="184">
        <v>53.696399999999997</v>
      </c>
      <c r="O823" s="184">
        <v>14.160299999999999</v>
      </c>
      <c r="P823" s="184"/>
      <c r="Q823" s="184">
        <v>15.1632</v>
      </c>
      <c r="R823" s="184">
        <v>24.675599999999999</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44447</v>
      </c>
      <c r="E824" s="184">
        <v>51.5152</v>
      </c>
      <c r="F824" s="184">
        <v>0.6915</v>
      </c>
      <c r="G824" s="184">
        <v>1.2587999999999999</v>
      </c>
      <c r="H824" s="184">
        <v>1.7224999999999999</v>
      </c>
      <c r="I824" s="184">
        <v>5.3539000000000003</v>
      </c>
      <c r="J824" s="184">
        <v>5.5525000000000002</v>
      </c>
      <c r="K824" s="184">
        <v>16.4498</v>
      </c>
      <c r="L824" s="184">
        <v>30.349299999999999</v>
      </c>
      <c r="M824" s="184">
        <v>43.443600000000004</v>
      </c>
      <c r="N824" s="184">
        <v>62.088700000000003</v>
      </c>
      <c r="O824" s="184">
        <v>25.361499999999999</v>
      </c>
      <c r="P824" s="184">
        <v>22.145600000000002</v>
      </c>
      <c r="Q824" s="184">
        <v>21.872900000000001</v>
      </c>
      <c r="R824" s="184">
        <v>41.285400000000003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44447</v>
      </c>
      <c r="E825" s="184">
        <v>48.7973</v>
      </c>
      <c r="F825" s="184">
        <v>0.68899999999999995</v>
      </c>
      <c r="G825" s="184">
        <v>1.2457</v>
      </c>
      <c r="H825" s="184">
        <v>1.7038</v>
      </c>
      <c r="I825" s="184">
        <v>5.3152999999999997</v>
      </c>
      <c r="J825" s="184">
        <v>5.4627999999999997</v>
      </c>
      <c r="K825" s="184">
        <v>16.1492</v>
      </c>
      <c r="L825" s="184">
        <v>29.659400000000002</v>
      </c>
      <c r="M825" s="184">
        <v>42.363300000000002</v>
      </c>
      <c r="N825" s="184">
        <v>60.448300000000003</v>
      </c>
      <c r="O825" s="184">
        <v>24.264099999999999</v>
      </c>
      <c r="P825" s="184">
        <v>21.2288</v>
      </c>
      <c r="Q825" s="184">
        <v>21.078600000000002</v>
      </c>
      <c r="R825" s="184">
        <v>39.9529</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44447</v>
      </c>
      <c r="E826" s="184">
        <v>29.13</v>
      </c>
      <c r="F826" s="184">
        <v>6.8699999999999997E-2</v>
      </c>
      <c r="G826" s="184">
        <v>0.34449999999999997</v>
      </c>
      <c r="H826" s="184">
        <v>1.3217000000000001</v>
      </c>
      <c r="I826" s="184">
        <v>4.8974000000000002</v>
      </c>
      <c r="J826" s="184">
        <v>4.9729999999999999</v>
      </c>
      <c r="K826" s="184">
        <v>14.8207</v>
      </c>
      <c r="L826" s="184">
        <v>30.219000000000001</v>
      </c>
      <c r="M826" s="184">
        <v>47.7181</v>
      </c>
      <c r="N826" s="184">
        <v>78.492599999999996</v>
      </c>
      <c r="O826" s="184">
        <v>27.096399999999999</v>
      </c>
      <c r="P826" s="184">
        <v>20.6264</v>
      </c>
      <c r="Q826" s="184">
        <v>17.818100000000001</v>
      </c>
      <c r="R826" s="184">
        <v>47.9786</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44447</v>
      </c>
      <c r="E827" s="184">
        <v>26.4</v>
      </c>
      <c r="F827" s="184">
        <v>7.5800000000000006E-2</v>
      </c>
      <c r="G827" s="184">
        <v>0.30399999999999999</v>
      </c>
      <c r="H827" s="184">
        <v>1.2658</v>
      </c>
      <c r="I827" s="184">
        <v>4.8034999999999997</v>
      </c>
      <c r="J827" s="184">
        <v>4.8034999999999997</v>
      </c>
      <c r="K827" s="184">
        <v>14.2363</v>
      </c>
      <c r="L827" s="184">
        <v>28.906300000000002</v>
      </c>
      <c r="M827" s="184">
        <v>45.454500000000003</v>
      </c>
      <c r="N827" s="184">
        <v>74.950299999999999</v>
      </c>
      <c r="O827" s="184">
        <v>24.663799999999998</v>
      </c>
      <c r="P827" s="184">
        <v>18.464400000000001</v>
      </c>
      <c r="Q827" s="184">
        <v>16.0534</v>
      </c>
      <c r="R827" s="184">
        <v>45.104999999999997</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44447</v>
      </c>
      <c r="E828" s="184">
        <v>80.938400000000001</v>
      </c>
      <c r="F828" s="184">
        <v>0.26490000000000002</v>
      </c>
      <c r="G828" s="184">
        <v>0.1191</v>
      </c>
      <c r="H828" s="184">
        <v>0.82589999999999997</v>
      </c>
      <c r="I828" s="184">
        <v>4.2381000000000002</v>
      </c>
      <c r="J828" s="184">
        <v>4.5709</v>
      </c>
      <c r="K828" s="184">
        <v>9.4635999999999996</v>
      </c>
      <c r="L828" s="184">
        <v>17.044</v>
      </c>
      <c r="M828" s="184">
        <v>34.053899999999999</v>
      </c>
      <c r="N828" s="184">
        <v>61.541800000000002</v>
      </c>
      <c r="O828" s="184">
        <v>16.334299999999999</v>
      </c>
      <c r="P828" s="184">
        <v>15.4877</v>
      </c>
      <c r="Q828" s="184">
        <v>18.151900000000001</v>
      </c>
      <c r="R828" s="184">
        <v>27.000299999999999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44447</v>
      </c>
      <c r="E829" s="184">
        <v>74.939800000000005</v>
      </c>
      <c r="F829" s="184">
        <v>0.26240000000000002</v>
      </c>
      <c r="G829" s="184">
        <v>0.1065</v>
      </c>
      <c r="H829" s="184">
        <v>0.80820000000000003</v>
      </c>
      <c r="I829" s="184">
        <v>4.2023000000000001</v>
      </c>
      <c r="J829" s="184">
        <v>4.4863</v>
      </c>
      <c r="K829" s="184">
        <v>9.2001000000000008</v>
      </c>
      <c r="L829" s="184">
        <v>16.4681</v>
      </c>
      <c r="M829" s="184">
        <v>33.0747</v>
      </c>
      <c r="N829" s="184">
        <v>60.007800000000003</v>
      </c>
      <c r="O829" s="184">
        <v>15.238799999999999</v>
      </c>
      <c r="P829" s="184">
        <v>14.305099999999999</v>
      </c>
      <c r="Q829" s="184">
        <v>13.4245</v>
      </c>
      <c r="R829" s="184">
        <v>25.787400000000002</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44447</v>
      </c>
      <c r="E830" s="184">
        <v>15.3324</v>
      </c>
      <c r="F830" s="184">
        <v>0.20780000000000001</v>
      </c>
      <c r="G830" s="184">
        <v>0.19020000000000001</v>
      </c>
      <c r="H830" s="184">
        <v>1.5438000000000001</v>
      </c>
      <c r="I830" s="184">
        <v>5.2138999999999998</v>
      </c>
      <c r="J830" s="184">
        <v>5.3788</v>
      </c>
      <c r="K830" s="184">
        <v>9.89</v>
      </c>
      <c r="L830" s="184">
        <v>15.473100000000001</v>
      </c>
      <c r="M830" s="184">
        <v>24.806899999999999</v>
      </c>
      <c r="N830" s="184">
        <v>44.352499999999999</v>
      </c>
      <c r="O830" s="184"/>
      <c r="P830" s="184"/>
      <c r="Q830" s="184">
        <v>15.6013</v>
      </c>
      <c r="R830" s="184">
        <v>23.3399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44447</v>
      </c>
      <c r="E831" s="184">
        <v>14.534800000000001</v>
      </c>
      <c r="F831" s="184">
        <v>0.2034</v>
      </c>
      <c r="G831" s="184">
        <v>0.16539999999999999</v>
      </c>
      <c r="H831" s="184">
        <v>1.5085</v>
      </c>
      <c r="I831" s="184">
        <v>5.141</v>
      </c>
      <c r="J831" s="184">
        <v>5.2065000000000001</v>
      </c>
      <c r="K831" s="184">
        <v>9.3878000000000004</v>
      </c>
      <c r="L831" s="184">
        <v>14.4148</v>
      </c>
      <c r="M831" s="184">
        <v>23.113700000000001</v>
      </c>
      <c r="N831" s="184">
        <v>41.757300000000001</v>
      </c>
      <c r="O831" s="184"/>
      <c r="P831" s="184"/>
      <c r="Q831" s="184">
        <v>13.5252</v>
      </c>
      <c r="R831" s="184">
        <v>21.120100000000001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44447</v>
      </c>
      <c r="E832" s="184">
        <v>16.9422</v>
      </c>
      <c r="F832" s="184">
        <v>0.42380000000000001</v>
      </c>
      <c r="G832" s="184">
        <v>0.58599999999999997</v>
      </c>
      <c r="H832" s="184">
        <v>2.4236</v>
      </c>
      <c r="I832" s="184">
        <v>5.9908000000000001</v>
      </c>
      <c r="J832" s="184">
        <v>6.9859999999999998</v>
      </c>
      <c r="K832" s="184">
        <v>12.0686</v>
      </c>
      <c r="L832" s="184">
        <v>18.983599999999999</v>
      </c>
      <c r="M832" s="184">
        <v>30.8672</v>
      </c>
      <c r="N832" s="184">
        <v>49.8249</v>
      </c>
      <c r="O832" s="184">
        <v>19.1557</v>
      </c>
      <c r="P832" s="184"/>
      <c r="Q832" s="184">
        <v>19.1557</v>
      </c>
      <c r="R832" s="184">
        <v>28.914200000000001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44447</v>
      </c>
      <c r="E833" s="184">
        <v>16.055</v>
      </c>
      <c r="F833" s="184">
        <v>0.41970000000000002</v>
      </c>
      <c r="G833" s="184">
        <v>0.56810000000000005</v>
      </c>
      <c r="H833" s="184">
        <v>2.3975</v>
      </c>
      <c r="I833" s="184">
        <v>5.9344000000000001</v>
      </c>
      <c r="J833" s="184">
        <v>6.851</v>
      </c>
      <c r="K833" s="184">
        <v>11.6807</v>
      </c>
      <c r="L833" s="184">
        <v>18.164400000000001</v>
      </c>
      <c r="M833" s="184">
        <v>29.497699999999998</v>
      </c>
      <c r="N833" s="184">
        <v>47.591500000000003</v>
      </c>
      <c r="O833" s="184">
        <v>17.0441</v>
      </c>
      <c r="P833" s="184"/>
      <c r="Q833" s="184">
        <v>17.0441</v>
      </c>
      <c r="R833" s="184">
        <v>26.761900000000001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44447</v>
      </c>
      <c r="E834" s="184">
        <v>153.79</v>
      </c>
      <c r="F834" s="184">
        <v>0.20200000000000001</v>
      </c>
      <c r="G834" s="184">
        <v>0.35239999999999999</v>
      </c>
      <c r="H834" s="184">
        <v>1.6860999999999999</v>
      </c>
      <c r="I834" s="184">
        <v>5.5018000000000002</v>
      </c>
      <c r="J834" s="184">
        <v>4.6902999999999997</v>
      </c>
      <c r="K834" s="184">
        <v>8.6394000000000002</v>
      </c>
      <c r="L834" s="184">
        <v>16.578199999999999</v>
      </c>
      <c r="M834" s="184">
        <v>28.468800000000002</v>
      </c>
      <c r="N834" s="184">
        <v>47.266100000000002</v>
      </c>
      <c r="O834" s="184">
        <v>8.0535999999999994</v>
      </c>
      <c r="P834" s="184">
        <v>8.7744999999999997</v>
      </c>
      <c r="Q834" s="184">
        <v>10.6106</v>
      </c>
      <c r="R834" s="184">
        <v>20.7287</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44447</v>
      </c>
      <c r="E835" s="184">
        <v>148.11000000000001</v>
      </c>
      <c r="F835" s="184">
        <v>0.20300000000000001</v>
      </c>
      <c r="G835" s="184">
        <v>0.35909999999999997</v>
      </c>
      <c r="H835" s="184">
        <v>1.6890000000000001</v>
      </c>
      <c r="I835" s="184">
        <v>5.4989999999999997</v>
      </c>
      <c r="J835" s="184">
        <v>4.6862000000000004</v>
      </c>
      <c r="K835" s="184">
        <v>8.6249000000000002</v>
      </c>
      <c r="L835" s="184">
        <v>16.5395</v>
      </c>
      <c r="M835" s="184">
        <v>28.4117</v>
      </c>
      <c r="N835" s="184">
        <v>47.182699999999997</v>
      </c>
      <c r="O835" s="184">
        <v>7.9404000000000003</v>
      </c>
      <c r="P835" s="184">
        <v>8.6432000000000002</v>
      </c>
      <c r="Q835" s="184">
        <v>10.2479</v>
      </c>
      <c r="R835" s="184">
        <v>20.6098</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44447</v>
      </c>
      <c r="E836" s="184">
        <v>35.76</v>
      </c>
      <c r="F836" s="184">
        <v>-8.3799999999999999E-2</v>
      </c>
      <c r="G836" s="184">
        <v>0.39300000000000002</v>
      </c>
      <c r="H836" s="184">
        <v>1.6487000000000001</v>
      </c>
      <c r="I836" s="184">
        <v>5.3624000000000001</v>
      </c>
      <c r="J836" s="184">
        <v>6.4603000000000002</v>
      </c>
      <c r="K836" s="184">
        <v>15.094900000000001</v>
      </c>
      <c r="L836" s="184">
        <v>23.9085</v>
      </c>
      <c r="M836" s="184">
        <v>40.953899999999997</v>
      </c>
      <c r="N836" s="184">
        <v>63.811300000000003</v>
      </c>
      <c r="O836" s="184">
        <v>19.8339</v>
      </c>
      <c r="P836" s="184">
        <v>15.8492</v>
      </c>
      <c r="Q836" s="184">
        <v>14.6617</v>
      </c>
      <c r="R836" s="184">
        <v>34.907600000000002</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44447</v>
      </c>
      <c r="E837" s="184">
        <v>33.56</v>
      </c>
      <c r="F837" s="184">
        <v>-8.9300000000000004E-2</v>
      </c>
      <c r="G837" s="184">
        <v>0.38890000000000002</v>
      </c>
      <c r="H837" s="184">
        <v>1.6354</v>
      </c>
      <c r="I837" s="184">
        <v>5.3357999999999999</v>
      </c>
      <c r="J837" s="184">
        <v>6.4046000000000003</v>
      </c>
      <c r="K837" s="184">
        <v>14.8528</v>
      </c>
      <c r="L837" s="184">
        <v>23.382400000000001</v>
      </c>
      <c r="M837" s="184">
        <v>40.125300000000003</v>
      </c>
      <c r="N837" s="184">
        <v>62.5182</v>
      </c>
      <c r="O837" s="184">
        <v>19.0121</v>
      </c>
      <c r="P837" s="184">
        <v>15.053599999999999</v>
      </c>
      <c r="Q837" s="184">
        <v>12.5319</v>
      </c>
      <c r="R837" s="184">
        <v>33.8401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44447</v>
      </c>
      <c r="E838" s="184">
        <v>272.20679999999999</v>
      </c>
      <c r="F838" s="184">
        <v>0.36919999999999997</v>
      </c>
      <c r="G838" s="184">
        <v>0.2555</v>
      </c>
      <c r="H838" s="184">
        <v>1.4758</v>
      </c>
      <c r="I838" s="184">
        <v>4.8342000000000001</v>
      </c>
      <c r="J838" s="184">
        <v>5.9862000000000002</v>
      </c>
      <c r="K838" s="184">
        <v>15.254200000000001</v>
      </c>
      <c r="L838" s="184">
        <v>23.4986</v>
      </c>
      <c r="M838" s="184">
        <v>39.905000000000001</v>
      </c>
      <c r="N838" s="184">
        <v>70.440899999999999</v>
      </c>
      <c r="O838" s="184">
        <v>21.3035</v>
      </c>
      <c r="P838" s="184">
        <v>18.756799999999998</v>
      </c>
      <c r="Q838" s="184">
        <v>18.266999999999999</v>
      </c>
      <c r="R838" s="184">
        <v>39.999600000000001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44447</v>
      </c>
      <c r="E839" s="184">
        <v>239.00732388969601</v>
      </c>
      <c r="F839" s="184">
        <v>0.36919999999999997</v>
      </c>
      <c r="G839" s="184">
        <v>0.2555</v>
      </c>
      <c r="H839" s="184">
        <v>1.4758</v>
      </c>
      <c r="I839" s="184">
        <v>4.8342000000000001</v>
      </c>
      <c r="J839" s="184">
        <v>5.9863</v>
      </c>
      <c r="K839" s="184">
        <v>15.2582</v>
      </c>
      <c r="L839" s="184">
        <v>23.5029</v>
      </c>
      <c r="M839" s="184">
        <v>39.9099</v>
      </c>
      <c r="N839" s="184">
        <v>70.446899999999999</v>
      </c>
      <c r="O839" s="184">
        <v>21.168299999999999</v>
      </c>
      <c r="P839" s="184">
        <v>18.6006</v>
      </c>
      <c r="Q839" s="184">
        <v>18.169799999999999</v>
      </c>
      <c r="R839" s="184">
        <v>40.002099999999999</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44447</v>
      </c>
      <c r="E840" s="184">
        <v>261.30239999999998</v>
      </c>
      <c r="F840" s="184">
        <v>0.3669</v>
      </c>
      <c r="G840" s="184">
        <v>0.24540000000000001</v>
      </c>
      <c r="H840" s="184">
        <v>1.4612000000000001</v>
      </c>
      <c r="I840" s="184">
        <v>4.8033999999999999</v>
      </c>
      <c r="J840" s="184">
        <v>5.9130000000000003</v>
      </c>
      <c r="K840" s="184">
        <v>15.025399999999999</v>
      </c>
      <c r="L840" s="184">
        <v>23.033899999999999</v>
      </c>
      <c r="M840" s="184">
        <v>39.142200000000003</v>
      </c>
      <c r="N840" s="184">
        <v>69.230900000000005</v>
      </c>
      <c r="O840" s="184">
        <v>20.552700000000002</v>
      </c>
      <c r="P840" s="184">
        <v>18.085899999999999</v>
      </c>
      <c r="Q840" s="184">
        <v>16.730699999999999</v>
      </c>
      <c r="R840" s="184">
        <v>39.065600000000003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44447</v>
      </c>
      <c r="E841" s="184">
        <v>418.38947813992502</v>
      </c>
      <c r="F841" s="184">
        <v>0.36680000000000001</v>
      </c>
      <c r="G841" s="184">
        <v>0.24540000000000001</v>
      </c>
      <c r="H841" s="184">
        <v>1.4612000000000001</v>
      </c>
      <c r="I841" s="184">
        <v>4.8033999999999999</v>
      </c>
      <c r="J841" s="184">
        <v>5.9131999999999998</v>
      </c>
      <c r="K841" s="184">
        <v>15.025399999999999</v>
      </c>
      <c r="L841" s="184">
        <v>23.033799999999999</v>
      </c>
      <c r="M841" s="184">
        <v>39.142000000000003</v>
      </c>
      <c r="N841" s="184">
        <v>69.230800000000002</v>
      </c>
      <c r="O841" s="184">
        <v>20.412700000000001</v>
      </c>
      <c r="P841" s="184">
        <v>17.9255</v>
      </c>
      <c r="Q841" s="184">
        <v>13.5768</v>
      </c>
      <c r="R841" s="184">
        <v>39.0655</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0.21483518518518513</v>
      </c>
      <c r="G842" s="186">
        <v>0.2944092592592592</v>
      </c>
      <c r="H842" s="186">
        <v>1.5053962962962961</v>
      </c>
      <c r="I842" s="186">
        <v>5.0113925925925935</v>
      </c>
      <c r="J842" s="186">
        <v>5.3610444444444454</v>
      </c>
      <c r="K842" s="186">
        <v>11.782685185185185</v>
      </c>
      <c r="L842" s="186">
        <v>20.009498148148147</v>
      </c>
      <c r="M842" s="186">
        <v>34.979338888888897</v>
      </c>
      <c r="N842" s="186">
        <v>59.459966666666645</v>
      </c>
      <c r="O842" s="186">
        <v>16.669091999999999</v>
      </c>
      <c r="P842" s="186">
        <v>14.986681818181818</v>
      </c>
      <c r="Q842" s="186">
        <v>18.621496296296296</v>
      </c>
      <c r="R842" s="186">
        <v>29.766934615384606</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0.20250000000000001</v>
      </c>
      <c r="G843" s="186">
        <v>0.28129999999999999</v>
      </c>
      <c r="H843" s="186">
        <v>1.4781499999999999</v>
      </c>
      <c r="I843" s="186">
        <v>5.0077999999999996</v>
      </c>
      <c r="J843" s="186">
        <v>5.38225</v>
      </c>
      <c r="K843" s="186">
        <v>11.61885</v>
      </c>
      <c r="L843" s="186">
        <v>19.34375</v>
      </c>
      <c r="M843" s="186">
        <v>35.57105</v>
      </c>
      <c r="N843" s="186">
        <v>60.609750000000005</v>
      </c>
      <c r="O843" s="186">
        <v>16.42475</v>
      </c>
      <c r="P843" s="186">
        <v>15.129049999999999</v>
      </c>
      <c r="Q843" s="186">
        <v>17.0593</v>
      </c>
      <c r="R843" s="186">
        <v>29.238700000000001</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44447</v>
      </c>
      <c r="E846" s="184">
        <v>272.66680000000002</v>
      </c>
      <c r="F846" s="184">
        <v>-0.2142</v>
      </c>
      <c r="G846" s="184">
        <v>1.3495999999999999</v>
      </c>
      <c r="H846" s="184">
        <v>2.1732999999999998</v>
      </c>
      <c r="I846" s="184">
        <v>4.6946000000000003</v>
      </c>
      <c r="J846" s="184">
        <v>5.835</v>
      </c>
      <c r="K846" s="184">
        <v>5.1657000000000002</v>
      </c>
      <c r="L846" s="184">
        <v>6.1733000000000002</v>
      </c>
      <c r="M846" s="184">
        <v>4.2666000000000004</v>
      </c>
      <c r="N846" s="184">
        <v>5.1054000000000004</v>
      </c>
      <c r="O846" s="184">
        <v>7.6224999999999996</v>
      </c>
      <c r="P846" s="184">
        <v>7.4236000000000004</v>
      </c>
      <c r="Q846" s="184">
        <v>8.3774999999999995</v>
      </c>
      <c r="R846" s="184">
        <v>6.8574999999999999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44447</v>
      </c>
      <c r="E847" s="184">
        <v>277.85649999999998</v>
      </c>
      <c r="F847" s="184">
        <v>-3.9399999999999998E-2</v>
      </c>
      <c r="G847" s="184">
        <v>1.5399</v>
      </c>
      <c r="H847" s="184">
        <v>2.3618000000000001</v>
      </c>
      <c r="I847" s="184">
        <v>4.8817000000000004</v>
      </c>
      <c r="J847" s="184">
        <v>6.0292000000000003</v>
      </c>
      <c r="K847" s="184">
        <v>5.3356000000000003</v>
      </c>
      <c r="L847" s="184">
        <v>6.3375000000000004</v>
      </c>
      <c r="M847" s="184">
        <v>4.4302999999999999</v>
      </c>
      <c r="N847" s="184">
        <v>5.2755000000000001</v>
      </c>
      <c r="O847" s="184">
        <v>7.8339999999999996</v>
      </c>
      <c r="P847" s="184">
        <v>7.6548999999999996</v>
      </c>
      <c r="Q847" s="184">
        <v>8.5200999999999993</v>
      </c>
      <c r="R847" s="184">
        <v>7.0523999999999996</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44447</v>
      </c>
      <c r="E848" s="184">
        <v>10.355499999999999</v>
      </c>
      <c r="F848" s="184">
        <v>13.3988</v>
      </c>
      <c r="G848" s="184">
        <v>-0.28199999999999997</v>
      </c>
      <c r="H848" s="184">
        <v>1.4103000000000001</v>
      </c>
      <c r="I848" s="184">
        <v>9.9320000000000004</v>
      </c>
      <c r="J848" s="184">
        <v>11.0792</v>
      </c>
      <c r="K848" s="184">
        <v>5.5789999999999997</v>
      </c>
      <c r="L848" s="184"/>
      <c r="M848" s="184"/>
      <c r="N848" s="184"/>
      <c r="O848" s="184"/>
      <c r="P848" s="184"/>
      <c r="Q848" s="184">
        <v>7.5004</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44447</v>
      </c>
      <c r="E849" s="184">
        <v>10.341100000000001</v>
      </c>
      <c r="F849" s="184">
        <v>13.417400000000001</v>
      </c>
      <c r="G849" s="184">
        <v>-0.49409999999999998</v>
      </c>
      <c r="H849" s="184">
        <v>1.1599999999999999</v>
      </c>
      <c r="I849" s="184">
        <v>9.6664999999999992</v>
      </c>
      <c r="J849" s="184">
        <v>10.8111</v>
      </c>
      <c r="K849" s="184">
        <v>5.2911999999999999</v>
      </c>
      <c r="L849" s="184"/>
      <c r="M849" s="184"/>
      <c r="N849" s="184"/>
      <c r="O849" s="184"/>
      <c r="P849" s="184"/>
      <c r="Q849" s="184">
        <v>7.1966000000000001</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44447</v>
      </c>
      <c r="E850" s="184">
        <v>32.023699999999998</v>
      </c>
      <c r="F850" s="184">
        <v>7.9802</v>
      </c>
      <c r="G850" s="184">
        <v>1.3680000000000001</v>
      </c>
      <c r="H850" s="184">
        <v>1.4658</v>
      </c>
      <c r="I850" s="184">
        <v>4.3220000000000001</v>
      </c>
      <c r="J850" s="184">
        <v>5.4737</v>
      </c>
      <c r="K850" s="184">
        <v>4.6996000000000002</v>
      </c>
      <c r="L850" s="184">
        <v>4.6780999999999997</v>
      </c>
      <c r="M850" s="184">
        <v>4.2026000000000003</v>
      </c>
      <c r="N850" s="184">
        <v>4.7408999999999999</v>
      </c>
      <c r="O850" s="184">
        <v>6.1195000000000004</v>
      </c>
      <c r="P850" s="184">
        <v>6.1040999999999999</v>
      </c>
      <c r="Q850" s="184">
        <v>5.8737000000000004</v>
      </c>
      <c r="R850" s="184">
        <v>5.4823000000000004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44447</v>
      </c>
      <c r="E851" s="184">
        <v>34.0229</v>
      </c>
      <c r="F851" s="184">
        <v>8.6918000000000006</v>
      </c>
      <c r="G851" s="184">
        <v>2.0604</v>
      </c>
      <c r="H851" s="184">
        <v>2.1465000000000001</v>
      </c>
      <c r="I851" s="184">
        <v>5.0134999999999996</v>
      </c>
      <c r="J851" s="184">
        <v>6.1654</v>
      </c>
      <c r="K851" s="184">
        <v>5.3883999999999999</v>
      </c>
      <c r="L851" s="184">
        <v>5.3555999999999999</v>
      </c>
      <c r="M851" s="184">
        <v>4.8655999999999997</v>
      </c>
      <c r="N851" s="184">
        <v>5.4290000000000003</v>
      </c>
      <c r="O851" s="184">
        <v>6.7691999999999997</v>
      </c>
      <c r="P851" s="184">
        <v>6.7397999999999998</v>
      </c>
      <c r="Q851" s="184">
        <v>7.0757000000000003</v>
      </c>
      <c r="R851" s="184">
        <v>6.1802000000000001</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44447</v>
      </c>
      <c r="E852" s="184">
        <v>38.951500000000003</v>
      </c>
      <c r="F852" s="184">
        <v>3.5611999999999999</v>
      </c>
      <c r="G852" s="184">
        <v>2.0434000000000001</v>
      </c>
      <c r="H852" s="184">
        <v>3.4024000000000001</v>
      </c>
      <c r="I852" s="184">
        <v>6.6702000000000004</v>
      </c>
      <c r="J852" s="184">
        <v>7.1276000000000002</v>
      </c>
      <c r="K852" s="184">
        <v>5.85</v>
      </c>
      <c r="L852" s="184">
        <v>6.1121999999999996</v>
      </c>
      <c r="M852" s="184">
        <v>4.9922000000000004</v>
      </c>
      <c r="N852" s="184">
        <v>6.1444000000000001</v>
      </c>
      <c r="O852" s="184">
        <v>7.8371000000000004</v>
      </c>
      <c r="P852" s="184">
        <v>7.5194000000000001</v>
      </c>
      <c r="Q852" s="184">
        <v>8.1140000000000008</v>
      </c>
      <c r="R852" s="184">
        <v>7.4218999999999999</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44447</v>
      </c>
      <c r="E853" s="184">
        <v>39.384399999999999</v>
      </c>
      <c r="F853" s="184">
        <v>3.8927999999999998</v>
      </c>
      <c r="G853" s="184">
        <v>2.2991000000000001</v>
      </c>
      <c r="H853" s="184">
        <v>3.6566999999999998</v>
      </c>
      <c r="I853" s="184">
        <v>6.9226999999999999</v>
      </c>
      <c r="J853" s="184">
        <v>7.3815999999999997</v>
      </c>
      <c r="K853" s="184">
        <v>6.1054000000000004</v>
      </c>
      <c r="L853" s="184">
        <v>6.3708</v>
      </c>
      <c r="M853" s="184">
        <v>5.2521000000000004</v>
      </c>
      <c r="N853" s="184">
        <v>6.4104000000000001</v>
      </c>
      <c r="O853" s="184">
        <v>8.0432000000000006</v>
      </c>
      <c r="P853" s="184">
        <v>7.7011000000000003</v>
      </c>
      <c r="Q853" s="184">
        <v>8.3421000000000003</v>
      </c>
      <c r="R853" s="184">
        <v>7.6492000000000004</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44447</v>
      </c>
      <c r="E854" s="184">
        <v>334.75880000000001</v>
      </c>
      <c r="F854" s="184">
        <v>4.4272999999999998</v>
      </c>
      <c r="G854" s="184">
        <v>0.91600000000000004</v>
      </c>
      <c r="H854" s="184">
        <v>2.0678000000000001</v>
      </c>
      <c r="I854" s="184">
        <v>7.0118</v>
      </c>
      <c r="J854" s="184">
        <v>8.7668999999999997</v>
      </c>
      <c r="K854" s="184">
        <v>7.6449999999999996</v>
      </c>
      <c r="L854" s="184">
        <v>6.2706999999999997</v>
      </c>
      <c r="M854" s="184">
        <v>5.3634000000000004</v>
      </c>
      <c r="N854" s="184">
        <v>6.4908999999999999</v>
      </c>
      <c r="O854" s="184">
        <v>7.8426</v>
      </c>
      <c r="P854" s="184">
        <v>7.4391999999999996</v>
      </c>
      <c r="Q854" s="184">
        <v>7.9371</v>
      </c>
      <c r="R854" s="184">
        <v>7.7725</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44447</v>
      </c>
      <c r="E855" s="184">
        <v>356.46969999999999</v>
      </c>
      <c r="F855" s="184">
        <v>5.1510999999999996</v>
      </c>
      <c r="G855" s="184">
        <v>1.6366000000000001</v>
      </c>
      <c r="H855" s="184">
        <v>2.7879999999999998</v>
      </c>
      <c r="I855" s="184">
        <v>7.7337999999999996</v>
      </c>
      <c r="J855" s="184">
        <v>9.4929000000000006</v>
      </c>
      <c r="K855" s="184">
        <v>8.3796999999999997</v>
      </c>
      <c r="L855" s="184">
        <v>7.0149999999999997</v>
      </c>
      <c r="M855" s="184">
        <v>6.1144999999999996</v>
      </c>
      <c r="N855" s="184">
        <v>7.2603999999999997</v>
      </c>
      <c r="O855" s="184">
        <v>8.6471</v>
      </c>
      <c r="P855" s="184">
        <v>8.2665000000000006</v>
      </c>
      <c r="Q855" s="184">
        <v>8.8504000000000005</v>
      </c>
      <c r="R855" s="184">
        <v>8.5572999999999997</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44447</v>
      </c>
      <c r="E856" s="184">
        <v>10.258599999999999</v>
      </c>
      <c r="F856" s="184">
        <v>2.8466</v>
      </c>
      <c r="G856" s="184">
        <v>2.9186999999999999</v>
      </c>
      <c r="H856" s="184">
        <v>3.4077000000000002</v>
      </c>
      <c r="I856" s="184">
        <v>5.4245000000000001</v>
      </c>
      <c r="J856" s="184">
        <v>5.8639000000000001</v>
      </c>
      <c r="K856" s="184">
        <v>4.6719999999999997</v>
      </c>
      <c r="L856" s="184">
        <v>4.75</v>
      </c>
      <c r="M856" s="184"/>
      <c r="N856" s="184"/>
      <c r="O856" s="184"/>
      <c r="P856" s="184"/>
      <c r="Q856" s="184">
        <v>4.6726999999999999</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44447</v>
      </c>
      <c r="E857" s="184">
        <v>10.2311</v>
      </c>
      <c r="F857" s="184">
        <v>2.4975000000000001</v>
      </c>
      <c r="G857" s="184">
        <v>2.4266999999999999</v>
      </c>
      <c r="H857" s="184">
        <v>2.9066000000000001</v>
      </c>
      <c r="I857" s="184">
        <v>4.9530000000000003</v>
      </c>
      <c r="J857" s="184">
        <v>5.3663999999999996</v>
      </c>
      <c r="K857" s="184">
        <v>4.1811999999999996</v>
      </c>
      <c r="L857" s="184">
        <v>4.2561</v>
      </c>
      <c r="M857" s="184"/>
      <c r="N857" s="184"/>
      <c r="O857" s="184"/>
      <c r="P857" s="184"/>
      <c r="Q857" s="184">
        <v>4.1757999999999997</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44447</v>
      </c>
      <c r="E858" s="184">
        <v>1205.0595000000001</v>
      </c>
      <c r="F858" s="184">
        <v>-1.8050999999999999</v>
      </c>
      <c r="G858" s="184">
        <v>1.4493</v>
      </c>
      <c r="H858" s="184">
        <v>8.6020000000000003</v>
      </c>
      <c r="I858" s="184">
        <v>11.2073</v>
      </c>
      <c r="J858" s="184">
        <v>11.525399999999999</v>
      </c>
      <c r="K858" s="184">
        <v>7.0815000000000001</v>
      </c>
      <c r="L858" s="184">
        <v>9.1541999999999994</v>
      </c>
      <c r="M858" s="184">
        <v>5.2079000000000004</v>
      </c>
      <c r="N858" s="184">
        <v>7.0442999999999998</v>
      </c>
      <c r="O858" s="184"/>
      <c r="P858" s="184"/>
      <c r="Q858" s="184">
        <v>8.3597999999999999</v>
      </c>
      <c r="R858" s="184">
        <v>8.4677000000000007</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44447</v>
      </c>
      <c r="E859" s="184">
        <v>1195.4412</v>
      </c>
      <c r="F859" s="184">
        <v>-2.2073999999999998</v>
      </c>
      <c r="G859" s="184">
        <v>1.0486</v>
      </c>
      <c r="H859" s="184">
        <v>8.2009000000000007</v>
      </c>
      <c r="I859" s="184">
        <v>10.805400000000001</v>
      </c>
      <c r="J859" s="184">
        <v>11.1213</v>
      </c>
      <c r="K859" s="184">
        <v>6.6745999999999999</v>
      </c>
      <c r="L859" s="184">
        <v>8.7357999999999993</v>
      </c>
      <c r="M859" s="184">
        <v>4.7927</v>
      </c>
      <c r="N859" s="184">
        <v>6.6169000000000002</v>
      </c>
      <c r="O859" s="184"/>
      <c r="P859" s="184"/>
      <c r="Q859" s="184">
        <v>7.9866000000000001</v>
      </c>
      <c r="R859" s="184">
        <v>8.0701999999999998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44447</v>
      </c>
      <c r="E860" s="184">
        <v>35.663600000000002</v>
      </c>
      <c r="F860" s="184">
        <v>0.71640000000000004</v>
      </c>
      <c r="G860" s="184">
        <v>1.3512</v>
      </c>
      <c r="H860" s="184">
        <v>2.3403999999999998</v>
      </c>
      <c r="I860" s="184">
        <v>6.1478999999999999</v>
      </c>
      <c r="J860" s="184">
        <v>6.6801000000000004</v>
      </c>
      <c r="K860" s="184">
        <v>5.6299000000000001</v>
      </c>
      <c r="L860" s="184">
        <v>7.0214999999999996</v>
      </c>
      <c r="M860" s="184">
        <v>4.6100000000000003</v>
      </c>
      <c r="N860" s="184">
        <v>6.2381000000000002</v>
      </c>
      <c r="O860" s="184">
        <v>8.6313999999999993</v>
      </c>
      <c r="P860" s="184">
        <v>7.5087999999999999</v>
      </c>
      <c r="Q860" s="184">
        <v>7.7534999999999998</v>
      </c>
      <c r="R860" s="184">
        <v>8.2882999999999996</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44447</v>
      </c>
      <c r="E861" s="184">
        <v>37.086100000000002</v>
      </c>
      <c r="F861" s="184">
        <v>1.0826</v>
      </c>
      <c r="G861" s="184">
        <v>1.6735</v>
      </c>
      <c r="H861" s="184">
        <v>2.6728000000000001</v>
      </c>
      <c r="I861" s="184">
        <v>6.4836999999999998</v>
      </c>
      <c r="J861" s="184">
        <v>7.0141</v>
      </c>
      <c r="K861" s="184">
        <v>5.9645999999999999</v>
      </c>
      <c r="L861" s="184">
        <v>7.3636999999999997</v>
      </c>
      <c r="M861" s="184">
        <v>4.9584999999999999</v>
      </c>
      <c r="N861" s="184">
        <v>6.5998999999999999</v>
      </c>
      <c r="O861" s="184">
        <v>9.0603999999999996</v>
      </c>
      <c r="P861" s="184">
        <v>7.9574999999999996</v>
      </c>
      <c r="Q861" s="184">
        <v>8.5835000000000008</v>
      </c>
      <c r="R861" s="184">
        <v>8.6860999999999997</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44447</v>
      </c>
      <c r="E862" s="184">
        <v>10.4549</v>
      </c>
      <c r="F862" s="184">
        <v>-2.7927</v>
      </c>
      <c r="G862" s="184">
        <v>1.4665999999999999</v>
      </c>
      <c r="H862" s="184">
        <v>2.7944</v>
      </c>
      <c r="I862" s="184">
        <v>7.1013999999999999</v>
      </c>
      <c r="J862" s="184">
        <v>7.2411000000000003</v>
      </c>
      <c r="K862" s="184">
        <v>5.8765999999999998</v>
      </c>
      <c r="L862" s="184">
        <v>4.8756000000000004</v>
      </c>
      <c r="M862" s="184">
        <v>4.9161000000000001</v>
      </c>
      <c r="N862" s="184"/>
      <c r="O862" s="184"/>
      <c r="P862" s="184"/>
      <c r="Q862" s="184">
        <v>5.2544000000000004</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44447</v>
      </c>
      <c r="E863" s="184">
        <v>10.436199999999999</v>
      </c>
      <c r="F863" s="184">
        <v>-3.1474000000000002</v>
      </c>
      <c r="G863" s="184">
        <v>1.2593000000000001</v>
      </c>
      <c r="H863" s="184">
        <v>2.5994000000000002</v>
      </c>
      <c r="I863" s="184">
        <v>6.8880999999999997</v>
      </c>
      <c r="J863" s="184">
        <v>7.0286999999999997</v>
      </c>
      <c r="K863" s="184">
        <v>5.6603000000000003</v>
      </c>
      <c r="L863" s="184">
        <v>4.6653000000000002</v>
      </c>
      <c r="M863" s="184">
        <v>4.7019000000000002</v>
      </c>
      <c r="N863" s="184"/>
      <c r="O863" s="184"/>
      <c r="P863" s="184"/>
      <c r="Q863" s="184">
        <v>5.0384000000000002</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44447</v>
      </c>
      <c r="E864" s="184">
        <v>1239.3231000000001</v>
      </c>
      <c r="F864" s="184">
        <v>1.1721999999999999</v>
      </c>
      <c r="G864" s="184">
        <v>0.98729999999999996</v>
      </c>
      <c r="H864" s="184">
        <v>2.1454</v>
      </c>
      <c r="I864" s="184">
        <v>5.5843999999999996</v>
      </c>
      <c r="J864" s="184">
        <v>6.8232999999999997</v>
      </c>
      <c r="K864" s="184">
        <v>5.7397999999999998</v>
      </c>
      <c r="L864" s="184">
        <v>5.8558000000000003</v>
      </c>
      <c r="M864" s="184">
        <v>4.6138000000000003</v>
      </c>
      <c r="N864" s="184">
        <v>5.1662999999999997</v>
      </c>
      <c r="O864" s="184"/>
      <c r="P864" s="184"/>
      <c r="Q864" s="184">
        <v>7.7900999999999998</v>
      </c>
      <c r="R864" s="184">
        <v>6.8453999999999997</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44447</v>
      </c>
      <c r="E865" s="184">
        <v>1206.1374000000001</v>
      </c>
      <c r="F865" s="184">
        <v>0.67490000000000006</v>
      </c>
      <c r="G865" s="184">
        <v>0.48720000000000002</v>
      </c>
      <c r="H865" s="184">
        <v>1.6455</v>
      </c>
      <c r="I865" s="184">
        <v>4.9417999999999997</v>
      </c>
      <c r="J865" s="184">
        <v>6.0690999999999997</v>
      </c>
      <c r="K865" s="184">
        <v>4.9111000000000002</v>
      </c>
      <c r="L865" s="184">
        <v>4.9869000000000003</v>
      </c>
      <c r="M865" s="184">
        <v>3.7265999999999999</v>
      </c>
      <c r="N865" s="184">
        <v>4.2504999999999997</v>
      </c>
      <c r="O865" s="184"/>
      <c r="P865" s="184"/>
      <c r="Q865" s="184">
        <v>6.7721</v>
      </c>
      <c r="R865" s="184">
        <v>5.8772000000000002</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2.96523</v>
      </c>
      <c r="G866" s="186">
        <v>1.3752650000000002</v>
      </c>
      <c r="H866" s="186">
        <v>2.9973850000000009</v>
      </c>
      <c r="I866" s="186">
        <v>6.8193149999999987</v>
      </c>
      <c r="J866" s="186">
        <v>7.6447999999999992</v>
      </c>
      <c r="K866" s="186">
        <v>5.7915600000000014</v>
      </c>
      <c r="L866" s="186">
        <v>6.1098944444444454</v>
      </c>
      <c r="M866" s="186">
        <v>4.8134249999999996</v>
      </c>
      <c r="N866" s="186">
        <v>5.9123500000000009</v>
      </c>
      <c r="O866" s="186">
        <v>7.8407</v>
      </c>
      <c r="P866" s="186">
        <v>7.4314899999999993</v>
      </c>
      <c r="Q866" s="186">
        <v>7.2087249999999994</v>
      </c>
      <c r="R866" s="186">
        <v>7.3720142857142852</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1.8348499999999999</v>
      </c>
      <c r="G867" s="186">
        <v>1.4086500000000002</v>
      </c>
      <c r="H867" s="186">
        <v>2.4805999999999999</v>
      </c>
      <c r="I867" s="186">
        <v>6.5769500000000001</v>
      </c>
      <c r="J867" s="186">
        <v>7.0213999999999999</v>
      </c>
      <c r="K867" s="186">
        <v>5.6451000000000002</v>
      </c>
      <c r="L867" s="186">
        <v>6.1427499999999995</v>
      </c>
      <c r="M867" s="186">
        <v>4.8291500000000003</v>
      </c>
      <c r="N867" s="186">
        <v>6.1912500000000001</v>
      </c>
      <c r="O867" s="186">
        <v>7.8398500000000002</v>
      </c>
      <c r="P867" s="186">
        <v>7.5141</v>
      </c>
      <c r="Q867" s="186">
        <v>7.7717999999999998</v>
      </c>
      <c r="R867" s="186">
        <v>7.5355500000000006</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44447</v>
      </c>
      <c r="E870" s="184">
        <v>91.250600000000006</v>
      </c>
      <c r="F870" s="184">
        <v>0.14430000000000001</v>
      </c>
      <c r="G870" s="184">
        <v>0.22459999999999999</v>
      </c>
      <c r="H870" s="184">
        <v>0.88959999999999995</v>
      </c>
      <c r="I870" s="184">
        <v>4.3754999999999997</v>
      </c>
      <c r="J870" s="184">
        <v>6.7370999999999999</v>
      </c>
      <c r="K870" s="184">
        <v>11.7127</v>
      </c>
      <c r="L870" s="184">
        <v>18.545100000000001</v>
      </c>
      <c r="M870" s="184">
        <v>31.1999</v>
      </c>
      <c r="N870" s="184">
        <v>54.782699999999998</v>
      </c>
      <c r="O870" s="184">
        <v>15.1647</v>
      </c>
      <c r="P870" s="184">
        <v>13.338200000000001</v>
      </c>
      <c r="Q870" s="184">
        <v>14.9343</v>
      </c>
      <c r="R870" s="184">
        <v>26.8157</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44447</v>
      </c>
      <c r="E871" s="184">
        <v>99.087000000000003</v>
      </c>
      <c r="F871" s="184">
        <v>0.14680000000000001</v>
      </c>
      <c r="G871" s="184">
        <v>0.23680000000000001</v>
      </c>
      <c r="H871" s="184">
        <v>0.90690000000000004</v>
      </c>
      <c r="I871" s="184">
        <v>4.4111000000000002</v>
      </c>
      <c r="J871" s="184">
        <v>6.8215000000000003</v>
      </c>
      <c r="K871" s="184">
        <v>11.9604</v>
      </c>
      <c r="L871" s="184">
        <v>19.062899999999999</v>
      </c>
      <c r="M871" s="184">
        <v>32.048900000000003</v>
      </c>
      <c r="N871" s="184">
        <v>56.158299999999997</v>
      </c>
      <c r="O871" s="184">
        <v>16.1873</v>
      </c>
      <c r="P871" s="184">
        <v>14.493499999999999</v>
      </c>
      <c r="Q871" s="184">
        <v>16.526599999999998</v>
      </c>
      <c r="R871" s="184">
        <v>27.9468</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44447</v>
      </c>
      <c r="E872" s="184">
        <v>51.81</v>
      </c>
      <c r="F872" s="184">
        <v>0.40699999999999997</v>
      </c>
      <c r="G872" s="184">
        <v>0.32919999999999999</v>
      </c>
      <c r="H872" s="184">
        <v>1.5683</v>
      </c>
      <c r="I872" s="184">
        <v>5.7130999999999998</v>
      </c>
      <c r="J872" s="184">
        <v>9.0047999999999995</v>
      </c>
      <c r="K872" s="184">
        <v>14.776300000000001</v>
      </c>
      <c r="L872" s="184">
        <v>21.5626</v>
      </c>
      <c r="M872" s="184">
        <v>32.846200000000003</v>
      </c>
      <c r="N872" s="184">
        <v>60.800699999999999</v>
      </c>
      <c r="O872" s="184">
        <v>18.419899999999998</v>
      </c>
      <c r="P872" s="184">
        <v>19.533899999999999</v>
      </c>
      <c r="Q872" s="184">
        <v>18.722300000000001</v>
      </c>
      <c r="R872" s="184">
        <v>32.461199999999998</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44447</v>
      </c>
      <c r="E873" s="184">
        <v>46.64</v>
      </c>
      <c r="F873" s="184">
        <v>0.40899999999999997</v>
      </c>
      <c r="G873" s="184">
        <v>0.30109999999999998</v>
      </c>
      <c r="H873" s="184">
        <v>1.5237000000000001</v>
      </c>
      <c r="I873" s="184">
        <v>5.6638000000000002</v>
      </c>
      <c r="J873" s="184">
        <v>8.8702000000000005</v>
      </c>
      <c r="K873" s="184">
        <v>14.4259</v>
      </c>
      <c r="L873" s="184">
        <v>20.829000000000001</v>
      </c>
      <c r="M873" s="184">
        <v>31.7514</v>
      </c>
      <c r="N873" s="184">
        <v>58.909700000000001</v>
      </c>
      <c r="O873" s="184">
        <v>16.954000000000001</v>
      </c>
      <c r="P873" s="184">
        <v>18.0899</v>
      </c>
      <c r="Q873" s="184">
        <v>18.220099999999999</v>
      </c>
      <c r="R873" s="184">
        <v>30.898199999999999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44447</v>
      </c>
      <c r="E874" s="184">
        <v>15.436999999999999</v>
      </c>
      <c r="F874" s="184">
        <v>0.3967</v>
      </c>
      <c r="G874" s="184">
        <v>0.52749999999999997</v>
      </c>
      <c r="H874" s="184">
        <v>2.0089000000000001</v>
      </c>
      <c r="I874" s="184">
        <v>6.2423000000000002</v>
      </c>
      <c r="J874" s="184">
        <v>6.3887</v>
      </c>
      <c r="K874" s="184">
        <v>12.654199999999999</v>
      </c>
      <c r="L874" s="184">
        <v>17.8127</v>
      </c>
      <c r="M874" s="184">
        <v>29.7118</v>
      </c>
      <c r="N874" s="184">
        <v>53.068899999999999</v>
      </c>
      <c r="O874" s="184">
        <v>16.428100000000001</v>
      </c>
      <c r="P874" s="184"/>
      <c r="Q874" s="184">
        <v>11.6938</v>
      </c>
      <c r="R874" s="184">
        <v>27.500699999999998</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44447</v>
      </c>
      <c r="E875" s="184">
        <v>14.598000000000001</v>
      </c>
      <c r="F875" s="184">
        <v>0.39200000000000002</v>
      </c>
      <c r="G875" s="184">
        <v>0.50260000000000005</v>
      </c>
      <c r="H875" s="184">
        <v>1.9769000000000001</v>
      </c>
      <c r="I875" s="184">
        <v>6.1749999999999998</v>
      </c>
      <c r="J875" s="184">
        <v>6.2367999999999997</v>
      </c>
      <c r="K875" s="184">
        <v>12.188700000000001</v>
      </c>
      <c r="L875" s="184">
        <v>16.849399999999999</v>
      </c>
      <c r="M875" s="184">
        <v>28.1538</v>
      </c>
      <c r="N875" s="184">
        <v>50.696800000000003</v>
      </c>
      <c r="O875" s="184">
        <v>14.8055</v>
      </c>
      <c r="P875" s="184"/>
      <c r="Q875" s="184">
        <v>10.1152</v>
      </c>
      <c r="R875" s="184">
        <v>25.636299999999999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44447</v>
      </c>
      <c r="E876" s="184">
        <v>37.613</v>
      </c>
      <c r="F876" s="184">
        <v>-9.2999999999999999E-2</v>
      </c>
      <c r="G876" s="184">
        <v>-0.25190000000000001</v>
      </c>
      <c r="H876" s="184">
        <v>0.88239999999999996</v>
      </c>
      <c r="I876" s="184">
        <v>3.5059</v>
      </c>
      <c r="J876" s="184">
        <v>3.8201000000000001</v>
      </c>
      <c r="K876" s="184">
        <v>11.3634</v>
      </c>
      <c r="L876" s="184">
        <v>19.798100000000002</v>
      </c>
      <c r="M876" s="184">
        <v>31.032900000000001</v>
      </c>
      <c r="N876" s="184">
        <v>54.176900000000003</v>
      </c>
      <c r="O876" s="184">
        <v>15.228899999999999</v>
      </c>
      <c r="P876" s="184">
        <v>12.798500000000001</v>
      </c>
      <c r="Q876" s="184">
        <v>15.1089</v>
      </c>
      <c r="R876" s="184">
        <v>27.4544</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44447</v>
      </c>
      <c r="E877" s="184">
        <v>35.088000000000001</v>
      </c>
      <c r="F877" s="184">
        <v>-9.4E-2</v>
      </c>
      <c r="G877" s="184">
        <v>-0.26429999999999998</v>
      </c>
      <c r="H877" s="184">
        <v>0.86240000000000006</v>
      </c>
      <c r="I877" s="184">
        <v>3.4678</v>
      </c>
      <c r="J877" s="184">
        <v>3.7277999999999998</v>
      </c>
      <c r="K877" s="184">
        <v>11.0731</v>
      </c>
      <c r="L877" s="184">
        <v>19.1645</v>
      </c>
      <c r="M877" s="184">
        <v>29.998899999999999</v>
      </c>
      <c r="N877" s="184">
        <v>52.5565</v>
      </c>
      <c r="O877" s="184">
        <v>14.0183</v>
      </c>
      <c r="P877" s="184">
        <v>11.747199999999999</v>
      </c>
      <c r="Q877" s="184">
        <v>11.798999999999999</v>
      </c>
      <c r="R877" s="184">
        <v>26.1006</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44447</v>
      </c>
      <c r="E878" s="184">
        <v>63.9253</v>
      </c>
      <c r="F878" s="184">
        <v>0.39960000000000001</v>
      </c>
      <c r="G878" s="184">
        <v>0.1179</v>
      </c>
      <c r="H878" s="184">
        <v>1.3892</v>
      </c>
      <c r="I878" s="184">
        <v>5.9653999999999998</v>
      </c>
      <c r="J878" s="184">
        <v>4.2161</v>
      </c>
      <c r="K878" s="184">
        <v>8.2547999999999995</v>
      </c>
      <c r="L878" s="184">
        <v>16.831700000000001</v>
      </c>
      <c r="M878" s="184">
        <v>40.0642</v>
      </c>
      <c r="N878" s="184">
        <v>74.654499999999999</v>
      </c>
      <c r="O878" s="184">
        <v>16.8872</v>
      </c>
      <c r="P878" s="184">
        <v>14.2492</v>
      </c>
      <c r="Q878" s="184">
        <v>14.0283</v>
      </c>
      <c r="R878" s="184">
        <v>28.844799999999999</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44447</v>
      </c>
      <c r="E879" s="184">
        <v>69.794300000000007</v>
      </c>
      <c r="F879" s="184">
        <v>0.40160000000000001</v>
      </c>
      <c r="G879" s="184">
        <v>0.128</v>
      </c>
      <c r="H879" s="184">
        <v>1.4035</v>
      </c>
      <c r="I879" s="184">
        <v>5.9958999999999998</v>
      </c>
      <c r="J879" s="184">
        <v>4.2873000000000001</v>
      </c>
      <c r="K879" s="184">
        <v>8.4685000000000006</v>
      </c>
      <c r="L879" s="184">
        <v>17.302299999999999</v>
      </c>
      <c r="M879" s="184">
        <v>40.933999999999997</v>
      </c>
      <c r="N879" s="184">
        <v>76.0899</v>
      </c>
      <c r="O879" s="184">
        <v>17.938700000000001</v>
      </c>
      <c r="P879" s="184">
        <v>15.3924</v>
      </c>
      <c r="Q879" s="184">
        <v>19.708300000000001</v>
      </c>
      <c r="R879" s="184">
        <v>29.921800000000001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44447</v>
      </c>
      <c r="E880" s="184">
        <v>104.995</v>
      </c>
      <c r="F880" s="184">
        <v>0.1096</v>
      </c>
      <c r="G880" s="184">
        <v>-8.8499999999999995E-2</v>
      </c>
      <c r="H880" s="184">
        <v>1.1191</v>
      </c>
      <c r="I880" s="184">
        <v>3.7326000000000001</v>
      </c>
      <c r="J880" s="184">
        <v>2.6374</v>
      </c>
      <c r="K880" s="184">
        <v>7.4832000000000001</v>
      </c>
      <c r="L880" s="184">
        <v>14.8089</v>
      </c>
      <c r="M880" s="184">
        <v>36.279299999999999</v>
      </c>
      <c r="N880" s="184">
        <v>56.751100000000001</v>
      </c>
      <c r="O880" s="184">
        <v>9.9379000000000008</v>
      </c>
      <c r="P880" s="184">
        <v>9.5007000000000001</v>
      </c>
      <c r="Q880" s="184">
        <v>14.846299999999999</v>
      </c>
      <c r="R880" s="184">
        <v>20.6312</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44447</v>
      </c>
      <c r="E881" s="184">
        <v>113.435</v>
      </c>
      <c r="F881" s="184">
        <v>0.11210000000000001</v>
      </c>
      <c r="G881" s="184">
        <v>-7.4899999999999994E-2</v>
      </c>
      <c r="H881" s="184">
        <v>1.1386000000000001</v>
      </c>
      <c r="I881" s="184">
        <v>3.7746</v>
      </c>
      <c r="J881" s="184">
        <v>2.7370000000000001</v>
      </c>
      <c r="K881" s="184">
        <v>7.7788000000000004</v>
      </c>
      <c r="L881" s="184">
        <v>15.468400000000001</v>
      </c>
      <c r="M881" s="184">
        <v>37.453699999999998</v>
      </c>
      <c r="N881" s="184">
        <v>58.479700000000001</v>
      </c>
      <c r="O881" s="184">
        <v>10.993</v>
      </c>
      <c r="P881" s="184">
        <v>10.639200000000001</v>
      </c>
      <c r="Q881" s="184">
        <v>12.810499999999999</v>
      </c>
      <c r="R881" s="184">
        <v>21.857500000000002</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44447</v>
      </c>
      <c r="E882" s="184">
        <v>16.2624</v>
      </c>
      <c r="F882" s="184">
        <v>0.34860000000000002</v>
      </c>
      <c r="G882" s="184">
        <v>0.35049999999999998</v>
      </c>
      <c r="H882" s="184">
        <v>1.8367</v>
      </c>
      <c r="I882" s="184">
        <v>5.9749999999999996</v>
      </c>
      <c r="J882" s="184">
        <v>7.0457999999999998</v>
      </c>
      <c r="K882" s="184">
        <v>14.2103</v>
      </c>
      <c r="L882" s="184">
        <v>19.746400000000001</v>
      </c>
      <c r="M882" s="184">
        <v>35.521099999999997</v>
      </c>
      <c r="N882" s="184">
        <v>60.881700000000002</v>
      </c>
      <c r="O882" s="184"/>
      <c r="P882" s="184"/>
      <c r="Q882" s="184">
        <v>53.688099999999999</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44447</v>
      </c>
      <c r="E883" s="184">
        <v>15.963800000000001</v>
      </c>
      <c r="F883" s="184">
        <v>0.34379999999999999</v>
      </c>
      <c r="G883" s="184">
        <v>0.32869999999999999</v>
      </c>
      <c r="H883" s="184">
        <v>1.8053999999999999</v>
      </c>
      <c r="I883" s="184">
        <v>5.9112999999999998</v>
      </c>
      <c r="J883" s="184">
        <v>6.8906999999999998</v>
      </c>
      <c r="K883" s="184">
        <v>13.7476</v>
      </c>
      <c r="L883" s="184">
        <v>18.765899999999998</v>
      </c>
      <c r="M883" s="184">
        <v>33.859400000000001</v>
      </c>
      <c r="N883" s="184">
        <v>58.262700000000002</v>
      </c>
      <c r="O883" s="184"/>
      <c r="P883" s="184"/>
      <c r="Q883" s="184">
        <v>51.191400000000002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44447</v>
      </c>
      <c r="E884" s="184">
        <v>47.93</v>
      </c>
      <c r="F884" s="184">
        <v>-2.0899999999999998E-2</v>
      </c>
      <c r="G884" s="184">
        <v>4.1700000000000001E-2</v>
      </c>
      <c r="H884" s="184">
        <v>0.88400000000000001</v>
      </c>
      <c r="I884" s="184">
        <v>3.7894999999999999</v>
      </c>
      <c r="J884" s="184">
        <v>4.0373000000000001</v>
      </c>
      <c r="K884" s="184">
        <v>10.1586</v>
      </c>
      <c r="L884" s="184">
        <v>18.1706</v>
      </c>
      <c r="M884" s="184">
        <v>36.319699999999997</v>
      </c>
      <c r="N884" s="184">
        <v>57.095999999999997</v>
      </c>
      <c r="O884" s="184">
        <v>14.304500000000001</v>
      </c>
      <c r="P884" s="184">
        <v>12.8751</v>
      </c>
      <c r="Q884" s="184">
        <v>13.5997</v>
      </c>
      <c r="R884" s="184">
        <v>29.499300000000002</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44447</v>
      </c>
      <c r="E885" s="184">
        <v>52.37</v>
      </c>
      <c r="F885" s="184">
        <v>-1.9099999999999999E-2</v>
      </c>
      <c r="G885" s="184">
        <v>3.8199999999999998E-2</v>
      </c>
      <c r="H885" s="184">
        <v>0.8861</v>
      </c>
      <c r="I885" s="184">
        <v>3.8262999999999998</v>
      </c>
      <c r="J885" s="184">
        <v>4.1360000000000001</v>
      </c>
      <c r="K885" s="184">
        <v>10.485200000000001</v>
      </c>
      <c r="L885" s="184">
        <v>18.860600000000002</v>
      </c>
      <c r="M885" s="184">
        <v>37.562399999999997</v>
      </c>
      <c r="N885" s="184">
        <v>58.985999999999997</v>
      </c>
      <c r="O885" s="184">
        <v>15.5589</v>
      </c>
      <c r="P885" s="184">
        <v>14.1258</v>
      </c>
      <c r="Q885" s="184">
        <v>15.208399999999999</v>
      </c>
      <c r="R885" s="184">
        <v>30.955500000000001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44447</v>
      </c>
      <c r="E886" s="184">
        <v>15.91</v>
      </c>
      <c r="F886" s="184">
        <v>0</v>
      </c>
      <c r="G886" s="184">
        <v>0.95179999999999998</v>
      </c>
      <c r="H886" s="184">
        <v>2.4468999999999999</v>
      </c>
      <c r="I886" s="184">
        <v>5.2248999999999999</v>
      </c>
      <c r="J886" s="184">
        <v>7.7183000000000002</v>
      </c>
      <c r="K886" s="184">
        <v>13.077500000000001</v>
      </c>
      <c r="L886" s="184">
        <v>19.0868</v>
      </c>
      <c r="M886" s="184">
        <v>29.983699999999999</v>
      </c>
      <c r="N886" s="184">
        <v>51.379600000000003</v>
      </c>
      <c r="O886" s="184">
        <v>14.3596</v>
      </c>
      <c r="P886" s="184"/>
      <c r="Q886" s="184">
        <v>12.958399999999999</v>
      </c>
      <c r="R886" s="184">
        <v>28.3368</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44447</v>
      </c>
      <c r="E887" s="184">
        <v>15</v>
      </c>
      <c r="F887" s="184">
        <v>0</v>
      </c>
      <c r="G887" s="184">
        <v>0.94210000000000005</v>
      </c>
      <c r="H887" s="184">
        <v>2.3891</v>
      </c>
      <c r="I887" s="184">
        <v>5.1893000000000002</v>
      </c>
      <c r="J887" s="184">
        <v>7.6813000000000002</v>
      </c>
      <c r="K887" s="184">
        <v>12.8668</v>
      </c>
      <c r="L887" s="184">
        <v>18.577100000000002</v>
      </c>
      <c r="M887" s="184">
        <v>29.199000000000002</v>
      </c>
      <c r="N887" s="184">
        <v>50.150199999999998</v>
      </c>
      <c r="O887" s="184">
        <v>12.9595</v>
      </c>
      <c r="P887" s="184"/>
      <c r="Q887" s="184">
        <v>11.226100000000001</v>
      </c>
      <c r="R887" s="184">
        <v>27.216999999999999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44447</v>
      </c>
      <c r="E888" s="184">
        <v>59.46</v>
      </c>
      <c r="F888" s="184">
        <v>-8.4000000000000005E-2</v>
      </c>
      <c r="G888" s="184">
        <v>0.13469999999999999</v>
      </c>
      <c r="H888" s="184">
        <v>1.728</v>
      </c>
      <c r="I888" s="184">
        <v>4.8122999999999996</v>
      </c>
      <c r="J888" s="184">
        <v>4.5358999999999998</v>
      </c>
      <c r="K888" s="184">
        <v>8.3454999999999995</v>
      </c>
      <c r="L888" s="184">
        <v>12.9559</v>
      </c>
      <c r="M888" s="184">
        <v>23.003699999999998</v>
      </c>
      <c r="N888" s="184">
        <v>40.0047</v>
      </c>
      <c r="O888" s="184">
        <v>11.4039</v>
      </c>
      <c r="P888" s="184">
        <v>14.565899999999999</v>
      </c>
      <c r="Q888" s="184">
        <v>13.37</v>
      </c>
      <c r="R888" s="184">
        <v>28.2789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44447</v>
      </c>
      <c r="E889" s="184">
        <v>53.11</v>
      </c>
      <c r="F889" s="184">
        <v>-9.4100000000000003E-2</v>
      </c>
      <c r="G889" s="184">
        <v>0.11310000000000001</v>
      </c>
      <c r="H889" s="184">
        <v>1.7042999999999999</v>
      </c>
      <c r="I889" s="184">
        <v>4.7534999999999998</v>
      </c>
      <c r="J889" s="184">
        <v>4.4034000000000004</v>
      </c>
      <c r="K889" s="184">
        <v>7.9691000000000001</v>
      </c>
      <c r="L889" s="184">
        <v>12.1884</v>
      </c>
      <c r="M889" s="184">
        <v>21.7561</v>
      </c>
      <c r="N889" s="184">
        <v>38.091500000000003</v>
      </c>
      <c r="O889" s="184">
        <v>9.9097000000000008</v>
      </c>
      <c r="P889" s="184">
        <v>12.8931</v>
      </c>
      <c r="Q889" s="184">
        <v>11.379799999999999</v>
      </c>
      <c r="R889" s="184">
        <v>26.547599999999999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44447</v>
      </c>
      <c r="E890" s="184">
        <v>32.25</v>
      </c>
      <c r="F890" s="184">
        <v>0.28760000000000002</v>
      </c>
      <c r="G890" s="184">
        <v>-1.4E-2</v>
      </c>
      <c r="H890" s="184">
        <v>0.98729999999999996</v>
      </c>
      <c r="I890" s="184">
        <v>5.2013999999999996</v>
      </c>
      <c r="J890" s="184">
        <v>5.3182</v>
      </c>
      <c r="K890" s="184">
        <v>15.2576</v>
      </c>
      <c r="L890" s="184">
        <v>21.066700000000001</v>
      </c>
      <c r="M890" s="184">
        <v>37.840499999999999</v>
      </c>
      <c r="N890" s="184">
        <v>66.508300000000006</v>
      </c>
      <c r="O890" s="184">
        <v>24.630500000000001</v>
      </c>
      <c r="P890" s="184">
        <v>19.215499999999999</v>
      </c>
      <c r="Q890" s="184">
        <v>18.603400000000001</v>
      </c>
      <c r="R890" s="184">
        <v>38.1173</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44447</v>
      </c>
      <c r="E891" s="184">
        <v>29.578600000000002</v>
      </c>
      <c r="F891" s="184">
        <v>0.28449999999999998</v>
      </c>
      <c r="G891" s="184">
        <v>-2.9100000000000001E-2</v>
      </c>
      <c r="H891" s="184">
        <v>0.9657</v>
      </c>
      <c r="I891" s="184">
        <v>5.1559999999999997</v>
      </c>
      <c r="J891" s="184">
        <v>5.2110000000000003</v>
      </c>
      <c r="K891" s="184">
        <v>14.926399999999999</v>
      </c>
      <c r="L891" s="184">
        <v>20.390899999999998</v>
      </c>
      <c r="M891" s="184">
        <v>36.735399999999998</v>
      </c>
      <c r="N891" s="184">
        <v>64.639300000000006</v>
      </c>
      <c r="O891" s="184">
        <v>22.956800000000001</v>
      </c>
      <c r="P891" s="184">
        <v>17.618500000000001</v>
      </c>
      <c r="Q891" s="184">
        <v>17.118500000000001</v>
      </c>
      <c r="R891" s="184">
        <v>36.366700000000002</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44447</v>
      </c>
      <c r="E892" s="184">
        <v>15.52</v>
      </c>
      <c r="F892" s="184">
        <v>0.19370000000000001</v>
      </c>
      <c r="G892" s="184">
        <v>0.25840000000000002</v>
      </c>
      <c r="H892" s="184">
        <v>1.4379</v>
      </c>
      <c r="I892" s="184">
        <v>5.2916999999999996</v>
      </c>
      <c r="J892" s="184">
        <v>5.6501000000000001</v>
      </c>
      <c r="K892" s="184">
        <v>14.7081</v>
      </c>
      <c r="L892" s="184">
        <v>21.821000000000002</v>
      </c>
      <c r="M892" s="184">
        <v>39.568300000000001</v>
      </c>
      <c r="N892" s="184"/>
      <c r="O892" s="184"/>
      <c r="P892" s="184"/>
      <c r="Q892" s="184">
        <v>55.2</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44447</v>
      </c>
      <c r="E893" s="184">
        <v>15.25</v>
      </c>
      <c r="F893" s="184">
        <v>0.1313</v>
      </c>
      <c r="G893" s="184">
        <v>0.1971</v>
      </c>
      <c r="H893" s="184">
        <v>1.3963000000000001</v>
      </c>
      <c r="I893" s="184">
        <v>5.1723999999999997</v>
      </c>
      <c r="J893" s="184">
        <v>5.4633000000000003</v>
      </c>
      <c r="K893" s="184">
        <v>14.146699999999999</v>
      </c>
      <c r="L893" s="184">
        <v>20.648700000000002</v>
      </c>
      <c r="M893" s="184">
        <v>37.635399999999997</v>
      </c>
      <c r="N893" s="184"/>
      <c r="O893" s="184"/>
      <c r="P893" s="184"/>
      <c r="Q893" s="184">
        <v>52.5</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44447</v>
      </c>
      <c r="E894" s="184">
        <v>11.5198</v>
      </c>
      <c r="F894" s="184">
        <v>-0.2001</v>
      </c>
      <c r="G894" s="184">
        <v>-0.24940000000000001</v>
      </c>
      <c r="H894" s="184">
        <v>1.6419999999999999</v>
      </c>
      <c r="I894" s="184">
        <v>6.0354999999999999</v>
      </c>
      <c r="J894" s="184">
        <v>7.4328000000000003</v>
      </c>
      <c r="K894" s="184">
        <v>10.099299999999999</v>
      </c>
      <c r="L894" s="184">
        <v>13.6153</v>
      </c>
      <c r="M894" s="184">
        <v>20.091699999999999</v>
      </c>
      <c r="N894" s="184">
        <v>44.830300000000001</v>
      </c>
      <c r="O894" s="184">
        <v>8.2299000000000007</v>
      </c>
      <c r="P894" s="184">
        <v>9.3337000000000003</v>
      </c>
      <c r="Q894" s="184">
        <v>1.0519000000000001</v>
      </c>
      <c r="R894" s="184">
        <v>16.385300000000001</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44447</v>
      </c>
      <c r="E895" s="184">
        <v>12.865399999999999</v>
      </c>
      <c r="F895" s="184">
        <v>-0.1963</v>
      </c>
      <c r="G895" s="184">
        <v>-0.2334</v>
      </c>
      <c r="H895" s="184">
        <v>1.6641999999999999</v>
      </c>
      <c r="I895" s="184">
        <v>6.0800999999999998</v>
      </c>
      <c r="J895" s="184">
        <v>7.5406000000000004</v>
      </c>
      <c r="K895" s="184">
        <v>10.4061</v>
      </c>
      <c r="L895" s="184">
        <v>14.247400000000001</v>
      </c>
      <c r="M895" s="184">
        <v>21.089500000000001</v>
      </c>
      <c r="N895" s="184">
        <v>46.4407</v>
      </c>
      <c r="O895" s="184">
        <v>9.8964999999999996</v>
      </c>
      <c r="P895" s="184">
        <v>10.785299999999999</v>
      </c>
      <c r="Q895" s="184">
        <v>14.771000000000001</v>
      </c>
      <c r="R895" s="184">
        <v>18.017600000000002</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44447</v>
      </c>
      <c r="E896" s="184">
        <v>16.777999999999999</v>
      </c>
      <c r="F896" s="184">
        <v>0.1193</v>
      </c>
      <c r="G896" s="184">
        <v>0.221</v>
      </c>
      <c r="H896" s="184">
        <v>1.5617000000000001</v>
      </c>
      <c r="I896" s="184">
        <v>5.0134999999999996</v>
      </c>
      <c r="J896" s="184">
        <v>5.9619</v>
      </c>
      <c r="K896" s="184">
        <v>11.913</v>
      </c>
      <c r="L896" s="184">
        <v>17.972200000000001</v>
      </c>
      <c r="M896" s="184">
        <v>36.140900000000002</v>
      </c>
      <c r="N896" s="184">
        <v>61.902900000000002</v>
      </c>
      <c r="O896" s="184"/>
      <c r="P896" s="184"/>
      <c r="Q896" s="184">
        <v>27.2029</v>
      </c>
      <c r="R896" s="184">
        <v>29.463799999999999</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44447</v>
      </c>
      <c r="E897" s="184">
        <v>16.16</v>
      </c>
      <c r="F897" s="184">
        <v>0.1115</v>
      </c>
      <c r="G897" s="184">
        <v>0.19220000000000001</v>
      </c>
      <c r="H897" s="184">
        <v>1.5266999999999999</v>
      </c>
      <c r="I897" s="184">
        <v>4.9486999999999997</v>
      </c>
      <c r="J897" s="184">
        <v>5.8075999999999999</v>
      </c>
      <c r="K897" s="184">
        <v>11.4483</v>
      </c>
      <c r="L897" s="184">
        <v>16.974299999999999</v>
      </c>
      <c r="M897" s="184">
        <v>34.3979</v>
      </c>
      <c r="N897" s="184">
        <v>59.149099999999997</v>
      </c>
      <c r="O897" s="184"/>
      <c r="P897" s="184"/>
      <c r="Q897" s="184">
        <v>25.002500000000001</v>
      </c>
      <c r="R897" s="184">
        <v>27.2255</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44447</v>
      </c>
      <c r="E898" s="184">
        <v>16.786999999999999</v>
      </c>
      <c r="F898" s="184">
        <v>-2.3800000000000002E-2</v>
      </c>
      <c r="G898" s="184">
        <v>-0.1784</v>
      </c>
      <c r="H898" s="184">
        <v>1.3341000000000001</v>
      </c>
      <c r="I898" s="184">
        <v>3.7707999999999999</v>
      </c>
      <c r="J898" s="184">
        <v>4.1376999999999997</v>
      </c>
      <c r="K898" s="184">
        <v>9.0914999999999999</v>
      </c>
      <c r="L898" s="184">
        <v>15.3429</v>
      </c>
      <c r="M898" s="184">
        <v>28.4785</v>
      </c>
      <c r="N898" s="184">
        <v>46.139099999999999</v>
      </c>
      <c r="O898" s="184"/>
      <c r="P898" s="184"/>
      <c r="Q898" s="184">
        <v>19.98</v>
      </c>
      <c r="R898" s="184">
        <v>26.693899999999999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44447</v>
      </c>
      <c r="E899" s="184">
        <v>16.254999999999999</v>
      </c>
      <c r="F899" s="184">
        <v>-3.0800000000000001E-2</v>
      </c>
      <c r="G899" s="184">
        <v>-0.19650000000000001</v>
      </c>
      <c r="H899" s="184">
        <v>1.3088</v>
      </c>
      <c r="I899" s="184">
        <v>3.72</v>
      </c>
      <c r="J899" s="184">
        <v>4.0186999999999999</v>
      </c>
      <c r="K899" s="184">
        <v>8.7436000000000007</v>
      </c>
      <c r="L899" s="184">
        <v>14.641400000000001</v>
      </c>
      <c r="M899" s="184">
        <v>27.320399999999999</v>
      </c>
      <c r="N899" s="184">
        <v>44.424700000000001</v>
      </c>
      <c r="O899" s="184"/>
      <c r="P899" s="184"/>
      <c r="Q899" s="184">
        <v>18.629000000000001</v>
      </c>
      <c r="R899" s="184">
        <v>25.229199999999999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44447</v>
      </c>
      <c r="E900" s="184">
        <v>15.204800000000001</v>
      </c>
      <c r="F900" s="184">
        <v>0.13500000000000001</v>
      </c>
      <c r="G900" s="184">
        <v>0.33850000000000002</v>
      </c>
      <c r="H900" s="184">
        <v>1.9375</v>
      </c>
      <c r="I900" s="184">
        <v>4.9077000000000002</v>
      </c>
      <c r="J900" s="184">
        <v>5.8136999999999999</v>
      </c>
      <c r="K900" s="184">
        <v>12.604799999999999</v>
      </c>
      <c r="L900" s="184">
        <v>23.863</v>
      </c>
      <c r="M900" s="184">
        <v>46.9773</v>
      </c>
      <c r="N900" s="184"/>
      <c r="O900" s="184"/>
      <c r="P900" s="184"/>
      <c r="Q900" s="184">
        <v>52.048000000000002</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44447</v>
      </c>
      <c r="E901" s="184">
        <v>14.946099999999999</v>
      </c>
      <c r="F901" s="184">
        <v>0.12859999999999999</v>
      </c>
      <c r="G901" s="184">
        <v>0.30740000000000001</v>
      </c>
      <c r="H901" s="184">
        <v>1.8938999999999999</v>
      </c>
      <c r="I901" s="184">
        <v>4.8179999999999996</v>
      </c>
      <c r="J901" s="184">
        <v>5.6150000000000002</v>
      </c>
      <c r="K901" s="184">
        <v>12.012</v>
      </c>
      <c r="L901" s="184">
        <v>22.5703</v>
      </c>
      <c r="M901" s="184">
        <v>44.669499999999999</v>
      </c>
      <c r="N901" s="184"/>
      <c r="O901" s="184"/>
      <c r="P901" s="184"/>
      <c r="Q901" s="184">
        <v>49.460999999999999</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44447</v>
      </c>
      <c r="E902" s="184">
        <v>20.123000000000001</v>
      </c>
      <c r="F902" s="184">
        <v>0.21410000000000001</v>
      </c>
      <c r="G902" s="184">
        <v>0.53959999999999997</v>
      </c>
      <c r="H902" s="184">
        <v>1.9609000000000001</v>
      </c>
      <c r="I902" s="184">
        <v>6.1844000000000001</v>
      </c>
      <c r="J902" s="184">
        <v>6.6570999999999998</v>
      </c>
      <c r="K902" s="184">
        <v>14.863899999999999</v>
      </c>
      <c r="L902" s="184">
        <v>22.1797</v>
      </c>
      <c r="M902" s="184">
        <v>41.621499999999997</v>
      </c>
      <c r="N902" s="184">
        <v>66.981999999999999</v>
      </c>
      <c r="O902" s="184"/>
      <c r="P902" s="184"/>
      <c r="Q902" s="184">
        <v>35.119100000000003</v>
      </c>
      <c r="R902" s="184">
        <v>38.390599999999999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44447</v>
      </c>
      <c r="E903" s="184">
        <v>19.387</v>
      </c>
      <c r="F903" s="184">
        <v>0.20680000000000001</v>
      </c>
      <c r="G903" s="184">
        <v>0.51849999999999996</v>
      </c>
      <c r="H903" s="184">
        <v>1.9295</v>
      </c>
      <c r="I903" s="184">
        <v>6.1254999999999997</v>
      </c>
      <c r="J903" s="184">
        <v>6.5220000000000002</v>
      </c>
      <c r="K903" s="184">
        <v>14.4519</v>
      </c>
      <c r="L903" s="184">
        <v>21.282499999999999</v>
      </c>
      <c r="M903" s="184">
        <v>40.039000000000001</v>
      </c>
      <c r="N903" s="184">
        <v>64.491799999999998</v>
      </c>
      <c r="O903" s="184"/>
      <c r="P903" s="184"/>
      <c r="Q903" s="184">
        <v>32.9694</v>
      </c>
      <c r="R903" s="184">
        <v>36.222499999999997</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44447</v>
      </c>
      <c r="E904" s="184">
        <v>38.230600000000003</v>
      </c>
      <c r="F904" s="184">
        <v>0.3478</v>
      </c>
      <c r="G904" s="184">
        <v>3.0599999999999999E-2</v>
      </c>
      <c r="H904" s="184">
        <v>1.7172000000000001</v>
      </c>
      <c r="I904" s="184">
        <v>5.4162999999999997</v>
      </c>
      <c r="J904" s="184">
        <v>5.9903000000000004</v>
      </c>
      <c r="K904" s="184">
        <v>8.7802000000000007</v>
      </c>
      <c r="L904" s="184">
        <v>14.1617</v>
      </c>
      <c r="M904" s="184">
        <v>26.031300000000002</v>
      </c>
      <c r="N904" s="184">
        <v>50.8063</v>
      </c>
      <c r="O904" s="184">
        <v>16.918600000000001</v>
      </c>
      <c r="P904" s="184">
        <v>15.514699999999999</v>
      </c>
      <c r="Q904" s="184">
        <v>17.470199999999998</v>
      </c>
      <c r="R904" s="184">
        <v>28.9373</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44447</v>
      </c>
      <c r="E905" s="184">
        <v>34.1995</v>
      </c>
      <c r="F905" s="184">
        <v>0.34420000000000001</v>
      </c>
      <c r="G905" s="184">
        <v>1.32E-2</v>
      </c>
      <c r="H905" s="184">
        <v>1.6924999999999999</v>
      </c>
      <c r="I905" s="184">
        <v>5.3651</v>
      </c>
      <c r="J905" s="184">
        <v>5.8693</v>
      </c>
      <c r="K905" s="184">
        <v>8.4359000000000002</v>
      </c>
      <c r="L905" s="184">
        <v>13.4628</v>
      </c>
      <c r="M905" s="184">
        <v>24.908200000000001</v>
      </c>
      <c r="N905" s="184">
        <v>49.005699999999997</v>
      </c>
      <c r="O905" s="184">
        <v>15.5115</v>
      </c>
      <c r="P905" s="184">
        <v>14.045999999999999</v>
      </c>
      <c r="Q905" s="184">
        <v>15.9091</v>
      </c>
      <c r="R905" s="184">
        <v>27.346900000000002</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44447</v>
      </c>
      <c r="E906" s="184">
        <v>75.090199999999996</v>
      </c>
      <c r="F906" s="184">
        <v>0.2545</v>
      </c>
      <c r="G906" s="184">
        <v>0.26129999999999998</v>
      </c>
      <c r="H906" s="184">
        <v>1.6348</v>
      </c>
      <c r="I906" s="184">
        <v>4.8529</v>
      </c>
      <c r="J906" s="184">
        <v>4.0258000000000003</v>
      </c>
      <c r="K906" s="184">
        <v>8.0686</v>
      </c>
      <c r="L906" s="184">
        <v>13.3283</v>
      </c>
      <c r="M906" s="184">
        <v>40.689799999999998</v>
      </c>
      <c r="N906" s="184">
        <v>67.102500000000006</v>
      </c>
      <c r="O906" s="184">
        <v>16.254899999999999</v>
      </c>
      <c r="P906" s="184">
        <v>14.0891</v>
      </c>
      <c r="Q906" s="184">
        <v>14.6868</v>
      </c>
      <c r="R906" s="184">
        <v>33.244100000000003</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44447</v>
      </c>
      <c r="E907" s="184">
        <v>80.4345</v>
      </c>
      <c r="F907" s="184">
        <v>0.25629999999999997</v>
      </c>
      <c r="G907" s="184">
        <v>0.27029999999999998</v>
      </c>
      <c r="H907" s="184">
        <v>1.6474</v>
      </c>
      <c r="I907" s="184">
        <v>4.8784999999999998</v>
      </c>
      <c r="J907" s="184">
        <v>4.0864000000000003</v>
      </c>
      <c r="K907" s="184">
        <v>8.2504000000000008</v>
      </c>
      <c r="L907" s="184">
        <v>13.711499999999999</v>
      </c>
      <c r="M907" s="184">
        <v>41.394500000000001</v>
      </c>
      <c r="N907" s="184">
        <v>68.242400000000004</v>
      </c>
      <c r="O907" s="184">
        <v>17.038499999999999</v>
      </c>
      <c r="P907" s="184">
        <v>15.023</v>
      </c>
      <c r="Q907" s="184">
        <v>19.352499999999999</v>
      </c>
      <c r="R907" s="184">
        <v>34.137900000000002</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44447</v>
      </c>
      <c r="E908" s="184">
        <v>108.25</v>
      </c>
      <c r="F908" s="184">
        <v>-2.7699999999999999E-2</v>
      </c>
      <c r="G908" s="184">
        <v>-0.21199999999999999</v>
      </c>
      <c r="H908" s="184">
        <v>0.95120000000000005</v>
      </c>
      <c r="I908" s="184">
        <v>4.1966999999999999</v>
      </c>
      <c r="J908" s="184">
        <v>4.8731</v>
      </c>
      <c r="K908" s="184">
        <v>10.2118</v>
      </c>
      <c r="L908" s="184">
        <v>18.760300000000001</v>
      </c>
      <c r="M908" s="184">
        <v>36.765599999999999</v>
      </c>
      <c r="N908" s="184">
        <v>60.038400000000003</v>
      </c>
      <c r="O908" s="184">
        <v>18.6785</v>
      </c>
      <c r="P908" s="184">
        <v>15.471</v>
      </c>
      <c r="Q908" s="184">
        <v>16.231200000000001</v>
      </c>
      <c r="R908" s="184">
        <v>33.669899999999998</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44447</v>
      </c>
      <c r="E909" s="184">
        <v>115.19</v>
      </c>
      <c r="F909" s="184">
        <v>-1.7399999999999999E-2</v>
      </c>
      <c r="G909" s="184">
        <v>-0.1993</v>
      </c>
      <c r="H909" s="184">
        <v>0.97299999999999998</v>
      </c>
      <c r="I909" s="184">
        <v>4.2348999999999997</v>
      </c>
      <c r="J909" s="184">
        <v>4.9663000000000004</v>
      </c>
      <c r="K909" s="184">
        <v>10.4834</v>
      </c>
      <c r="L909" s="184">
        <v>19.3308</v>
      </c>
      <c r="M909" s="184">
        <v>37.737699999999997</v>
      </c>
      <c r="N909" s="184">
        <v>61.511499999999998</v>
      </c>
      <c r="O909" s="184">
        <v>19.609400000000001</v>
      </c>
      <c r="P909" s="184">
        <v>16.372</v>
      </c>
      <c r="Q909" s="184">
        <v>16.299900000000001</v>
      </c>
      <c r="R909" s="184">
        <v>34.764600000000002</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44447</v>
      </c>
      <c r="E910" s="184">
        <v>52.770899999999997</v>
      </c>
      <c r="F910" s="184">
        <v>-4.7E-2</v>
      </c>
      <c r="G910" s="184">
        <v>-0.29020000000000001</v>
      </c>
      <c r="H910" s="184">
        <v>1.3654999999999999</v>
      </c>
      <c r="I910" s="184">
        <v>3.7543000000000002</v>
      </c>
      <c r="J910" s="184">
        <v>-5.9999999999999995E-4</v>
      </c>
      <c r="K910" s="184">
        <v>2.6139999999999999</v>
      </c>
      <c r="L910" s="184">
        <v>21.444500000000001</v>
      </c>
      <c r="M910" s="184">
        <v>38.178400000000003</v>
      </c>
      <c r="N910" s="184">
        <v>65.700299999999999</v>
      </c>
      <c r="O910" s="184">
        <v>16.640999999999998</v>
      </c>
      <c r="P910" s="184">
        <v>15.1417</v>
      </c>
      <c r="Q910" s="184">
        <v>13.5253</v>
      </c>
      <c r="R910" s="184">
        <v>33.135599999999997</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44447</v>
      </c>
      <c r="E911" s="184">
        <v>54.792900000000003</v>
      </c>
      <c r="F911" s="184">
        <v>-4.1200000000000001E-2</v>
      </c>
      <c r="G911" s="184">
        <v>-0.26179999999999998</v>
      </c>
      <c r="H911" s="184">
        <v>1.4073</v>
      </c>
      <c r="I911" s="184">
        <v>3.8391000000000002</v>
      </c>
      <c r="J911" s="184">
        <v>0.18709999999999999</v>
      </c>
      <c r="K911" s="184">
        <v>3.0874000000000001</v>
      </c>
      <c r="L911" s="184">
        <v>22.802</v>
      </c>
      <c r="M911" s="184">
        <v>40.4208</v>
      </c>
      <c r="N911" s="184">
        <v>69.172399999999996</v>
      </c>
      <c r="O911" s="184">
        <v>18.363199999999999</v>
      </c>
      <c r="P911" s="184">
        <v>16.255700000000001</v>
      </c>
      <c r="Q911" s="184">
        <v>18.456700000000001</v>
      </c>
      <c r="R911" s="184">
        <v>35.521999999999998</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44447</v>
      </c>
      <c r="E912" s="184">
        <v>254.15459999999999</v>
      </c>
      <c r="F912" s="184">
        <v>0.47470000000000001</v>
      </c>
      <c r="G912" s="184">
        <v>1.3328</v>
      </c>
      <c r="H912" s="184">
        <v>1.3072999999999999</v>
      </c>
      <c r="I912" s="184">
        <v>5.4295999999999998</v>
      </c>
      <c r="J912" s="184">
        <v>7.2813999999999997</v>
      </c>
      <c r="K912" s="184">
        <v>13.802899999999999</v>
      </c>
      <c r="L912" s="184">
        <v>23.631599999999999</v>
      </c>
      <c r="M912" s="184">
        <v>37.962899999999998</v>
      </c>
      <c r="N912" s="184">
        <v>61.531199999999998</v>
      </c>
      <c r="O912" s="184">
        <v>20.030799999999999</v>
      </c>
      <c r="P912" s="184">
        <v>18.329499999999999</v>
      </c>
      <c r="Q912" s="184">
        <v>17.744599999999998</v>
      </c>
      <c r="R912" s="184">
        <v>32.5717</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44447</v>
      </c>
      <c r="E913" s="184">
        <v>234.49930000000001</v>
      </c>
      <c r="F913" s="184">
        <v>0.4718</v>
      </c>
      <c r="G913" s="184">
        <v>1.3184</v>
      </c>
      <c r="H913" s="184">
        <v>1.2871999999999999</v>
      </c>
      <c r="I913" s="184">
        <v>5.3891</v>
      </c>
      <c r="J913" s="184">
        <v>7.1853999999999996</v>
      </c>
      <c r="K913" s="184">
        <v>13.5062</v>
      </c>
      <c r="L913" s="184">
        <v>22.964300000000001</v>
      </c>
      <c r="M913" s="184">
        <v>36.847999999999999</v>
      </c>
      <c r="N913" s="184">
        <v>59.824199999999998</v>
      </c>
      <c r="O913" s="184">
        <v>18.814699999999998</v>
      </c>
      <c r="P913" s="184">
        <v>17.167000000000002</v>
      </c>
      <c r="Q913" s="184">
        <v>20.496700000000001</v>
      </c>
      <c r="R913" s="184">
        <v>31.178000000000001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44447</v>
      </c>
      <c r="E914" s="184">
        <v>272.63529999999997</v>
      </c>
      <c r="F914" s="184">
        <v>6.5600000000000006E-2</v>
      </c>
      <c r="G914" s="184">
        <v>-4.41E-2</v>
      </c>
      <c r="H914" s="184">
        <v>1.1759999999999999</v>
      </c>
      <c r="I914" s="184">
        <v>4.1657000000000002</v>
      </c>
      <c r="J914" s="184">
        <v>6.8544</v>
      </c>
      <c r="K914" s="184">
        <v>12.018800000000001</v>
      </c>
      <c r="L914" s="184">
        <v>16.823699999999999</v>
      </c>
      <c r="M914" s="184">
        <v>31.2544</v>
      </c>
      <c r="N914" s="184">
        <v>51.860199999999999</v>
      </c>
      <c r="O914" s="184">
        <v>14.680999999999999</v>
      </c>
      <c r="P914" s="184">
        <v>15.293200000000001</v>
      </c>
      <c r="Q914" s="184">
        <v>18.869299999999999</v>
      </c>
      <c r="R914" s="184">
        <v>24.866099999999999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44447</v>
      </c>
      <c r="E915" s="184">
        <v>290.88240000000002</v>
      </c>
      <c r="F915" s="184">
        <v>6.83E-2</v>
      </c>
      <c r="G915" s="184">
        <v>-3.0700000000000002E-2</v>
      </c>
      <c r="H915" s="184">
        <v>1.1951000000000001</v>
      </c>
      <c r="I915" s="184">
        <v>4.2050000000000001</v>
      </c>
      <c r="J915" s="184">
        <v>6.9488000000000003</v>
      </c>
      <c r="K915" s="184">
        <v>12.2971</v>
      </c>
      <c r="L915" s="184">
        <v>17.401599999999998</v>
      </c>
      <c r="M915" s="184">
        <v>32.213299999999997</v>
      </c>
      <c r="N915" s="184">
        <v>53.349299999999999</v>
      </c>
      <c r="O915" s="184">
        <v>15.7233</v>
      </c>
      <c r="P915" s="184">
        <v>16.438400000000001</v>
      </c>
      <c r="Q915" s="184">
        <v>14.2552</v>
      </c>
      <c r="R915" s="184">
        <v>26.011399999999998</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44447</v>
      </c>
      <c r="E916" s="184">
        <v>15.552</v>
      </c>
      <c r="F916" s="184">
        <v>-9.1200000000000003E-2</v>
      </c>
      <c r="G916" s="184">
        <v>0.2676</v>
      </c>
      <c r="H916" s="184">
        <v>1.5959000000000001</v>
      </c>
      <c r="I916" s="184">
        <v>4.8967999999999998</v>
      </c>
      <c r="J916" s="184">
        <v>5.6070000000000002</v>
      </c>
      <c r="K916" s="184">
        <v>13.2537</v>
      </c>
      <c r="L916" s="184">
        <v>20.6114</v>
      </c>
      <c r="M916" s="184">
        <v>39.631300000000003</v>
      </c>
      <c r="N916" s="184">
        <v>64.775400000000005</v>
      </c>
      <c r="O916" s="184"/>
      <c r="P916" s="184"/>
      <c r="Q916" s="184">
        <v>28.4895</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44447</v>
      </c>
      <c r="E917" s="184">
        <v>15.039400000000001</v>
      </c>
      <c r="F917" s="184">
        <v>-9.5699999999999993E-2</v>
      </c>
      <c r="G917" s="184">
        <v>0.24460000000000001</v>
      </c>
      <c r="H917" s="184">
        <v>1.5627</v>
      </c>
      <c r="I917" s="184">
        <v>4.8282999999999996</v>
      </c>
      <c r="J917" s="184">
        <v>5.4457000000000004</v>
      </c>
      <c r="K917" s="184">
        <v>12.8398</v>
      </c>
      <c r="L917" s="184">
        <v>19.633800000000001</v>
      </c>
      <c r="M917" s="184">
        <v>37.910400000000003</v>
      </c>
      <c r="N917" s="184">
        <v>62.0381</v>
      </c>
      <c r="O917" s="184"/>
      <c r="P917" s="184"/>
      <c r="Q917" s="184">
        <v>26.068100000000001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44447</v>
      </c>
      <c r="E918" s="184">
        <v>18.23</v>
      </c>
      <c r="F918" s="184">
        <v>-5.4800000000000001E-2</v>
      </c>
      <c r="G918" s="184">
        <v>0.49609999999999999</v>
      </c>
      <c r="H918" s="184">
        <v>1.6732</v>
      </c>
      <c r="I918" s="184">
        <v>4.8304</v>
      </c>
      <c r="J918" s="184">
        <v>5.6811999999999996</v>
      </c>
      <c r="K918" s="184">
        <v>15.0158</v>
      </c>
      <c r="L918" s="184">
        <v>19.462599999999998</v>
      </c>
      <c r="M918" s="184">
        <v>38.106099999999998</v>
      </c>
      <c r="N918" s="184">
        <v>60.193300000000001</v>
      </c>
      <c r="O918" s="184"/>
      <c r="P918" s="184"/>
      <c r="Q918" s="184">
        <v>33.176499999999997</v>
      </c>
      <c r="R918" s="184">
        <v>33.8566</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44447</v>
      </c>
      <c r="E919" s="184">
        <v>17.89</v>
      </c>
      <c r="F919" s="184">
        <v>-5.5899999999999998E-2</v>
      </c>
      <c r="G919" s="184">
        <v>0.50560000000000005</v>
      </c>
      <c r="H919" s="184">
        <v>1.6476999999999999</v>
      </c>
      <c r="I919" s="184">
        <v>4.8037000000000001</v>
      </c>
      <c r="J919" s="184">
        <v>5.6079999999999997</v>
      </c>
      <c r="K919" s="184">
        <v>14.753</v>
      </c>
      <c r="L919" s="184">
        <v>19.028600000000001</v>
      </c>
      <c r="M919" s="184">
        <v>37.298499999999997</v>
      </c>
      <c r="N919" s="184">
        <v>58.881</v>
      </c>
      <c r="O919" s="184"/>
      <c r="P919" s="184"/>
      <c r="Q919" s="184">
        <v>31.985600000000002</v>
      </c>
      <c r="R919" s="184">
        <v>32.737900000000003</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0.12839400000000001</v>
      </c>
      <c r="G920" s="186">
        <v>0.199264</v>
      </c>
      <c r="H920" s="186">
        <v>1.4746099999999998</v>
      </c>
      <c r="I920" s="186">
        <v>4.9203440000000018</v>
      </c>
      <c r="J920" s="186">
        <v>5.4738559999999987</v>
      </c>
      <c r="K920" s="186">
        <v>11.301856000000001</v>
      </c>
      <c r="L920" s="186">
        <v>18.391261999999998</v>
      </c>
      <c r="M920" s="186">
        <v>34.372742000000002</v>
      </c>
      <c r="N920" s="186">
        <v>57.641706521739131</v>
      </c>
      <c r="O920" s="186">
        <v>15.74819705882353</v>
      </c>
      <c r="P920" s="186">
        <v>14.677896666666669</v>
      </c>
      <c r="Q920" s="186">
        <v>22.076187999999991</v>
      </c>
      <c r="R920" s="186">
        <v>29.309445238095243</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0.1157</v>
      </c>
      <c r="G921" s="186">
        <v>0.19464999999999999</v>
      </c>
      <c r="H921" s="186">
        <v>1.5251999999999999</v>
      </c>
      <c r="I921" s="186">
        <v>4.9022500000000004</v>
      </c>
      <c r="J921" s="186">
        <v>5.6325500000000002</v>
      </c>
      <c r="K921" s="186">
        <v>11.9367</v>
      </c>
      <c r="L921" s="186">
        <v>18.81325</v>
      </c>
      <c r="M921" s="186">
        <v>36.299499999999995</v>
      </c>
      <c r="N921" s="186">
        <v>58.895350000000001</v>
      </c>
      <c r="O921" s="186">
        <v>15.955300000000001</v>
      </c>
      <c r="P921" s="186">
        <v>14.794449999999999</v>
      </c>
      <c r="Q921" s="186">
        <v>17.607399999999998</v>
      </c>
      <c r="R921" s="186">
        <v>28.89105</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44447</v>
      </c>
      <c r="E924" s="184">
        <v>18.0059</v>
      </c>
      <c r="F924" s="184">
        <v>13.180999999999999</v>
      </c>
      <c r="G924" s="184">
        <v>-8.0995000000000008</v>
      </c>
      <c r="H924" s="184">
        <v>12.132899999999999</v>
      </c>
      <c r="I924" s="184">
        <v>15.8347</v>
      </c>
      <c r="J924" s="184">
        <v>8.7296999999999993</v>
      </c>
      <c r="K924" s="184">
        <v>-2.0516999999999999</v>
      </c>
      <c r="L924" s="184">
        <v>4.7953999999999999</v>
      </c>
      <c r="M924" s="184">
        <v>2.1332</v>
      </c>
      <c r="N924" s="184">
        <v>3.8391000000000002</v>
      </c>
      <c r="O924" s="184">
        <v>10.1951</v>
      </c>
      <c r="P924" s="184">
        <v>7.4814999999999996</v>
      </c>
      <c r="Q924" s="184">
        <v>8.8223000000000003</v>
      </c>
      <c r="R924" s="184">
        <v>7.0509000000000004</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44447</v>
      </c>
      <c r="E925" s="184">
        <v>17.714400000000001</v>
      </c>
      <c r="F925" s="184">
        <v>12.9856</v>
      </c>
      <c r="G925" s="184">
        <v>-8.3148</v>
      </c>
      <c r="H925" s="184">
        <v>11.919</v>
      </c>
      <c r="I925" s="184">
        <v>15.620100000000001</v>
      </c>
      <c r="J925" s="184">
        <v>8.5129999999999999</v>
      </c>
      <c r="K925" s="184">
        <v>-2.2603</v>
      </c>
      <c r="L925" s="184">
        <v>4.5757000000000003</v>
      </c>
      <c r="M925" s="184">
        <v>1.9200999999999999</v>
      </c>
      <c r="N925" s="184">
        <v>3.6233</v>
      </c>
      <c r="O925" s="184">
        <v>9.9534000000000002</v>
      </c>
      <c r="P925" s="184">
        <v>7.2358000000000002</v>
      </c>
      <c r="Q925" s="184">
        <v>8.5671999999999997</v>
      </c>
      <c r="R925" s="184">
        <v>6.8278999999999996</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44447</v>
      </c>
      <c r="E926" s="184">
        <v>19.621500000000001</v>
      </c>
      <c r="F926" s="184">
        <v>0.74409999999999998</v>
      </c>
      <c r="G926" s="184">
        <v>-6.3563999999999998</v>
      </c>
      <c r="H926" s="184">
        <v>11.3987</v>
      </c>
      <c r="I926" s="184">
        <v>20.7591</v>
      </c>
      <c r="J926" s="184">
        <v>19.066099999999999</v>
      </c>
      <c r="K926" s="184">
        <v>6.2267999999999999</v>
      </c>
      <c r="L926" s="184">
        <v>9.7340999999999998</v>
      </c>
      <c r="M926" s="184">
        <v>3.8237000000000001</v>
      </c>
      <c r="N926" s="184">
        <v>6.0076999999999998</v>
      </c>
      <c r="O926" s="184">
        <v>12.0947</v>
      </c>
      <c r="P926" s="184">
        <v>8.9657</v>
      </c>
      <c r="Q926" s="184">
        <v>10.116300000000001</v>
      </c>
      <c r="R926" s="184">
        <v>8.6830999999999996</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44447</v>
      </c>
      <c r="E927" s="184">
        <v>19.9389</v>
      </c>
      <c r="F927" s="184">
        <v>0.9153</v>
      </c>
      <c r="G927" s="184">
        <v>-6.2187000000000001</v>
      </c>
      <c r="H927" s="184">
        <v>11.532</v>
      </c>
      <c r="I927" s="184">
        <v>20.9176</v>
      </c>
      <c r="J927" s="184">
        <v>19.228000000000002</v>
      </c>
      <c r="K927" s="184">
        <v>6.3888999999999996</v>
      </c>
      <c r="L927" s="184">
        <v>9.9023000000000003</v>
      </c>
      <c r="M927" s="184">
        <v>3.9882</v>
      </c>
      <c r="N927" s="184">
        <v>6.1771000000000003</v>
      </c>
      <c r="O927" s="184">
        <v>12.302199999999999</v>
      </c>
      <c r="P927" s="184">
        <v>9.1675000000000004</v>
      </c>
      <c r="Q927" s="184">
        <v>10.369199999999999</v>
      </c>
      <c r="R927" s="184">
        <v>8.8611000000000004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44447</v>
      </c>
      <c r="E928" s="184">
        <v>36.991500000000002</v>
      </c>
      <c r="F928" s="184">
        <v>9.8697999999999997</v>
      </c>
      <c r="G928" s="184">
        <v>-7.8261000000000003</v>
      </c>
      <c r="H928" s="184">
        <v>14.4176</v>
      </c>
      <c r="I928" s="184">
        <v>20.5791</v>
      </c>
      <c r="J928" s="184">
        <v>18.662500000000001</v>
      </c>
      <c r="K928" s="184">
        <v>6.1558999999999999</v>
      </c>
      <c r="L928" s="184">
        <v>9.4472000000000005</v>
      </c>
      <c r="M928" s="184">
        <v>3.1042999999999998</v>
      </c>
      <c r="N928" s="184">
        <v>5.7160000000000002</v>
      </c>
      <c r="O928" s="184">
        <v>12.8017</v>
      </c>
      <c r="P928" s="184">
        <v>10.100899999999999</v>
      </c>
      <c r="Q928" s="184">
        <v>10.3436</v>
      </c>
      <c r="R928" s="184">
        <v>8.3603000000000005</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44447</v>
      </c>
      <c r="E929" s="184">
        <v>36.638800000000003</v>
      </c>
      <c r="F929" s="184">
        <v>9.7654999999999994</v>
      </c>
      <c r="G929" s="184">
        <v>-7.9610000000000003</v>
      </c>
      <c r="H929" s="184">
        <v>14.2849</v>
      </c>
      <c r="I929" s="184">
        <v>20.446200000000001</v>
      </c>
      <c r="J929" s="184">
        <v>18.53</v>
      </c>
      <c r="K929" s="184">
        <v>6.0251999999999999</v>
      </c>
      <c r="L929" s="184">
        <v>9.3114000000000008</v>
      </c>
      <c r="M929" s="184">
        <v>2.9716999999999998</v>
      </c>
      <c r="N929" s="184">
        <v>5.5785</v>
      </c>
      <c r="O929" s="184">
        <v>12.659700000000001</v>
      </c>
      <c r="P929" s="184">
        <v>9.9762000000000004</v>
      </c>
      <c r="Q929" s="184">
        <v>6.8803000000000001</v>
      </c>
      <c r="R929" s="184">
        <v>8.2163000000000004</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44447</v>
      </c>
      <c r="E930" s="184">
        <v>50.835799999999999</v>
      </c>
      <c r="F930" s="184">
        <v>-8.2551000000000005</v>
      </c>
      <c r="G930" s="184">
        <v>3.3043</v>
      </c>
      <c r="H930" s="184">
        <v>17.247800000000002</v>
      </c>
      <c r="I930" s="184">
        <v>19.364599999999999</v>
      </c>
      <c r="J930" s="184">
        <v>16.992999999999999</v>
      </c>
      <c r="K930" s="184">
        <v>6.2716000000000003</v>
      </c>
      <c r="L930" s="184">
        <v>9.2013999999999996</v>
      </c>
      <c r="M930" s="184">
        <v>3.0745</v>
      </c>
      <c r="N930" s="184">
        <v>5.1570999999999998</v>
      </c>
      <c r="O930" s="184">
        <v>10.7698</v>
      </c>
      <c r="P930" s="184">
        <v>9.2034000000000002</v>
      </c>
      <c r="Q930" s="184">
        <v>8.1646000000000001</v>
      </c>
      <c r="R930" s="184">
        <v>7.2752999999999997</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44447</v>
      </c>
      <c r="E931" s="184">
        <v>52.219299999999997</v>
      </c>
      <c r="F931" s="184">
        <v>-7.9665999999999997</v>
      </c>
      <c r="G931" s="184">
        <v>3.6225000000000001</v>
      </c>
      <c r="H931" s="184">
        <v>17.563300000000002</v>
      </c>
      <c r="I931" s="184">
        <v>19.6737</v>
      </c>
      <c r="J931" s="184">
        <v>17.309000000000001</v>
      </c>
      <c r="K931" s="184">
        <v>6.5868000000000002</v>
      </c>
      <c r="L931" s="184">
        <v>9.5253999999999994</v>
      </c>
      <c r="M931" s="184">
        <v>3.3913000000000002</v>
      </c>
      <c r="N931" s="184">
        <v>5.4827000000000004</v>
      </c>
      <c r="O931" s="184">
        <v>11.1137</v>
      </c>
      <c r="P931" s="184">
        <v>9.5512999999999995</v>
      </c>
      <c r="Q931" s="184">
        <v>10.040800000000001</v>
      </c>
      <c r="R931" s="184">
        <v>7.6025999999999998</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3.9049499999999995</v>
      </c>
      <c r="G932" s="186">
        <v>-4.7312124999999998</v>
      </c>
      <c r="H932" s="186">
        <v>13.812025</v>
      </c>
      <c r="I932" s="186">
        <v>19.1493875</v>
      </c>
      <c r="J932" s="186">
        <v>15.878912499999998</v>
      </c>
      <c r="K932" s="186">
        <v>4.1678999999999995</v>
      </c>
      <c r="L932" s="186">
        <v>8.3116125000000007</v>
      </c>
      <c r="M932" s="186">
        <v>3.0508750000000004</v>
      </c>
      <c r="N932" s="186">
        <v>5.1976875000000007</v>
      </c>
      <c r="O932" s="186">
        <v>11.4862875</v>
      </c>
      <c r="P932" s="186">
        <v>8.9602874999999997</v>
      </c>
      <c r="Q932" s="186">
        <v>9.1630374999999997</v>
      </c>
      <c r="R932" s="186">
        <v>7.8596875000000006</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5.3403999999999998</v>
      </c>
      <c r="G933" s="186">
        <v>-7.0912500000000005</v>
      </c>
      <c r="H933" s="186">
        <v>13.2089</v>
      </c>
      <c r="I933" s="186">
        <v>20.059950000000001</v>
      </c>
      <c r="J933" s="186">
        <v>17.919499999999999</v>
      </c>
      <c r="K933" s="186">
        <v>6.1913499999999999</v>
      </c>
      <c r="L933" s="186">
        <v>9.3793000000000006</v>
      </c>
      <c r="M933" s="186">
        <v>3.0893999999999999</v>
      </c>
      <c r="N933" s="186">
        <v>5.5305999999999997</v>
      </c>
      <c r="O933" s="186">
        <v>11.604199999999999</v>
      </c>
      <c r="P933" s="186">
        <v>9.1854499999999994</v>
      </c>
      <c r="Q933" s="186">
        <v>9.4315500000000014</v>
      </c>
      <c r="R933" s="186">
        <v>7.9094499999999996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44447</v>
      </c>
      <c r="E936" s="184">
        <v>4310.6854000000003</v>
      </c>
      <c r="F936" s="184">
        <v>-66.395799999999994</v>
      </c>
      <c r="G936" s="184">
        <v>0.79530000000000001</v>
      </c>
      <c r="H936" s="184">
        <v>-6.0307000000000004</v>
      </c>
      <c r="I936" s="184">
        <v>-13.697100000000001</v>
      </c>
      <c r="J936" s="184">
        <v>-11.823399999999999</v>
      </c>
      <c r="K936" s="184">
        <v>-16.247699999999998</v>
      </c>
      <c r="L936" s="184">
        <v>11.953900000000001</v>
      </c>
      <c r="M936" s="184">
        <v>-7.3769</v>
      </c>
      <c r="N936" s="184">
        <v>-8.4190000000000005</v>
      </c>
      <c r="O936" s="184">
        <v>14.7317</v>
      </c>
      <c r="P936" s="184">
        <v>7.1153000000000004</v>
      </c>
      <c r="Q936" s="184">
        <v>6.593</v>
      </c>
      <c r="R936" s="184">
        <v>8.9580000000000002</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44447</v>
      </c>
      <c r="E937" s="184">
        <v>14.488200000000001</v>
      </c>
      <c r="F937" s="184">
        <v>-122.0282</v>
      </c>
      <c r="G937" s="184">
        <v>-75.347200000000001</v>
      </c>
      <c r="H937" s="184">
        <v>-26.5684</v>
      </c>
      <c r="I937" s="184">
        <v>-22.531199999999998</v>
      </c>
      <c r="J937" s="184">
        <v>-15.082800000000001</v>
      </c>
      <c r="K937" s="184">
        <v>-15.802</v>
      </c>
      <c r="L937" s="184">
        <v>9.7553999999999998</v>
      </c>
      <c r="M937" s="184">
        <v>-8.2102000000000004</v>
      </c>
      <c r="N937" s="184">
        <v>-8.4941999999999993</v>
      </c>
      <c r="O937" s="184">
        <v>13.9496</v>
      </c>
      <c r="P937" s="184">
        <v>7.0620000000000003</v>
      </c>
      <c r="Q937" s="184">
        <v>3.9897999999999998</v>
      </c>
      <c r="R937" s="184">
        <v>9.8133999999999997</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44447</v>
      </c>
      <c r="E938" s="184">
        <v>14.857100000000001</v>
      </c>
      <c r="F938" s="184">
        <v>-121.69280000000001</v>
      </c>
      <c r="G938" s="184">
        <v>-74.891199999999998</v>
      </c>
      <c r="H938" s="184">
        <v>-26.1205</v>
      </c>
      <c r="I938" s="184">
        <v>-22.08</v>
      </c>
      <c r="J938" s="184">
        <v>-14.633599999999999</v>
      </c>
      <c r="K938" s="184">
        <v>-15.3583</v>
      </c>
      <c r="L938" s="184">
        <v>10.2239</v>
      </c>
      <c r="M938" s="184">
        <v>-7.7854000000000001</v>
      </c>
      <c r="N938" s="184">
        <v>-8.0960999999999999</v>
      </c>
      <c r="O938" s="184">
        <v>14.3574</v>
      </c>
      <c r="P938" s="184">
        <v>7.4039000000000001</v>
      </c>
      <c r="Q938" s="184">
        <v>3.9272</v>
      </c>
      <c r="R938" s="184">
        <v>10.237299999999999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44447</v>
      </c>
      <c r="E939" s="184">
        <v>40.869399999999999</v>
      </c>
      <c r="F939" s="184">
        <v>-66.414000000000001</v>
      </c>
      <c r="G939" s="184">
        <v>0.71450000000000002</v>
      </c>
      <c r="H939" s="184">
        <v>-6.0914000000000001</v>
      </c>
      <c r="I939" s="184">
        <v>-13.6877</v>
      </c>
      <c r="J939" s="184">
        <v>-11.841900000000001</v>
      </c>
      <c r="K939" s="184">
        <v>-16.278099999999998</v>
      </c>
      <c r="L939" s="184">
        <v>11.824400000000001</v>
      </c>
      <c r="M939" s="184">
        <v>-7.3331999999999997</v>
      </c>
      <c r="N939" s="184">
        <v>-8.3277999999999999</v>
      </c>
      <c r="O939" s="184">
        <v>14.6645</v>
      </c>
      <c r="P939" s="184">
        <v>6.5510999999999999</v>
      </c>
      <c r="Q939" s="184">
        <v>6.6863999999999999</v>
      </c>
      <c r="R939" s="184">
        <v>8.7120999999999995</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44447</v>
      </c>
      <c r="E940" s="184">
        <v>15.6252</v>
      </c>
      <c r="F940" s="184">
        <v>-174.36080000000001</v>
      </c>
      <c r="G940" s="184">
        <v>-6.9078999999999997</v>
      </c>
      <c r="H940" s="184">
        <v>-3.6682000000000001</v>
      </c>
      <c r="I940" s="184">
        <v>-8.7306000000000008</v>
      </c>
      <c r="J940" s="184">
        <v>-11.765700000000001</v>
      </c>
      <c r="K940" s="184">
        <v>-13.880699999999999</v>
      </c>
      <c r="L940" s="184">
        <v>9.8253000000000004</v>
      </c>
      <c r="M940" s="184">
        <v>-6.6853999999999996</v>
      </c>
      <c r="N940" s="184">
        <v>-7.835</v>
      </c>
      <c r="O940" s="184">
        <v>15.011799999999999</v>
      </c>
      <c r="P940" s="184">
        <v>7.444</v>
      </c>
      <c r="Q940" s="184">
        <v>3.6514000000000002</v>
      </c>
      <c r="R940" s="184">
        <v>10.542999999999999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44447</v>
      </c>
      <c r="E941" s="184">
        <v>14.498100000000001</v>
      </c>
      <c r="F941" s="184">
        <v>-174.6352</v>
      </c>
      <c r="G941" s="184">
        <v>-7.2937000000000003</v>
      </c>
      <c r="H941" s="184">
        <v>-4.0609000000000002</v>
      </c>
      <c r="I941" s="184">
        <v>-9.0319000000000003</v>
      </c>
      <c r="J941" s="184">
        <v>-12.1403</v>
      </c>
      <c r="K941" s="184">
        <v>-14.284599999999999</v>
      </c>
      <c r="L941" s="184">
        <v>9.7769999999999992</v>
      </c>
      <c r="M941" s="184">
        <v>-6.8596000000000004</v>
      </c>
      <c r="N941" s="184">
        <v>-8.0763999999999996</v>
      </c>
      <c r="O941" s="184">
        <v>14.6647</v>
      </c>
      <c r="P941" s="184">
        <v>6.9305000000000003</v>
      </c>
      <c r="Q941" s="184">
        <v>3.8258000000000001</v>
      </c>
      <c r="R941" s="184">
        <v>10.238799999999999</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44446</v>
      </c>
      <c r="E942" s="184">
        <v>18.198799999999999</v>
      </c>
      <c r="F942" s="184">
        <v>-155.7713</v>
      </c>
      <c r="G942" s="184">
        <v>37.306100000000001</v>
      </c>
      <c r="H942" s="184">
        <v>106.54049999999999</v>
      </c>
      <c r="I942" s="184">
        <v>25.927299999999999</v>
      </c>
      <c r="J942" s="184">
        <v>-13.1282</v>
      </c>
      <c r="K942" s="184">
        <v>-44.665900000000001</v>
      </c>
      <c r="L942" s="184">
        <v>10.9077</v>
      </c>
      <c r="M942" s="184">
        <v>-12.0122</v>
      </c>
      <c r="N942" s="184">
        <v>-17.659600000000001</v>
      </c>
      <c r="O942" s="184">
        <v>21.651299999999999</v>
      </c>
      <c r="P942" s="184">
        <v>2.8380999999999998</v>
      </c>
      <c r="Q942" s="184">
        <v>0.25800000000000001</v>
      </c>
      <c r="R942" s="184">
        <v>8.7591999999999999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44446</v>
      </c>
      <c r="E943" s="184">
        <v>17.462399999999999</v>
      </c>
      <c r="F943" s="184">
        <v>-156.095</v>
      </c>
      <c r="G943" s="184">
        <v>36.778500000000001</v>
      </c>
      <c r="H943" s="184">
        <v>105.9949</v>
      </c>
      <c r="I943" s="184">
        <v>25.3566</v>
      </c>
      <c r="J943" s="184">
        <v>-13.6751</v>
      </c>
      <c r="K943" s="184">
        <v>-45.139899999999997</v>
      </c>
      <c r="L943" s="184">
        <v>10.2782</v>
      </c>
      <c r="M943" s="184">
        <v>-12.5853</v>
      </c>
      <c r="N943" s="184">
        <v>-18.171299999999999</v>
      </c>
      <c r="O943" s="184">
        <v>20.989100000000001</v>
      </c>
      <c r="P943" s="184">
        <v>2.3098999999999998</v>
      </c>
      <c r="Q943" s="184">
        <v>4.0647000000000002</v>
      </c>
      <c r="R943" s="184">
        <v>8.1767000000000003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44447</v>
      </c>
      <c r="E944" s="184">
        <v>41.991</v>
      </c>
      <c r="F944" s="184">
        <v>-66.375500000000002</v>
      </c>
      <c r="G944" s="184">
        <v>0.66069999999999995</v>
      </c>
      <c r="H944" s="184">
        <v>-6.1395</v>
      </c>
      <c r="I944" s="184">
        <v>-13.7418</v>
      </c>
      <c r="J944" s="184">
        <v>-11.9002</v>
      </c>
      <c r="K944" s="184">
        <v>-16.3416</v>
      </c>
      <c r="L944" s="184">
        <v>11.844099999999999</v>
      </c>
      <c r="M944" s="184">
        <v>-7.4882999999999997</v>
      </c>
      <c r="N944" s="184">
        <v>-8.5325000000000006</v>
      </c>
      <c r="O944" s="184">
        <v>14.3749</v>
      </c>
      <c r="P944" s="184">
        <v>7.1276000000000002</v>
      </c>
      <c r="Q944" s="184">
        <v>7.9436</v>
      </c>
      <c r="R944" s="184">
        <v>8.5164000000000009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44447</v>
      </c>
      <c r="E945" s="184">
        <v>14.9116</v>
      </c>
      <c r="F945" s="184">
        <v>-182.17850000000001</v>
      </c>
      <c r="G945" s="184">
        <v>-3.9632000000000001</v>
      </c>
      <c r="H945" s="184">
        <v>1.9589000000000001</v>
      </c>
      <c r="I945" s="184">
        <v>-12.2163</v>
      </c>
      <c r="J945" s="184">
        <v>-12.133900000000001</v>
      </c>
      <c r="K945" s="184">
        <v>-14.454000000000001</v>
      </c>
      <c r="L945" s="184">
        <v>9.9981000000000009</v>
      </c>
      <c r="M945" s="184">
        <v>-7.9958</v>
      </c>
      <c r="N945" s="184">
        <v>-8.7903000000000002</v>
      </c>
      <c r="O945" s="184">
        <v>14.2142</v>
      </c>
      <c r="P945" s="184">
        <v>7.1538000000000004</v>
      </c>
      <c r="Q945" s="184">
        <v>4.1353999999999997</v>
      </c>
      <c r="R945" s="184">
        <v>9.9718999999999998</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44447</v>
      </c>
      <c r="E946" s="184">
        <v>15.4169</v>
      </c>
      <c r="F946" s="184">
        <v>-181.86279999999999</v>
      </c>
      <c r="G946" s="184">
        <v>-3.5495999999999999</v>
      </c>
      <c r="H946" s="184">
        <v>2.4024999999999999</v>
      </c>
      <c r="I946" s="184">
        <v>-11.8177</v>
      </c>
      <c r="J946" s="184">
        <v>-11.7896</v>
      </c>
      <c r="K946" s="184">
        <v>-14.126300000000001</v>
      </c>
      <c r="L946" s="184">
        <v>10.3985</v>
      </c>
      <c r="M946" s="184">
        <v>-7.6447000000000003</v>
      </c>
      <c r="N946" s="184">
        <v>-8.4252000000000002</v>
      </c>
      <c r="O946" s="184">
        <v>14.670999999999999</v>
      </c>
      <c r="P946" s="184">
        <v>7.6036999999999999</v>
      </c>
      <c r="Q946" s="184">
        <v>3.9487000000000001</v>
      </c>
      <c r="R946" s="184">
        <v>10.410399999999999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44447</v>
      </c>
      <c r="E947" s="184">
        <v>41.899700000000003</v>
      </c>
      <c r="F947" s="184">
        <v>-66.346199999999996</v>
      </c>
      <c r="G947" s="184">
        <v>0.76670000000000005</v>
      </c>
      <c r="H947" s="184">
        <v>-6.0411000000000001</v>
      </c>
      <c r="I947" s="184">
        <v>-13.6546</v>
      </c>
      <c r="J947" s="184">
        <v>-11.8691</v>
      </c>
      <c r="K947" s="184">
        <v>-16.293900000000001</v>
      </c>
      <c r="L947" s="184">
        <v>11.8666</v>
      </c>
      <c r="M947" s="184">
        <v>-7.5213999999999999</v>
      </c>
      <c r="N947" s="184">
        <v>-8.5282999999999998</v>
      </c>
      <c r="O947" s="184">
        <v>14.399800000000001</v>
      </c>
      <c r="P947" s="184">
        <v>6.7708000000000004</v>
      </c>
      <c r="Q947" s="184">
        <v>7.4584000000000001</v>
      </c>
      <c r="R947" s="184">
        <v>8.4505999999999997</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44447</v>
      </c>
      <c r="E948" s="184">
        <v>15.4003</v>
      </c>
      <c r="F948" s="184">
        <v>-251.61539999999999</v>
      </c>
      <c r="G948" s="184">
        <v>-10.933400000000001</v>
      </c>
      <c r="H948" s="184">
        <v>8.2065999999999999</v>
      </c>
      <c r="I948" s="184">
        <v>-18.489999999999998</v>
      </c>
      <c r="J948" s="184">
        <v>-14.9354</v>
      </c>
      <c r="K948" s="184">
        <v>-14.958600000000001</v>
      </c>
      <c r="L948" s="184">
        <v>10.0258</v>
      </c>
      <c r="M948" s="184">
        <v>-8.0470000000000006</v>
      </c>
      <c r="N948" s="184">
        <v>-8.7789999999999999</v>
      </c>
      <c r="O948" s="184">
        <v>13.891400000000001</v>
      </c>
      <c r="P948" s="184">
        <v>7.02</v>
      </c>
      <c r="Q948" s="184">
        <v>4.45</v>
      </c>
      <c r="R948" s="184">
        <v>9.7988</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44447</v>
      </c>
      <c r="E949" s="184">
        <v>15.7781</v>
      </c>
      <c r="F949" s="184">
        <v>-251.1078</v>
      </c>
      <c r="G949" s="184">
        <v>-10.487399999999999</v>
      </c>
      <c r="H949" s="184">
        <v>8.6396999999999995</v>
      </c>
      <c r="I949" s="184">
        <v>-18.0503</v>
      </c>
      <c r="J949" s="184">
        <v>-14.500500000000001</v>
      </c>
      <c r="K949" s="184">
        <v>-14.5343</v>
      </c>
      <c r="L949" s="184">
        <v>10.483599999999999</v>
      </c>
      <c r="M949" s="184">
        <v>-7.6402000000000001</v>
      </c>
      <c r="N949" s="184">
        <v>-8.3797999999999995</v>
      </c>
      <c r="O949" s="184">
        <v>14.2683</v>
      </c>
      <c r="P949" s="184">
        <v>7.3209999999999997</v>
      </c>
      <c r="Q949" s="184">
        <v>3.9102000000000001</v>
      </c>
      <c r="R949" s="184">
        <v>10.155200000000001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44447</v>
      </c>
      <c r="E950" s="184">
        <v>4351.4592000000002</v>
      </c>
      <c r="F950" s="184">
        <v>-67.057699999999997</v>
      </c>
      <c r="G950" s="184">
        <v>0.94059999999999999</v>
      </c>
      <c r="H950" s="184">
        <v>-5.9512</v>
      </c>
      <c r="I950" s="184">
        <v>-13.682700000000001</v>
      </c>
      <c r="J950" s="184">
        <v>-11.8088</v>
      </c>
      <c r="K950" s="184">
        <v>-16.3003</v>
      </c>
      <c r="L950" s="184">
        <v>12.3355</v>
      </c>
      <c r="M950" s="184">
        <v>-7.2878999999999996</v>
      </c>
      <c r="N950" s="184">
        <v>-8.3536000000000001</v>
      </c>
      <c r="O950" s="184">
        <v>14.585599999999999</v>
      </c>
      <c r="P950" s="184">
        <v>7.3011999999999997</v>
      </c>
      <c r="Q950" s="184">
        <v>4.2051999999999996</v>
      </c>
      <c r="R950" s="184">
        <v>8.7042999999999999</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44447</v>
      </c>
      <c r="E951" s="184">
        <v>12.928900000000001</v>
      </c>
      <c r="F951" s="184">
        <v>20.903099999999998</v>
      </c>
      <c r="G951" s="184">
        <v>27.771999999999998</v>
      </c>
      <c r="H951" s="184">
        <v>22.846</v>
      </c>
      <c r="I951" s="184">
        <v>-5.9553000000000003</v>
      </c>
      <c r="J951" s="184">
        <v>-4.7956000000000003</v>
      </c>
      <c r="K951" s="184">
        <v>-14.7491</v>
      </c>
      <c r="L951" s="184">
        <v>8.3493999999999993</v>
      </c>
      <c r="M951" s="184">
        <v>-7.1463000000000001</v>
      </c>
      <c r="N951" s="184">
        <v>-8.7470999999999997</v>
      </c>
      <c r="O951" s="184">
        <v>13.625299999999999</v>
      </c>
      <c r="P951" s="184">
        <v>5.9614000000000003</v>
      </c>
      <c r="Q951" s="184">
        <v>2.8714</v>
      </c>
      <c r="R951" s="184">
        <v>8.0861999999999998</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44447</v>
      </c>
      <c r="E952" s="184">
        <v>13.4133</v>
      </c>
      <c r="F952" s="184">
        <v>21.2376</v>
      </c>
      <c r="G952" s="184">
        <v>28.190999999999999</v>
      </c>
      <c r="H952" s="184">
        <v>23.272300000000001</v>
      </c>
      <c r="I952" s="184">
        <v>-5.5084</v>
      </c>
      <c r="J952" s="184">
        <v>-4.3940999999999999</v>
      </c>
      <c r="K952" s="184">
        <v>-14.3537</v>
      </c>
      <c r="L952" s="184">
        <v>8.77</v>
      </c>
      <c r="M952" s="184">
        <v>-6.78</v>
      </c>
      <c r="N952" s="184">
        <v>-8.3947000000000003</v>
      </c>
      <c r="O952" s="184">
        <v>14.123100000000001</v>
      </c>
      <c r="P952" s="184">
        <v>6.4722</v>
      </c>
      <c r="Q952" s="184">
        <v>3.44</v>
      </c>
      <c r="R952" s="184">
        <v>8.5112000000000005</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44447</v>
      </c>
      <c r="E953" s="184">
        <v>4253.1193999999996</v>
      </c>
      <c r="F953" s="184">
        <v>-66.784099999999995</v>
      </c>
      <c r="G953" s="184">
        <v>0.68520000000000003</v>
      </c>
      <c r="H953" s="184">
        <v>-6.1361999999999997</v>
      </c>
      <c r="I953" s="184">
        <v>-13.742900000000001</v>
      </c>
      <c r="J953" s="184">
        <v>-11.8933</v>
      </c>
      <c r="K953" s="184">
        <v>-16.3841</v>
      </c>
      <c r="L953" s="184">
        <v>12.088900000000001</v>
      </c>
      <c r="M953" s="184">
        <v>-7.3830999999999998</v>
      </c>
      <c r="N953" s="184">
        <v>-8.4167000000000005</v>
      </c>
      <c r="O953" s="184">
        <v>14.7722</v>
      </c>
      <c r="P953" s="184">
        <v>7.1421000000000001</v>
      </c>
      <c r="Q953" s="184">
        <v>8.3930000000000007</v>
      </c>
      <c r="R953" s="184">
        <v>8.9111999999999991</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44447</v>
      </c>
      <c r="E954" s="184">
        <v>14.1242</v>
      </c>
      <c r="F954" s="184">
        <v>-69.898200000000003</v>
      </c>
      <c r="G954" s="184">
        <v>7.7091000000000003</v>
      </c>
      <c r="H954" s="184">
        <v>-8.2563999999999993</v>
      </c>
      <c r="I954" s="184">
        <v>-22.145299999999999</v>
      </c>
      <c r="J954" s="184">
        <v>-10.433299999999999</v>
      </c>
      <c r="K954" s="184">
        <v>-15.4703</v>
      </c>
      <c r="L954" s="184">
        <v>8.7454999999999998</v>
      </c>
      <c r="M954" s="184">
        <v>-8.9869000000000003</v>
      </c>
      <c r="N954" s="184">
        <v>-8.4313000000000002</v>
      </c>
      <c r="O954" s="184">
        <v>14.004300000000001</v>
      </c>
      <c r="P954" s="184">
        <v>7.1436999999999999</v>
      </c>
      <c r="Q954" s="184">
        <v>3.5985999999999998</v>
      </c>
      <c r="R954" s="184">
        <v>9.6189999999999998</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44447</v>
      </c>
      <c r="E955" s="184">
        <v>14.4941</v>
      </c>
      <c r="F955" s="184">
        <v>-69.372</v>
      </c>
      <c r="G955" s="184">
        <v>8.0168999999999997</v>
      </c>
      <c r="H955" s="184">
        <v>-7.9383999999999997</v>
      </c>
      <c r="I955" s="184">
        <v>-21.850200000000001</v>
      </c>
      <c r="J955" s="184">
        <v>-10.117000000000001</v>
      </c>
      <c r="K955" s="184">
        <v>-15.169</v>
      </c>
      <c r="L955" s="184">
        <v>9.0978999999999992</v>
      </c>
      <c r="M955" s="184">
        <v>-8.6594999999999995</v>
      </c>
      <c r="N955" s="184">
        <v>-8.1046999999999993</v>
      </c>
      <c r="O955" s="184">
        <v>14.423999999999999</v>
      </c>
      <c r="P955" s="184">
        <v>7.4973999999999998</v>
      </c>
      <c r="Q955" s="184">
        <v>3.7688000000000001</v>
      </c>
      <c r="R955" s="184">
        <v>10.044499999999999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44447</v>
      </c>
      <c r="E956" s="184">
        <v>40.970199999999998</v>
      </c>
      <c r="F956" s="184">
        <v>-66.339699999999993</v>
      </c>
      <c r="G956" s="184">
        <v>0.73060000000000003</v>
      </c>
      <c r="H956" s="184">
        <v>-6.0891000000000002</v>
      </c>
      <c r="I956" s="184">
        <v>-13.7172</v>
      </c>
      <c r="J956" s="184">
        <v>-11.8607</v>
      </c>
      <c r="K956" s="184">
        <v>-16.309100000000001</v>
      </c>
      <c r="L956" s="184">
        <v>11.901400000000001</v>
      </c>
      <c r="M956" s="184">
        <v>-7.4390000000000001</v>
      </c>
      <c r="N956" s="184">
        <v>-8.4908999999999999</v>
      </c>
      <c r="O956" s="184">
        <v>14.6365</v>
      </c>
      <c r="P956" s="184">
        <v>7.0293999999999999</v>
      </c>
      <c r="Q956" s="184">
        <v>11.5009</v>
      </c>
      <c r="R956" s="184">
        <v>8.7543000000000006</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44447</v>
      </c>
      <c r="E957" s="184">
        <v>19.424499999999998</v>
      </c>
      <c r="F957" s="184">
        <v>-156.60339999999999</v>
      </c>
      <c r="G957" s="184">
        <v>23.9803</v>
      </c>
      <c r="H957" s="184">
        <v>23.296700000000001</v>
      </c>
      <c r="I957" s="184">
        <v>-0.41599999999999998</v>
      </c>
      <c r="J957" s="184">
        <v>-10.038</v>
      </c>
      <c r="K957" s="184">
        <v>-12.7811</v>
      </c>
      <c r="L957" s="184">
        <v>10.773400000000001</v>
      </c>
      <c r="M957" s="184">
        <v>-7.3277000000000001</v>
      </c>
      <c r="N957" s="184">
        <v>-8.3581000000000003</v>
      </c>
      <c r="O957" s="184">
        <v>14.978899999999999</v>
      </c>
      <c r="P957" s="184">
        <v>7.8799000000000001</v>
      </c>
      <c r="Q957" s="184">
        <v>6.5495999999999999</v>
      </c>
      <c r="R957" s="184">
        <v>9.6044999999999998</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44447</v>
      </c>
      <c r="E958" s="184">
        <v>20.1875</v>
      </c>
      <c r="F958" s="184">
        <v>-156.08750000000001</v>
      </c>
      <c r="G958" s="184">
        <v>24.3813</v>
      </c>
      <c r="H958" s="184">
        <v>23.689299999999999</v>
      </c>
      <c r="I958" s="184">
        <v>-5.1700000000000003E-2</v>
      </c>
      <c r="J958" s="184">
        <v>-9.6618999999999993</v>
      </c>
      <c r="K958" s="184">
        <v>-12.403499999999999</v>
      </c>
      <c r="L958" s="184">
        <v>11.1991</v>
      </c>
      <c r="M958" s="184">
        <v>-6.9488000000000003</v>
      </c>
      <c r="N958" s="184">
        <v>-7.9909999999999997</v>
      </c>
      <c r="O958" s="184">
        <v>15.461399999999999</v>
      </c>
      <c r="P958" s="184">
        <v>8.3497000000000003</v>
      </c>
      <c r="Q958" s="184">
        <v>4.0590000000000002</v>
      </c>
      <c r="R958" s="184">
        <v>10.0402</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44447</v>
      </c>
      <c r="E959" s="184">
        <v>40.904600000000002</v>
      </c>
      <c r="F959" s="184">
        <v>-174.0607</v>
      </c>
      <c r="G959" s="184">
        <v>-3.1574</v>
      </c>
      <c r="H959" s="184">
        <v>-11.4983</v>
      </c>
      <c r="I959" s="184">
        <v>-16.655799999999999</v>
      </c>
      <c r="J959" s="184">
        <v>-11.704800000000001</v>
      </c>
      <c r="K959" s="184">
        <v>-16.515999999999998</v>
      </c>
      <c r="L959" s="184">
        <v>10.8409</v>
      </c>
      <c r="M959" s="184">
        <v>-8.202</v>
      </c>
      <c r="N959" s="184">
        <v>-8.8329000000000004</v>
      </c>
      <c r="O959" s="184">
        <v>14.410500000000001</v>
      </c>
      <c r="P959" s="184">
        <v>6.9363000000000001</v>
      </c>
      <c r="Q959" s="184">
        <v>10.615500000000001</v>
      </c>
      <c r="R959" s="184">
        <v>8.5124999999999993</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44447</v>
      </c>
      <c r="E960" s="184">
        <v>19.1465</v>
      </c>
      <c r="F960" s="184">
        <v>-160.37909999999999</v>
      </c>
      <c r="G960" s="184">
        <v>-7.6936</v>
      </c>
      <c r="H960" s="184">
        <v>5.9983000000000004</v>
      </c>
      <c r="I960" s="184">
        <v>-10.523999999999999</v>
      </c>
      <c r="J960" s="184">
        <v>-11.6435</v>
      </c>
      <c r="K960" s="184">
        <v>-14.6517</v>
      </c>
      <c r="L960" s="184">
        <v>10.751799999999999</v>
      </c>
      <c r="M960" s="184">
        <v>-7.9034000000000004</v>
      </c>
      <c r="N960" s="184">
        <v>-9.1204999999999998</v>
      </c>
      <c r="O960" s="184">
        <v>14.234999999999999</v>
      </c>
      <c r="P960" s="184">
        <v>7.0812999999999997</v>
      </c>
      <c r="Q960" s="184">
        <v>6.3719999999999999</v>
      </c>
      <c r="R960" s="184">
        <v>10.039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44447</v>
      </c>
      <c r="E961" s="184">
        <v>19.838699999999999</v>
      </c>
      <c r="F961" s="184">
        <v>-159.91419999999999</v>
      </c>
      <c r="G961" s="184">
        <v>-7.2050000000000001</v>
      </c>
      <c r="H961" s="184">
        <v>6.3156999999999996</v>
      </c>
      <c r="I961" s="184">
        <v>-10.249499999999999</v>
      </c>
      <c r="J961" s="184">
        <v>-11.361599999999999</v>
      </c>
      <c r="K961" s="184">
        <v>-14.3725</v>
      </c>
      <c r="L961" s="184">
        <v>11.071300000000001</v>
      </c>
      <c r="M961" s="184">
        <v>-7.6130000000000004</v>
      </c>
      <c r="N961" s="184">
        <v>-8.8407999999999998</v>
      </c>
      <c r="O961" s="184">
        <v>14.631</v>
      </c>
      <c r="P961" s="184">
        <v>7.5338000000000003</v>
      </c>
      <c r="Q961" s="184">
        <v>3.7618999999999998</v>
      </c>
      <c r="R961" s="184">
        <v>10.3811</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44447</v>
      </c>
      <c r="E962" s="184">
        <v>2034.2756999999999</v>
      </c>
      <c r="F962" s="184">
        <v>-67.130200000000002</v>
      </c>
      <c r="G962" s="184">
        <v>0.50490000000000002</v>
      </c>
      <c r="H962" s="184">
        <v>-6.3648999999999996</v>
      </c>
      <c r="I962" s="184">
        <v>-13.106299999999999</v>
      </c>
      <c r="J962" s="184">
        <v>-11.7898</v>
      </c>
      <c r="K962" s="184">
        <v>-16.476400000000002</v>
      </c>
      <c r="L962" s="184">
        <v>11.7216</v>
      </c>
      <c r="M962" s="184">
        <v>-7.6858000000000004</v>
      </c>
      <c r="N962" s="184">
        <v>-8.7254000000000005</v>
      </c>
      <c r="O962" s="184">
        <v>14.394399999999999</v>
      </c>
      <c r="P962" s="184">
        <v>6.9104999999999999</v>
      </c>
      <c r="Q962" s="184">
        <v>9.5233000000000008</v>
      </c>
      <c r="R962" s="184">
        <v>8.5007999999999999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44447</v>
      </c>
      <c r="E963" s="184">
        <v>18.854399999999998</v>
      </c>
      <c r="F963" s="184">
        <v>-195.0574</v>
      </c>
      <c r="G963" s="184">
        <v>-14.683199999999999</v>
      </c>
      <c r="H963" s="184">
        <v>-11.7822</v>
      </c>
      <c r="I963" s="184">
        <v>-17.116299999999999</v>
      </c>
      <c r="J963" s="184">
        <v>-11.4429</v>
      </c>
      <c r="K963" s="184">
        <v>-14.9442</v>
      </c>
      <c r="L963" s="184">
        <v>10.4543</v>
      </c>
      <c r="M963" s="184">
        <v>-7.9854000000000003</v>
      </c>
      <c r="N963" s="184">
        <v>-9.0086999999999993</v>
      </c>
      <c r="O963" s="184">
        <v>14.388400000000001</v>
      </c>
      <c r="P963" s="184">
        <v>7.4600999999999997</v>
      </c>
      <c r="Q963" s="184">
        <v>6.3407999999999998</v>
      </c>
      <c r="R963" s="184">
        <v>10.066000000000001</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44447</v>
      </c>
      <c r="E964" s="184">
        <v>18.7575</v>
      </c>
      <c r="F964" s="184">
        <v>-195.28960000000001</v>
      </c>
      <c r="G964" s="184">
        <v>-14.836399999999999</v>
      </c>
      <c r="H964" s="184">
        <v>-11.926</v>
      </c>
      <c r="I964" s="184">
        <v>-17.2727</v>
      </c>
      <c r="J964" s="184">
        <v>-11.5938</v>
      </c>
      <c r="K964" s="184">
        <v>-15.085100000000001</v>
      </c>
      <c r="L964" s="184">
        <v>10.2979</v>
      </c>
      <c r="M964" s="184">
        <v>-8.125</v>
      </c>
      <c r="N964" s="184">
        <v>-9.1004000000000005</v>
      </c>
      <c r="O964" s="184">
        <v>14.2578</v>
      </c>
      <c r="P964" s="184">
        <v>7.3373999999999997</v>
      </c>
      <c r="Q964" s="184">
        <v>6.2271999999999998</v>
      </c>
      <c r="R964" s="184">
        <v>9.9466999999999999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44447</v>
      </c>
      <c r="E965" s="184">
        <v>15.039199999999999</v>
      </c>
      <c r="F965" s="184">
        <v>-183.04329999999999</v>
      </c>
      <c r="G965" s="184">
        <v>-1.4074</v>
      </c>
      <c r="H965" s="184">
        <v>-4.0880000000000001</v>
      </c>
      <c r="I965" s="184">
        <v>-7.7088000000000001</v>
      </c>
      <c r="J965" s="184">
        <v>-13.541</v>
      </c>
      <c r="K965" s="184">
        <v>-13.921200000000001</v>
      </c>
      <c r="L965" s="184">
        <v>10.8408</v>
      </c>
      <c r="M965" s="184">
        <v>-7.6942000000000004</v>
      </c>
      <c r="N965" s="184">
        <v>-8.2745999999999995</v>
      </c>
      <c r="O965" s="184">
        <v>14.9495</v>
      </c>
      <c r="P965" s="184">
        <v>7.6527000000000003</v>
      </c>
      <c r="Q965" s="184">
        <v>3.9298999999999999</v>
      </c>
      <c r="R965" s="184">
        <v>10.468500000000001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44447</v>
      </c>
      <c r="E966" s="184">
        <v>14.516500000000001</v>
      </c>
      <c r="F966" s="184">
        <v>-183.62700000000001</v>
      </c>
      <c r="G966" s="184">
        <v>-1.8099000000000001</v>
      </c>
      <c r="H966" s="184">
        <v>-4.4861000000000004</v>
      </c>
      <c r="I966" s="184">
        <v>-8.1283999999999992</v>
      </c>
      <c r="J966" s="184">
        <v>-13.955500000000001</v>
      </c>
      <c r="K966" s="184">
        <v>-14.328099999999999</v>
      </c>
      <c r="L966" s="184">
        <v>10.4129</v>
      </c>
      <c r="M966" s="184">
        <v>-8.0244</v>
      </c>
      <c r="N966" s="184">
        <v>-8.6064000000000007</v>
      </c>
      <c r="O966" s="184">
        <v>14.505699999999999</v>
      </c>
      <c r="P966" s="184">
        <v>7.2191000000000001</v>
      </c>
      <c r="Q966" s="184">
        <v>3.7984</v>
      </c>
      <c r="R966" s="184">
        <v>10.0389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44447</v>
      </c>
      <c r="E967" s="184">
        <v>4204.8256000000001</v>
      </c>
      <c r="F967" s="184">
        <v>-66.274000000000001</v>
      </c>
      <c r="G967" s="184">
        <v>0.77459999999999996</v>
      </c>
      <c r="H967" s="184">
        <v>-6.0439999999999996</v>
      </c>
      <c r="I967" s="184">
        <v>-13.7958</v>
      </c>
      <c r="J967" s="184">
        <v>-11.9033</v>
      </c>
      <c r="K967" s="184">
        <v>-16.3095</v>
      </c>
      <c r="L967" s="184">
        <v>11.951499999999999</v>
      </c>
      <c r="M967" s="184">
        <v>-7.4438000000000004</v>
      </c>
      <c r="N967" s="184">
        <v>-8.4928000000000008</v>
      </c>
      <c r="O967" s="184">
        <v>14.639699999999999</v>
      </c>
      <c r="P967" s="184">
        <v>6.9992000000000001</v>
      </c>
      <c r="Q967" s="184">
        <v>8.9483999999999995</v>
      </c>
      <c r="R967" s="184">
        <v>8.8122000000000007</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44447</v>
      </c>
      <c r="E968" s="184">
        <v>41.0092</v>
      </c>
      <c r="F968" s="184">
        <v>-68.493600000000001</v>
      </c>
      <c r="G968" s="184">
        <v>0.1246</v>
      </c>
      <c r="H968" s="184">
        <v>-6.8316999999999997</v>
      </c>
      <c r="I968" s="184">
        <v>-14.565799999999999</v>
      </c>
      <c r="J968" s="184">
        <v>-12.6988</v>
      </c>
      <c r="K968" s="184">
        <v>-17.2012</v>
      </c>
      <c r="L968" s="184">
        <v>11.572100000000001</v>
      </c>
      <c r="M968" s="184">
        <v>-8.1113999999999997</v>
      </c>
      <c r="N968" s="184">
        <v>-9.1600999999999999</v>
      </c>
      <c r="O968" s="184">
        <v>14.275499999999999</v>
      </c>
      <c r="P968" s="184">
        <v>6.9504000000000001</v>
      </c>
      <c r="Q968" s="184">
        <v>10.711600000000001</v>
      </c>
      <c r="R968" s="184">
        <v>8.2248000000000001</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-124.24697878787879</v>
      </c>
      <c r="G969" s="186">
        <v>-1.3131393939393952</v>
      </c>
      <c r="H969" s="186">
        <v>4.7590363636363637</v>
      </c>
      <c r="I969" s="186">
        <v>-10.686012121212121</v>
      </c>
      <c r="J969" s="186">
        <v>-11.753254545454547</v>
      </c>
      <c r="K969" s="186">
        <v>-16.972484848484843</v>
      </c>
      <c r="L969" s="186">
        <v>10.676930303030304</v>
      </c>
      <c r="M969" s="186">
        <v>-7.9373696969696965</v>
      </c>
      <c r="N969" s="186">
        <v>-9.0898545454545445</v>
      </c>
      <c r="O969" s="186">
        <v>14.882984848484851</v>
      </c>
      <c r="P969" s="186">
        <v>6.8942272727272735</v>
      </c>
      <c r="Q969" s="186">
        <v>5.5593363636363629</v>
      </c>
      <c r="R969" s="186">
        <v>9.3941727272727267</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-155.7713</v>
      </c>
      <c r="G970" s="186">
        <v>0.50490000000000002</v>
      </c>
      <c r="H970" s="186">
        <v>-5.9512</v>
      </c>
      <c r="I970" s="186">
        <v>-13.682700000000001</v>
      </c>
      <c r="J970" s="186">
        <v>-11.841900000000001</v>
      </c>
      <c r="K970" s="186">
        <v>-15.169</v>
      </c>
      <c r="L970" s="186">
        <v>10.751799999999999</v>
      </c>
      <c r="M970" s="186">
        <v>-7.6447000000000003</v>
      </c>
      <c r="N970" s="186">
        <v>-8.4928000000000008</v>
      </c>
      <c r="O970" s="186">
        <v>14.423999999999999</v>
      </c>
      <c r="P970" s="186">
        <v>7.1276000000000002</v>
      </c>
      <c r="Q970" s="186">
        <v>4.1353999999999997</v>
      </c>
      <c r="R970" s="186">
        <v>9.6189999999999998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44447</v>
      </c>
      <c r="E973" s="184">
        <v>810.93776740544297</v>
      </c>
      <c r="F973" s="184">
        <v>0.38829999999999998</v>
      </c>
      <c r="G973" s="184">
        <v>0.74029999999999996</v>
      </c>
      <c r="H973" s="184">
        <v>2.2370999999999999</v>
      </c>
      <c r="I973" s="184">
        <v>6.6452</v>
      </c>
      <c r="J973" s="184">
        <v>7.1021999999999998</v>
      </c>
      <c r="K973" s="184">
        <v>13.9132</v>
      </c>
      <c r="L973" s="184">
        <v>21.5305</v>
      </c>
      <c r="M973" s="184">
        <v>40.377899999999997</v>
      </c>
      <c r="N973" s="184">
        <v>70.484099999999998</v>
      </c>
      <c r="O973" s="184">
        <v>15.849299999999999</v>
      </c>
      <c r="P973" s="184">
        <v>13.3071</v>
      </c>
      <c r="Q973" s="184">
        <v>18.276</v>
      </c>
      <c r="R973" s="184">
        <v>34.452300000000001</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44447</v>
      </c>
      <c r="E974" s="184">
        <v>724.2</v>
      </c>
      <c r="F974" s="184">
        <v>0.39090000000000003</v>
      </c>
      <c r="G974" s="184">
        <v>0.75129999999999997</v>
      </c>
      <c r="H974" s="184">
        <v>2.2534999999999998</v>
      </c>
      <c r="I974" s="184">
        <v>6.6820000000000004</v>
      </c>
      <c r="J974" s="184">
        <v>7.1872999999999996</v>
      </c>
      <c r="K974" s="184">
        <v>14.1515</v>
      </c>
      <c r="L974" s="184">
        <v>22.046600000000002</v>
      </c>
      <c r="M974" s="184">
        <v>41.2742</v>
      </c>
      <c r="N974" s="184">
        <v>71.982200000000006</v>
      </c>
      <c r="O974" s="184">
        <v>16.8934</v>
      </c>
      <c r="P974" s="184">
        <v>14.484400000000001</v>
      </c>
      <c r="Q974" s="184">
        <v>18.654800000000002</v>
      </c>
      <c r="R974" s="184">
        <v>35.670999999999999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44447</v>
      </c>
      <c r="E975" s="184">
        <v>802.74414654739599</v>
      </c>
      <c r="F975" s="184">
        <v>0.38419999999999999</v>
      </c>
      <c r="G975" s="184">
        <v>0.73960000000000004</v>
      </c>
      <c r="H975" s="184">
        <v>2.2357</v>
      </c>
      <c r="I975" s="184">
        <v>6.6432000000000002</v>
      </c>
      <c r="J975" s="184">
        <v>7.0990000000000002</v>
      </c>
      <c r="K975" s="184">
        <v>13.905900000000001</v>
      </c>
      <c r="L975" s="184">
        <v>21.5276</v>
      </c>
      <c r="M975" s="184">
        <v>40.376399999999997</v>
      </c>
      <c r="N975" s="184">
        <v>70.4786</v>
      </c>
      <c r="O975" s="184">
        <v>15.5326</v>
      </c>
      <c r="P975" s="184">
        <v>12.9878</v>
      </c>
      <c r="Q975" s="184">
        <v>17.9557</v>
      </c>
      <c r="R975" s="184">
        <v>34.450200000000002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44447</v>
      </c>
      <c r="E976" s="184">
        <v>346.20366260361902</v>
      </c>
      <c r="F976" s="184">
        <v>0.39500000000000002</v>
      </c>
      <c r="G976" s="184">
        <v>0.75590000000000002</v>
      </c>
      <c r="H976" s="184">
        <v>2.2532000000000001</v>
      </c>
      <c r="I976" s="184">
        <v>6.6826999999999996</v>
      </c>
      <c r="J976" s="184">
        <v>7.1879999999999997</v>
      </c>
      <c r="K976" s="184">
        <v>14.1496</v>
      </c>
      <c r="L976" s="184">
        <v>22.0487</v>
      </c>
      <c r="M976" s="184">
        <v>41.2759</v>
      </c>
      <c r="N976" s="184">
        <v>71.989599999999996</v>
      </c>
      <c r="O976" s="184">
        <v>16.895099999999999</v>
      </c>
      <c r="P976" s="184">
        <v>14.348100000000001</v>
      </c>
      <c r="Q976" s="184">
        <v>18.557500000000001</v>
      </c>
      <c r="R976" s="184">
        <v>35.672499999999999</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44447</v>
      </c>
      <c r="E977" s="184">
        <v>21.38</v>
      </c>
      <c r="F977" s="184">
        <v>0.32850000000000001</v>
      </c>
      <c r="G977" s="184">
        <v>0.18740000000000001</v>
      </c>
      <c r="H977" s="184">
        <v>0.754</v>
      </c>
      <c r="I977" s="184">
        <v>3.6355</v>
      </c>
      <c r="J977" s="184">
        <v>5.0098000000000003</v>
      </c>
      <c r="K977" s="184">
        <v>14.946199999999999</v>
      </c>
      <c r="L977" s="184">
        <v>26.8843</v>
      </c>
      <c r="M977" s="184">
        <v>44.070099999999996</v>
      </c>
      <c r="N977" s="184">
        <v>68.081800000000001</v>
      </c>
      <c r="O977" s="184"/>
      <c r="P977" s="184"/>
      <c r="Q977" s="184">
        <v>30.166399999999999</v>
      </c>
      <c r="R977" s="184">
        <v>39.7956</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44447</v>
      </c>
      <c r="E978" s="184">
        <v>20.36</v>
      </c>
      <c r="F978" s="184">
        <v>0.34499999999999997</v>
      </c>
      <c r="G978" s="184">
        <v>0.19689999999999999</v>
      </c>
      <c r="H978" s="184">
        <v>0.79210000000000003</v>
      </c>
      <c r="I978" s="184">
        <v>3.6132</v>
      </c>
      <c r="J978" s="184">
        <v>4.9485000000000001</v>
      </c>
      <c r="K978" s="184">
        <v>14.575100000000001</v>
      </c>
      <c r="L978" s="184">
        <v>25.912199999999999</v>
      </c>
      <c r="M978" s="184">
        <v>42.377600000000001</v>
      </c>
      <c r="N978" s="184">
        <v>65.6631</v>
      </c>
      <c r="O978" s="184"/>
      <c r="P978" s="184"/>
      <c r="Q978" s="184">
        <v>27.9773</v>
      </c>
      <c r="R978" s="184">
        <v>37.5687</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44447</v>
      </c>
      <c r="E979" s="184">
        <v>16.350000000000001</v>
      </c>
      <c r="F979" s="184">
        <v>0.30669999999999997</v>
      </c>
      <c r="G979" s="184">
        <v>1.3010999999999999</v>
      </c>
      <c r="H979" s="184">
        <v>2.8948999999999998</v>
      </c>
      <c r="I979" s="184">
        <v>6.9325999999999999</v>
      </c>
      <c r="J979" s="184">
        <v>8.2065000000000001</v>
      </c>
      <c r="K979" s="184">
        <v>17.1203</v>
      </c>
      <c r="L979" s="184">
        <v>23.3032</v>
      </c>
      <c r="M979" s="184">
        <v>41.804000000000002</v>
      </c>
      <c r="N979" s="184">
        <v>63.5</v>
      </c>
      <c r="O979" s="184"/>
      <c r="P979" s="184"/>
      <c r="Q979" s="184">
        <v>62.631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44447</v>
      </c>
      <c r="E980" s="184">
        <v>16.04</v>
      </c>
      <c r="F980" s="184">
        <v>0.31269999999999998</v>
      </c>
      <c r="G980" s="184">
        <v>1.2625999999999999</v>
      </c>
      <c r="H980" s="184">
        <v>2.8864999999999998</v>
      </c>
      <c r="I980" s="184">
        <v>6.8620999999999999</v>
      </c>
      <c r="J980" s="184">
        <v>8.0135000000000005</v>
      </c>
      <c r="K980" s="184">
        <v>16.654499999999999</v>
      </c>
      <c r="L980" s="184">
        <v>22.163</v>
      </c>
      <c r="M980" s="184">
        <v>39.8431</v>
      </c>
      <c r="N980" s="184">
        <v>60.4</v>
      </c>
      <c r="O980" s="184"/>
      <c r="P980" s="184"/>
      <c r="Q980" s="184">
        <v>59.580500000000001</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44447</v>
      </c>
      <c r="E981" s="184">
        <v>60.72</v>
      </c>
      <c r="F981" s="184">
        <v>0.24759999999999999</v>
      </c>
      <c r="G981" s="184">
        <v>0.34710000000000002</v>
      </c>
      <c r="H981" s="184">
        <v>1.0484</v>
      </c>
      <c r="I981" s="184">
        <v>4.8342999999999998</v>
      </c>
      <c r="J981" s="184">
        <v>3.4941</v>
      </c>
      <c r="K981" s="184">
        <v>11.3924</v>
      </c>
      <c r="L981" s="184">
        <v>25.428599999999999</v>
      </c>
      <c r="M981" s="184">
        <v>37.220300000000002</v>
      </c>
      <c r="N981" s="184">
        <v>63.709899999999998</v>
      </c>
      <c r="O981" s="184">
        <v>15.2638</v>
      </c>
      <c r="P981" s="184">
        <v>14.3095</v>
      </c>
      <c r="Q981" s="184">
        <v>14.6982</v>
      </c>
      <c r="R981" s="184">
        <v>32.857199999999999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44447</v>
      </c>
      <c r="E982" s="184">
        <v>55.07</v>
      </c>
      <c r="F982" s="184">
        <v>0.25490000000000002</v>
      </c>
      <c r="G982" s="184">
        <v>0.34620000000000001</v>
      </c>
      <c r="H982" s="184">
        <v>1.0459000000000001</v>
      </c>
      <c r="I982" s="184">
        <v>4.8154000000000003</v>
      </c>
      <c r="J982" s="184">
        <v>3.4373</v>
      </c>
      <c r="K982" s="184">
        <v>11.1403</v>
      </c>
      <c r="L982" s="184">
        <v>24.8187</v>
      </c>
      <c r="M982" s="184">
        <v>36.210700000000003</v>
      </c>
      <c r="N982" s="184">
        <v>62.0182</v>
      </c>
      <c r="O982" s="184">
        <v>13.953099999999999</v>
      </c>
      <c r="P982" s="184">
        <v>12.9847</v>
      </c>
      <c r="Q982" s="184">
        <v>14.150499999999999</v>
      </c>
      <c r="R982" s="184">
        <v>31.386900000000001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44447</v>
      </c>
      <c r="E983" s="184">
        <v>177.36</v>
      </c>
      <c r="F983" s="184">
        <v>7.9000000000000001E-2</v>
      </c>
      <c r="G983" s="184">
        <v>0.67549999999999999</v>
      </c>
      <c r="H983" s="184">
        <v>2.0425</v>
      </c>
      <c r="I983" s="184">
        <v>6.2736000000000001</v>
      </c>
      <c r="J983" s="184">
        <v>6.94</v>
      </c>
      <c r="K983" s="184">
        <v>14.581</v>
      </c>
      <c r="L983" s="184">
        <v>22.672599999999999</v>
      </c>
      <c r="M983" s="184">
        <v>39.9621</v>
      </c>
      <c r="N983" s="184">
        <v>66.363399999999999</v>
      </c>
      <c r="O983" s="184">
        <v>19.681000000000001</v>
      </c>
      <c r="P983" s="184">
        <v>19.4329</v>
      </c>
      <c r="Q983" s="184">
        <v>23.804099999999998</v>
      </c>
      <c r="R983" s="184">
        <v>38.629800000000003</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44447</v>
      </c>
      <c r="E984" s="184">
        <v>161.61000000000001</v>
      </c>
      <c r="F984" s="184">
        <v>8.0500000000000002E-2</v>
      </c>
      <c r="G984" s="184">
        <v>0.66649999999999998</v>
      </c>
      <c r="H984" s="184">
        <v>2.0265</v>
      </c>
      <c r="I984" s="184">
        <v>6.2244999999999999</v>
      </c>
      <c r="J984" s="184">
        <v>6.8212999999999999</v>
      </c>
      <c r="K984" s="184">
        <v>14.228199999999999</v>
      </c>
      <c r="L984" s="184">
        <v>21.9422</v>
      </c>
      <c r="M984" s="184">
        <v>38.697200000000002</v>
      </c>
      <c r="N984" s="184">
        <v>64.404899999999998</v>
      </c>
      <c r="O984" s="184">
        <v>18.3018</v>
      </c>
      <c r="P984" s="184">
        <v>17.9864</v>
      </c>
      <c r="Q984" s="184">
        <v>18.3614</v>
      </c>
      <c r="R984" s="184">
        <v>36.985900000000001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44447</v>
      </c>
      <c r="E985" s="184">
        <v>161.61000000000001</v>
      </c>
      <c r="F985" s="184">
        <v>8.0500000000000002E-2</v>
      </c>
      <c r="G985" s="184">
        <v>0.66649999999999998</v>
      </c>
      <c r="H985" s="184">
        <v>2.0265</v>
      </c>
      <c r="I985" s="184">
        <v>6.2244999999999999</v>
      </c>
      <c r="J985" s="184">
        <v>6.8212999999999999</v>
      </c>
      <c r="K985" s="184">
        <v>14.228199999999999</v>
      </c>
      <c r="L985" s="184">
        <v>21.9422</v>
      </c>
      <c r="M985" s="184">
        <v>38.697200000000002</v>
      </c>
      <c r="N985" s="184">
        <v>64.404899999999998</v>
      </c>
      <c r="O985" s="184">
        <v>18.3018</v>
      </c>
      <c r="P985" s="184">
        <v>17.9864</v>
      </c>
      <c r="Q985" s="184">
        <v>18.3614</v>
      </c>
      <c r="R985" s="184">
        <v>36.985900000000001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44447</v>
      </c>
      <c r="E986" s="184">
        <v>389.911</v>
      </c>
      <c r="F986" s="184">
        <v>0.34410000000000002</v>
      </c>
      <c r="G986" s="184">
        <v>0.30769999999999997</v>
      </c>
      <c r="H986" s="184">
        <v>1.0616000000000001</v>
      </c>
      <c r="I986" s="184">
        <v>4.6421000000000001</v>
      </c>
      <c r="J986" s="184">
        <v>3.6040999999999999</v>
      </c>
      <c r="K986" s="184">
        <v>10.5146</v>
      </c>
      <c r="L986" s="184">
        <v>22.155999999999999</v>
      </c>
      <c r="M986" s="184">
        <v>39.930599999999998</v>
      </c>
      <c r="N986" s="184">
        <v>66.655699999999996</v>
      </c>
      <c r="O986" s="184">
        <v>18.678899999999999</v>
      </c>
      <c r="P986" s="184">
        <v>16.156700000000001</v>
      </c>
      <c r="Q986" s="184">
        <v>18.283100000000001</v>
      </c>
      <c r="R986" s="184">
        <v>32.514699999999998</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44447</v>
      </c>
      <c r="E987" s="184">
        <v>362.471</v>
      </c>
      <c r="F987" s="184">
        <v>0.34129999999999999</v>
      </c>
      <c r="G987" s="184">
        <v>0.29549999999999998</v>
      </c>
      <c r="H987" s="184">
        <v>1.0448</v>
      </c>
      <c r="I987" s="184">
        <v>4.6062000000000003</v>
      </c>
      <c r="J987" s="184">
        <v>3.5196999999999998</v>
      </c>
      <c r="K987" s="184">
        <v>10.26</v>
      </c>
      <c r="L987" s="184">
        <v>21.580300000000001</v>
      </c>
      <c r="M987" s="184">
        <v>38.940600000000003</v>
      </c>
      <c r="N987" s="184">
        <v>65.094200000000001</v>
      </c>
      <c r="O987" s="184">
        <v>17.547799999999999</v>
      </c>
      <c r="P987" s="184">
        <v>14.9857</v>
      </c>
      <c r="Q987" s="184">
        <v>18.333200000000001</v>
      </c>
      <c r="R987" s="184">
        <v>31.274999999999999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44447</v>
      </c>
      <c r="E988" s="184">
        <v>57.109000000000002</v>
      </c>
      <c r="F988" s="184">
        <v>0.1245</v>
      </c>
      <c r="G988" s="184">
        <v>0.35320000000000001</v>
      </c>
      <c r="H988" s="184">
        <v>1.2553000000000001</v>
      </c>
      <c r="I988" s="184">
        <v>4.6891999999999996</v>
      </c>
      <c r="J988" s="184">
        <v>3.7854999999999999</v>
      </c>
      <c r="K988" s="184">
        <v>11.2477</v>
      </c>
      <c r="L988" s="184">
        <v>19.1235</v>
      </c>
      <c r="M988" s="184">
        <v>39.593299999999999</v>
      </c>
      <c r="N988" s="184">
        <v>63.908499999999997</v>
      </c>
      <c r="O988" s="184">
        <v>19.082100000000001</v>
      </c>
      <c r="P988" s="184">
        <v>16.808599999999998</v>
      </c>
      <c r="Q988" s="184">
        <v>17.282699999999998</v>
      </c>
      <c r="R988" s="184">
        <v>33.8626</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44447</v>
      </c>
      <c r="E989" s="184">
        <v>51.515000000000001</v>
      </c>
      <c r="F989" s="184">
        <v>0.1186</v>
      </c>
      <c r="G989" s="184">
        <v>0.33110000000000001</v>
      </c>
      <c r="H989" s="184">
        <v>1.2242</v>
      </c>
      <c r="I989" s="184">
        <v>4.6265999999999998</v>
      </c>
      <c r="J989" s="184">
        <v>3.6373000000000002</v>
      </c>
      <c r="K989" s="184">
        <v>10.804</v>
      </c>
      <c r="L989" s="184">
        <v>18.180800000000001</v>
      </c>
      <c r="M989" s="184">
        <v>37.9694</v>
      </c>
      <c r="N989" s="184">
        <v>61.4131</v>
      </c>
      <c r="O989" s="184">
        <v>17.2699</v>
      </c>
      <c r="P989" s="184">
        <v>15.370100000000001</v>
      </c>
      <c r="Q989" s="184">
        <v>12.194699999999999</v>
      </c>
      <c r="R989" s="184">
        <v>31.797999999999998</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44447</v>
      </c>
      <c r="E990" s="184">
        <v>119.63200000000001</v>
      </c>
      <c r="F990" s="184">
        <v>0.35659999999999997</v>
      </c>
      <c r="G990" s="184">
        <v>-4.8000000000000001E-2</v>
      </c>
      <c r="H990" s="184">
        <v>0.50960000000000005</v>
      </c>
      <c r="I990" s="184">
        <v>3.7511000000000001</v>
      </c>
      <c r="J990" s="184">
        <v>3.0004</v>
      </c>
      <c r="K990" s="184">
        <v>7.9273999999999996</v>
      </c>
      <c r="L990" s="184">
        <v>17.006699999999999</v>
      </c>
      <c r="M990" s="184">
        <v>36.653700000000001</v>
      </c>
      <c r="N990" s="184">
        <v>69.683999999999997</v>
      </c>
      <c r="O990" s="184">
        <v>12.786300000000001</v>
      </c>
      <c r="P990" s="184">
        <v>11.6976</v>
      </c>
      <c r="Q990" s="184">
        <v>16.1982</v>
      </c>
      <c r="R990" s="184">
        <v>27.022099999999998</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44447</v>
      </c>
      <c r="E991" s="184">
        <v>127.7409</v>
      </c>
      <c r="F991" s="184">
        <v>0.35849999999999999</v>
      </c>
      <c r="G991" s="184">
        <v>-3.8399999999999997E-2</v>
      </c>
      <c r="H991" s="184">
        <v>0.5232</v>
      </c>
      <c r="I991" s="184">
        <v>3.7787999999999999</v>
      </c>
      <c r="J991" s="184">
        <v>3.0666000000000002</v>
      </c>
      <c r="K991" s="184">
        <v>8.1211000000000002</v>
      </c>
      <c r="L991" s="184">
        <v>17.430199999999999</v>
      </c>
      <c r="M991" s="184">
        <v>37.414499999999997</v>
      </c>
      <c r="N991" s="184">
        <v>71.000200000000007</v>
      </c>
      <c r="O991" s="184">
        <v>13.697900000000001</v>
      </c>
      <c r="P991" s="184">
        <v>12.598599999999999</v>
      </c>
      <c r="Q991" s="184">
        <v>15.805300000000001</v>
      </c>
      <c r="R991" s="184">
        <v>28.119599999999998</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44447</v>
      </c>
      <c r="E992" s="184">
        <v>182.43600000000001</v>
      </c>
      <c r="F992" s="184">
        <v>0.25609999999999999</v>
      </c>
      <c r="G992" s="184">
        <v>0.2616</v>
      </c>
      <c r="H992" s="184">
        <v>1.9372</v>
      </c>
      <c r="I992" s="184">
        <v>5.3155000000000001</v>
      </c>
      <c r="J992" s="184">
        <v>4.5495999999999999</v>
      </c>
      <c r="K992" s="184">
        <v>9.1353000000000009</v>
      </c>
      <c r="L992" s="184">
        <v>18.388100000000001</v>
      </c>
      <c r="M992" s="184">
        <v>41.592300000000002</v>
      </c>
      <c r="N992" s="184">
        <v>67.845200000000006</v>
      </c>
      <c r="O992" s="184">
        <v>16.254899999999999</v>
      </c>
      <c r="P992" s="184">
        <v>13.8255</v>
      </c>
      <c r="Q992" s="184">
        <v>12.231199999999999</v>
      </c>
      <c r="R992" s="184">
        <v>30.491800000000001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44447</v>
      </c>
      <c r="E993" s="184">
        <v>241.180157220334</v>
      </c>
      <c r="F993" s="184">
        <v>0.25440000000000002</v>
      </c>
      <c r="G993" s="184">
        <v>0.25269999999999998</v>
      </c>
      <c r="H993" s="184">
        <v>1.9239999999999999</v>
      </c>
      <c r="I993" s="184">
        <v>5.2888999999999999</v>
      </c>
      <c r="J993" s="184">
        <v>4.4885000000000002</v>
      </c>
      <c r="K993" s="184">
        <v>8.9824000000000002</v>
      </c>
      <c r="L993" s="184">
        <v>17.992899999999999</v>
      </c>
      <c r="M993" s="184">
        <v>40.943899999999999</v>
      </c>
      <c r="N993" s="184">
        <v>66.932199999999995</v>
      </c>
      <c r="O993" s="184">
        <v>15.883100000000001</v>
      </c>
      <c r="P993" s="184">
        <v>13.557</v>
      </c>
      <c r="Q993" s="184">
        <v>12.236599999999999</v>
      </c>
      <c r="R993" s="184">
        <v>29.9573</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44447</v>
      </c>
      <c r="E994" s="184">
        <v>16.542100000000001</v>
      </c>
      <c r="F994" s="184">
        <v>0.20169999999999999</v>
      </c>
      <c r="G994" s="184">
        <v>0.53420000000000001</v>
      </c>
      <c r="H994" s="184">
        <v>2.0360999999999998</v>
      </c>
      <c r="I994" s="184">
        <v>6.4314</v>
      </c>
      <c r="J994" s="184">
        <v>6.1997999999999998</v>
      </c>
      <c r="K994" s="184">
        <v>13.017200000000001</v>
      </c>
      <c r="L994" s="184">
        <v>22.205500000000001</v>
      </c>
      <c r="M994" s="184">
        <v>38.708500000000001</v>
      </c>
      <c r="N994" s="184">
        <v>65.638000000000005</v>
      </c>
      <c r="O994" s="184"/>
      <c r="P994" s="184"/>
      <c r="Q994" s="184">
        <v>22.7852</v>
      </c>
      <c r="R994" s="184">
        <v>32.148899999999998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44447</v>
      </c>
      <c r="E995" s="184">
        <v>15.886900000000001</v>
      </c>
      <c r="F995" s="184">
        <v>0.19800000000000001</v>
      </c>
      <c r="G995" s="184">
        <v>0.51180000000000003</v>
      </c>
      <c r="H995" s="184">
        <v>2.0038999999999998</v>
      </c>
      <c r="I995" s="184">
        <v>6.3643999999999998</v>
      </c>
      <c r="J995" s="184">
        <v>6.0392000000000001</v>
      </c>
      <c r="K995" s="184">
        <v>12.5358</v>
      </c>
      <c r="L995" s="184">
        <v>21.1631</v>
      </c>
      <c r="M995" s="184">
        <v>36.954900000000002</v>
      </c>
      <c r="N995" s="184">
        <v>62.862400000000001</v>
      </c>
      <c r="O995" s="184"/>
      <c r="P995" s="184"/>
      <c r="Q995" s="184">
        <v>20.778099999999998</v>
      </c>
      <c r="R995" s="184">
        <v>29.9681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44447</v>
      </c>
      <c r="E996" s="184">
        <v>496.07</v>
      </c>
      <c r="F996" s="184">
        <v>0.20810000000000001</v>
      </c>
      <c r="G996" s="184">
        <v>0.20200000000000001</v>
      </c>
      <c r="H996" s="184">
        <v>0.67579999999999996</v>
      </c>
      <c r="I996" s="184">
        <v>4.8884999999999996</v>
      </c>
      <c r="J996" s="184">
        <v>2.9939</v>
      </c>
      <c r="K996" s="184">
        <v>8.8565000000000005</v>
      </c>
      <c r="L996" s="184">
        <v>17.795000000000002</v>
      </c>
      <c r="M996" s="184">
        <v>36.665900000000001</v>
      </c>
      <c r="N996" s="184">
        <v>62.464799999999997</v>
      </c>
      <c r="O996" s="184">
        <v>14.4298</v>
      </c>
      <c r="P996" s="184">
        <v>12.747199999999999</v>
      </c>
      <c r="Q996" s="184">
        <v>18.341100000000001</v>
      </c>
      <c r="R996" s="184">
        <v>27.345500000000001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44447</v>
      </c>
      <c r="E997" s="184">
        <v>536.12</v>
      </c>
      <c r="F997" s="184">
        <v>0.20930000000000001</v>
      </c>
      <c r="G997" s="184">
        <v>0.2112</v>
      </c>
      <c r="H997" s="184">
        <v>0.68930000000000002</v>
      </c>
      <c r="I997" s="184">
        <v>4.9179000000000004</v>
      </c>
      <c r="J997" s="184">
        <v>3.0663</v>
      </c>
      <c r="K997" s="184">
        <v>9.0694999999999997</v>
      </c>
      <c r="L997" s="184">
        <v>18.2392</v>
      </c>
      <c r="M997" s="184">
        <v>37.435000000000002</v>
      </c>
      <c r="N997" s="184">
        <v>63.705800000000004</v>
      </c>
      <c r="O997" s="184">
        <v>15.3605</v>
      </c>
      <c r="P997" s="184">
        <v>13.8576</v>
      </c>
      <c r="Q997" s="184">
        <v>15.4092</v>
      </c>
      <c r="R997" s="184">
        <v>28.323</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44447</v>
      </c>
      <c r="E998" s="184">
        <v>75.45</v>
      </c>
      <c r="F998" s="184">
        <v>3.9800000000000002E-2</v>
      </c>
      <c r="G998" s="184">
        <v>-0.23799999999999999</v>
      </c>
      <c r="H998" s="184">
        <v>0.99050000000000005</v>
      </c>
      <c r="I998" s="184">
        <v>4.4580000000000002</v>
      </c>
      <c r="J998" s="184">
        <v>3.2006999999999999</v>
      </c>
      <c r="K998" s="184">
        <v>8.6393000000000004</v>
      </c>
      <c r="L998" s="184">
        <v>17.725100000000001</v>
      </c>
      <c r="M998" s="184">
        <v>34.7562</v>
      </c>
      <c r="N998" s="184">
        <v>61.7363</v>
      </c>
      <c r="O998" s="184">
        <v>14.420500000000001</v>
      </c>
      <c r="P998" s="184">
        <v>14.691599999999999</v>
      </c>
      <c r="Q998" s="184">
        <v>14.7614</v>
      </c>
      <c r="R998" s="184">
        <v>29.6509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44447</v>
      </c>
      <c r="E999" s="184">
        <v>67.739999999999995</v>
      </c>
      <c r="F999" s="184">
        <v>4.4299999999999999E-2</v>
      </c>
      <c r="G999" s="184">
        <v>-0.26500000000000001</v>
      </c>
      <c r="H999" s="184">
        <v>0.96879999999999999</v>
      </c>
      <c r="I999" s="184">
        <v>4.4081000000000001</v>
      </c>
      <c r="J999" s="184">
        <v>3.0893000000000002</v>
      </c>
      <c r="K999" s="184">
        <v>8.3147000000000002</v>
      </c>
      <c r="L999" s="184">
        <v>17.015000000000001</v>
      </c>
      <c r="M999" s="184">
        <v>33.556800000000003</v>
      </c>
      <c r="N999" s="184">
        <v>59.8018</v>
      </c>
      <c r="O999" s="184">
        <v>13.044700000000001</v>
      </c>
      <c r="P999" s="184">
        <v>13.142799999999999</v>
      </c>
      <c r="Q999" s="184">
        <v>12.622999999999999</v>
      </c>
      <c r="R999" s="184">
        <v>28.110499999999998</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44447</v>
      </c>
      <c r="E1000" s="184">
        <v>52.09</v>
      </c>
      <c r="F1000" s="184">
        <v>0.15379999999999999</v>
      </c>
      <c r="G1000" s="184">
        <v>0.36609999999999998</v>
      </c>
      <c r="H1000" s="184">
        <v>1.9773000000000001</v>
      </c>
      <c r="I1000" s="184">
        <v>5.1261000000000001</v>
      </c>
      <c r="J1000" s="184">
        <v>4.1592000000000002</v>
      </c>
      <c r="K1000" s="184">
        <v>11.589499999999999</v>
      </c>
      <c r="L1000" s="184">
        <v>16.9511</v>
      </c>
      <c r="M1000" s="184">
        <v>31.9068</v>
      </c>
      <c r="N1000" s="184">
        <v>52.980899999999998</v>
      </c>
      <c r="O1000" s="184">
        <v>14.058400000000001</v>
      </c>
      <c r="P1000" s="184">
        <v>15.122999999999999</v>
      </c>
      <c r="Q1000" s="184">
        <v>12.4238</v>
      </c>
      <c r="R1000" s="184">
        <v>25.996700000000001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44447</v>
      </c>
      <c r="E1001" s="184">
        <v>58.83</v>
      </c>
      <c r="F1001" s="184">
        <v>0.1532</v>
      </c>
      <c r="G1001" s="184">
        <v>0.35820000000000002</v>
      </c>
      <c r="H1001" s="184">
        <v>1.9938</v>
      </c>
      <c r="I1001" s="184">
        <v>5.1661999999999999</v>
      </c>
      <c r="J1001" s="184">
        <v>4.2714999999999996</v>
      </c>
      <c r="K1001" s="184">
        <v>11.9505</v>
      </c>
      <c r="L1001" s="184">
        <v>17.730599999999999</v>
      </c>
      <c r="M1001" s="184">
        <v>33.250300000000003</v>
      </c>
      <c r="N1001" s="184">
        <v>55.101500000000001</v>
      </c>
      <c r="O1001" s="184">
        <v>15.4611</v>
      </c>
      <c r="P1001" s="184">
        <v>16.741399999999999</v>
      </c>
      <c r="Q1001" s="184">
        <v>18.196999999999999</v>
      </c>
      <c r="R1001" s="184">
        <v>27.5474</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44447</v>
      </c>
      <c r="E1002" s="184">
        <v>195.196</v>
      </c>
      <c r="F1002" s="184">
        <v>-0.12690000000000001</v>
      </c>
      <c r="G1002" s="184">
        <v>2.87E-2</v>
      </c>
      <c r="H1002" s="184">
        <v>1.7588999999999999</v>
      </c>
      <c r="I1002" s="184">
        <v>5.0186000000000002</v>
      </c>
      <c r="J1002" s="184">
        <v>5.0045000000000002</v>
      </c>
      <c r="K1002" s="184">
        <v>11.05</v>
      </c>
      <c r="L1002" s="184">
        <v>18.227499999999999</v>
      </c>
      <c r="M1002" s="184">
        <v>33.912399999999998</v>
      </c>
      <c r="N1002" s="184">
        <v>59.661700000000003</v>
      </c>
      <c r="O1002" s="184">
        <v>18.0548</v>
      </c>
      <c r="P1002" s="184">
        <v>15.334099999999999</v>
      </c>
      <c r="Q1002" s="184">
        <v>19.089500000000001</v>
      </c>
      <c r="R1002" s="184">
        <v>31.0442</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44447</v>
      </c>
      <c r="E1003" s="184">
        <v>214.33600000000001</v>
      </c>
      <c r="F1003" s="184">
        <v>-0.1235</v>
      </c>
      <c r="G1003" s="184">
        <v>4.5699999999999998E-2</v>
      </c>
      <c r="H1003" s="184">
        <v>1.7831999999999999</v>
      </c>
      <c r="I1003" s="184">
        <v>5.0682</v>
      </c>
      <c r="J1003" s="184">
        <v>5.1208</v>
      </c>
      <c r="K1003" s="184">
        <v>11.391999999999999</v>
      </c>
      <c r="L1003" s="184">
        <v>18.954599999999999</v>
      </c>
      <c r="M1003" s="184">
        <v>35.138199999999998</v>
      </c>
      <c r="N1003" s="184">
        <v>61.589799999999997</v>
      </c>
      <c r="O1003" s="184">
        <v>19.381399999999999</v>
      </c>
      <c r="P1003" s="184">
        <v>16.723600000000001</v>
      </c>
      <c r="Q1003" s="184">
        <v>18.028600000000001</v>
      </c>
      <c r="R1003" s="184">
        <v>32.558100000000003</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44447</v>
      </c>
      <c r="E1004" s="184">
        <v>74.709000000000003</v>
      </c>
      <c r="F1004" s="184">
        <v>7.3700000000000002E-2</v>
      </c>
      <c r="G1004" s="184">
        <v>0.72399999999999998</v>
      </c>
      <c r="H1004" s="184">
        <v>2.3369</v>
      </c>
      <c r="I1004" s="184">
        <v>6.2519999999999998</v>
      </c>
      <c r="J1004" s="184">
        <v>5.9507000000000003</v>
      </c>
      <c r="K1004" s="184">
        <v>12.6442</v>
      </c>
      <c r="L1004" s="184">
        <v>21.747299999999999</v>
      </c>
      <c r="M1004" s="184">
        <v>32.013399999999997</v>
      </c>
      <c r="N1004" s="184">
        <v>48.639099999999999</v>
      </c>
      <c r="O1004" s="184">
        <v>12.415699999999999</v>
      </c>
      <c r="P1004" s="184">
        <v>13.7981</v>
      </c>
      <c r="Q1004" s="184">
        <v>15.3888</v>
      </c>
      <c r="R1004" s="184">
        <v>27.8202</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44447</v>
      </c>
      <c r="E1005" s="184">
        <v>69.882999999999996</v>
      </c>
      <c r="F1005" s="184">
        <v>7.1599999999999997E-2</v>
      </c>
      <c r="G1005" s="184">
        <v>0.71189999999999998</v>
      </c>
      <c r="H1005" s="184">
        <v>2.3191999999999999</v>
      </c>
      <c r="I1005" s="184">
        <v>6.2149000000000001</v>
      </c>
      <c r="J1005" s="184">
        <v>5.8609</v>
      </c>
      <c r="K1005" s="184">
        <v>12.381</v>
      </c>
      <c r="L1005" s="184">
        <v>21.19</v>
      </c>
      <c r="M1005" s="184">
        <v>31.1372</v>
      </c>
      <c r="N1005" s="184">
        <v>47.329900000000002</v>
      </c>
      <c r="O1005" s="184">
        <v>11.456200000000001</v>
      </c>
      <c r="P1005" s="184">
        <v>12.856999999999999</v>
      </c>
      <c r="Q1005" s="184">
        <v>13.5411</v>
      </c>
      <c r="R1005" s="184">
        <v>26.734000000000002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44447</v>
      </c>
      <c r="E1006" s="184">
        <v>25.932500000000001</v>
      </c>
      <c r="F1006" s="184">
        <v>0.41670000000000001</v>
      </c>
      <c r="G1006" s="184">
        <v>0.49249999999999999</v>
      </c>
      <c r="H1006" s="184">
        <v>1.651</v>
      </c>
      <c r="I1006" s="184">
        <v>4.9962999999999997</v>
      </c>
      <c r="J1006" s="184">
        <v>6.3780000000000001</v>
      </c>
      <c r="K1006" s="184">
        <v>13.9199</v>
      </c>
      <c r="L1006" s="184">
        <v>21.827200000000001</v>
      </c>
      <c r="M1006" s="184">
        <v>35.026400000000002</v>
      </c>
      <c r="N1006" s="184">
        <v>59.784199999999998</v>
      </c>
      <c r="O1006" s="184">
        <v>17.308599999999998</v>
      </c>
      <c r="P1006" s="184">
        <v>17.6008</v>
      </c>
      <c r="Q1006" s="184">
        <v>15.686199999999999</v>
      </c>
      <c r="R1006" s="184">
        <v>30.1937</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44447</v>
      </c>
      <c r="E1007" s="184">
        <v>23.7578</v>
      </c>
      <c r="F1007" s="184">
        <v>0.41210000000000002</v>
      </c>
      <c r="G1007" s="184">
        <v>0.47110000000000002</v>
      </c>
      <c r="H1007" s="184">
        <v>1.6197999999999999</v>
      </c>
      <c r="I1007" s="184">
        <v>4.9325999999999999</v>
      </c>
      <c r="J1007" s="184">
        <v>6.2252000000000001</v>
      </c>
      <c r="K1007" s="184">
        <v>13.4527</v>
      </c>
      <c r="L1007" s="184">
        <v>20.8218</v>
      </c>
      <c r="M1007" s="184">
        <v>33.396599999999999</v>
      </c>
      <c r="N1007" s="184">
        <v>57.252099999999999</v>
      </c>
      <c r="O1007" s="184">
        <v>15.632400000000001</v>
      </c>
      <c r="P1007" s="184">
        <v>15.8344</v>
      </c>
      <c r="Q1007" s="184">
        <v>14.1472</v>
      </c>
      <c r="R1007" s="184">
        <v>28.160299999999999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44447</v>
      </c>
      <c r="E1008" s="184">
        <v>16.671099999999999</v>
      </c>
      <c r="F1008" s="184">
        <v>0.12670000000000001</v>
      </c>
      <c r="G1008" s="184">
        <v>-0.1186</v>
      </c>
      <c r="H1008" s="184">
        <v>1.6158999999999999</v>
      </c>
      <c r="I1008" s="184">
        <v>5.4786000000000001</v>
      </c>
      <c r="J1008" s="184">
        <v>4.62</v>
      </c>
      <c r="K1008" s="184">
        <v>11.5131</v>
      </c>
      <c r="L1008" s="184">
        <v>22.456499999999998</v>
      </c>
      <c r="M1008" s="184">
        <v>44.277299999999997</v>
      </c>
      <c r="N1008" s="184">
        <v>69.129599999999996</v>
      </c>
      <c r="O1008" s="184"/>
      <c r="P1008" s="184"/>
      <c r="Q1008" s="184">
        <v>35.237000000000002</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44447</v>
      </c>
      <c r="E1009" s="184">
        <v>16.162500000000001</v>
      </c>
      <c r="F1009" s="184">
        <v>0.12330000000000001</v>
      </c>
      <c r="G1009" s="184">
        <v>-0.14330000000000001</v>
      </c>
      <c r="H1009" s="184">
        <v>1.58</v>
      </c>
      <c r="I1009" s="184">
        <v>5.4023000000000003</v>
      </c>
      <c r="J1009" s="184">
        <v>4.4398999999999997</v>
      </c>
      <c r="K1009" s="184">
        <v>10.978</v>
      </c>
      <c r="L1009" s="184">
        <v>21.285499999999999</v>
      </c>
      <c r="M1009" s="184">
        <v>42.2592</v>
      </c>
      <c r="N1009" s="184">
        <v>65.999099999999999</v>
      </c>
      <c r="O1009" s="184"/>
      <c r="P1009" s="184"/>
      <c r="Q1009" s="184">
        <v>32.784799999999997</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44447</v>
      </c>
      <c r="E1010" s="184">
        <v>105.224</v>
      </c>
      <c r="F1010" s="184">
        <v>0.1799</v>
      </c>
      <c r="G1010" s="184">
        <v>0.19040000000000001</v>
      </c>
      <c r="H1010" s="184">
        <v>1.4823</v>
      </c>
      <c r="I1010" s="184">
        <v>5.5278999999999998</v>
      </c>
      <c r="J1010" s="184">
        <v>5.0517000000000003</v>
      </c>
      <c r="K1010" s="184">
        <v>12.481299999999999</v>
      </c>
      <c r="L1010" s="184">
        <v>22.4346</v>
      </c>
      <c r="M1010" s="184">
        <v>42.6843</v>
      </c>
      <c r="N1010" s="184">
        <v>71.062600000000003</v>
      </c>
      <c r="O1010" s="184">
        <v>24.185099999999998</v>
      </c>
      <c r="P1010" s="184">
        <v>21.769200000000001</v>
      </c>
      <c r="Q1010" s="184">
        <v>26.1037</v>
      </c>
      <c r="R1010" s="184">
        <v>38.773400000000002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44447</v>
      </c>
      <c r="E1011" s="184">
        <v>97.028999999999996</v>
      </c>
      <c r="F1011" s="184">
        <v>0.17860000000000001</v>
      </c>
      <c r="G1011" s="184">
        <v>0.17649999999999999</v>
      </c>
      <c r="H1011" s="184">
        <v>1.464</v>
      </c>
      <c r="I1011" s="184">
        <v>5.4881000000000002</v>
      </c>
      <c r="J1011" s="184">
        <v>4.9574999999999996</v>
      </c>
      <c r="K1011" s="184">
        <v>12.196899999999999</v>
      </c>
      <c r="L1011" s="184">
        <v>21.808499999999999</v>
      </c>
      <c r="M1011" s="184">
        <v>41.58</v>
      </c>
      <c r="N1011" s="184">
        <v>69.287800000000004</v>
      </c>
      <c r="O1011" s="184">
        <v>22.924399999999999</v>
      </c>
      <c r="P1011" s="184">
        <v>20.683199999999999</v>
      </c>
      <c r="Q1011" s="184">
        <v>22.549199999999999</v>
      </c>
      <c r="R1011" s="184">
        <v>37.362400000000001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44447</v>
      </c>
      <c r="E1012" s="184">
        <v>17.350300000000001</v>
      </c>
      <c r="F1012" s="184">
        <v>0.34010000000000001</v>
      </c>
      <c r="G1012" s="184">
        <v>1.15E-2</v>
      </c>
      <c r="H1012" s="184">
        <v>0.95540000000000003</v>
      </c>
      <c r="I1012" s="184">
        <v>6.4200999999999997</v>
      </c>
      <c r="J1012" s="184">
        <v>6.0660999999999996</v>
      </c>
      <c r="K1012" s="184">
        <v>15.994199999999999</v>
      </c>
      <c r="L1012" s="184">
        <v>26.218</v>
      </c>
      <c r="M1012" s="184">
        <v>48.037599999999998</v>
      </c>
      <c r="N1012" s="184">
        <v>77.760400000000004</v>
      </c>
      <c r="O1012" s="184"/>
      <c r="P1012" s="184"/>
      <c r="Q1012" s="184">
        <v>33.728499999999997</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44447</v>
      </c>
      <c r="E1013" s="184">
        <v>16.782800000000002</v>
      </c>
      <c r="F1013" s="184">
        <v>0.33539999999999998</v>
      </c>
      <c r="G1013" s="184">
        <v>-1.2500000000000001E-2</v>
      </c>
      <c r="H1013" s="184">
        <v>0.92120000000000002</v>
      </c>
      <c r="I1013" s="184">
        <v>6.3487999999999998</v>
      </c>
      <c r="J1013" s="184">
        <v>5.8985000000000003</v>
      </c>
      <c r="K1013" s="184">
        <v>15.4854</v>
      </c>
      <c r="L1013" s="184">
        <v>25.100999999999999</v>
      </c>
      <c r="M1013" s="184">
        <v>46.113999999999997</v>
      </c>
      <c r="N1013" s="184">
        <v>74.689800000000005</v>
      </c>
      <c r="O1013" s="184"/>
      <c r="P1013" s="184"/>
      <c r="Q1013" s="184">
        <v>31.403300000000002</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44447</v>
      </c>
      <c r="E1014" s="184">
        <v>25.998999999999999</v>
      </c>
      <c r="F1014" s="184">
        <v>0.1232</v>
      </c>
      <c r="G1014" s="184">
        <v>0.41949999999999998</v>
      </c>
      <c r="H1014" s="184">
        <v>1.8103</v>
      </c>
      <c r="I1014" s="184">
        <v>5.2995999999999999</v>
      </c>
      <c r="J1014" s="184">
        <v>5.9199000000000002</v>
      </c>
      <c r="K1014" s="184">
        <v>12.576599999999999</v>
      </c>
      <c r="L1014" s="184">
        <v>22.073599999999999</v>
      </c>
      <c r="M1014" s="184">
        <v>43.268099999999997</v>
      </c>
      <c r="N1014" s="184">
        <v>64.899199999999993</v>
      </c>
      <c r="O1014" s="184">
        <v>18.083400000000001</v>
      </c>
      <c r="P1014" s="184">
        <v>15.893000000000001</v>
      </c>
      <c r="Q1014" s="184">
        <v>18.047000000000001</v>
      </c>
      <c r="R1014" s="184">
        <v>29.795500000000001</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44447</v>
      </c>
      <c r="E1015" s="184">
        <v>23.411799999999999</v>
      </c>
      <c r="F1015" s="184">
        <v>0.1172</v>
      </c>
      <c r="G1015" s="184">
        <v>0.38929999999999998</v>
      </c>
      <c r="H1015" s="184">
        <v>1.7674000000000001</v>
      </c>
      <c r="I1015" s="184">
        <v>5.2102000000000004</v>
      </c>
      <c r="J1015" s="184">
        <v>5.7084999999999999</v>
      </c>
      <c r="K1015" s="184">
        <v>11.995699999999999</v>
      </c>
      <c r="L1015" s="184">
        <v>20.784600000000001</v>
      </c>
      <c r="M1015" s="184">
        <v>41.020499999999998</v>
      </c>
      <c r="N1015" s="184">
        <v>61.4039</v>
      </c>
      <c r="O1015" s="184">
        <v>15.8041</v>
      </c>
      <c r="P1015" s="184">
        <v>13.799099999999999</v>
      </c>
      <c r="Q1015" s="184">
        <v>15.9178</v>
      </c>
      <c r="R1015" s="184">
        <v>27.2898</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44447</v>
      </c>
      <c r="E1016" s="184">
        <v>817.47270000000003</v>
      </c>
      <c r="F1016" s="184">
        <v>0.24859999999999999</v>
      </c>
      <c r="G1016" s="184">
        <v>0.25929999999999997</v>
      </c>
      <c r="H1016" s="184">
        <v>1.7156</v>
      </c>
      <c r="I1016" s="184">
        <v>5.1516000000000002</v>
      </c>
      <c r="J1016" s="184">
        <v>5.9166999999999996</v>
      </c>
      <c r="K1016" s="184">
        <v>13.0701</v>
      </c>
      <c r="L1016" s="184">
        <v>19.244900000000001</v>
      </c>
      <c r="M1016" s="184">
        <v>38.250100000000003</v>
      </c>
      <c r="N1016" s="184">
        <v>63.856900000000003</v>
      </c>
      <c r="O1016" s="184">
        <v>14.2057</v>
      </c>
      <c r="P1016" s="184">
        <v>11.4306</v>
      </c>
      <c r="Q1016" s="184">
        <v>18.5046</v>
      </c>
      <c r="R1016" s="184">
        <v>30.103100000000001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44447</v>
      </c>
      <c r="E1017" s="184">
        <v>861.67280000000005</v>
      </c>
      <c r="F1017" s="184">
        <v>0.24990000000000001</v>
      </c>
      <c r="G1017" s="184">
        <v>0.26590000000000003</v>
      </c>
      <c r="H1017" s="184">
        <v>1.7249000000000001</v>
      </c>
      <c r="I1017" s="184">
        <v>5.1706000000000003</v>
      </c>
      <c r="J1017" s="184">
        <v>5.9621000000000004</v>
      </c>
      <c r="K1017" s="184">
        <v>13.2058</v>
      </c>
      <c r="L1017" s="184">
        <v>19.539899999999999</v>
      </c>
      <c r="M1017" s="184">
        <v>38.770600000000002</v>
      </c>
      <c r="N1017" s="184">
        <v>64.700500000000005</v>
      </c>
      <c r="O1017" s="184">
        <v>14.8109</v>
      </c>
      <c r="P1017" s="184">
        <v>12.091799999999999</v>
      </c>
      <c r="Q1017" s="184">
        <v>14.1883</v>
      </c>
      <c r="R1017" s="184">
        <v>30.776499999999999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44447</v>
      </c>
      <c r="E1018" s="184">
        <v>176.64</v>
      </c>
      <c r="F1018" s="184">
        <v>-0.14699999999999999</v>
      </c>
      <c r="G1018" s="184">
        <v>-2.2599999999999999E-2</v>
      </c>
      <c r="H1018" s="184">
        <v>1.296</v>
      </c>
      <c r="I1018" s="184">
        <v>5.1177999999999999</v>
      </c>
      <c r="J1018" s="184">
        <v>5.2117000000000004</v>
      </c>
      <c r="K1018" s="184">
        <v>11.2202</v>
      </c>
      <c r="L1018" s="184">
        <v>21.535699999999999</v>
      </c>
      <c r="M1018" s="184">
        <v>39.438000000000002</v>
      </c>
      <c r="N1018" s="184">
        <v>63.798200000000001</v>
      </c>
      <c r="O1018" s="184">
        <v>16.625800000000002</v>
      </c>
      <c r="P1018" s="184">
        <v>16.282399999999999</v>
      </c>
      <c r="Q1018" s="184">
        <v>25.083500000000001</v>
      </c>
      <c r="R1018" s="184">
        <v>35.908200000000001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44447</v>
      </c>
      <c r="E1019" s="184">
        <v>192.23</v>
      </c>
      <c r="F1019" s="184">
        <v>-0.1454</v>
      </c>
      <c r="G1019" s="184">
        <v>-1.04E-2</v>
      </c>
      <c r="H1019" s="184">
        <v>1.3177000000000001</v>
      </c>
      <c r="I1019" s="184">
        <v>5.1643999999999997</v>
      </c>
      <c r="J1019" s="184">
        <v>5.32</v>
      </c>
      <c r="K1019" s="184">
        <v>11.534700000000001</v>
      </c>
      <c r="L1019" s="184">
        <v>22.221499999999999</v>
      </c>
      <c r="M1019" s="184">
        <v>40.611499999999999</v>
      </c>
      <c r="N1019" s="184">
        <v>65.615600000000001</v>
      </c>
      <c r="O1019" s="184">
        <v>17.9467</v>
      </c>
      <c r="P1019" s="184">
        <v>17.588000000000001</v>
      </c>
      <c r="Q1019" s="184">
        <v>21.968900000000001</v>
      </c>
      <c r="R1019" s="184">
        <v>37.418799999999997</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44447</v>
      </c>
      <c r="E1020" s="184">
        <v>62.6569</v>
      </c>
      <c r="F1020" s="184">
        <v>9.2700000000000005E-2</v>
      </c>
      <c r="G1020" s="184">
        <v>-1.0643</v>
      </c>
      <c r="H1020" s="184">
        <v>0.99760000000000004</v>
      </c>
      <c r="I1020" s="184">
        <v>5.6189999999999998</v>
      </c>
      <c r="J1020" s="184">
        <v>2.9986999999999999</v>
      </c>
      <c r="K1020" s="184">
        <v>5.8228999999999997</v>
      </c>
      <c r="L1020" s="184">
        <v>23.0258</v>
      </c>
      <c r="M1020" s="184">
        <v>35.1798</v>
      </c>
      <c r="N1020" s="184">
        <v>59.676499999999997</v>
      </c>
      <c r="O1020" s="184">
        <v>18.029599999999999</v>
      </c>
      <c r="P1020" s="184">
        <v>14.973000000000001</v>
      </c>
      <c r="Q1020" s="184">
        <v>13.245100000000001</v>
      </c>
      <c r="R1020" s="184">
        <v>33.553400000000003</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44447</v>
      </c>
      <c r="E1021" s="184">
        <v>64.66</v>
      </c>
      <c r="F1021" s="184">
        <v>9.6600000000000005E-2</v>
      </c>
      <c r="G1021" s="184">
        <v>-1.0404</v>
      </c>
      <c r="H1021" s="184">
        <v>1.0316000000000001</v>
      </c>
      <c r="I1021" s="184">
        <v>5.69</v>
      </c>
      <c r="J1021" s="184">
        <v>3.1688999999999998</v>
      </c>
      <c r="K1021" s="184">
        <v>6.2972999999999999</v>
      </c>
      <c r="L1021" s="184">
        <v>24.168700000000001</v>
      </c>
      <c r="M1021" s="184">
        <v>36.808599999999998</v>
      </c>
      <c r="N1021" s="184">
        <v>61.6601</v>
      </c>
      <c r="O1021" s="184">
        <v>18.749600000000001</v>
      </c>
      <c r="P1021" s="184">
        <v>15.4465</v>
      </c>
      <c r="Q1021" s="184">
        <v>18.779800000000002</v>
      </c>
      <c r="R1021" s="184">
        <v>34.446800000000003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44447</v>
      </c>
      <c r="E1022" s="184">
        <v>366.40300000000002</v>
      </c>
      <c r="F1022" s="184">
        <v>0.1411</v>
      </c>
      <c r="G1022" s="184">
        <v>-7.7299999999999994E-2</v>
      </c>
      <c r="H1022" s="184">
        <v>0.88690000000000002</v>
      </c>
      <c r="I1022" s="184">
        <v>3.8687</v>
      </c>
      <c r="J1022" s="184">
        <v>1.9141999999999999</v>
      </c>
      <c r="K1022" s="184">
        <v>7.5416999999999996</v>
      </c>
      <c r="L1022" s="184">
        <v>19.9406</v>
      </c>
      <c r="M1022" s="184">
        <v>35.5518</v>
      </c>
      <c r="N1022" s="184">
        <v>65.509299999999996</v>
      </c>
      <c r="O1022" s="184">
        <v>16.9711</v>
      </c>
      <c r="P1022" s="184">
        <v>14.9839</v>
      </c>
      <c r="Q1022" s="184">
        <v>17.742100000000001</v>
      </c>
      <c r="R1022" s="184">
        <v>31.0823</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44447</v>
      </c>
      <c r="E1023" s="184">
        <v>231.97295833683901</v>
      </c>
      <c r="F1023" s="184">
        <v>0.1411</v>
      </c>
      <c r="G1023" s="184">
        <v>-7.7299999999999994E-2</v>
      </c>
      <c r="H1023" s="184">
        <v>0.88690000000000002</v>
      </c>
      <c r="I1023" s="184">
        <v>3.8685999999999998</v>
      </c>
      <c r="J1023" s="184">
        <v>1.9141999999999999</v>
      </c>
      <c r="K1023" s="184">
        <v>7.5419</v>
      </c>
      <c r="L1023" s="184">
        <v>19.941199999999998</v>
      </c>
      <c r="M1023" s="184">
        <v>35.546799999999998</v>
      </c>
      <c r="N1023" s="184">
        <v>65.497500000000002</v>
      </c>
      <c r="O1023" s="184">
        <v>16.973400000000002</v>
      </c>
      <c r="P1023" s="184">
        <v>14.9809</v>
      </c>
      <c r="Q1023" s="184">
        <v>17.753299999999999</v>
      </c>
      <c r="R1023" s="184">
        <v>31.0852</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44447</v>
      </c>
      <c r="E1024" s="184">
        <v>514.16061513770796</v>
      </c>
      <c r="F1024" s="184">
        <v>0.1389</v>
      </c>
      <c r="G1024" s="184">
        <v>-8.8499999999999995E-2</v>
      </c>
      <c r="H1024" s="184">
        <v>0.871</v>
      </c>
      <c r="I1024" s="184">
        <v>3.8355000000000001</v>
      </c>
      <c r="J1024" s="184">
        <v>1.841</v>
      </c>
      <c r="K1024" s="184">
        <v>7.3339999999999996</v>
      </c>
      <c r="L1024" s="184">
        <v>19.491099999999999</v>
      </c>
      <c r="M1024" s="184">
        <v>34.799599999999998</v>
      </c>
      <c r="N1024" s="184">
        <v>64.313900000000004</v>
      </c>
      <c r="O1024" s="184">
        <v>16.184699999999999</v>
      </c>
      <c r="P1024" s="184">
        <v>14.200900000000001</v>
      </c>
      <c r="Q1024" s="184">
        <v>14.8004</v>
      </c>
      <c r="R1024" s="184">
        <v>30.155899999999999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44447</v>
      </c>
      <c r="E1025" s="184">
        <v>524.13641159810902</v>
      </c>
      <c r="F1025" s="184">
        <v>0.1389</v>
      </c>
      <c r="G1025" s="184">
        <v>-8.8499999999999995E-2</v>
      </c>
      <c r="H1025" s="184">
        <v>0.871</v>
      </c>
      <c r="I1025" s="184">
        <v>3.8353999999999999</v>
      </c>
      <c r="J1025" s="184">
        <v>1.841</v>
      </c>
      <c r="K1025" s="184">
        <v>7.3348000000000004</v>
      </c>
      <c r="L1025" s="184">
        <v>19.491199999999999</v>
      </c>
      <c r="M1025" s="184">
        <v>34.799599999999998</v>
      </c>
      <c r="N1025" s="184">
        <v>64.313999999999993</v>
      </c>
      <c r="O1025" s="184">
        <v>16.188700000000001</v>
      </c>
      <c r="P1025" s="184">
        <v>14.203200000000001</v>
      </c>
      <c r="Q1025" s="184">
        <v>14.877700000000001</v>
      </c>
      <c r="R1025" s="184">
        <v>30.162500000000001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44447</v>
      </c>
      <c r="E1026" s="184">
        <v>54.369900000000001</v>
      </c>
      <c r="F1026" s="184">
        <v>-5.0599999999999999E-2</v>
      </c>
      <c r="G1026" s="184">
        <v>0.44209999999999999</v>
      </c>
      <c r="H1026" s="184">
        <v>1.7847</v>
      </c>
      <c r="I1026" s="184">
        <v>4.7962999999999996</v>
      </c>
      <c r="J1026" s="184">
        <v>7.2043999999999997</v>
      </c>
      <c r="K1026" s="184">
        <v>16.3353</v>
      </c>
      <c r="L1026" s="184">
        <v>20.566099999999999</v>
      </c>
      <c r="M1026" s="184">
        <v>40.602200000000003</v>
      </c>
      <c r="N1026" s="184">
        <v>62.893900000000002</v>
      </c>
      <c r="O1026" s="184">
        <v>15.459899999999999</v>
      </c>
      <c r="P1026" s="184">
        <v>16.5107</v>
      </c>
      <c r="Q1026" s="184">
        <v>12.3507</v>
      </c>
      <c r="R1026" s="184">
        <v>29.211200000000002</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44447</v>
      </c>
      <c r="E1027" s="184">
        <v>58.565300000000001</v>
      </c>
      <c r="F1027" s="184">
        <v>-4.7300000000000002E-2</v>
      </c>
      <c r="G1027" s="184">
        <v>0.45889999999999997</v>
      </c>
      <c r="H1027" s="184">
        <v>1.8088</v>
      </c>
      <c r="I1027" s="184">
        <v>4.8468999999999998</v>
      </c>
      <c r="J1027" s="184">
        <v>7.3269000000000002</v>
      </c>
      <c r="K1027" s="184">
        <v>16.709299999999999</v>
      </c>
      <c r="L1027" s="184">
        <v>21.327100000000002</v>
      </c>
      <c r="M1027" s="184">
        <v>41.913899999999998</v>
      </c>
      <c r="N1027" s="184">
        <v>64.973600000000005</v>
      </c>
      <c r="O1027" s="184">
        <v>16.793600000000001</v>
      </c>
      <c r="P1027" s="184">
        <v>17.752600000000001</v>
      </c>
      <c r="Q1027" s="184">
        <v>16.682500000000001</v>
      </c>
      <c r="R1027" s="184">
        <v>30.856200000000001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44447</v>
      </c>
      <c r="E1028" s="184">
        <v>328.33819999999997</v>
      </c>
      <c r="F1028" s="184">
        <v>-0.1343</v>
      </c>
      <c r="G1028" s="184">
        <v>0.15010000000000001</v>
      </c>
      <c r="H1028" s="184">
        <v>1.5584</v>
      </c>
      <c r="I1028" s="184">
        <v>4.2431000000000001</v>
      </c>
      <c r="J1028" s="184">
        <v>5.3330000000000002</v>
      </c>
      <c r="K1028" s="184">
        <v>9.5358999999999998</v>
      </c>
      <c r="L1028" s="184">
        <v>15.3332</v>
      </c>
      <c r="M1028" s="184">
        <v>32.073</v>
      </c>
      <c r="N1028" s="184">
        <v>56.9011</v>
      </c>
      <c r="O1028" s="184">
        <v>18.514500000000002</v>
      </c>
      <c r="P1028" s="184">
        <v>14.0395</v>
      </c>
      <c r="Q1028" s="184">
        <v>13.0068</v>
      </c>
      <c r="R1028" s="184">
        <v>28.805700000000002</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44447</v>
      </c>
      <c r="E1029" s="184">
        <v>358.79599999999999</v>
      </c>
      <c r="F1029" s="184">
        <v>-0.13139999999999999</v>
      </c>
      <c r="G1029" s="184">
        <v>0.16500000000000001</v>
      </c>
      <c r="H1029" s="184">
        <v>1.5792999999999999</v>
      </c>
      <c r="I1029" s="184">
        <v>4.2877000000000001</v>
      </c>
      <c r="J1029" s="184">
        <v>5.4383999999999997</v>
      </c>
      <c r="K1029" s="184">
        <v>9.8341999999999992</v>
      </c>
      <c r="L1029" s="184">
        <v>15.952</v>
      </c>
      <c r="M1029" s="184">
        <v>33.139400000000002</v>
      </c>
      <c r="N1029" s="184">
        <v>56.352600000000002</v>
      </c>
      <c r="O1029" s="184">
        <v>19.388400000000001</v>
      </c>
      <c r="P1029" s="184">
        <v>15.2174</v>
      </c>
      <c r="Q1029" s="184">
        <v>17.4344</v>
      </c>
      <c r="R1029" s="184">
        <v>29.302700000000002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44447</v>
      </c>
      <c r="E1030" s="184">
        <v>16.670000000000002</v>
      </c>
      <c r="F1030" s="184">
        <v>-0.06</v>
      </c>
      <c r="G1030" s="184">
        <v>0.78600000000000003</v>
      </c>
      <c r="H1030" s="184">
        <v>2.3327</v>
      </c>
      <c r="I1030" s="184">
        <v>6.7904999999999998</v>
      </c>
      <c r="J1030" s="184">
        <v>7.8963999999999999</v>
      </c>
      <c r="K1030" s="184">
        <v>15.523199999999999</v>
      </c>
      <c r="L1030" s="184">
        <v>24.1251</v>
      </c>
      <c r="M1030" s="184">
        <v>38.455100000000002</v>
      </c>
      <c r="N1030" s="184">
        <v>60.907299999999999</v>
      </c>
      <c r="O1030" s="184"/>
      <c r="P1030" s="184"/>
      <c r="Q1030" s="184">
        <v>33.714399999999998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44447</v>
      </c>
      <c r="E1031" s="184">
        <v>16.38</v>
      </c>
      <c r="F1031" s="184">
        <v>-6.0999999999999999E-2</v>
      </c>
      <c r="G1031" s="184">
        <v>0.8</v>
      </c>
      <c r="H1031" s="184">
        <v>2.3111000000000002</v>
      </c>
      <c r="I1031" s="184">
        <v>6.7797000000000001</v>
      </c>
      <c r="J1031" s="184">
        <v>7.8341000000000003</v>
      </c>
      <c r="K1031" s="184">
        <v>15.270899999999999</v>
      </c>
      <c r="L1031" s="184">
        <v>23.529399999999999</v>
      </c>
      <c r="M1031" s="184">
        <v>37.4161</v>
      </c>
      <c r="N1031" s="184">
        <v>59.338500000000003</v>
      </c>
      <c r="O1031" s="184"/>
      <c r="P1031" s="184"/>
      <c r="Q1031" s="184">
        <v>32.386899999999997</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44447</v>
      </c>
      <c r="E1032" s="184">
        <v>101.53100000000001</v>
      </c>
      <c r="F1032" s="184">
        <v>0.10580000000000001</v>
      </c>
      <c r="G1032" s="184">
        <v>-7.2900000000000006E-2</v>
      </c>
      <c r="H1032" s="184">
        <v>1.0530999999999999</v>
      </c>
      <c r="I1032" s="184">
        <v>4.1307999999999998</v>
      </c>
      <c r="J1032" s="184">
        <v>3.3395000000000001</v>
      </c>
      <c r="K1032" s="184">
        <v>9.8648000000000007</v>
      </c>
      <c r="L1032" s="184">
        <v>20.682300000000001</v>
      </c>
      <c r="M1032" s="184">
        <v>44.716799999999999</v>
      </c>
      <c r="N1032" s="184">
        <v>71.115099999999998</v>
      </c>
      <c r="O1032" s="184">
        <v>14.949299999999999</v>
      </c>
      <c r="P1032" s="184">
        <v>13.297000000000001</v>
      </c>
      <c r="Q1032" s="184">
        <v>14.4373</v>
      </c>
      <c r="R1032" s="184">
        <v>30.9953</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44447</v>
      </c>
      <c r="E1033" s="184">
        <v>195.16300000000001</v>
      </c>
      <c r="F1033" s="184">
        <v>0.1042</v>
      </c>
      <c r="G1033" s="184">
        <v>-7.9100000000000004E-2</v>
      </c>
      <c r="H1033" s="184">
        <v>1.0441</v>
      </c>
      <c r="I1033" s="184">
        <v>4.1113</v>
      </c>
      <c r="J1033" s="184">
        <v>3.2921</v>
      </c>
      <c r="K1033" s="184">
        <v>9.7150999999999996</v>
      </c>
      <c r="L1033" s="184">
        <v>20.358499999999999</v>
      </c>
      <c r="M1033" s="184">
        <v>44.154899999999998</v>
      </c>
      <c r="N1033" s="184">
        <v>70.248500000000007</v>
      </c>
      <c r="O1033" s="184">
        <v>14.383100000000001</v>
      </c>
      <c r="P1033" s="184">
        <v>12.7073</v>
      </c>
      <c r="Q1033" s="184">
        <v>13.029500000000001</v>
      </c>
      <c r="R1033" s="184">
        <v>30.369700000000002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0.16204918032786889</v>
      </c>
      <c r="G1034" s="186">
        <v>0.26435245901639343</v>
      </c>
      <c r="H1034" s="186">
        <v>1.5319524590163935</v>
      </c>
      <c r="I1034" s="186">
        <v>5.2376049180327877</v>
      </c>
      <c r="J1034" s="186">
        <v>5.0146868852459034</v>
      </c>
      <c r="K1034" s="186">
        <v>11.765655737704913</v>
      </c>
      <c r="L1034" s="186">
        <v>20.955877049180323</v>
      </c>
      <c r="M1034" s="186">
        <v>38.533645901639346</v>
      </c>
      <c r="N1034" s="186">
        <v>64.106026229508217</v>
      </c>
      <c r="O1034" s="186">
        <v>16.532018367346936</v>
      </c>
      <c r="P1034" s="186">
        <v>15.084263265306125</v>
      </c>
      <c r="Q1034" s="186">
        <v>20.372090163934431</v>
      </c>
      <c r="R1034" s="186">
        <v>31.746286792452828</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0.1411</v>
      </c>
      <c r="G1035" s="186">
        <v>0.2616</v>
      </c>
      <c r="H1035" s="186">
        <v>1.58</v>
      </c>
      <c r="I1035" s="186">
        <v>5.1516000000000002</v>
      </c>
      <c r="J1035" s="186">
        <v>5.0517000000000003</v>
      </c>
      <c r="K1035" s="186">
        <v>11.589499999999999</v>
      </c>
      <c r="L1035" s="186">
        <v>21.327100000000002</v>
      </c>
      <c r="M1035" s="186">
        <v>38.697200000000002</v>
      </c>
      <c r="N1035" s="186">
        <v>64.313999999999993</v>
      </c>
      <c r="O1035" s="186">
        <v>16.254899999999999</v>
      </c>
      <c r="P1035" s="186">
        <v>14.973000000000001</v>
      </c>
      <c r="Q1035" s="186">
        <v>18.028600000000001</v>
      </c>
      <c r="R1035" s="186">
        <v>30.9953</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44447</v>
      </c>
      <c r="E1038" s="184">
        <v>337.81</v>
      </c>
      <c r="F1038" s="184">
        <v>5.0299999999999997E-2</v>
      </c>
      <c r="G1038" s="184">
        <v>-4.4400000000000002E-2</v>
      </c>
      <c r="H1038" s="184">
        <v>0.97750000000000004</v>
      </c>
      <c r="I1038" s="184">
        <v>4.1433999999999997</v>
      </c>
      <c r="J1038" s="184">
        <v>5.6283000000000003</v>
      </c>
      <c r="K1038" s="184">
        <v>11.5989</v>
      </c>
      <c r="L1038" s="184">
        <v>17.6997</v>
      </c>
      <c r="M1038" s="184">
        <v>32.349899999999998</v>
      </c>
      <c r="N1038" s="184">
        <v>57.069800000000001</v>
      </c>
      <c r="O1038" s="184">
        <v>13.8536</v>
      </c>
      <c r="P1038" s="184">
        <v>12.552899999999999</v>
      </c>
      <c r="Q1038" s="184">
        <v>20.385100000000001</v>
      </c>
      <c r="R1038" s="184">
        <v>26.061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44447</v>
      </c>
      <c r="E1039" s="184">
        <v>337.81</v>
      </c>
      <c r="F1039" s="184">
        <v>5.0299999999999997E-2</v>
      </c>
      <c r="G1039" s="184">
        <v>-4.4400000000000002E-2</v>
      </c>
      <c r="H1039" s="184">
        <v>0.97750000000000004</v>
      </c>
      <c r="I1039" s="184">
        <v>4.1433999999999997</v>
      </c>
      <c r="J1039" s="184">
        <v>5.6283000000000003</v>
      </c>
      <c r="K1039" s="184">
        <v>11.5989</v>
      </c>
      <c r="L1039" s="184">
        <v>17.6997</v>
      </c>
      <c r="M1039" s="184">
        <v>32.349899999999998</v>
      </c>
      <c r="N1039" s="184">
        <v>57.069800000000001</v>
      </c>
      <c r="O1039" s="184">
        <v>13.8536</v>
      </c>
      <c r="P1039" s="184">
        <v>12.552899999999999</v>
      </c>
      <c r="Q1039" s="184">
        <v>20.308</v>
      </c>
      <c r="R1039" s="184">
        <v>26.061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44447</v>
      </c>
      <c r="E1040" s="184">
        <v>363.77</v>
      </c>
      <c r="F1040" s="184">
        <v>5.2299999999999999E-2</v>
      </c>
      <c r="G1040" s="184">
        <v>-3.3000000000000002E-2</v>
      </c>
      <c r="H1040" s="184">
        <v>0.99390000000000001</v>
      </c>
      <c r="I1040" s="184">
        <v>4.1723999999999997</v>
      </c>
      <c r="J1040" s="184">
        <v>5.6948999999999996</v>
      </c>
      <c r="K1040" s="184">
        <v>11.791600000000001</v>
      </c>
      <c r="L1040" s="184">
        <v>18.091799999999999</v>
      </c>
      <c r="M1040" s="184">
        <v>33.000599999999999</v>
      </c>
      <c r="N1040" s="184">
        <v>58.1265</v>
      </c>
      <c r="O1040" s="184">
        <v>14.647</v>
      </c>
      <c r="P1040" s="184">
        <v>13.4955</v>
      </c>
      <c r="Q1040" s="184">
        <v>15.988300000000001</v>
      </c>
      <c r="R1040" s="184">
        <v>26.897600000000001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44447</v>
      </c>
      <c r="E1041" s="184">
        <v>51.67</v>
      </c>
      <c r="F1041" s="184">
        <v>-0.1353</v>
      </c>
      <c r="G1041" s="184">
        <v>-0.15459999999999999</v>
      </c>
      <c r="H1041" s="184">
        <v>1.1154999999999999</v>
      </c>
      <c r="I1041" s="184">
        <v>4.4893999999999998</v>
      </c>
      <c r="J1041" s="184">
        <v>7.7131999999999996</v>
      </c>
      <c r="K1041" s="184">
        <v>13.311400000000001</v>
      </c>
      <c r="L1041" s="184">
        <v>19.220099999999999</v>
      </c>
      <c r="M1041" s="184">
        <v>29.401499999999999</v>
      </c>
      <c r="N1041" s="184">
        <v>53.369</v>
      </c>
      <c r="O1041" s="184">
        <v>19.5776</v>
      </c>
      <c r="P1041" s="184">
        <v>18.621099999999998</v>
      </c>
      <c r="Q1041" s="184">
        <v>18.090900000000001</v>
      </c>
      <c r="R1041" s="184">
        <v>28.720800000000001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44447</v>
      </c>
      <c r="E1042" s="184">
        <v>46.65</v>
      </c>
      <c r="F1042" s="184">
        <v>-0.1285</v>
      </c>
      <c r="G1042" s="184">
        <v>-0.14979999999999999</v>
      </c>
      <c r="H1042" s="184">
        <v>1.1052999999999999</v>
      </c>
      <c r="I1042" s="184">
        <v>4.4558999999999997</v>
      </c>
      <c r="J1042" s="184">
        <v>7.6124999999999998</v>
      </c>
      <c r="K1042" s="184">
        <v>12.981400000000001</v>
      </c>
      <c r="L1042" s="184">
        <v>18.491199999999999</v>
      </c>
      <c r="M1042" s="184">
        <v>28.229800000000001</v>
      </c>
      <c r="N1042" s="184">
        <v>51.510199999999998</v>
      </c>
      <c r="O1042" s="184">
        <v>18.1205</v>
      </c>
      <c r="P1042" s="184">
        <v>17.152799999999999</v>
      </c>
      <c r="Q1042" s="184">
        <v>14.091699999999999</v>
      </c>
      <c r="R1042" s="184">
        <v>27.1675</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44447</v>
      </c>
      <c r="E1043" s="184">
        <v>22.14</v>
      </c>
      <c r="F1043" s="184">
        <v>4.5199999999999997E-2</v>
      </c>
      <c r="G1043" s="184">
        <v>0.54500000000000004</v>
      </c>
      <c r="H1043" s="184">
        <v>1.6996</v>
      </c>
      <c r="I1043" s="184">
        <v>4.5819999999999999</v>
      </c>
      <c r="J1043" s="184">
        <v>5.5290999999999997</v>
      </c>
      <c r="K1043" s="184">
        <v>11.5365</v>
      </c>
      <c r="L1043" s="184">
        <v>15.6136</v>
      </c>
      <c r="M1043" s="184">
        <v>30.0823</v>
      </c>
      <c r="N1043" s="184">
        <v>53.218000000000004</v>
      </c>
      <c r="O1043" s="184">
        <v>14.885199999999999</v>
      </c>
      <c r="P1043" s="184">
        <v>12.376200000000001</v>
      </c>
      <c r="Q1043" s="184">
        <v>7.3394000000000004</v>
      </c>
      <c r="R1043" s="184">
        <v>26.769300000000001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44447</v>
      </c>
      <c r="E1044" s="184">
        <v>23.55</v>
      </c>
      <c r="F1044" s="184">
        <v>8.5000000000000006E-2</v>
      </c>
      <c r="G1044" s="184">
        <v>0.55510000000000004</v>
      </c>
      <c r="H1044" s="184">
        <v>1.6839</v>
      </c>
      <c r="I1044" s="184">
        <v>4.6201999999999996</v>
      </c>
      <c r="J1044" s="184">
        <v>5.6054000000000004</v>
      </c>
      <c r="K1044" s="184">
        <v>11.770300000000001</v>
      </c>
      <c r="L1044" s="184">
        <v>16.124300000000002</v>
      </c>
      <c r="M1044" s="184">
        <v>30.906099999999999</v>
      </c>
      <c r="N1044" s="184">
        <v>54.5276</v>
      </c>
      <c r="O1044" s="184">
        <v>15.7584</v>
      </c>
      <c r="P1044" s="184">
        <v>13.280900000000001</v>
      </c>
      <c r="Q1044" s="184">
        <v>13.244899999999999</v>
      </c>
      <c r="R1044" s="184">
        <v>27.7547</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44447</v>
      </c>
      <c r="E1045" s="184">
        <v>139.25</v>
      </c>
      <c r="F1045" s="184">
        <v>0.115</v>
      </c>
      <c r="G1045" s="184">
        <v>-7.1800000000000003E-2</v>
      </c>
      <c r="H1045" s="184">
        <v>1.1771</v>
      </c>
      <c r="I1045" s="184">
        <v>4.7306999999999997</v>
      </c>
      <c r="J1045" s="184">
        <v>5.8855000000000004</v>
      </c>
      <c r="K1045" s="184">
        <v>10.7004</v>
      </c>
      <c r="L1045" s="184">
        <v>15.1778</v>
      </c>
      <c r="M1045" s="184">
        <v>27.2852</v>
      </c>
      <c r="N1045" s="184">
        <v>49.313699999999997</v>
      </c>
      <c r="O1045" s="184">
        <v>16.883199999999999</v>
      </c>
      <c r="P1045" s="184">
        <v>13.695499999999999</v>
      </c>
      <c r="Q1045" s="184">
        <v>16.788900000000002</v>
      </c>
      <c r="R1045" s="184">
        <v>25.653500000000001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44447</v>
      </c>
      <c r="E1046" s="184">
        <v>153.41</v>
      </c>
      <c r="F1046" s="184">
        <v>0.124</v>
      </c>
      <c r="G1046" s="184">
        <v>-5.21E-2</v>
      </c>
      <c r="H1046" s="184">
        <v>1.2005999999999999</v>
      </c>
      <c r="I1046" s="184">
        <v>4.7882999999999996</v>
      </c>
      <c r="J1046" s="184">
        <v>6.0046999999999997</v>
      </c>
      <c r="K1046" s="184">
        <v>11.054</v>
      </c>
      <c r="L1046" s="184">
        <v>15.903600000000001</v>
      </c>
      <c r="M1046" s="184">
        <v>28.484100000000002</v>
      </c>
      <c r="N1046" s="184">
        <v>51.172600000000003</v>
      </c>
      <c r="O1046" s="184">
        <v>18.264399999999998</v>
      </c>
      <c r="P1046" s="184">
        <v>15.1218</v>
      </c>
      <c r="Q1046" s="184">
        <v>16.744199999999999</v>
      </c>
      <c r="R1046" s="184">
        <v>27.111899999999999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44447</v>
      </c>
      <c r="E1047" s="184">
        <v>45.96</v>
      </c>
      <c r="F1047" s="184">
        <v>2.18E-2</v>
      </c>
      <c r="G1047" s="184">
        <v>0.21809999999999999</v>
      </c>
      <c r="H1047" s="184">
        <v>1.3897999999999999</v>
      </c>
      <c r="I1047" s="184">
        <v>4.6448</v>
      </c>
      <c r="J1047" s="184">
        <v>6.5122</v>
      </c>
      <c r="K1047" s="184">
        <v>11.797599999999999</v>
      </c>
      <c r="L1047" s="184">
        <v>18.270700000000001</v>
      </c>
      <c r="M1047" s="184">
        <v>32.3733</v>
      </c>
      <c r="N1047" s="184">
        <v>55.691099999999999</v>
      </c>
      <c r="O1047" s="184">
        <v>20.684999999999999</v>
      </c>
      <c r="P1047" s="184">
        <v>18.035799999999998</v>
      </c>
      <c r="Q1047" s="184">
        <v>16.6877</v>
      </c>
      <c r="R1047" s="184">
        <v>33.750900000000001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44447</v>
      </c>
      <c r="E1048" s="184">
        <v>41.82</v>
      </c>
      <c r="F1048" s="184">
        <v>2.3900000000000001E-2</v>
      </c>
      <c r="G1048" s="184">
        <v>0.19170000000000001</v>
      </c>
      <c r="H1048" s="184">
        <v>1.3327</v>
      </c>
      <c r="I1048" s="184">
        <v>4.5761000000000003</v>
      </c>
      <c r="J1048" s="184">
        <v>6.3581000000000003</v>
      </c>
      <c r="K1048" s="184">
        <v>11.341900000000001</v>
      </c>
      <c r="L1048" s="184">
        <v>17.3401</v>
      </c>
      <c r="M1048" s="184">
        <v>30.851099999999999</v>
      </c>
      <c r="N1048" s="184">
        <v>53.242899999999999</v>
      </c>
      <c r="O1048" s="184">
        <v>19.004799999999999</v>
      </c>
      <c r="P1048" s="184">
        <v>16.535</v>
      </c>
      <c r="Q1048" s="184">
        <v>13.8103</v>
      </c>
      <c r="R1048" s="184">
        <v>31.771899999999999</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44447</v>
      </c>
      <c r="E1049" s="184">
        <v>319.53199999999998</v>
      </c>
      <c r="F1049" s="184">
        <v>6.1400000000000003E-2</v>
      </c>
      <c r="G1049" s="184">
        <v>-8.9099999999999999E-2</v>
      </c>
      <c r="H1049" s="184">
        <v>1.0538000000000001</v>
      </c>
      <c r="I1049" s="184">
        <v>4.4950000000000001</v>
      </c>
      <c r="J1049" s="184">
        <v>4.5654000000000003</v>
      </c>
      <c r="K1049" s="184">
        <v>11.404299999999999</v>
      </c>
      <c r="L1049" s="184">
        <v>18.9864</v>
      </c>
      <c r="M1049" s="184">
        <v>30.084099999999999</v>
      </c>
      <c r="N1049" s="184">
        <v>53.486899999999999</v>
      </c>
      <c r="O1049" s="184">
        <v>13.417999999999999</v>
      </c>
      <c r="P1049" s="184">
        <v>11.670999999999999</v>
      </c>
      <c r="Q1049" s="184">
        <v>12.917</v>
      </c>
      <c r="R1049" s="184">
        <v>25.381599999999999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44447</v>
      </c>
      <c r="E1050" s="184">
        <v>301.65600000000001</v>
      </c>
      <c r="F1050" s="184">
        <v>5.9400000000000001E-2</v>
      </c>
      <c r="G1050" s="184">
        <v>-9.8699999999999996E-2</v>
      </c>
      <c r="H1050" s="184">
        <v>1.04</v>
      </c>
      <c r="I1050" s="184">
        <v>4.4660000000000002</v>
      </c>
      <c r="J1050" s="184">
        <v>4.4970999999999997</v>
      </c>
      <c r="K1050" s="184">
        <v>11.1997</v>
      </c>
      <c r="L1050" s="184">
        <v>18.534500000000001</v>
      </c>
      <c r="M1050" s="184">
        <v>29.338999999999999</v>
      </c>
      <c r="N1050" s="184">
        <v>52.317700000000002</v>
      </c>
      <c r="O1050" s="184">
        <v>12.5891</v>
      </c>
      <c r="P1050" s="184">
        <v>10.869300000000001</v>
      </c>
      <c r="Q1050" s="184">
        <v>20.2044</v>
      </c>
      <c r="R1050" s="184">
        <v>24.430900000000001</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44447</v>
      </c>
      <c r="E1051" s="184">
        <v>54.79</v>
      </c>
      <c r="F1051" s="184">
        <v>-9.1200000000000003E-2</v>
      </c>
      <c r="G1051" s="184">
        <v>-3.6499999999999998E-2</v>
      </c>
      <c r="H1051" s="184">
        <v>1.2193000000000001</v>
      </c>
      <c r="I1051" s="184">
        <v>4.3619000000000003</v>
      </c>
      <c r="J1051" s="184">
        <v>5.9153000000000002</v>
      </c>
      <c r="K1051" s="184">
        <v>11.5886</v>
      </c>
      <c r="L1051" s="184">
        <v>17.1477</v>
      </c>
      <c r="M1051" s="184">
        <v>29.6191</v>
      </c>
      <c r="N1051" s="184">
        <v>52.491</v>
      </c>
      <c r="O1051" s="184">
        <v>14.139099999999999</v>
      </c>
      <c r="P1051" s="184">
        <v>14.295500000000001</v>
      </c>
      <c r="Q1051" s="184">
        <v>14.814500000000001</v>
      </c>
      <c r="R1051" s="184">
        <v>26.138100000000001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44447</v>
      </c>
      <c r="E1052" s="184">
        <v>59.28</v>
      </c>
      <c r="F1052" s="184">
        <v>-0.1011</v>
      </c>
      <c r="G1052" s="184">
        <v>-3.3700000000000001E-2</v>
      </c>
      <c r="H1052" s="184">
        <v>1.2295</v>
      </c>
      <c r="I1052" s="184">
        <v>4.4029999999999996</v>
      </c>
      <c r="J1052" s="184">
        <v>6.0465</v>
      </c>
      <c r="K1052" s="184">
        <v>11.997</v>
      </c>
      <c r="L1052" s="184">
        <v>17.993600000000001</v>
      </c>
      <c r="M1052" s="184">
        <v>31.005500000000001</v>
      </c>
      <c r="N1052" s="184">
        <v>54.778100000000002</v>
      </c>
      <c r="O1052" s="184">
        <v>15.754200000000001</v>
      </c>
      <c r="P1052" s="184">
        <v>15.643700000000001</v>
      </c>
      <c r="Q1052" s="184">
        <v>16.025099999999998</v>
      </c>
      <c r="R1052" s="184">
        <v>28.138400000000001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44447</v>
      </c>
      <c r="E1053" s="184">
        <v>1674.15884805583</v>
      </c>
      <c r="F1053" s="184">
        <v>9.7100000000000006E-2</v>
      </c>
      <c r="G1053" s="184">
        <v>-0.22389999999999999</v>
      </c>
      <c r="H1053" s="184">
        <v>0.61880000000000002</v>
      </c>
      <c r="I1053" s="184">
        <v>4.2271000000000001</v>
      </c>
      <c r="J1053" s="184">
        <v>3.3578000000000001</v>
      </c>
      <c r="K1053" s="184">
        <v>6.1913999999999998</v>
      </c>
      <c r="L1053" s="184">
        <v>13.1411</v>
      </c>
      <c r="M1053" s="184">
        <v>32.854799999999997</v>
      </c>
      <c r="N1053" s="184">
        <v>64.440200000000004</v>
      </c>
      <c r="O1053" s="184">
        <v>12.9742</v>
      </c>
      <c r="P1053" s="184">
        <v>11.8451</v>
      </c>
      <c r="Q1053" s="184">
        <v>20.2332</v>
      </c>
      <c r="R1053" s="184">
        <v>27.756900000000002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44447</v>
      </c>
      <c r="E1054" s="184">
        <v>749.02189999999996</v>
      </c>
      <c r="F1054" s="184">
        <v>9.9099999999999994E-2</v>
      </c>
      <c r="G1054" s="184">
        <v>-0.2142</v>
      </c>
      <c r="H1054" s="184">
        <v>0.63260000000000005</v>
      </c>
      <c r="I1054" s="184">
        <v>4.2557999999999998</v>
      </c>
      <c r="J1054" s="184">
        <v>3.4253999999999998</v>
      </c>
      <c r="K1054" s="184">
        <v>6.3849</v>
      </c>
      <c r="L1054" s="184">
        <v>13.5541</v>
      </c>
      <c r="M1054" s="184">
        <v>33.5792</v>
      </c>
      <c r="N1054" s="184">
        <v>65.632999999999996</v>
      </c>
      <c r="O1054" s="184">
        <v>13.8353</v>
      </c>
      <c r="P1054" s="184">
        <v>12.755699999999999</v>
      </c>
      <c r="Q1054" s="184">
        <v>14.083500000000001</v>
      </c>
      <c r="R1054" s="184">
        <v>28.703199999999999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44447</v>
      </c>
      <c r="E1055" s="184">
        <v>820.50459008067696</v>
      </c>
      <c r="F1055" s="184">
        <v>0.2268</v>
      </c>
      <c r="G1055" s="184">
        <v>0.13120000000000001</v>
      </c>
      <c r="H1055" s="184">
        <v>1.3581000000000001</v>
      </c>
      <c r="I1055" s="184">
        <v>4.0841000000000003</v>
      </c>
      <c r="J1055" s="184">
        <v>4.0134999999999996</v>
      </c>
      <c r="K1055" s="184">
        <v>6.0053999999999998</v>
      </c>
      <c r="L1055" s="184">
        <v>11.9086</v>
      </c>
      <c r="M1055" s="184">
        <v>30.409099999999999</v>
      </c>
      <c r="N1055" s="184">
        <v>54.122599999999998</v>
      </c>
      <c r="O1055" s="184">
        <v>11.314399999999999</v>
      </c>
      <c r="P1055" s="184">
        <v>12.0619</v>
      </c>
      <c r="Q1055" s="184">
        <v>19.253499999999999</v>
      </c>
      <c r="R1055" s="184">
        <v>19.944500000000001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44447</v>
      </c>
      <c r="E1056" s="184">
        <v>707.24099999999999</v>
      </c>
      <c r="F1056" s="184">
        <v>0.22839999999999999</v>
      </c>
      <c r="G1056" s="184">
        <v>0.13950000000000001</v>
      </c>
      <c r="H1056" s="184">
        <v>1.3696999999999999</v>
      </c>
      <c r="I1056" s="184">
        <v>4.1079999999999997</v>
      </c>
      <c r="J1056" s="184">
        <v>4.0690999999999997</v>
      </c>
      <c r="K1056" s="184">
        <v>6.1638000000000002</v>
      </c>
      <c r="L1056" s="184">
        <v>12.228400000000001</v>
      </c>
      <c r="M1056" s="184">
        <v>30.9681</v>
      </c>
      <c r="N1056" s="184">
        <v>55.013399999999997</v>
      </c>
      <c r="O1056" s="184">
        <v>11.969799999999999</v>
      </c>
      <c r="P1056" s="184">
        <v>12.7965</v>
      </c>
      <c r="Q1056" s="184">
        <v>14.009499999999999</v>
      </c>
      <c r="R1056" s="184">
        <v>20.634399999999999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44447</v>
      </c>
      <c r="E1057" s="184">
        <v>318.01749999999998</v>
      </c>
      <c r="F1057" s="184">
        <v>8.8200000000000001E-2</v>
      </c>
      <c r="G1057" s="184">
        <v>-4.5199999999999997E-2</v>
      </c>
      <c r="H1057" s="184">
        <v>1.2770999999999999</v>
      </c>
      <c r="I1057" s="184">
        <v>4.5103999999999997</v>
      </c>
      <c r="J1057" s="184">
        <v>6.5119999999999996</v>
      </c>
      <c r="K1057" s="184">
        <v>10.1617</v>
      </c>
      <c r="L1057" s="184">
        <v>14.491</v>
      </c>
      <c r="M1057" s="184">
        <v>27.676300000000001</v>
      </c>
      <c r="N1057" s="184">
        <v>51.646500000000003</v>
      </c>
      <c r="O1057" s="184">
        <v>13.7577</v>
      </c>
      <c r="P1057" s="184">
        <v>13.562099999999999</v>
      </c>
      <c r="Q1057" s="184">
        <v>20.252099999999999</v>
      </c>
      <c r="R1057" s="184">
        <v>25.020499999999998</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44447</v>
      </c>
      <c r="E1058" s="184">
        <v>340.67099999999999</v>
      </c>
      <c r="F1058" s="184">
        <v>9.0700000000000003E-2</v>
      </c>
      <c r="G1058" s="184">
        <v>-3.2500000000000001E-2</v>
      </c>
      <c r="H1058" s="184">
        <v>1.2950999999999999</v>
      </c>
      <c r="I1058" s="184">
        <v>4.5476000000000001</v>
      </c>
      <c r="J1058" s="184">
        <v>6.6022999999999996</v>
      </c>
      <c r="K1058" s="184">
        <v>10.424099999999999</v>
      </c>
      <c r="L1058" s="184">
        <v>15.0364</v>
      </c>
      <c r="M1058" s="184">
        <v>28.581700000000001</v>
      </c>
      <c r="N1058" s="184">
        <v>53.079500000000003</v>
      </c>
      <c r="O1058" s="184">
        <v>14.7842</v>
      </c>
      <c r="P1058" s="184">
        <v>14.504099999999999</v>
      </c>
      <c r="Q1058" s="184">
        <v>14.230499999999999</v>
      </c>
      <c r="R1058" s="184">
        <v>26.2056</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44447</v>
      </c>
      <c r="E1059" s="184">
        <v>63.6</v>
      </c>
      <c r="F1059" s="184">
        <v>0</v>
      </c>
      <c r="G1059" s="184">
        <v>0.12590000000000001</v>
      </c>
      <c r="H1059" s="184">
        <v>1.0807</v>
      </c>
      <c r="I1059" s="184">
        <v>4.0406000000000004</v>
      </c>
      <c r="J1059" s="184">
        <v>5.0372000000000003</v>
      </c>
      <c r="K1059" s="184">
        <v>9.9774999999999991</v>
      </c>
      <c r="L1059" s="184">
        <v>15.384600000000001</v>
      </c>
      <c r="M1059" s="184">
        <v>30.5151</v>
      </c>
      <c r="N1059" s="184">
        <v>53.326900000000002</v>
      </c>
      <c r="O1059" s="184">
        <v>13.927</v>
      </c>
      <c r="P1059" s="184">
        <v>13.924200000000001</v>
      </c>
      <c r="Q1059" s="184">
        <v>14.918900000000001</v>
      </c>
      <c r="R1059" s="184">
        <v>25.368400000000001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44447</v>
      </c>
      <c r="E1060" s="184">
        <v>68.260000000000005</v>
      </c>
      <c r="F1060" s="184">
        <v>-1.46E-2</v>
      </c>
      <c r="G1060" s="184">
        <v>0.1173</v>
      </c>
      <c r="H1060" s="184">
        <v>1.081</v>
      </c>
      <c r="I1060" s="184">
        <v>4.0548999999999999</v>
      </c>
      <c r="J1060" s="184">
        <v>5.0961999999999996</v>
      </c>
      <c r="K1060" s="184">
        <v>10.132300000000001</v>
      </c>
      <c r="L1060" s="184">
        <v>15.7341</v>
      </c>
      <c r="M1060" s="184">
        <v>31.0928</v>
      </c>
      <c r="N1060" s="184">
        <v>54.259900000000002</v>
      </c>
      <c r="O1060" s="184">
        <v>14.684100000000001</v>
      </c>
      <c r="P1060" s="184">
        <v>14.8208</v>
      </c>
      <c r="Q1060" s="184">
        <v>16.173999999999999</v>
      </c>
      <c r="R1060" s="184">
        <v>26.137799999999999</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44447</v>
      </c>
      <c r="E1061" s="184">
        <v>39.01</v>
      </c>
      <c r="F1061" s="184">
        <v>-7.6799999999999993E-2</v>
      </c>
      <c r="G1061" s="184">
        <v>0.154</v>
      </c>
      <c r="H1061" s="184">
        <v>1.8271999999999999</v>
      </c>
      <c r="I1061" s="184">
        <v>5.0915999999999997</v>
      </c>
      <c r="J1061" s="184">
        <v>6.3521999999999998</v>
      </c>
      <c r="K1061" s="184">
        <v>12.226699999999999</v>
      </c>
      <c r="L1061" s="184">
        <v>20.5501</v>
      </c>
      <c r="M1061" s="184">
        <v>35.686999999999998</v>
      </c>
      <c r="N1061" s="184">
        <v>58.577199999999998</v>
      </c>
      <c r="O1061" s="184">
        <v>17.0733</v>
      </c>
      <c r="P1061" s="184">
        <v>12.5946</v>
      </c>
      <c r="Q1061" s="184">
        <v>15.72</v>
      </c>
      <c r="R1061" s="184">
        <v>29.700600000000001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44447</v>
      </c>
      <c r="E1062" s="184">
        <v>42.9</v>
      </c>
      <c r="F1062" s="184">
        <v>-6.9900000000000004E-2</v>
      </c>
      <c r="G1062" s="184">
        <v>0.18679999999999999</v>
      </c>
      <c r="H1062" s="184">
        <v>1.8519000000000001</v>
      </c>
      <c r="I1062" s="184">
        <v>5.1471</v>
      </c>
      <c r="J1062" s="184">
        <v>6.4779999999999998</v>
      </c>
      <c r="K1062" s="184">
        <v>12.5984</v>
      </c>
      <c r="L1062" s="184">
        <v>21.289200000000001</v>
      </c>
      <c r="M1062" s="184">
        <v>36.885800000000003</v>
      </c>
      <c r="N1062" s="184">
        <v>60.433799999999998</v>
      </c>
      <c r="O1062" s="184">
        <v>18.587700000000002</v>
      </c>
      <c r="P1062" s="184">
        <v>14.2605</v>
      </c>
      <c r="Q1062" s="184">
        <v>15.634</v>
      </c>
      <c r="R1062" s="184">
        <v>31.191700000000001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44447</v>
      </c>
      <c r="E1063" s="184">
        <v>54.33</v>
      </c>
      <c r="F1063" s="184">
        <v>1.84E-2</v>
      </c>
      <c r="G1063" s="184">
        <v>-1.84E-2</v>
      </c>
      <c r="H1063" s="184">
        <v>1.4944999999999999</v>
      </c>
      <c r="I1063" s="184">
        <v>4.6619000000000002</v>
      </c>
      <c r="J1063" s="184">
        <v>6.8856999999999999</v>
      </c>
      <c r="K1063" s="184">
        <v>12.6244</v>
      </c>
      <c r="L1063" s="184">
        <v>18.3918</v>
      </c>
      <c r="M1063" s="184">
        <v>30.318999999999999</v>
      </c>
      <c r="N1063" s="184">
        <v>50.456899999999997</v>
      </c>
      <c r="O1063" s="184">
        <v>14.973800000000001</v>
      </c>
      <c r="P1063" s="184">
        <v>14.8872</v>
      </c>
      <c r="Q1063" s="184">
        <v>14.146699999999999</v>
      </c>
      <c r="R1063" s="184">
        <v>28.705300000000001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44447</v>
      </c>
      <c r="E1064" s="184">
        <v>49.57</v>
      </c>
      <c r="F1064" s="184">
        <v>2.0199999999999999E-2</v>
      </c>
      <c r="G1064" s="184">
        <v>-4.0300000000000002E-2</v>
      </c>
      <c r="H1064" s="184">
        <v>1.4739</v>
      </c>
      <c r="I1064" s="184">
        <v>4.6222000000000003</v>
      </c>
      <c r="J1064" s="184">
        <v>6.7858999999999998</v>
      </c>
      <c r="K1064" s="184">
        <v>12.276300000000001</v>
      </c>
      <c r="L1064" s="184">
        <v>17.6876</v>
      </c>
      <c r="M1064" s="184">
        <v>29.122199999999999</v>
      </c>
      <c r="N1064" s="184">
        <v>48.724899999999998</v>
      </c>
      <c r="O1064" s="184">
        <v>13.790100000000001</v>
      </c>
      <c r="P1064" s="184">
        <v>13.6838</v>
      </c>
      <c r="Q1064" s="184">
        <v>11.059900000000001</v>
      </c>
      <c r="R1064" s="184">
        <v>27.337700000000002</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44447</v>
      </c>
      <c r="E1065" s="184">
        <v>28.66</v>
      </c>
      <c r="F1065" s="184">
        <v>-0.1394</v>
      </c>
      <c r="G1065" s="184">
        <v>6.9800000000000001E-2</v>
      </c>
      <c r="H1065" s="184">
        <v>0.95099999999999996</v>
      </c>
      <c r="I1065" s="184">
        <v>3.7277999999999998</v>
      </c>
      <c r="J1065" s="184">
        <v>5.2129000000000003</v>
      </c>
      <c r="K1065" s="184">
        <v>9.0563000000000002</v>
      </c>
      <c r="L1065" s="184">
        <v>12.7902</v>
      </c>
      <c r="M1065" s="184">
        <v>20.470800000000001</v>
      </c>
      <c r="N1065" s="184">
        <v>41.8812</v>
      </c>
      <c r="O1065" s="184">
        <v>10.552199999999999</v>
      </c>
      <c r="P1065" s="184">
        <v>11.386900000000001</v>
      </c>
      <c r="Q1065" s="184">
        <v>11.613</v>
      </c>
      <c r="R1065" s="184">
        <v>19.411899999999999</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44447</v>
      </c>
      <c r="E1066" s="184">
        <v>32.64</v>
      </c>
      <c r="F1066" s="184">
        <v>-0.12239999999999999</v>
      </c>
      <c r="G1066" s="184">
        <v>0.1227</v>
      </c>
      <c r="H1066" s="184">
        <v>0.99009999999999998</v>
      </c>
      <c r="I1066" s="184">
        <v>3.7837999999999998</v>
      </c>
      <c r="J1066" s="184">
        <v>5.3582999999999998</v>
      </c>
      <c r="K1066" s="184">
        <v>9.4566999999999997</v>
      </c>
      <c r="L1066" s="184">
        <v>13.609500000000001</v>
      </c>
      <c r="M1066" s="184">
        <v>21.7456</v>
      </c>
      <c r="N1066" s="184">
        <v>43.9788</v>
      </c>
      <c r="O1066" s="184">
        <v>12.173999999999999</v>
      </c>
      <c r="P1066" s="184">
        <v>13.114800000000001</v>
      </c>
      <c r="Q1066" s="184">
        <v>13.6813</v>
      </c>
      <c r="R1066" s="184">
        <v>21.186299999999999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44447</v>
      </c>
      <c r="E1067" s="184">
        <v>43.91</v>
      </c>
      <c r="F1067" s="184">
        <v>0.15970000000000001</v>
      </c>
      <c r="G1067" s="184">
        <v>-4.5499999999999999E-2</v>
      </c>
      <c r="H1067" s="184">
        <v>1.5495000000000001</v>
      </c>
      <c r="I1067" s="184">
        <v>4.2249999999999996</v>
      </c>
      <c r="J1067" s="184">
        <v>5.2492999999999999</v>
      </c>
      <c r="K1067" s="184">
        <v>13.1701</v>
      </c>
      <c r="L1067" s="184">
        <v>20.964200000000002</v>
      </c>
      <c r="M1067" s="184">
        <v>33.749600000000001</v>
      </c>
      <c r="N1067" s="184">
        <v>52.412399999999998</v>
      </c>
      <c r="O1067" s="184">
        <v>14.604100000000001</v>
      </c>
      <c r="P1067" s="184">
        <v>13.2814</v>
      </c>
      <c r="Q1067" s="184">
        <v>13.055400000000001</v>
      </c>
      <c r="R1067" s="184">
        <v>26.3781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44447</v>
      </c>
      <c r="E1068" s="184">
        <v>49.88</v>
      </c>
      <c r="F1068" s="184">
        <v>0.16059999999999999</v>
      </c>
      <c r="G1068" s="184">
        <v>0</v>
      </c>
      <c r="H1068" s="184">
        <v>1.5886</v>
      </c>
      <c r="I1068" s="184">
        <v>4.2859999999999996</v>
      </c>
      <c r="J1068" s="184">
        <v>5.3876999999999997</v>
      </c>
      <c r="K1068" s="184">
        <v>13.5701</v>
      </c>
      <c r="L1068" s="184">
        <v>21.807099999999998</v>
      </c>
      <c r="M1068" s="184">
        <v>35.139499999999998</v>
      </c>
      <c r="N1068" s="184">
        <v>54.475099999999998</v>
      </c>
      <c r="O1068" s="184">
        <v>16.230599999999999</v>
      </c>
      <c r="P1068" s="184">
        <v>15.046099999999999</v>
      </c>
      <c r="Q1068" s="184">
        <v>16.713699999999999</v>
      </c>
      <c r="R1068" s="184">
        <v>27.984500000000001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44447</v>
      </c>
      <c r="E1069" s="184">
        <v>12.4259</v>
      </c>
      <c r="F1069" s="184">
        <v>8.6999999999999994E-2</v>
      </c>
      <c r="G1069" s="184">
        <v>0.39179999999999998</v>
      </c>
      <c r="H1069" s="184">
        <v>1.8633</v>
      </c>
      <c r="I1069" s="184">
        <v>4.53</v>
      </c>
      <c r="J1069" s="184">
        <v>4.9432</v>
      </c>
      <c r="K1069" s="184">
        <v>7.7449000000000003</v>
      </c>
      <c r="L1069" s="184">
        <v>12.053100000000001</v>
      </c>
      <c r="M1069" s="184"/>
      <c r="N1069" s="184"/>
      <c r="O1069" s="184"/>
      <c r="P1069" s="184"/>
      <c r="Q1069" s="184">
        <v>24.259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44447</v>
      </c>
      <c r="E1070" s="184">
        <v>12.220499999999999</v>
      </c>
      <c r="F1070" s="184">
        <v>8.1900000000000001E-2</v>
      </c>
      <c r="G1070" s="184">
        <v>0.36299999999999999</v>
      </c>
      <c r="H1070" s="184">
        <v>1.8213999999999999</v>
      </c>
      <c r="I1070" s="184">
        <v>4.4443000000000001</v>
      </c>
      <c r="J1070" s="184">
        <v>4.7370000000000001</v>
      </c>
      <c r="K1070" s="184">
        <v>7.1437999999999997</v>
      </c>
      <c r="L1070" s="184">
        <v>10.702</v>
      </c>
      <c r="M1070" s="184"/>
      <c r="N1070" s="184"/>
      <c r="O1070" s="184"/>
      <c r="P1070" s="184"/>
      <c r="Q1070" s="184">
        <v>22.204999999999998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44447</v>
      </c>
      <c r="E1071" s="184">
        <v>96.284300000000002</v>
      </c>
      <c r="F1071" s="184">
        <v>0.20230000000000001</v>
      </c>
      <c r="G1071" s="184">
        <v>3.2399999999999998E-2</v>
      </c>
      <c r="H1071" s="184">
        <v>1.4215</v>
      </c>
      <c r="I1071" s="184">
        <v>4.2538999999999998</v>
      </c>
      <c r="J1071" s="184">
        <v>4.8418000000000001</v>
      </c>
      <c r="K1071" s="184">
        <v>9.5059000000000005</v>
      </c>
      <c r="L1071" s="184">
        <v>14.549300000000001</v>
      </c>
      <c r="M1071" s="184">
        <v>23.0837</v>
      </c>
      <c r="N1071" s="184">
        <v>37.700099999999999</v>
      </c>
      <c r="O1071" s="184">
        <v>13.0123</v>
      </c>
      <c r="P1071" s="184">
        <v>10.8644</v>
      </c>
      <c r="Q1071" s="184">
        <v>8.9368999999999996</v>
      </c>
      <c r="R1071" s="184">
        <v>21.432400000000001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44447</v>
      </c>
      <c r="E1072" s="184">
        <v>105.6816</v>
      </c>
      <c r="F1072" s="184">
        <v>0.20530000000000001</v>
      </c>
      <c r="G1072" s="184">
        <v>4.7399999999999998E-2</v>
      </c>
      <c r="H1072" s="184">
        <v>1.4429000000000001</v>
      </c>
      <c r="I1072" s="184">
        <v>4.2979000000000003</v>
      </c>
      <c r="J1072" s="184">
        <v>4.9459999999999997</v>
      </c>
      <c r="K1072" s="184">
        <v>9.8099000000000007</v>
      </c>
      <c r="L1072" s="184">
        <v>15.186199999999999</v>
      </c>
      <c r="M1072" s="184">
        <v>24.103999999999999</v>
      </c>
      <c r="N1072" s="184">
        <v>39.222700000000003</v>
      </c>
      <c r="O1072" s="184">
        <v>14.1816</v>
      </c>
      <c r="P1072" s="184">
        <v>12.061</v>
      </c>
      <c r="Q1072" s="184">
        <v>13.1229</v>
      </c>
      <c r="R1072" s="184">
        <v>22.709499999999998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44447</v>
      </c>
      <c r="E1073" s="184">
        <v>376.48700000000002</v>
      </c>
      <c r="F1073" s="184">
        <v>3.3500000000000002E-2</v>
      </c>
      <c r="G1073" s="184">
        <v>0.2802</v>
      </c>
      <c r="H1073" s="184">
        <v>1.7398</v>
      </c>
      <c r="I1073" s="184">
        <v>4.9836</v>
      </c>
      <c r="J1073" s="184">
        <v>6.4527000000000001</v>
      </c>
      <c r="K1073" s="184">
        <v>11.456899999999999</v>
      </c>
      <c r="L1073" s="184">
        <v>18.017700000000001</v>
      </c>
      <c r="M1073" s="184">
        <v>33.308399999999999</v>
      </c>
      <c r="N1073" s="184">
        <v>57.1111</v>
      </c>
      <c r="O1073" s="184">
        <v>16.6434</v>
      </c>
      <c r="P1073" s="184">
        <v>14.335100000000001</v>
      </c>
      <c r="Q1073" s="184">
        <v>20.329699999999999</v>
      </c>
      <c r="R1073" s="184">
        <v>29.688800000000001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44447</v>
      </c>
      <c r="E1074" s="184">
        <v>413.27199999999999</v>
      </c>
      <c r="F1074" s="184">
        <v>3.6799999999999999E-2</v>
      </c>
      <c r="G1074" s="184">
        <v>0.29659999999999997</v>
      </c>
      <c r="H1074" s="184">
        <v>1.7630999999999999</v>
      </c>
      <c r="I1074" s="184">
        <v>5.0312999999999999</v>
      </c>
      <c r="J1074" s="184">
        <v>6.5682999999999998</v>
      </c>
      <c r="K1074" s="184">
        <v>11.796099999999999</v>
      </c>
      <c r="L1074" s="184">
        <v>18.738900000000001</v>
      </c>
      <c r="M1074" s="184">
        <v>34.517699999999998</v>
      </c>
      <c r="N1074" s="184">
        <v>58.986199999999997</v>
      </c>
      <c r="O1074" s="184">
        <v>17.964600000000001</v>
      </c>
      <c r="P1074" s="184">
        <v>15.700200000000001</v>
      </c>
      <c r="Q1074" s="184">
        <v>16.3184</v>
      </c>
      <c r="R1074" s="184">
        <v>31.1813</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44447</v>
      </c>
      <c r="E1075" s="184">
        <v>502.32938911194901</v>
      </c>
      <c r="F1075" s="184">
        <v>3.5000000000000003E-2</v>
      </c>
      <c r="G1075" s="184">
        <v>0.28060000000000002</v>
      </c>
      <c r="H1075" s="184">
        <v>1.7418</v>
      </c>
      <c r="I1075" s="184">
        <v>4.9836</v>
      </c>
      <c r="J1075" s="184">
        <v>6.4530000000000003</v>
      </c>
      <c r="K1075" s="184">
        <v>11.4579</v>
      </c>
      <c r="L1075" s="184">
        <v>18.018899999999999</v>
      </c>
      <c r="M1075" s="184">
        <v>33.309699999999999</v>
      </c>
      <c r="N1075" s="184">
        <v>57.114600000000003</v>
      </c>
      <c r="O1075" s="184">
        <v>16.163900000000002</v>
      </c>
      <c r="P1075" s="184">
        <v>14.0167</v>
      </c>
      <c r="Q1075" s="184">
        <v>18.8233</v>
      </c>
      <c r="R1075" s="184">
        <v>29.109100000000002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44447</v>
      </c>
      <c r="E1076" s="184">
        <v>113.650430775822</v>
      </c>
      <c r="F1076" s="184">
        <v>3.6600000000000001E-2</v>
      </c>
      <c r="G1076" s="184">
        <v>0.29730000000000001</v>
      </c>
      <c r="H1076" s="184">
        <v>1.7632000000000001</v>
      </c>
      <c r="I1076" s="184">
        <v>5.0308000000000002</v>
      </c>
      <c r="J1076" s="184">
        <v>6.5688000000000004</v>
      </c>
      <c r="K1076" s="184">
        <v>11.7959</v>
      </c>
      <c r="L1076" s="184">
        <v>18.7395</v>
      </c>
      <c r="M1076" s="184">
        <v>34.518599999999999</v>
      </c>
      <c r="N1076" s="184">
        <v>58.985500000000002</v>
      </c>
      <c r="O1076" s="184">
        <v>17.483899999999998</v>
      </c>
      <c r="P1076" s="184">
        <v>15.385300000000001</v>
      </c>
      <c r="Q1076" s="184">
        <v>15.8432</v>
      </c>
      <c r="R1076" s="184">
        <v>30.593</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44447</v>
      </c>
      <c r="E1077" s="184">
        <v>43.654000000000003</v>
      </c>
      <c r="F1077" s="184">
        <v>8.7099999999999997E-2</v>
      </c>
      <c r="G1077" s="184">
        <v>0.16520000000000001</v>
      </c>
      <c r="H1077" s="184">
        <v>1.4737</v>
      </c>
      <c r="I1077" s="184">
        <v>5.0637999999999996</v>
      </c>
      <c r="J1077" s="184">
        <v>6.3383000000000003</v>
      </c>
      <c r="K1077" s="184">
        <v>11.299799999999999</v>
      </c>
      <c r="L1077" s="184">
        <v>17.371500000000001</v>
      </c>
      <c r="M1077" s="184">
        <v>30.818100000000001</v>
      </c>
      <c r="N1077" s="184">
        <v>52.898299999999999</v>
      </c>
      <c r="O1077" s="184">
        <v>15.594799999999999</v>
      </c>
      <c r="P1077" s="184">
        <v>13.5238</v>
      </c>
      <c r="Q1077" s="184">
        <v>14.9846</v>
      </c>
      <c r="R1077" s="184">
        <v>25.976400000000002</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44447</v>
      </c>
      <c r="E1078" s="184">
        <v>40.856999999999999</v>
      </c>
      <c r="F1078" s="184">
        <v>8.5699999999999998E-2</v>
      </c>
      <c r="G1078" s="184">
        <v>0.15440000000000001</v>
      </c>
      <c r="H1078" s="184">
        <v>1.4577</v>
      </c>
      <c r="I1078" s="184">
        <v>5.0254000000000003</v>
      </c>
      <c r="J1078" s="184">
        <v>6.2462999999999997</v>
      </c>
      <c r="K1078" s="184">
        <v>11.0335</v>
      </c>
      <c r="L1078" s="184">
        <v>16.814399999999999</v>
      </c>
      <c r="M1078" s="184">
        <v>29.923400000000001</v>
      </c>
      <c r="N1078" s="184">
        <v>51.512999999999998</v>
      </c>
      <c r="O1078" s="184">
        <v>14.5876</v>
      </c>
      <c r="P1078" s="184">
        <v>12.581899999999999</v>
      </c>
      <c r="Q1078" s="184">
        <v>10.6662</v>
      </c>
      <c r="R1078" s="184">
        <v>24.856100000000001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44447</v>
      </c>
      <c r="E1079" s="184">
        <v>45.3537881927166</v>
      </c>
      <c r="F1079" s="184">
        <v>-0.1101</v>
      </c>
      <c r="G1079" s="184">
        <v>-0.13059999999999999</v>
      </c>
      <c r="H1079" s="184">
        <v>1.0472999999999999</v>
      </c>
      <c r="I1079" s="184">
        <v>4.4383999999999997</v>
      </c>
      <c r="J1079" s="184">
        <v>7.4005000000000001</v>
      </c>
      <c r="K1079" s="184">
        <v>12.696999999999999</v>
      </c>
      <c r="L1079" s="184">
        <v>18.3203</v>
      </c>
      <c r="M1079" s="184">
        <v>28.169899999999998</v>
      </c>
      <c r="N1079" s="184">
        <v>51.559699999999999</v>
      </c>
      <c r="O1079" s="184">
        <v>15.626099999999999</v>
      </c>
      <c r="P1079" s="184">
        <v>12.821</v>
      </c>
      <c r="Q1079" s="184">
        <v>10.6983</v>
      </c>
      <c r="R1079" s="184">
        <v>25.499199999999998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44447</v>
      </c>
      <c r="E1080" s="184">
        <v>44.312100000000001</v>
      </c>
      <c r="F1080" s="184">
        <v>-0.10639999999999999</v>
      </c>
      <c r="G1080" s="184">
        <v>-0.1114</v>
      </c>
      <c r="H1080" s="184">
        <v>1.075</v>
      </c>
      <c r="I1080" s="184">
        <v>4.4950999999999999</v>
      </c>
      <c r="J1080" s="184">
        <v>7.5419</v>
      </c>
      <c r="K1080" s="184">
        <v>13.1479</v>
      </c>
      <c r="L1080" s="184">
        <v>19.291399999999999</v>
      </c>
      <c r="M1080" s="184">
        <v>29.662299999999998</v>
      </c>
      <c r="N1080" s="184">
        <v>53.742400000000004</v>
      </c>
      <c r="O1080" s="184">
        <v>16.9438</v>
      </c>
      <c r="P1080" s="184">
        <v>14.108499999999999</v>
      </c>
      <c r="Q1080" s="184">
        <v>14.735799999999999</v>
      </c>
      <c r="R1080" s="184">
        <v>26.968299999999999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44447</v>
      </c>
      <c r="E1081" s="184">
        <v>16.202200000000001</v>
      </c>
      <c r="F1081" s="184">
        <v>-1.67E-2</v>
      </c>
      <c r="G1081" s="184">
        <v>0.4395</v>
      </c>
      <c r="H1081" s="184">
        <v>1.7694000000000001</v>
      </c>
      <c r="I1081" s="184">
        <v>4.5998000000000001</v>
      </c>
      <c r="J1081" s="184">
        <v>5.3479999999999999</v>
      </c>
      <c r="K1081" s="184">
        <v>8.8996999999999993</v>
      </c>
      <c r="L1081" s="184">
        <v>17.535</v>
      </c>
      <c r="M1081" s="184">
        <v>34.810499999999998</v>
      </c>
      <c r="N1081" s="184">
        <v>60.246499999999997</v>
      </c>
      <c r="O1081" s="184"/>
      <c r="P1081" s="184"/>
      <c r="Q1081" s="184">
        <v>21.407399999999999</v>
      </c>
      <c r="R1081" s="184">
        <v>28.729500000000002</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44447</v>
      </c>
      <c r="E1082" s="184">
        <v>15.459</v>
      </c>
      <c r="F1082" s="184">
        <v>-2.1999999999999999E-2</v>
      </c>
      <c r="G1082" s="184">
        <v>0.41570000000000001</v>
      </c>
      <c r="H1082" s="184">
        <v>1.7361</v>
      </c>
      <c r="I1082" s="184">
        <v>4.5317999999999996</v>
      </c>
      <c r="J1082" s="184">
        <v>5.1905000000000001</v>
      </c>
      <c r="K1082" s="184">
        <v>8.4210999999999991</v>
      </c>
      <c r="L1082" s="184">
        <v>16.5108</v>
      </c>
      <c r="M1082" s="184">
        <v>33.065300000000001</v>
      </c>
      <c r="N1082" s="184">
        <v>57.482999999999997</v>
      </c>
      <c r="O1082" s="184"/>
      <c r="P1082" s="184"/>
      <c r="Q1082" s="184">
        <v>19.1373</v>
      </c>
      <c r="R1082" s="184">
        <v>26.386299999999999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44447</v>
      </c>
      <c r="E1083" s="184">
        <v>85.296999999999997</v>
      </c>
      <c r="F1083" s="184">
        <v>0.1915</v>
      </c>
      <c r="G1083" s="184">
        <v>0.29630000000000001</v>
      </c>
      <c r="H1083" s="184">
        <v>1.6845000000000001</v>
      </c>
      <c r="I1083" s="184">
        <v>5.3986000000000001</v>
      </c>
      <c r="J1083" s="184">
        <v>6.5186999999999999</v>
      </c>
      <c r="K1083" s="184">
        <v>12.1105</v>
      </c>
      <c r="L1083" s="184">
        <v>18.3415</v>
      </c>
      <c r="M1083" s="184">
        <v>33.0749</v>
      </c>
      <c r="N1083" s="184">
        <v>54.389299999999999</v>
      </c>
      <c r="O1083" s="184">
        <v>17.112300000000001</v>
      </c>
      <c r="P1083" s="184">
        <v>16.9803</v>
      </c>
      <c r="Q1083" s="184">
        <v>18.998200000000001</v>
      </c>
      <c r="R1083" s="184">
        <v>28.0364</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44447</v>
      </c>
      <c r="E1084" s="184">
        <v>78.665999999999997</v>
      </c>
      <c r="F1084" s="184">
        <v>0.1885</v>
      </c>
      <c r="G1084" s="184">
        <v>0.28170000000000001</v>
      </c>
      <c r="H1084" s="184">
        <v>1.6632</v>
      </c>
      <c r="I1084" s="184">
        <v>5.3558000000000003</v>
      </c>
      <c r="J1084" s="184">
        <v>6.4161000000000001</v>
      </c>
      <c r="K1084" s="184">
        <v>11.808199999999999</v>
      </c>
      <c r="L1084" s="184">
        <v>17.6965</v>
      </c>
      <c r="M1084" s="184">
        <v>31.992100000000001</v>
      </c>
      <c r="N1084" s="184">
        <v>52.716900000000003</v>
      </c>
      <c r="O1084" s="184">
        <v>15.844799999999999</v>
      </c>
      <c r="P1084" s="184">
        <v>15.8726</v>
      </c>
      <c r="Q1084" s="184">
        <v>16.589400000000001</v>
      </c>
      <c r="R1084" s="184">
        <v>26.644600000000001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44447</v>
      </c>
      <c r="E1085" s="184">
        <v>34.185000000000002</v>
      </c>
      <c r="F1085" s="184">
        <v>-1.2E-2</v>
      </c>
      <c r="G1085" s="184">
        <v>0.16819999999999999</v>
      </c>
      <c r="H1085" s="184">
        <v>1.5727</v>
      </c>
      <c r="I1085" s="184">
        <v>4.5172999999999996</v>
      </c>
      <c r="J1085" s="184">
        <v>5.7446000000000002</v>
      </c>
      <c r="K1085" s="184">
        <v>11.0938</v>
      </c>
      <c r="L1085" s="184">
        <v>16.6859</v>
      </c>
      <c r="M1085" s="184">
        <v>31.1358</v>
      </c>
      <c r="N1085" s="184">
        <v>53.372999999999998</v>
      </c>
      <c r="O1085" s="184">
        <v>13.3467</v>
      </c>
      <c r="P1085" s="184">
        <v>12.5695</v>
      </c>
      <c r="Q1085" s="184">
        <v>13.144500000000001</v>
      </c>
      <c r="R1085" s="184">
        <v>25.0337</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44447</v>
      </c>
      <c r="E1086" s="184">
        <v>38.708599999999997</v>
      </c>
      <c r="F1086" s="184">
        <v>-5.8999999999999999E-3</v>
      </c>
      <c r="G1086" s="184">
        <v>0.1991</v>
      </c>
      <c r="H1086" s="184">
        <v>1.6163000000000001</v>
      </c>
      <c r="I1086" s="184">
        <v>4.6074000000000002</v>
      </c>
      <c r="J1086" s="184">
        <v>5.9592000000000001</v>
      </c>
      <c r="K1086" s="184">
        <v>11.709300000000001</v>
      </c>
      <c r="L1086" s="184">
        <v>17.986000000000001</v>
      </c>
      <c r="M1086" s="184">
        <v>33.307400000000001</v>
      </c>
      <c r="N1086" s="184">
        <v>56.573599999999999</v>
      </c>
      <c r="O1086" s="184">
        <v>15.404</v>
      </c>
      <c r="P1086" s="184">
        <v>14.339499999999999</v>
      </c>
      <c r="Q1086" s="184">
        <v>14.600099999999999</v>
      </c>
      <c r="R1086" s="184">
        <v>27.3142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44447</v>
      </c>
      <c r="E1087" s="184">
        <v>48.822299999999998</v>
      </c>
      <c r="F1087" s="184">
        <v>0.13869999999999999</v>
      </c>
      <c r="G1087" s="184">
        <v>0.12139999999999999</v>
      </c>
      <c r="H1087" s="184">
        <v>1.1902999999999999</v>
      </c>
      <c r="I1087" s="184">
        <v>4.5297999999999998</v>
      </c>
      <c r="J1087" s="184">
        <v>6.0879000000000003</v>
      </c>
      <c r="K1087" s="184">
        <v>10.7265</v>
      </c>
      <c r="L1087" s="184">
        <v>15.947100000000001</v>
      </c>
      <c r="M1087" s="184">
        <v>35.048000000000002</v>
      </c>
      <c r="N1087" s="184">
        <v>59.278799999999997</v>
      </c>
      <c r="O1087" s="184">
        <v>11.662699999999999</v>
      </c>
      <c r="P1087" s="184">
        <v>13.1181</v>
      </c>
      <c r="Q1087" s="184">
        <v>11.905799999999999</v>
      </c>
      <c r="R1087" s="184">
        <v>23.9834</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44447</v>
      </c>
      <c r="E1088" s="184">
        <v>52.695799999999998</v>
      </c>
      <c r="F1088" s="184">
        <v>0.14080000000000001</v>
      </c>
      <c r="G1088" s="184">
        <v>0.1321</v>
      </c>
      <c r="H1088" s="184">
        <v>1.2051000000000001</v>
      </c>
      <c r="I1088" s="184">
        <v>4.5597000000000003</v>
      </c>
      <c r="J1088" s="184">
        <v>6.1612999999999998</v>
      </c>
      <c r="K1088" s="184">
        <v>10.943</v>
      </c>
      <c r="L1088" s="184">
        <v>16.4314</v>
      </c>
      <c r="M1088" s="184">
        <v>35.848599999999998</v>
      </c>
      <c r="N1088" s="184">
        <v>60.558100000000003</v>
      </c>
      <c r="O1088" s="184">
        <v>12.628399999999999</v>
      </c>
      <c r="P1088" s="184">
        <v>14.2006</v>
      </c>
      <c r="Q1088" s="184">
        <v>15.932399999999999</v>
      </c>
      <c r="R1088" s="184">
        <v>25.0318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44447</v>
      </c>
      <c r="E1089" s="184">
        <v>252.22</v>
      </c>
      <c r="F1089" s="184">
        <v>0.27429999999999999</v>
      </c>
      <c r="G1089" s="184">
        <v>0.13100000000000001</v>
      </c>
      <c r="H1089" s="184">
        <v>1.448</v>
      </c>
      <c r="I1089" s="184">
        <v>4.7816999999999998</v>
      </c>
      <c r="J1089" s="184">
        <v>5.5711000000000004</v>
      </c>
      <c r="K1089" s="184">
        <v>9.1483000000000008</v>
      </c>
      <c r="L1089" s="184">
        <v>16.752300000000002</v>
      </c>
      <c r="M1089" s="184">
        <v>29.729500000000002</v>
      </c>
      <c r="N1089" s="184">
        <v>51.875700000000002</v>
      </c>
      <c r="O1089" s="184">
        <v>14.2416</v>
      </c>
      <c r="P1089" s="184">
        <v>12.480600000000001</v>
      </c>
      <c r="Q1089" s="184">
        <v>18.928799999999999</v>
      </c>
      <c r="R1089" s="184">
        <v>24.809200000000001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44447</v>
      </c>
      <c r="E1090" s="184">
        <v>282.31</v>
      </c>
      <c r="F1090" s="184">
        <v>0.27710000000000001</v>
      </c>
      <c r="G1090" s="184">
        <v>0.14899999999999999</v>
      </c>
      <c r="H1090" s="184">
        <v>1.4774</v>
      </c>
      <c r="I1090" s="184">
        <v>4.8388</v>
      </c>
      <c r="J1090" s="184">
        <v>5.7182000000000004</v>
      </c>
      <c r="K1090" s="184">
        <v>9.5669000000000004</v>
      </c>
      <c r="L1090" s="184">
        <v>17.648800000000001</v>
      </c>
      <c r="M1090" s="184">
        <v>31.215399999999999</v>
      </c>
      <c r="N1090" s="184">
        <v>54.191899999999997</v>
      </c>
      <c r="O1090" s="184">
        <v>15.850300000000001</v>
      </c>
      <c r="P1090" s="184">
        <v>14.1562</v>
      </c>
      <c r="Q1090" s="184">
        <v>15.9734</v>
      </c>
      <c r="R1090" s="184">
        <v>26.632000000000001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44447</v>
      </c>
      <c r="E1091" s="184">
        <v>14.77</v>
      </c>
      <c r="F1091" s="184">
        <v>6.7799999999999999E-2</v>
      </c>
      <c r="G1091" s="184">
        <v>0</v>
      </c>
      <c r="H1091" s="184">
        <v>1.3031999999999999</v>
      </c>
      <c r="I1091" s="184">
        <v>3.9409000000000001</v>
      </c>
      <c r="J1091" s="184">
        <v>5.4246999999999996</v>
      </c>
      <c r="K1091" s="184">
        <v>11.387600000000001</v>
      </c>
      <c r="L1091" s="184">
        <v>18.921099999999999</v>
      </c>
      <c r="M1091" s="184">
        <v>30.361899999999999</v>
      </c>
      <c r="N1091" s="184"/>
      <c r="O1091" s="184"/>
      <c r="P1091" s="184"/>
      <c r="Q1091" s="184">
        <v>47.7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44447</v>
      </c>
      <c r="E1092" s="184">
        <v>14.51</v>
      </c>
      <c r="F1092" s="184">
        <v>0.13800000000000001</v>
      </c>
      <c r="G1092" s="184">
        <v>6.9000000000000006E-2</v>
      </c>
      <c r="H1092" s="184">
        <v>1.3268</v>
      </c>
      <c r="I1092" s="184">
        <v>3.9398</v>
      </c>
      <c r="J1092" s="184">
        <v>5.2975000000000003</v>
      </c>
      <c r="K1092" s="184">
        <v>10.932700000000001</v>
      </c>
      <c r="L1092" s="184">
        <v>17.776</v>
      </c>
      <c r="M1092" s="184">
        <v>28.4071</v>
      </c>
      <c r="N1092" s="184"/>
      <c r="O1092" s="184"/>
      <c r="P1092" s="184"/>
      <c r="Q1092" s="184">
        <v>45.1</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44447</v>
      </c>
      <c r="E1093" s="184">
        <v>65.160600000000002</v>
      </c>
      <c r="F1093" s="184">
        <v>5.7999999999999996E-3</v>
      </c>
      <c r="G1093" s="184">
        <v>3.6999999999999998E-2</v>
      </c>
      <c r="H1093" s="184">
        <v>1.4543999999999999</v>
      </c>
      <c r="I1093" s="184">
        <v>4.9694000000000003</v>
      </c>
      <c r="J1093" s="184">
        <v>5.1750999999999996</v>
      </c>
      <c r="K1093" s="184">
        <v>9.9103999999999992</v>
      </c>
      <c r="L1093" s="184">
        <v>14.159800000000001</v>
      </c>
      <c r="M1093" s="184">
        <v>30.691600000000001</v>
      </c>
      <c r="N1093" s="184">
        <v>57.840699999999998</v>
      </c>
      <c r="O1093" s="184">
        <v>16.077300000000001</v>
      </c>
      <c r="P1093" s="184">
        <v>14.0725</v>
      </c>
      <c r="Q1093" s="184">
        <v>16.9438</v>
      </c>
      <c r="R1093" s="184">
        <v>27.359200000000001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44447</v>
      </c>
      <c r="E1094" s="184">
        <v>60.456800000000001</v>
      </c>
      <c r="F1094" s="184">
        <v>4.0000000000000001E-3</v>
      </c>
      <c r="G1094" s="184">
        <v>2.7E-2</v>
      </c>
      <c r="H1094" s="184">
        <v>1.4400999999999999</v>
      </c>
      <c r="I1094" s="184">
        <v>4.9410999999999996</v>
      </c>
      <c r="J1094" s="184">
        <v>5.1082999999999998</v>
      </c>
      <c r="K1094" s="184">
        <v>9.7129999999999992</v>
      </c>
      <c r="L1094" s="184">
        <v>13.7272</v>
      </c>
      <c r="M1094" s="184">
        <v>29.9495</v>
      </c>
      <c r="N1094" s="184">
        <v>56.677399999999999</v>
      </c>
      <c r="O1094" s="184">
        <v>15.1919</v>
      </c>
      <c r="P1094" s="184">
        <v>13.0406</v>
      </c>
      <c r="Q1094" s="184">
        <v>12.189500000000001</v>
      </c>
      <c r="R1094" s="184">
        <v>26.389700000000001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44447</v>
      </c>
      <c r="E1095" s="184">
        <v>15.16</v>
      </c>
      <c r="F1095" s="184">
        <v>-8.6300000000000002E-2</v>
      </c>
      <c r="G1095" s="184">
        <v>-7.9799999999999996E-2</v>
      </c>
      <c r="H1095" s="184">
        <v>1.2726</v>
      </c>
      <c r="I1095" s="184">
        <v>4.4379</v>
      </c>
      <c r="J1095" s="184">
        <v>6.93</v>
      </c>
      <c r="K1095" s="184">
        <v>12.975</v>
      </c>
      <c r="L1095" s="184">
        <v>20.6891</v>
      </c>
      <c r="M1095" s="184">
        <v>35.067700000000002</v>
      </c>
      <c r="N1095" s="184"/>
      <c r="O1095" s="184"/>
      <c r="P1095" s="184"/>
      <c r="Q1095" s="184">
        <v>51.6</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44447</v>
      </c>
      <c r="E1096" s="184">
        <v>14.8881</v>
      </c>
      <c r="F1096" s="184">
        <v>-9.1300000000000006E-2</v>
      </c>
      <c r="G1096" s="184">
        <v>-0.106</v>
      </c>
      <c r="H1096" s="184">
        <v>1.2355</v>
      </c>
      <c r="I1096" s="184">
        <v>4.3600000000000003</v>
      </c>
      <c r="J1096" s="184">
        <v>6.7393000000000001</v>
      </c>
      <c r="K1096" s="184">
        <v>12.4139</v>
      </c>
      <c r="L1096" s="184">
        <v>19.488099999999999</v>
      </c>
      <c r="M1096" s="184">
        <v>33.0792</v>
      </c>
      <c r="N1096" s="184"/>
      <c r="O1096" s="184"/>
      <c r="P1096" s="184"/>
      <c r="Q1096" s="184">
        <v>48.881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44447</v>
      </c>
      <c r="E1097" s="184">
        <v>721.93113265040199</v>
      </c>
      <c r="F1097" s="184">
        <v>0.18720000000000001</v>
      </c>
      <c r="G1097" s="184">
        <v>0.31890000000000002</v>
      </c>
      <c r="H1097" s="184">
        <v>1.3703000000000001</v>
      </c>
      <c r="I1097" s="184">
        <v>4.3502999999999998</v>
      </c>
      <c r="J1097" s="184">
        <v>5.5559000000000003</v>
      </c>
      <c r="K1097" s="184">
        <v>11.3736</v>
      </c>
      <c r="L1097" s="184">
        <v>17.4541</v>
      </c>
      <c r="M1097" s="184">
        <v>36.853400000000001</v>
      </c>
      <c r="N1097" s="184">
        <v>59.927799999999998</v>
      </c>
      <c r="O1097" s="184">
        <v>14.381399999999999</v>
      </c>
      <c r="P1097" s="184">
        <v>12.593500000000001</v>
      </c>
      <c r="Q1097" s="184">
        <v>20.108000000000001</v>
      </c>
      <c r="R1097" s="184">
        <v>25.1099</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44447</v>
      </c>
      <c r="E1098" s="184">
        <v>363.29050000000001</v>
      </c>
      <c r="F1098" s="184">
        <v>0.18920000000000001</v>
      </c>
      <c r="G1098" s="184">
        <v>0.3301</v>
      </c>
      <c r="H1098" s="184">
        <v>1.3855</v>
      </c>
      <c r="I1098" s="184">
        <v>4.3818000000000001</v>
      </c>
      <c r="J1098" s="184">
        <v>5.6272000000000002</v>
      </c>
      <c r="K1098" s="184">
        <v>11.571300000000001</v>
      </c>
      <c r="L1098" s="184">
        <v>17.87</v>
      </c>
      <c r="M1098" s="184">
        <v>37.610900000000001</v>
      </c>
      <c r="N1098" s="184">
        <v>61.135399999999997</v>
      </c>
      <c r="O1098" s="184">
        <v>15.3621</v>
      </c>
      <c r="P1098" s="184">
        <v>13.917400000000001</v>
      </c>
      <c r="Q1098" s="184">
        <v>14.9076</v>
      </c>
      <c r="R1098" s="184">
        <v>26.101099999999999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44447</v>
      </c>
      <c r="E1099" s="184">
        <v>108.33</v>
      </c>
      <c r="F1099" s="184">
        <v>0.28699999999999998</v>
      </c>
      <c r="G1099" s="184">
        <v>0.1757</v>
      </c>
      <c r="H1099" s="184">
        <v>1.4991000000000001</v>
      </c>
      <c r="I1099" s="184">
        <v>4.5050999999999997</v>
      </c>
      <c r="J1099" s="184">
        <v>4.1835000000000004</v>
      </c>
      <c r="K1099" s="184">
        <v>7.6946000000000003</v>
      </c>
      <c r="L1099" s="184">
        <v>15.4535</v>
      </c>
      <c r="M1099" s="184">
        <v>25.498100000000001</v>
      </c>
      <c r="N1099" s="184">
        <v>45.5657</v>
      </c>
      <c r="O1099" s="184">
        <v>10.3566</v>
      </c>
      <c r="P1099" s="184">
        <v>9.3880999999999997</v>
      </c>
      <c r="Q1099" s="184">
        <v>10.854799999999999</v>
      </c>
      <c r="R1099" s="184">
        <v>20.930700000000002</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44447</v>
      </c>
      <c r="E1100" s="184">
        <v>137.09333333333299</v>
      </c>
      <c r="F1100" s="184">
        <v>0.2828</v>
      </c>
      <c r="G1100" s="184">
        <v>0.1754</v>
      </c>
      <c r="H1100" s="184">
        <v>1.5004999999999999</v>
      </c>
      <c r="I1100" s="184">
        <v>4.5025000000000004</v>
      </c>
      <c r="J1100" s="184">
        <v>4.1742999999999997</v>
      </c>
      <c r="K1100" s="184">
        <v>7.6761999999999997</v>
      </c>
      <c r="L1100" s="184">
        <v>15.4114</v>
      </c>
      <c r="M1100" s="184">
        <v>25.4208</v>
      </c>
      <c r="N1100" s="184">
        <v>45.451999999999998</v>
      </c>
      <c r="O1100" s="184">
        <v>10.1044</v>
      </c>
      <c r="P1100" s="184">
        <v>8.9707000000000008</v>
      </c>
      <c r="Q1100" s="184">
        <v>10.365500000000001</v>
      </c>
      <c r="R1100" s="184">
        <v>20.7409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44447</v>
      </c>
      <c r="E1101" s="184">
        <v>16.96</v>
      </c>
      <c r="F1101" s="184">
        <v>-0.1178</v>
      </c>
      <c r="G1101" s="184">
        <v>5.8999999999999997E-2</v>
      </c>
      <c r="H1101" s="184">
        <v>1.4961</v>
      </c>
      <c r="I1101" s="184">
        <v>5.0155000000000003</v>
      </c>
      <c r="J1101" s="184">
        <v>6.7337999999999996</v>
      </c>
      <c r="K1101" s="184">
        <v>12.1693</v>
      </c>
      <c r="L1101" s="184">
        <v>18.105799999999999</v>
      </c>
      <c r="M1101" s="184">
        <v>31.984400000000001</v>
      </c>
      <c r="N1101" s="184">
        <v>54.744500000000002</v>
      </c>
      <c r="O1101" s="184">
        <v>15.2516</v>
      </c>
      <c r="P1101" s="184"/>
      <c r="Q1101" s="184">
        <v>12.9709</v>
      </c>
      <c r="R1101" s="184">
        <v>27.088000000000001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44447</v>
      </c>
      <c r="E1102" s="184">
        <v>16.45</v>
      </c>
      <c r="F1102" s="184">
        <v>-0.182</v>
      </c>
      <c r="G1102" s="184">
        <v>6.08E-2</v>
      </c>
      <c r="H1102" s="184">
        <v>1.4805999999999999</v>
      </c>
      <c r="I1102" s="184">
        <v>4.9107000000000003</v>
      </c>
      <c r="J1102" s="184">
        <v>6.6105</v>
      </c>
      <c r="K1102" s="184">
        <v>11.9048</v>
      </c>
      <c r="L1102" s="184">
        <v>17.668099999999999</v>
      </c>
      <c r="M1102" s="184">
        <v>31.2849</v>
      </c>
      <c r="N1102" s="184">
        <v>53.594799999999999</v>
      </c>
      <c r="O1102" s="184">
        <v>14.605700000000001</v>
      </c>
      <c r="P1102" s="184"/>
      <c r="Q1102" s="184">
        <v>12.1774</v>
      </c>
      <c r="R1102" s="184">
        <v>26.315999999999999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44447</v>
      </c>
      <c r="E1103" s="184">
        <v>205.98390000000001</v>
      </c>
      <c r="F1103" s="184">
        <v>7.4999999999999997E-3</v>
      </c>
      <c r="G1103" s="184">
        <v>0.1167</v>
      </c>
      <c r="H1103" s="184">
        <v>1.4015</v>
      </c>
      <c r="I1103" s="184">
        <v>5.3844000000000003</v>
      </c>
      <c r="J1103" s="184">
        <v>6.7222999999999997</v>
      </c>
      <c r="K1103" s="184">
        <v>12.9048</v>
      </c>
      <c r="L1103" s="184">
        <v>19.9603</v>
      </c>
      <c r="M1103" s="184">
        <v>33.4998</v>
      </c>
      <c r="N1103" s="184">
        <v>59.040700000000001</v>
      </c>
      <c r="O1103" s="184">
        <v>16.807200000000002</v>
      </c>
      <c r="P1103" s="184">
        <v>15.5191</v>
      </c>
      <c r="Q1103" s="184">
        <v>15.7073</v>
      </c>
      <c r="R1103" s="184">
        <v>30.028300000000002</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44447</v>
      </c>
      <c r="E1104" s="184">
        <v>92.455593920473504</v>
      </c>
      <c r="F1104" s="184">
        <v>7.4999999999999997E-3</v>
      </c>
      <c r="G1104" s="184">
        <v>0.1167</v>
      </c>
      <c r="H1104" s="184">
        <v>1.4015</v>
      </c>
      <c r="I1104" s="184">
        <v>5.3842999999999996</v>
      </c>
      <c r="J1104" s="184">
        <v>6.7222999999999997</v>
      </c>
      <c r="K1104" s="184">
        <v>12.9076</v>
      </c>
      <c r="L1104" s="184">
        <v>19.963100000000001</v>
      </c>
      <c r="M1104" s="184">
        <v>33.503</v>
      </c>
      <c r="N1104" s="184">
        <v>59.044699999999999</v>
      </c>
      <c r="O1104" s="184">
        <v>16.2729</v>
      </c>
      <c r="P1104" s="184">
        <v>15.201499999999999</v>
      </c>
      <c r="Q1104" s="184">
        <v>15.5243</v>
      </c>
      <c r="R1104" s="184">
        <v>29.718399999999999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44447</v>
      </c>
      <c r="E1105" s="184">
        <v>194.37209999999999</v>
      </c>
      <c r="F1105" s="184">
        <v>4.5999999999999999E-3</v>
      </c>
      <c r="G1105" s="184">
        <v>0.10440000000000001</v>
      </c>
      <c r="H1105" s="184">
        <v>1.3841000000000001</v>
      </c>
      <c r="I1105" s="184">
        <v>5.3482000000000003</v>
      </c>
      <c r="J1105" s="184">
        <v>6.6371000000000002</v>
      </c>
      <c r="K1105" s="184">
        <v>12.639099999999999</v>
      </c>
      <c r="L1105" s="184">
        <v>19.403300000000002</v>
      </c>
      <c r="M1105" s="184">
        <v>32.585700000000003</v>
      </c>
      <c r="N1105" s="184">
        <v>57.601300000000002</v>
      </c>
      <c r="O1105" s="184">
        <v>15.785600000000001</v>
      </c>
      <c r="P1105" s="184">
        <v>14.5533</v>
      </c>
      <c r="Q1105" s="184">
        <v>14.1477</v>
      </c>
      <c r="R1105" s="184">
        <v>28.862400000000001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44447</v>
      </c>
      <c r="E1106" s="184">
        <v>956.49146835568399</v>
      </c>
      <c r="F1106" s="184">
        <v>4.5999999999999999E-3</v>
      </c>
      <c r="G1106" s="184">
        <v>0.1045</v>
      </c>
      <c r="H1106" s="184">
        <v>1.3842000000000001</v>
      </c>
      <c r="I1106" s="184">
        <v>5.3482000000000003</v>
      </c>
      <c r="J1106" s="184">
        <v>6.6369999999999996</v>
      </c>
      <c r="K1106" s="184">
        <v>12.638999999999999</v>
      </c>
      <c r="L1106" s="184">
        <v>19.403300000000002</v>
      </c>
      <c r="M1106" s="184">
        <v>32.585700000000003</v>
      </c>
      <c r="N1106" s="184">
        <v>57.601500000000001</v>
      </c>
      <c r="O1106" s="184">
        <v>15.0738</v>
      </c>
      <c r="P1106" s="184">
        <v>14.1296</v>
      </c>
      <c r="Q1106" s="184">
        <v>13.950200000000001</v>
      </c>
      <c r="R1106" s="184">
        <v>28.275600000000001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5.1249275362318832E-2</v>
      </c>
      <c r="G1107" s="186">
        <v>0.10201884057971015</v>
      </c>
      <c r="H1107" s="186">
        <v>1.376021739130435</v>
      </c>
      <c r="I1107" s="186">
        <v>4.5864536231884063</v>
      </c>
      <c r="J1107" s="186">
        <v>5.8123507246376818</v>
      </c>
      <c r="K1107" s="186">
        <v>10.872786956521741</v>
      </c>
      <c r="L1107" s="186">
        <v>17.038485507246378</v>
      </c>
      <c r="M1107" s="186">
        <v>31.092314925373138</v>
      </c>
      <c r="N1107" s="186">
        <v>54.247525396825417</v>
      </c>
      <c r="O1107" s="186">
        <v>15.020155737704915</v>
      </c>
      <c r="P1107" s="186">
        <v>13.744528813559326</v>
      </c>
      <c r="Q1107" s="186">
        <v>17.433162318840587</v>
      </c>
      <c r="R1107" s="186">
        <v>26.523998412698404</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4.5199999999999997E-2</v>
      </c>
      <c r="G1108" s="186">
        <v>0.1167</v>
      </c>
      <c r="H1108" s="186">
        <v>1.3897999999999999</v>
      </c>
      <c r="I1108" s="186">
        <v>4.5297999999999998</v>
      </c>
      <c r="J1108" s="186">
        <v>5.8855000000000004</v>
      </c>
      <c r="K1108" s="186">
        <v>11.404299999999999</v>
      </c>
      <c r="L1108" s="186">
        <v>17.668099999999999</v>
      </c>
      <c r="M1108" s="186">
        <v>31.0928</v>
      </c>
      <c r="N1108" s="186">
        <v>54.259900000000002</v>
      </c>
      <c r="O1108" s="186">
        <v>14.973800000000001</v>
      </c>
      <c r="P1108" s="186">
        <v>13.695499999999999</v>
      </c>
      <c r="Q1108" s="186">
        <v>15.7073</v>
      </c>
      <c r="R1108" s="186">
        <v>26.632000000000001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44447</v>
      </c>
      <c r="E1111" s="184">
        <v>224.91756425549599</v>
      </c>
      <c r="F1111" s="184">
        <v>2.9544000000000001</v>
      </c>
      <c r="G1111" s="184">
        <v>2.4622999999999999</v>
      </c>
      <c r="H1111" s="184">
        <v>2.3222</v>
      </c>
      <c r="I1111" s="184">
        <v>2.4834999999999998</v>
      </c>
      <c r="J1111" s="184">
        <v>3.0836999999999999</v>
      </c>
      <c r="K1111" s="184">
        <v>3.0276999999999998</v>
      </c>
      <c r="L1111" s="184">
        <v>3.3995000000000002</v>
      </c>
      <c r="M1111" s="184">
        <v>3.3319000000000001</v>
      </c>
      <c r="N1111" s="184">
        <v>3.2902</v>
      </c>
      <c r="O1111" s="184">
        <v>5.1540999999999997</v>
      </c>
      <c r="P1111" s="184">
        <v>5.9237000000000002</v>
      </c>
      <c r="Q1111" s="184">
        <v>6.8574999999999999</v>
      </c>
      <c r="R1111" s="184">
        <v>4.0964</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44447</v>
      </c>
      <c r="E1112" s="184">
        <v>334.02949999999998</v>
      </c>
      <c r="F1112" s="184">
        <v>2.8740999999999999</v>
      </c>
      <c r="G1112" s="184">
        <v>2.9291999999999998</v>
      </c>
      <c r="H1112" s="184">
        <v>3.0333000000000001</v>
      </c>
      <c r="I1112" s="184">
        <v>3.1343999999999999</v>
      </c>
      <c r="J1112" s="184">
        <v>3.3469000000000002</v>
      </c>
      <c r="K1112" s="184">
        <v>3.3083999999999998</v>
      </c>
      <c r="L1112" s="184">
        <v>3.2892000000000001</v>
      </c>
      <c r="M1112" s="184">
        <v>3.2042999999999999</v>
      </c>
      <c r="N1112" s="184">
        <v>3.1949999999999998</v>
      </c>
      <c r="O1112" s="184">
        <v>5.1814999999999998</v>
      </c>
      <c r="P1112" s="184">
        <v>5.8712</v>
      </c>
      <c r="Q1112" s="184">
        <v>7.1532</v>
      </c>
      <c r="R1112" s="184">
        <v>4.1056999999999997</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44447</v>
      </c>
      <c r="E1113" s="184">
        <v>336.45650000000001</v>
      </c>
      <c r="F1113" s="184">
        <v>2.9944000000000002</v>
      </c>
      <c r="G1113" s="184">
        <v>3.0383</v>
      </c>
      <c r="H1113" s="184">
        <v>3.1402000000000001</v>
      </c>
      <c r="I1113" s="184">
        <v>3.2399</v>
      </c>
      <c r="J1113" s="184">
        <v>3.4525000000000001</v>
      </c>
      <c r="K1113" s="184">
        <v>3.4201999999999999</v>
      </c>
      <c r="L1113" s="184">
        <v>3.4064999999999999</v>
      </c>
      <c r="M1113" s="184">
        <v>3.32</v>
      </c>
      <c r="N1113" s="184">
        <v>3.3081999999999998</v>
      </c>
      <c r="O1113" s="184">
        <v>5.2854000000000001</v>
      </c>
      <c r="P1113" s="184">
        <v>5.9696999999999996</v>
      </c>
      <c r="Q1113" s="184">
        <v>7.1913</v>
      </c>
      <c r="R1113" s="184">
        <v>4.2131999999999996</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44447</v>
      </c>
      <c r="E1114" s="184">
        <v>556.26400000000001</v>
      </c>
      <c r="F1114" s="184">
        <v>2.8807999999999998</v>
      </c>
      <c r="G1114" s="184">
        <v>2.9316</v>
      </c>
      <c r="H1114" s="184">
        <v>3.0341999999999998</v>
      </c>
      <c r="I1114" s="184">
        <v>3.1345999999999998</v>
      </c>
      <c r="J1114" s="184">
        <v>3.347</v>
      </c>
      <c r="K1114" s="184">
        <v>3.3083999999999998</v>
      </c>
      <c r="L1114" s="184">
        <v>3.2892000000000001</v>
      </c>
      <c r="M1114" s="184">
        <v>3.2044000000000001</v>
      </c>
      <c r="N1114" s="184">
        <v>3.1951000000000001</v>
      </c>
      <c r="O1114" s="184">
        <v>5.1817000000000002</v>
      </c>
      <c r="P1114" s="184">
        <v>5.8714000000000004</v>
      </c>
      <c r="Q1114" s="184">
        <v>6.8848000000000003</v>
      </c>
      <c r="R1114" s="184">
        <v>4.1056999999999997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44447</v>
      </c>
      <c r="E1115" s="184">
        <v>542.05840000000001</v>
      </c>
      <c r="F1115" s="184">
        <v>2.8822000000000001</v>
      </c>
      <c r="G1115" s="184">
        <v>2.9321000000000002</v>
      </c>
      <c r="H1115" s="184">
        <v>3.0348000000000002</v>
      </c>
      <c r="I1115" s="184">
        <v>3.1349</v>
      </c>
      <c r="J1115" s="184">
        <v>3.3472</v>
      </c>
      <c r="K1115" s="184">
        <v>3.3085</v>
      </c>
      <c r="L1115" s="184">
        <v>3.2892999999999999</v>
      </c>
      <c r="M1115" s="184">
        <v>3.2044000000000001</v>
      </c>
      <c r="N1115" s="184">
        <v>3.1949999999999998</v>
      </c>
      <c r="O1115" s="184">
        <v>5.1817000000000002</v>
      </c>
      <c r="P1115" s="184">
        <v>5.8714000000000004</v>
      </c>
      <c r="Q1115" s="184">
        <v>7.2195999999999998</v>
      </c>
      <c r="R1115" s="184">
        <v>4.1056999999999997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44447</v>
      </c>
      <c r="E1116" s="184">
        <v>2318.4596000000001</v>
      </c>
      <c r="F1116" s="184">
        <v>3.0922000000000001</v>
      </c>
      <c r="G1116" s="184">
        <v>2.9950999999999999</v>
      </c>
      <c r="H1116" s="184">
        <v>3.0716999999999999</v>
      </c>
      <c r="I1116" s="184">
        <v>3.1934</v>
      </c>
      <c r="J1116" s="184">
        <v>3.4182000000000001</v>
      </c>
      <c r="K1116" s="184">
        <v>3.4171999999999998</v>
      </c>
      <c r="L1116" s="184">
        <v>3.3826999999999998</v>
      </c>
      <c r="M1116" s="184">
        <v>3.2989000000000002</v>
      </c>
      <c r="N1116" s="184">
        <v>3.2993000000000001</v>
      </c>
      <c r="O1116" s="184">
        <v>5.2309000000000001</v>
      </c>
      <c r="P1116" s="184">
        <v>5.9480000000000004</v>
      </c>
      <c r="Q1116" s="184">
        <v>7.1402000000000001</v>
      </c>
      <c r="R1116" s="184">
        <v>4.1787999999999998</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44447</v>
      </c>
      <c r="E1117" s="184">
        <v>2305.4969000000001</v>
      </c>
      <c r="F1117" s="184">
        <v>3.0209000000000001</v>
      </c>
      <c r="G1117" s="184">
        <v>2.9247999999999998</v>
      </c>
      <c r="H1117" s="184">
        <v>3.0011999999999999</v>
      </c>
      <c r="I1117" s="184">
        <v>3.1227</v>
      </c>
      <c r="J1117" s="184">
        <v>3.347</v>
      </c>
      <c r="K1117" s="184">
        <v>3.3454999999999999</v>
      </c>
      <c r="L1117" s="184">
        <v>3.3105000000000002</v>
      </c>
      <c r="M1117" s="184">
        <v>3.2263999999999999</v>
      </c>
      <c r="N1117" s="184">
        <v>3.2259000000000002</v>
      </c>
      <c r="O1117" s="184">
        <v>5.1670999999999996</v>
      </c>
      <c r="P1117" s="184">
        <v>5.8807</v>
      </c>
      <c r="Q1117" s="184">
        <v>7.2568000000000001</v>
      </c>
      <c r="R1117" s="184">
        <v>4.1113</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44447</v>
      </c>
      <c r="E1118" s="184">
        <v>2151.6922</v>
      </c>
      <c r="F1118" s="184">
        <v>2.5209000000000001</v>
      </c>
      <c r="G1118" s="184">
        <v>2.4245999999999999</v>
      </c>
      <c r="H1118" s="184">
        <v>2.5009000000000001</v>
      </c>
      <c r="I1118" s="184">
        <v>2.6221000000000001</v>
      </c>
      <c r="J1118" s="184">
        <v>2.8456999999999999</v>
      </c>
      <c r="K1118" s="184">
        <v>2.8414999999999999</v>
      </c>
      <c r="L1118" s="184">
        <v>2.8028</v>
      </c>
      <c r="M1118" s="184">
        <v>2.7151999999999998</v>
      </c>
      <c r="N1118" s="184">
        <v>2.7109999999999999</v>
      </c>
      <c r="O1118" s="184">
        <v>4.6567999999999996</v>
      </c>
      <c r="P1118" s="184">
        <v>5.3360000000000003</v>
      </c>
      <c r="Q1118" s="184">
        <v>6.8705999999999996</v>
      </c>
      <c r="R1118" s="184">
        <v>3.6187</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44447</v>
      </c>
      <c r="E1119" s="184">
        <v>2384.9596000000001</v>
      </c>
      <c r="F1119" s="184">
        <v>3.2019000000000002</v>
      </c>
      <c r="G1119" s="184">
        <v>3.1166999999999998</v>
      </c>
      <c r="H1119" s="184">
        <v>3.0436000000000001</v>
      </c>
      <c r="I1119" s="184">
        <v>3.1193</v>
      </c>
      <c r="J1119" s="184">
        <v>3.2852999999999999</v>
      </c>
      <c r="K1119" s="184">
        <v>3.3525</v>
      </c>
      <c r="L1119" s="184">
        <v>3.3506</v>
      </c>
      <c r="M1119" s="184">
        <v>3.2706</v>
      </c>
      <c r="N1119" s="184">
        <v>3.2572999999999999</v>
      </c>
      <c r="O1119" s="184">
        <v>5.1261999999999999</v>
      </c>
      <c r="P1119" s="184">
        <v>5.8513999999999999</v>
      </c>
      <c r="Q1119" s="184">
        <v>7.1433999999999997</v>
      </c>
      <c r="R1119" s="184">
        <v>4.0666000000000002</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44447</v>
      </c>
      <c r="E1120" s="184">
        <v>2404.9357</v>
      </c>
      <c r="F1120" s="184">
        <v>3.3028</v>
      </c>
      <c r="G1120" s="184">
        <v>3.2168999999999999</v>
      </c>
      <c r="H1120" s="184">
        <v>3.1438000000000001</v>
      </c>
      <c r="I1120" s="184">
        <v>3.2195999999999998</v>
      </c>
      <c r="J1120" s="184">
        <v>3.3856000000000002</v>
      </c>
      <c r="K1120" s="184">
        <v>3.4533999999999998</v>
      </c>
      <c r="L1120" s="184">
        <v>3.4523000000000001</v>
      </c>
      <c r="M1120" s="184">
        <v>3.3731</v>
      </c>
      <c r="N1120" s="184">
        <v>3.3605999999999998</v>
      </c>
      <c r="O1120" s="184">
        <v>5.23</v>
      </c>
      <c r="P1120" s="184">
        <v>5.9576000000000002</v>
      </c>
      <c r="Q1120" s="184">
        <v>7.1802000000000001</v>
      </c>
      <c r="R1120" s="184">
        <v>4.1706000000000003</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44447</v>
      </c>
      <c r="E1121" s="184">
        <v>3509.4587999999999</v>
      </c>
      <c r="F1121" s="184">
        <v>3.2035999999999998</v>
      </c>
      <c r="G1121" s="184">
        <v>3.1168</v>
      </c>
      <c r="H1121" s="184">
        <v>3.0436000000000001</v>
      </c>
      <c r="I1121" s="184">
        <v>3.1193</v>
      </c>
      <c r="J1121" s="184">
        <v>3.2852000000000001</v>
      </c>
      <c r="K1121" s="184">
        <v>3.3525</v>
      </c>
      <c r="L1121" s="184">
        <v>3.3506999999999998</v>
      </c>
      <c r="M1121" s="184">
        <v>3.2706</v>
      </c>
      <c r="N1121" s="184">
        <v>3.2572999999999999</v>
      </c>
      <c r="O1121" s="184">
        <v>5.1262999999999996</v>
      </c>
      <c r="P1121" s="184">
        <v>5.8358999999999996</v>
      </c>
      <c r="Q1121" s="184">
        <v>6.6284000000000001</v>
      </c>
      <c r="R1121" s="184">
        <v>4.0666000000000002</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44447</v>
      </c>
      <c r="E1122" s="184">
        <v>3186.9065999999998</v>
      </c>
      <c r="F1122" s="184">
        <v>3.1143999999999998</v>
      </c>
      <c r="G1122" s="184">
        <v>2.9235000000000002</v>
      </c>
      <c r="H1122" s="184">
        <v>3.0144000000000002</v>
      </c>
      <c r="I1122" s="184">
        <v>3.1238999999999999</v>
      </c>
      <c r="J1122" s="184">
        <v>3.2887</v>
      </c>
      <c r="K1122" s="184">
        <v>3.335</v>
      </c>
      <c r="L1122" s="184">
        <v>3.3332999999999999</v>
      </c>
      <c r="M1122" s="184">
        <v>3.2892999999999999</v>
      </c>
      <c r="N1122" s="184">
        <v>3.2753000000000001</v>
      </c>
      <c r="O1122" s="184">
        <v>5.1454000000000004</v>
      </c>
      <c r="P1122" s="184">
        <v>5.8307000000000002</v>
      </c>
      <c r="Q1122" s="184">
        <v>7.0439999999999996</v>
      </c>
      <c r="R1122" s="184">
        <v>4.0815999999999999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44447</v>
      </c>
      <c r="E1123" s="184">
        <v>3214.2620999999999</v>
      </c>
      <c r="F1123" s="184">
        <v>3.2139000000000002</v>
      </c>
      <c r="G1123" s="184">
        <v>3.0232000000000001</v>
      </c>
      <c r="H1123" s="184">
        <v>3.1143999999999998</v>
      </c>
      <c r="I1123" s="184">
        <v>3.2240000000000002</v>
      </c>
      <c r="J1123" s="184">
        <v>3.3891</v>
      </c>
      <c r="K1123" s="184">
        <v>3.4359000000000002</v>
      </c>
      <c r="L1123" s="184">
        <v>3.4348999999999998</v>
      </c>
      <c r="M1123" s="184">
        <v>3.3917999999999999</v>
      </c>
      <c r="N1123" s="184">
        <v>3.3786999999999998</v>
      </c>
      <c r="O1123" s="184">
        <v>5.2641999999999998</v>
      </c>
      <c r="P1123" s="184">
        <v>5.9455999999999998</v>
      </c>
      <c r="Q1123" s="184">
        <v>7.1227999999999998</v>
      </c>
      <c r="R1123" s="184">
        <v>4.1909999999999998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44447</v>
      </c>
      <c r="E1124" s="184">
        <v>3011.8065999999999</v>
      </c>
      <c r="F1124" s="184">
        <v>3.0785</v>
      </c>
      <c r="G1124" s="184">
        <v>2.8877999999999999</v>
      </c>
      <c r="H1124" s="184">
        <v>2.9790000000000001</v>
      </c>
      <c r="I1124" s="184">
        <v>3.0884999999999998</v>
      </c>
      <c r="J1124" s="184">
        <v>3.2532999999999999</v>
      </c>
      <c r="K1124" s="184">
        <v>3.2993999999999999</v>
      </c>
      <c r="L1124" s="184">
        <v>3.2972999999999999</v>
      </c>
      <c r="M1124" s="184">
        <v>3.2530999999999999</v>
      </c>
      <c r="N1124" s="184">
        <v>3.2387999999999999</v>
      </c>
      <c r="O1124" s="184">
        <v>5.1087999999999996</v>
      </c>
      <c r="P1124" s="184">
        <v>5.7824999999999998</v>
      </c>
      <c r="Q1124" s="184">
        <v>6.6893000000000002</v>
      </c>
      <c r="R1124" s="184">
        <v>4.05</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44447</v>
      </c>
      <c r="E1125" s="184">
        <v>2401.1432</v>
      </c>
      <c r="F1125" s="184">
        <v>3.2046999999999999</v>
      </c>
      <c r="G1125" s="184">
        <v>3.0947</v>
      </c>
      <c r="H1125" s="184">
        <v>3.1107</v>
      </c>
      <c r="I1125" s="184">
        <v>3.1671999999999998</v>
      </c>
      <c r="J1125" s="184">
        <v>3.3003</v>
      </c>
      <c r="K1125" s="184">
        <v>3.2852999999999999</v>
      </c>
      <c r="L1125" s="184">
        <v>3.3079000000000001</v>
      </c>
      <c r="M1125" s="184">
        <v>3.2486999999999999</v>
      </c>
      <c r="N1125" s="184">
        <v>3.2437999999999998</v>
      </c>
      <c r="O1125" s="184">
        <v>5.1009000000000002</v>
      </c>
      <c r="P1125" s="184">
        <v>5.8723000000000001</v>
      </c>
      <c r="Q1125" s="184">
        <v>7.1054000000000004</v>
      </c>
      <c r="R1125" s="184">
        <v>4.0534999999999997</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44447</v>
      </c>
      <c r="E1126" s="184">
        <v>2381.8883000000001</v>
      </c>
      <c r="F1126" s="184">
        <v>3.1371000000000002</v>
      </c>
      <c r="G1126" s="184">
        <v>3.0257000000000001</v>
      </c>
      <c r="H1126" s="184">
        <v>3.0413999999999999</v>
      </c>
      <c r="I1126" s="184">
        <v>3.0977000000000001</v>
      </c>
      <c r="J1126" s="184">
        <v>3.2305999999999999</v>
      </c>
      <c r="K1126" s="184">
        <v>3.2153</v>
      </c>
      <c r="L1126" s="184">
        <v>3.2341000000000002</v>
      </c>
      <c r="M1126" s="184">
        <v>3.1713</v>
      </c>
      <c r="N1126" s="184">
        <v>3.1638000000000002</v>
      </c>
      <c r="O1126" s="184">
        <v>5.0149999999999997</v>
      </c>
      <c r="P1126" s="184">
        <v>5.7816999999999998</v>
      </c>
      <c r="Q1126" s="184">
        <v>6.8193000000000001</v>
      </c>
      <c r="R1126" s="184">
        <v>3.9701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44447</v>
      </c>
      <c r="E1127" s="184">
        <v>2502.0484999999999</v>
      </c>
      <c r="F1127" s="184">
        <v>3.1964999999999999</v>
      </c>
      <c r="G1127" s="184">
        <v>2.9986000000000002</v>
      </c>
      <c r="H1127" s="184">
        <v>2.9998</v>
      </c>
      <c r="I1127" s="184">
        <v>3.1013999999999999</v>
      </c>
      <c r="J1127" s="184">
        <v>3.2395999999999998</v>
      </c>
      <c r="K1127" s="184">
        <v>3.2574000000000001</v>
      </c>
      <c r="L1127" s="184">
        <v>3.2658</v>
      </c>
      <c r="M1127" s="184">
        <v>3.2004999999999999</v>
      </c>
      <c r="N1127" s="184">
        <v>3.1945999999999999</v>
      </c>
      <c r="O1127" s="184">
        <v>4.8711000000000002</v>
      </c>
      <c r="P1127" s="184">
        <v>5.6627000000000001</v>
      </c>
      <c r="Q1127" s="184">
        <v>6.9352</v>
      </c>
      <c r="R1127" s="184">
        <v>3.7804000000000002</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44447</v>
      </c>
      <c r="E1128" s="184">
        <v>2493.9917999999998</v>
      </c>
      <c r="F1128" s="184">
        <v>3.1760999999999999</v>
      </c>
      <c r="G1128" s="184">
        <v>2.9784999999999999</v>
      </c>
      <c r="H1128" s="184">
        <v>2.9798</v>
      </c>
      <c r="I1128" s="184">
        <v>3.0813000000000001</v>
      </c>
      <c r="J1128" s="184">
        <v>3.2185000000000001</v>
      </c>
      <c r="K1128" s="184">
        <v>3.2303999999999999</v>
      </c>
      <c r="L1128" s="184">
        <v>3.2406999999999999</v>
      </c>
      <c r="M1128" s="184">
        <v>3.1703999999999999</v>
      </c>
      <c r="N1128" s="184">
        <v>3.1663999999999999</v>
      </c>
      <c r="O1128" s="184">
        <v>4.8436000000000003</v>
      </c>
      <c r="P1128" s="184">
        <v>5.63</v>
      </c>
      <c r="Q1128" s="184">
        <v>7.1565000000000003</v>
      </c>
      <c r="R1128" s="184">
        <v>3.7559</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44447</v>
      </c>
      <c r="E1129" s="184">
        <v>1123.95369295966</v>
      </c>
      <c r="F1129" s="184">
        <v>2.4428999999999998</v>
      </c>
      <c r="G1129" s="184">
        <v>2.4064999999999999</v>
      </c>
      <c r="H1129" s="184">
        <v>2.4054000000000002</v>
      </c>
      <c r="I1129" s="184">
        <v>2.4449999999999998</v>
      </c>
      <c r="J1129" s="184">
        <v>2.4479000000000002</v>
      </c>
      <c r="K1129" s="184">
        <v>2.5244</v>
      </c>
      <c r="L1129" s="184">
        <v>2.6478000000000002</v>
      </c>
      <c r="M1129" s="184">
        <v>2.6080000000000001</v>
      </c>
      <c r="N1129" s="184">
        <v>2.5973000000000002</v>
      </c>
      <c r="O1129" s="184">
        <v>3.2294999999999998</v>
      </c>
      <c r="P1129" s="184"/>
      <c r="Q1129" s="184">
        <v>3.4045000000000001</v>
      </c>
      <c r="R1129" s="184">
        <v>2.7974000000000001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44447</v>
      </c>
      <c r="E1130" s="184">
        <v>2984.2993999999999</v>
      </c>
      <c r="F1130" s="184">
        <v>2.9685999999999999</v>
      </c>
      <c r="G1130" s="184">
        <v>3.0266000000000002</v>
      </c>
      <c r="H1130" s="184">
        <v>3.0754000000000001</v>
      </c>
      <c r="I1130" s="184">
        <v>3.1798999999999999</v>
      </c>
      <c r="J1130" s="184">
        <v>3.335</v>
      </c>
      <c r="K1130" s="184">
        <v>3.3607999999999998</v>
      </c>
      <c r="L1130" s="184">
        <v>3.367</v>
      </c>
      <c r="M1130" s="184">
        <v>3.2936000000000001</v>
      </c>
      <c r="N1130" s="184">
        <v>3.2829999999999999</v>
      </c>
      <c r="O1130" s="184">
        <v>5.1704999999999997</v>
      </c>
      <c r="P1130" s="184">
        <v>5.9012000000000002</v>
      </c>
      <c r="Q1130" s="184">
        <v>7.1020000000000003</v>
      </c>
      <c r="R1130" s="184">
        <v>4.1071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44447</v>
      </c>
      <c r="E1131" s="184">
        <v>2961.1734999999999</v>
      </c>
      <c r="F1131" s="184">
        <v>2.8586999999999998</v>
      </c>
      <c r="G1131" s="184">
        <v>2.9175</v>
      </c>
      <c r="H1131" s="184">
        <v>2.9655999999999998</v>
      </c>
      <c r="I1131" s="184">
        <v>3.0701000000000001</v>
      </c>
      <c r="J1131" s="184">
        <v>3.2248000000000001</v>
      </c>
      <c r="K1131" s="184">
        <v>3.2523</v>
      </c>
      <c r="L1131" s="184">
        <v>3.2635999999999998</v>
      </c>
      <c r="M1131" s="184">
        <v>3.1959</v>
      </c>
      <c r="N1131" s="184">
        <v>3.1909999999999998</v>
      </c>
      <c r="O1131" s="184">
        <v>5.0735999999999999</v>
      </c>
      <c r="P1131" s="184">
        <v>5.7911000000000001</v>
      </c>
      <c r="Q1131" s="184">
        <v>7.1097999999999999</v>
      </c>
      <c r="R1131" s="184">
        <v>4.0145</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44447</v>
      </c>
      <c r="E1132" s="184">
        <v>2694.6844000000001</v>
      </c>
      <c r="F1132" s="184">
        <v>3.0722999999999998</v>
      </c>
      <c r="G1132" s="184">
        <v>3.0209000000000001</v>
      </c>
      <c r="H1132" s="184">
        <v>3.1328999999999998</v>
      </c>
      <c r="I1132" s="184">
        <v>3.2509000000000001</v>
      </c>
      <c r="J1132" s="184">
        <v>3.5249999999999999</v>
      </c>
      <c r="K1132" s="184">
        <v>3.5291999999999999</v>
      </c>
      <c r="L1132" s="184">
        <v>3.5474000000000001</v>
      </c>
      <c r="M1132" s="184">
        <v>3.4721000000000002</v>
      </c>
      <c r="N1132" s="184">
        <v>3.4594</v>
      </c>
      <c r="O1132" s="184">
        <v>5.3273000000000001</v>
      </c>
      <c r="P1132" s="184">
        <v>5.9504000000000001</v>
      </c>
      <c r="Q1132" s="184">
        <v>7.0613999999999999</v>
      </c>
      <c r="R1132" s="184">
        <v>4.2896999999999998</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44447</v>
      </c>
      <c r="E1133" s="184">
        <v>2661.0898000000002</v>
      </c>
      <c r="F1133" s="184">
        <v>2.8325999999999998</v>
      </c>
      <c r="G1133" s="184">
        <v>2.7808999999999999</v>
      </c>
      <c r="H1133" s="184">
        <v>2.8927999999999998</v>
      </c>
      <c r="I1133" s="184">
        <v>3.0106000000000002</v>
      </c>
      <c r="J1133" s="184">
        <v>3.2797000000000001</v>
      </c>
      <c r="K1133" s="184">
        <v>3.2789000000000001</v>
      </c>
      <c r="L1133" s="184">
        <v>3.294</v>
      </c>
      <c r="M1133" s="184">
        <v>3.2164000000000001</v>
      </c>
      <c r="N1133" s="184">
        <v>3.2014999999999998</v>
      </c>
      <c r="O1133" s="184">
        <v>5.1017999999999999</v>
      </c>
      <c r="P1133" s="184">
        <v>5.7694999999999999</v>
      </c>
      <c r="Q1133" s="184">
        <v>7.1637000000000004</v>
      </c>
      <c r="R1133" s="184">
        <v>4.0252999999999997</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44447</v>
      </c>
      <c r="E1134" s="184">
        <v>2420.0740000000001</v>
      </c>
      <c r="F1134" s="184">
        <v>2.8342000000000001</v>
      </c>
      <c r="G1134" s="184">
        <v>2.7812999999999999</v>
      </c>
      <c r="H1134" s="184">
        <v>2.8931</v>
      </c>
      <c r="I1134" s="184">
        <v>3.0108999999999999</v>
      </c>
      <c r="J1134" s="184">
        <v>3.28</v>
      </c>
      <c r="K1134" s="184">
        <v>3.2791999999999999</v>
      </c>
      <c r="L1134" s="184">
        <v>3.2944</v>
      </c>
      <c r="M1134" s="184">
        <v>3.2168000000000001</v>
      </c>
      <c r="N1134" s="184">
        <v>3.2018</v>
      </c>
      <c r="O1134" s="184">
        <v>5.1017000000000001</v>
      </c>
      <c r="P1134" s="184">
        <v>5.7561</v>
      </c>
      <c r="Q1134" s="184">
        <v>6.5282</v>
      </c>
      <c r="R1134" s="184">
        <v>4.0251000000000001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44447</v>
      </c>
      <c r="E1136" s="184">
        <v>4812.6126999999997</v>
      </c>
      <c r="F1136" s="184">
        <v>2.5242</v>
      </c>
      <c r="G1136" s="184">
        <v>2.2987000000000002</v>
      </c>
      <c r="H1136" s="184">
        <v>2.3469000000000002</v>
      </c>
      <c r="I1136" s="184">
        <v>2.4754</v>
      </c>
      <c r="J1136" s="184">
        <v>2.6593</v>
      </c>
      <c r="K1136" s="184">
        <v>2.6564000000000001</v>
      </c>
      <c r="L1136" s="184">
        <v>2.6164999999999998</v>
      </c>
      <c r="M1136" s="184">
        <v>2.5251000000000001</v>
      </c>
      <c r="N1136" s="184">
        <v>2.5110000000000001</v>
      </c>
      <c r="O1136" s="184">
        <v>4.5709</v>
      </c>
      <c r="P1136" s="184">
        <v>5.2270000000000003</v>
      </c>
      <c r="Q1136" s="184">
        <v>6.952</v>
      </c>
      <c r="R1136" s="184">
        <v>3.4962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44447</v>
      </c>
      <c r="E1137" s="184">
        <v>3119.9962</v>
      </c>
      <c r="F1137" s="184">
        <v>3.1835</v>
      </c>
      <c r="G1137" s="184">
        <v>2.9573999999999998</v>
      </c>
      <c r="H1137" s="184">
        <v>3.0049999999999999</v>
      </c>
      <c r="I1137" s="184">
        <v>3.1339000000000001</v>
      </c>
      <c r="J1137" s="184">
        <v>3.3184999999999998</v>
      </c>
      <c r="K1137" s="184">
        <v>3.3197000000000001</v>
      </c>
      <c r="L1137" s="184">
        <v>3.2905000000000002</v>
      </c>
      <c r="M1137" s="184">
        <v>3.2061000000000002</v>
      </c>
      <c r="N1137" s="184">
        <v>3.1979000000000002</v>
      </c>
      <c r="O1137" s="184">
        <v>5.28</v>
      </c>
      <c r="P1137" s="184">
        <v>5.9382000000000001</v>
      </c>
      <c r="Q1137" s="184">
        <v>7.3574000000000002</v>
      </c>
      <c r="R1137" s="184">
        <v>4.1924999999999999</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44447</v>
      </c>
      <c r="E1138" s="184">
        <v>3137.1761000000001</v>
      </c>
      <c r="F1138" s="184">
        <v>3.258</v>
      </c>
      <c r="G1138" s="184">
        <v>3.0327999999999999</v>
      </c>
      <c r="H1138" s="184">
        <v>3.0817999999999999</v>
      </c>
      <c r="I1138" s="184">
        <v>3.2109999999999999</v>
      </c>
      <c r="J1138" s="184">
        <v>3.3961000000000001</v>
      </c>
      <c r="K1138" s="184">
        <v>3.3967999999999998</v>
      </c>
      <c r="L1138" s="184">
        <v>3.3681999999999999</v>
      </c>
      <c r="M1138" s="184">
        <v>3.2847</v>
      </c>
      <c r="N1138" s="184">
        <v>3.2786</v>
      </c>
      <c r="O1138" s="184">
        <v>5.3536999999999999</v>
      </c>
      <c r="P1138" s="184">
        <v>6.0082000000000004</v>
      </c>
      <c r="Q1138" s="184">
        <v>7.2333999999999996</v>
      </c>
      <c r="R1138" s="184">
        <v>4.2718999999999996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44447</v>
      </c>
      <c r="E1139" s="184">
        <v>4074.5212000000001</v>
      </c>
      <c r="F1139" s="184">
        <v>2.96</v>
      </c>
      <c r="G1139" s="184">
        <v>2.8631000000000002</v>
      </c>
      <c r="H1139" s="184">
        <v>2.9533999999999998</v>
      </c>
      <c r="I1139" s="184">
        <v>3.0903999999999998</v>
      </c>
      <c r="J1139" s="184">
        <v>3.3321000000000001</v>
      </c>
      <c r="K1139" s="184">
        <v>3.298</v>
      </c>
      <c r="L1139" s="184">
        <v>3.2429999999999999</v>
      </c>
      <c r="M1139" s="184">
        <v>3.1465999999999998</v>
      </c>
      <c r="N1139" s="184">
        <v>3.1354000000000002</v>
      </c>
      <c r="O1139" s="184">
        <v>5.0350999999999999</v>
      </c>
      <c r="P1139" s="184">
        <v>5.7218999999999998</v>
      </c>
      <c r="Q1139" s="184">
        <v>6.95</v>
      </c>
      <c r="R1139" s="184">
        <v>3.9704999999999999</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44447</v>
      </c>
      <c r="E1140" s="184">
        <v>4104.5569999999998</v>
      </c>
      <c r="F1140" s="184">
        <v>3.0602</v>
      </c>
      <c r="G1140" s="184">
        <v>2.9636999999999998</v>
      </c>
      <c r="H1140" s="184">
        <v>3.0531999999999999</v>
      </c>
      <c r="I1140" s="184">
        <v>3.1899000000000002</v>
      </c>
      <c r="J1140" s="184">
        <v>3.4323000000000001</v>
      </c>
      <c r="K1140" s="184">
        <v>3.399</v>
      </c>
      <c r="L1140" s="184">
        <v>3.3439000000000001</v>
      </c>
      <c r="M1140" s="184">
        <v>3.2484999999999999</v>
      </c>
      <c r="N1140" s="184">
        <v>3.2382</v>
      </c>
      <c r="O1140" s="184">
        <v>5.1402000000000001</v>
      </c>
      <c r="P1140" s="184">
        <v>5.8277999999999999</v>
      </c>
      <c r="Q1140" s="184">
        <v>7.0770999999999997</v>
      </c>
      <c r="R1140" s="184">
        <v>4.0744999999999996</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44447</v>
      </c>
      <c r="E1141" s="184">
        <v>2067.5378000000001</v>
      </c>
      <c r="F1141" s="184">
        <v>3.1956000000000002</v>
      </c>
      <c r="G1141" s="184">
        <v>2.9866000000000001</v>
      </c>
      <c r="H1141" s="184">
        <v>3.0280999999999998</v>
      </c>
      <c r="I1141" s="184">
        <v>3.1594000000000002</v>
      </c>
      <c r="J1141" s="184">
        <v>3.3552</v>
      </c>
      <c r="K1141" s="184">
        <v>3.3079000000000001</v>
      </c>
      <c r="L1141" s="184">
        <v>3.2713999999999999</v>
      </c>
      <c r="M1141" s="184">
        <v>3.1991000000000001</v>
      </c>
      <c r="N1141" s="184">
        <v>3.1829000000000001</v>
      </c>
      <c r="O1141" s="184">
        <v>5.0799000000000003</v>
      </c>
      <c r="P1141" s="184">
        <v>5.8121999999999998</v>
      </c>
      <c r="Q1141" s="184">
        <v>4.2925000000000004</v>
      </c>
      <c r="R1141" s="184">
        <v>3.9765999999999999</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44447</v>
      </c>
      <c r="E1142" s="184">
        <v>2078.9567999999999</v>
      </c>
      <c r="F1142" s="184">
        <v>3.2921999999999998</v>
      </c>
      <c r="G1142" s="184">
        <v>3.0825999999999998</v>
      </c>
      <c r="H1142" s="184">
        <v>3.1236999999999999</v>
      </c>
      <c r="I1142" s="184">
        <v>3.2551000000000001</v>
      </c>
      <c r="J1142" s="184">
        <v>3.4510000000000001</v>
      </c>
      <c r="K1142" s="184">
        <v>3.4041999999999999</v>
      </c>
      <c r="L1142" s="184">
        <v>3.3690000000000002</v>
      </c>
      <c r="M1142" s="184">
        <v>3.2988</v>
      </c>
      <c r="N1142" s="184">
        <v>3.2839</v>
      </c>
      <c r="O1142" s="184">
        <v>5.1730999999999998</v>
      </c>
      <c r="P1142" s="184">
        <v>5.8939000000000004</v>
      </c>
      <c r="Q1142" s="184">
        <v>7.0970000000000004</v>
      </c>
      <c r="R1142" s="184">
        <v>4.0797999999999996</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44447</v>
      </c>
      <c r="E1143" s="184">
        <v>3011.2145</v>
      </c>
      <c r="F1143" s="184">
        <v>2.4014000000000002</v>
      </c>
      <c r="G1143" s="184">
        <v>2.1903000000000001</v>
      </c>
      <c r="H1143" s="184">
        <v>2.2313000000000001</v>
      </c>
      <c r="I1143" s="184">
        <v>2.3622999999999998</v>
      </c>
      <c r="J1143" s="184">
        <v>2.5569000000000002</v>
      </c>
      <c r="K1143" s="184">
        <v>2.5057</v>
      </c>
      <c r="L1143" s="184">
        <v>2.464</v>
      </c>
      <c r="M1143" s="184">
        <v>2.3875999999999999</v>
      </c>
      <c r="N1143" s="184">
        <v>2.3664999999999998</v>
      </c>
      <c r="O1143" s="184">
        <v>4.2332000000000001</v>
      </c>
      <c r="P1143" s="184">
        <v>4.9359000000000002</v>
      </c>
      <c r="Q1143" s="184">
        <v>6.0469999999999997</v>
      </c>
      <c r="R1143" s="184">
        <v>3.1560999999999999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44447</v>
      </c>
      <c r="E1144" s="184">
        <v>1095.3961539552099</v>
      </c>
      <c r="F1144" s="184">
        <v>2.8149999999999999</v>
      </c>
      <c r="G1144" s="184">
        <v>2.6760000000000002</v>
      </c>
      <c r="H1144" s="184">
        <v>2.5499999999999998</v>
      </c>
      <c r="I1144" s="184">
        <v>2.5573999999999999</v>
      </c>
      <c r="J1144" s="184">
        <v>2.5512999999999999</v>
      </c>
      <c r="K1144" s="184">
        <v>2.6230000000000002</v>
      </c>
      <c r="L1144" s="184">
        <v>2.6109</v>
      </c>
      <c r="M1144" s="184">
        <v>2.5638000000000001</v>
      </c>
      <c r="N1144" s="184">
        <v>2.5306000000000002</v>
      </c>
      <c r="O1144" s="184"/>
      <c r="P1144" s="184"/>
      <c r="Q1144" s="184">
        <v>3.1225000000000001</v>
      </c>
      <c r="R1144" s="184">
        <v>2.6711999999999998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44447</v>
      </c>
      <c r="E1145" s="184">
        <v>307.33620000000002</v>
      </c>
      <c r="F1145" s="184">
        <v>2.8862000000000001</v>
      </c>
      <c r="G1145" s="184">
        <v>2.8589000000000002</v>
      </c>
      <c r="H1145" s="184">
        <v>2.9758</v>
      </c>
      <c r="I1145" s="184">
        <v>3.0779000000000001</v>
      </c>
      <c r="J1145" s="184">
        <v>3.3128000000000002</v>
      </c>
      <c r="K1145" s="184">
        <v>3.2865000000000002</v>
      </c>
      <c r="L1145" s="184">
        <v>3.2547000000000001</v>
      </c>
      <c r="M1145" s="184">
        <v>3.1802999999999999</v>
      </c>
      <c r="N1145" s="184">
        <v>3.1819999999999999</v>
      </c>
      <c r="O1145" s="184">
        <v>5.1326999999999998</v>
      </c>
      <c r="P1145" s="184">
        <v>5.8357999999999999</v>
      </c>
      <c r="Q1145" s="184">
        <v>7.3555000000000001</v>
      </c>
      <c r="R1145" s="184">
        <v>4.0842999999999998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44447</v>
      </c>
      <c r="E1146" s="184">
        <v>309.21710000000002</v>
      </c>
      <c r="F1146" s="184">
        <v>2.9984999999999999</v>
      </c>
      <c r="G1146" s="184">
        <v>2.9792999999999998</v>
      </c>
      <c r="H1146" s="184">
        <v>3.0962000000000001</v>
      </c>
      <c r="I1146" s="184">
        <v>3.1977000000000002</v>
      </c>
      <c r="J1146" s="184">
        <v>3.4331</v>
      </c>
      <c r="K1146" s="184">
        <v>3.4077000000000002</v>
      </c>
      <c r="L1146" s="184">
        <v>3.3767</v>
      </c>
      <c r="M1146" s="184">
        <v>3.3033000000000001</v>
      </c>
      <c r="N1146" s="184">
        <v>3.3058999999999998</v>
      </c>
      <c r="O1146" s="184">
        <v>5.2335000000000003</v>
      </c>
      <c r="P1146" s="184">
        <v>5.9203000000000001</v>
      </c>
      <c r="Q1146" s="184">
        <v>7.1338999999999997</v>
      </c>
      <c r="R1146" s="184">
        <v>4.1974999999999998</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44447</v>
      </c>
      <c r="E1147" s="184">
        <v>2228.9380000000001</v>
      </c>
      <c r="F1147" s="184">
        <v>3.0379</v>
      </c>
      <c r="G1147" s="184">
        <v>2.9379</v>
      </c>
      <c r="H1147" s="184">
        <v>2.9569999999999999</v>
      </c>
      <c r="I1147" s="184">
        <v>3.0703999999999998</v>
      </c>
      <c r="J1147" s="184">
        <v>3.2858000000000001</v>
      </c>
      <c r="K1147" s="184">
        <v>3.3997999999999999</v>
      </c>
      <c r="L1147" s="184">
        <v>3.4087999999999998</v>
      </c>
      <c r="M1147" s="184">
        <v>3.3538000000000001</v>
      </c>
      <c r="N1147" s="184">
        <v>3.3723000000000001</v>
      </c>
      <c r="O1147" s="184">
        <v>5.2930999999999999</v>
      </c>
      <c r="P1147" s="184">
        <v>5.9177999999999997</v>
      </c>
      <c r="Q1147" s="184">
        <v>7.4356999999999998</v>
      </c>
      <c r="R1147" s="184">
        <v>4.2994000000000003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44447</v>
      </c>
      <c r="E1148" s="184">
        <v>2246.6012000000001</v>
      </c>
      <c r="F1148" s="184">
        <v>3.0773999999999999</v>
      </c>
      <c r="G1148" s="184">
        <v>2.9777</v>
      </c>
      <c r="H1148" s="184">
        <v>2.9969000000000001</v>
      </c>
      <c r="I1148" s="184">
        <v>3.1103999999999998</v>
      </c>
      <c r="J1148" s="184">
        <v>3.3258999999999999</v>
      </c>
      <c r="K1148" s="184">
        <v>3.4401999999999999</v>
      </c>
      <c r="L1148" s="184">
        <v>3.4496000000000002</v>
      </c>
      <c r="M1148" s="184">
        <v>3.3948999999999998</v>
      </c>
      <c r="N1148" s="184">
        <v>3.4138000000000002</v>
      </c>
      <c r="O1148" s="184">
        <v>5.3635000000000002</v>
      </c>
      <c r="P1148" s="184">
        <v>6.0083000000000002</v>
      </c>
      <c r="Q1148" s="184">
        <v>7.1483999999999996</v>
      </c>
      <c r="R1148" s="184">
        <v>4.3453999999999997</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44447</v>
      </c>
      <c r="E1149" s="184">
        <v>2522.0529999999999</v>
      </c>
      <c r="F1149" s="184">
        <v>2.8656999999999999</v>
      </c>
      <c r="G1149" s="184">
        <v>2.9014000000000002</v>
      </c>
      <c r="H1149" s="184">
        <v>3.0089000000000001</v>
      </c>
      <c r="I1149" s="184">
        <v>3.1353</v>
      </c>
      <c r="J1149" s="184">
        <v>3.3273000000000001</v>
      </c>
      <c r="K1149" s="184">
        <v>3.3469000000000002</v>
      </c>
      <c r="L1149" s="184">
        <v>3.3258000000000001</v>
      </c>
      <c r="M1149" s="184">
        <v>3.2385000000000002</v>
      </c>
      <c r="N1149" s="184">
        <v>3.2322000000000002</v>
      </c>
      <c r="O1149" s="184">
        <v>5.0141</v>
      </c>
      <c r="P1149" s="184">
        <v>5.7831000000000001</v>
      </c>
      <c r="Q1149" s="184">
        <v>7.0361000000000002</v>
      </c>
      <c r="R1149" s="184">
        <v>3.9876</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44447</v>
      </c>
      <c r="E1150" s="184">
        <v>2508.8078</v>
      </c>
      <c r="F1150" s="184">
        <v>2.8138999999999998</v>
      </c>
      <c r="G1150" s="184">
        <v>2.8513000000000002</v>
      </c>
      <c r="H1150" s="184">
        <v>2.9588000000000001</v>
      </c>
      <c r="I1150" s="184">
        <v>3.0851999999999999</v>
      </c>
      <c r="J1150" s="184">
        <v>3.2770999999999999</v>
      </c>
      <c r="K1150" s="184">
        <v>3.2964000000000002</v>
      </c>
      <c r="L1150" s="184">
        <v>3.2749999999999999</v>
      </c>
      <c r="M1150" s="184">
        <v>3.1873</v>
      </c>
      <c r="N1150" s="184">
        <v>3.1806000000000001</v>
      </c>
      <c r="O1150" s="184">
        <v>4.9557000000000002</v>
      </c>
      <c r="P1150" s="184">
        <v>5.7135999999999996</v>
      </c>
      <c r="Q1150" s="184">
        <v>5.4127999999999998</v>
      </c>
      <c r="R1150" s="184">
        <v>3.9346000000000001</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44447</v>
      </c>
      <c r="E1151" s="184">
        <v>1610.9688000000001</v>
      </c>
      <c r="F1151" s="184">
        <v>3.0045999999999999</v>
      </c>
      <c r="G1151" s="184">
        <v>2.9211999999999998</v>
      </c>
      <c r="H1151" s="184">
        <v>3.0209999999999999</v>
      </c>
      <c r="I1151" s="184">
        <v>3.0312999999999999</v>
      </c>
      <c r="J1151" s="184">
        <v>3.0554000000000001</v>
      </c>
      <c r="K1151" s="184">
        <v>3.024</v>
      </c>
      <c r="L1151" s="184">
        <v>2.9967000000000001</v>
      </c>
      <c r="M1151" s="184">
        <v>2.9304999999999999</v>
      </c>
      <c r="N1151" s="184">
        <v>2.8982999999999999</v>
      </c>
      <c r="O1151" s="184">
        <v>4.5266999999999999</v>
      </c>
      <c r="P1151" s="184">
        <v>5.3163999999999998</v>
      </c>
      <c r="Q1151" s="184">
        <v>6.2804000000000002</v>
      </c>
      <c r="R1151" s="184">
        <v>3.5274999999999999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44447</v>
      </c>
      <c r="E1152" s="184">
        <v>1604.6729</v>
      </c>
      <c r="F1152" s="184">
        <v>2.9550000000000001</v>
      </c>
      <c r="G1152" s="184">
        <v>2.8712</v>
      </c>
      <c r="H1152" s="184">
        <v>2.9710000000000001</v>
      </c>
      <c r="I1152" s="184">
        <v>2.9811999999999999</v>
      </c>
      <c r="J1152" s="184">
        <v>3.0053999999999998</v>
      </c>
      <c r="K1152" s="184">
        <v>2.9737</v>
      </c>
      <c r="L1152" s="184">
        <v>2.9459</v>
      </c>
      <c r="M1152" s="184">
        <v>2.8794</v>
      </c>
      <c r="N1152" s="184">
        <v>2.8469000000000002</v>
      </c>
      <c r="O1152" s="184">
        <v>4.4744999999999999</v>
      </c>
      <c r="P1152" s="184">
        <v>5.2638999999999996</v>
      </c>
      <c r="Q1152" s="184">
        <v>6.2271999999999998</v>
      </c>
      <c r="R1152" s="184">
        <v>3.4759000000000002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44447</v>
      </c>
      <c r="E1153" s="184">
        <v>2015.6078</v>
      </c>
      <c r="F1153" s="184">
        <v>2.9085000000000001</v>
      </c>
      <c r="G1153" s="184">
        <v>2.7719</v>
      </c>
      <c r="H1153" s="184">
        <v>2.7532000000000001</v>
      </c>
      <c r="I1153" s="184">
        <v>2.8488000000000002</v>
      </c>
      <c r="J1153" s="184">
        <v>3.0005999999999999</v>
      </c>
      <c r="K1153" s="184">
        <v>2.9706000000000001</v>
      </c>
      <c r="L1153" s="184">
        <v>2.9163999999999999</v>
      </c>
      <c r="M1153" s="184">
        <v>3.1421999999999999</v>
      </c>
      <c r="N1153" s="184">
        <v>3.1162999999999998</v>
      </c>
      <c r="O1153" s="184">
        <v>4.9516</v>
      </c>
      <c r="P1153" s="184">
        <v>5.7583000000000002</v>
      </c>
      <c r="Q1153" s="184">
        <v>7.3525</v>
      </c>
      <c r="R1153" s="184">
        <v>3.8706999999999998</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44447</v>
      </c>
      <c r="E1154" s="184">
        <v>2032.848</v>
      </c>
      <c r="F1154" s="184">
        <v>3.0041000000000002</v>
      </c>
      <c r="G1154" s="184">
        <v>2.8698999999999999</v>
      </c>
      <c r="H1154" s="184">
        <v>2.8525999999999998</v>
      </c>
      <c r="I1154" s="184">
        <v>2.9477000000000002</v>
      </c>
      <c r="J1154" s="184">
        <v>3.0994999999999999</v>
      </c>
      <c r="K1154" s="184">
        <v>3.0710000000000002</v>
      </c>
      <c r="L1154" s="184">
        <v>3.0167999999999999</v>
      </c>
      <c r="M1154" s="184">
        <v>3.2450000000000001</v>
      </c>
      <c r="N1154" s="184">
        <v>3.2197</v>
      </c>
      <c r="O1154" s="184">
        <v>5.0566000000000004</v>
      </c>
      <c r="P1154" s="184">
        <v>5.8644999999999996</v>
      </c>
      <c r="Q1154" s="184">
        <v>7.1295000000000002</v>
      </c>
      <c r="R1154" s="184">
        <v>3.9746999999999999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44447</v>
      </c>
      <c r="E1155" s="184">
        <v>2021.3534</v>
      </c>
      <c r="F1155" s="184">
        <v>2.7160000000000002</v>
      </c>
      <c r="G1155" s="184">
        <v>2.7158000000000002</v>
      </c>
      <c r="H1155" s="184">
        <v>2.7166999999999999</v>
      </c>
      <c r="I1155" s="184">
        <v>2.7181999999999999</v>
      </c>
      <c r="J1155" s="184">
        <v>2.7656999999999998</v>
      </c>
      <c r="K1155" s="184">
        <v>3.0485000000000002</v>
      </c>
      <c r="L1155" s="184">
        <v>2.8062</v>
      </c>
      <c r="M1155" s="184">
        <v>2.9114</v>
      </c>
      <c r="N1155" s="184">
        <v>2.8304999999999998</v>
      </c>
      <c r="O1155" s="184"/>
      <c r="P1155" s="184"/>
      <c r="Q1155" s="184">
        <v>3.2610999999999999</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44447</v>
      </c>
      <c r="E1156" s="184">
        <v>2033.1292000000001</v>
      </c>
      <c r="F1156" s="184">
        <v>3.1419999999999999</v>
      </c>
      <c r="G1156" s="184">
        <v>2.9809000000000001</v>
      </c>
      <c r="H1156" s="184">
        <v>2.9356</v>
      </c>
      <c r="I1156" s="184">
        <v>2.9977999999999998</v>
      </c>
      <c r="J1156" s="184">
        <v>3.1337999999999999</v>
      </c>
      <c r="K1156" s="184">
        <v>3.0728</v>
      </c>
      <c r="L1156" s="184">
        <v>3.0108000000000001</v>
      </c>
      <c r="M1156" s="184">
        <v>3.2349999999999999</v>
      </c>
      <c r="N1156" s="184">
        <v>3.2038000000000002</v>
      </c>
      <c r="O1156" s="184"/>
      <c r="P1156" s="184"/>
      <c r="Q1156" s="184">
        <v>3.6181000000000001</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44447</v>
      </c>
      <c r="E1157" s="184">
        <v>2033.2661000000001</v>
      </c>
      <c r="F1157" s="184">
        <v>3.0017</v>
      </c>
      <c r="G1157" s="184">
        <v>2.8681000000000001</v>
      </c>
      <c r="H1157" s="184">
        <v>2.851</v>
      </c>
      <c r="I1157" s="184">
        <v>2.9468000000000001</v>
      </c>
      <c r="J1157" s="184">
        <v>3.0977999999999999</v>
      </c>
      <c r="K1157" s="184">
        <v>3.0705</v>
      </c>
      <c r="L1157" s="184">
        <v>3.0211000000000001</v>
      </c>
      <c r="M1157" s="184">
        <v>3.2477999999999998</v>
      </c>
      <c r="N1157" s="184">
        <v>3.2218</v>
      </c>
      <c r="O1157" s="184"/>
      <c r="P1157" s="184"/>
      <c r="Q1157" s="184">
        <v>3.6234999999999999</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44447</v>
      </c>
      <c r="E1158" s="184">
        <v>2033.1531</v>
      </c>
      <c r="F1158" s="184">
        <v>2.9874999999999998</v>
      </c>
      <c r="G1158" s="184">
        <v>2.9382999999999999</v>
      </c>
      <c r="H1158" s="184">
        <v>2.9674</v>
      </c>
      <c r="I1158" s="184">
        <v>3.0760999999999998</v>
      </c>
      <c r="J1158" s="184">
        <v>3.2271999999999998</v>
      </c>
      <c r="K1158" s="184">
        <v>3.14</v>
      </c>
      <c r="L1158" s="184">
        <v>3.0453000000000001</v>
      </c>
      <c r="M1158" s="184">
        <v>3.2601</v>
      </c>
      <c r="N1158" s="184">
        <v>3.2201</v>
      </c>
      <c r="O1158" s="184"/>
      <c r="P1158" s="184"/>
      <c r="Q1158" s="184">
        <v>3.6179000000000001</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44447</v>
      </c>
      <c r="E1159" s="184">
        <v>2850.4378999999999</v>
      </c>
      <c r="F1159" s="184">
        <v>2.9761000000000002</v>
      </c>
      <c r="G1159" s="184">
        <v>2.8814000000000002</v>
      </c>
      <c r="H1159" s="184">
        <v>2.9866000000000001</v>
      </c>
      <c r="I1159" s="184">
        <v>3.1473</v>
      </c>
      <c r="J1159" s="184">
        <v>3.3730000000000002</v>
      </c>
      <c r="K1159" s="184">
        <v>3.3161999999999998</v>
      </c>
      <c r="L1159" s="184">
        <v>3.2791999999999999</v>
      </c>
      <c r="M1159" s="184">
        <v>3.2042000000000002</v>
      </c>
      <c r="N1159" s="184">
        <v>3.2016</v>
      </c>
      <c r="O1159" s="184">
        <v>5.0373999999999999</v>
      </c>
      <c r="P1159" s="184">
        <v>5.7888999999999999</v>
      </c>
      <c r="Q1159" s="184">
        <v>7.3242000000000003</v>
      </c>
      <c r="R1159" s="184">
        <v>3.9773000000000001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44447</v>
      </c>
      <c r="E1160" s="184">
        <v>2867.3780000000002</v>
      </c>
      <c r="F1160" s="184">
        <v>3.0464000000000002</v>
      </c>
      <c r="G1160" s="184">
        <v>2.9521999999999999</v>
      </c>
      <c r="H1160" s="184">
        <v>3.0571999999999999</v>
      </c>
      <c r="I1160" s="184">
        <v>3.2179000000000002</v>
      </c>
      <c r="J1160" s="184">
        <v>3.4437000000000002</v>
      </c>
      <c r="K1160" s="184">
        <v>3.3871000000000002</v>
      </c>
      <c r="L1160" s="184">
        <v>3.3506</v>
      </c>
      <c r="M1160" s="184">
        <v>3.2761</v>
      </c>
      <c r="N1160" s="184">
        <v>3.2740999999999998</v>
      </c>
      <c r="O1160" s="184">
        <v>5.1109999999999998</v>
      </c>
      <c r="P1160" s="184">
        <v>5.8631000000000002</v>
      </c>
      <c r="Q1160" s="184">
        <v>7.1029999999999998</v>
      </c>
      <c r="R1160" s="184">
        <v>4.0503</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44447</v>
      </c>
      <c r="E1161" s="184">
        <v>2575.5830999999998</v>
      </c>
      <c r="F1161" s="184">
        <v>2.4447999999999999</v>
      </c>
      <c r="G1161" s="184">
        <v>2.3515000000000001</v>
      </c>
      <c r="H1161" s="184">
        <v>2.4565000000000001</v>
      </c>
      <c r="I1161" s="184">
        <v>2.6168999999999998</v>
      </c>
      <c r="J1161" s="184">
        <v>2.8418000000000001</v>
      </c>
      <c r="K1161" s="184">
        <v>2.7822</v>
      </c>
      <c r="L1161" s="184">
        <v>2.7410999999999999</v>
      </c>
      <c r="M1161" s="184">
        <v>2.6625000000000001</v>
      </c>
      <c r="N1161" s="184">
        <v>2.6560999999999999</v>
      </c>
      <c r="O1161" s="184">
        <v>4.4840999999999998</v>
      </c>
      <c r="P1161" s="184">
        <v>5.2051999999999996</v>
      </c>
      <c r="Q1161" s="184">
        <v>6.5922999999999998</v>
      </c>
      <c r="R1161" s="184">
        <v>3.4302999999999999</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44447</v>
      </c>
      <c r="E1162" s="184">
        <v>1094.7861</v>
      </c>
      <c r="F1162" s="184">
        <v>2.9708000000000001</v>
      </c>
      <c r="G1162" s="184">
        <v>2.968</v>
      </c>
      <c r="H1162" s="184">
        <v>2.9661</v>
      </c>
      <c r="I1162" s="184">
        <v>3.0272000000000001</v>
      </c>
      <c r="J1162" s="184">
        <v>3.0019999999999998</v>
      </c>
      <c r="K1162" s="184">
        <v>3.1151</v>
      </c>
      <c r="L1162" s="184">
        <v>3.1097999999999999</v>
      </c>
      <c r="M1162" s="184">
        <v>3.0678999999999998</v>
      </c>
      <c r="N1162" s="184">
        <v>3.0541999999999998</v>
      </c>
      <c r="O1162" s="184"/>
      <c r="P1162" s="184"/>
      <c r="Q1162" s="184">
        <v>3.8776999999999999</v>
      </c>
      <c r="R1162" s="184">
        <v>3.4939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44447</v>
      </c>
      <c r="E1163" s="184">
        <v>1091.9239</v>
      </c>
      <c r="F1163" s="184">
        <v>2.8582999999999998</v>
      </c>
      <c r="G1163" s="184">
        <v>2.8565</v>
      </c>
      <c r="H1163" s="184">
        <v>2.8548</v>
      </c>
      <c r="I1163" s="184">
        <v>2.9167000000000001</v>
      </c>
      <c r="J1163" s="184">
        <v>2.8915000000000002</v>
      </c>
      <c r="K1163" s="184">
        <v>3.0041000000000002</v>
      </c>
      <c r="L1163" s="184">
        <v>2.9979</v>
      </c>
      <c r="M1163" s="184">
        <v>2.9550999999999998</v>
      </c>
      <c r="N1163" s="184">
        <v>2.9407000000000001</v>
      </c>
      <c r="O1163" s="184"/>
      <c r="P1163" s="184"/>
      <c r="Q1163" s="184">
        <v>3.7635000000000001</v>
      </c>
      <c r="R1163" s="184">
        <v>3.3801999999999999</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44447</v>
      </c>
      <c r="E1164" s="184">
        <v>56.687399999999997</v>
      </c>
      <c r="F1164" s="184">
        <v>3.0265</v>
      </c>
      <c r="G1164" s="184">
        <v>2.9841000000000002</v>
      </c>
      <c r="H1164" s="184">
        <v>3.028</v>
      </c>
      <c r="I1164" s="184">
        <v>3.1635</v>
      </c>
      <c r="J1164" s="184">
        <v>3.3452000000000002</v>
      </c>
      <c r="K1164" s="184">
        <v>3.3260999999999998</v>
      </c>
      <c r="L1164" s="184">
        <v>3.3268</v>
      </c>
      <c r="M1164" s="184">
        <v>3.2473000000000001</v>
      </c>
      <c r="N1164" s="184">
        <v>3.2189000000000001</v>
      </c>
      <c r="O1164" s="184">
        <v>5.0548999999999999</v>
      </c>
      <c r="P1164" s="184">
        <v>5.8144</v>
      </c>
      <c r="Q1164" s="184">
        <v>7.5937999999999999</v>
      </c>
      <c r="R1164" s="184">
        <v>3.9453</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44447</v>
      </c>
      <c r="E1165" s="184">
        <v>57.079599999999999</v>
      </c>
      <c r="F1165" s="184">
        <v>3.1335999999999999</v>
      </c>
      <c r="G1165" s="184">
        <v>3.0488</v>
      </c>
      <c r="H1165" s="184">
        <v>3.1078000000000001</v>
      </c>
      <c r="I1165" s="184">
        <v>3.2423999999999999</v>
      </c>
      <c r="J1165" s="184">
        <v>3.4238</v>
      </c>
      <c r="K1165" s="184">
        <v>3.407</v>
      </c>
      <c r="L1165" s="184">
        <v>3.4081000000000001</v>
      </c>
      <c r="M1165" s="184">
        <v>3.3292999999999999</v>
      </c>
      <c r="N1165" s="184">
        <v>3.3014000000000001</v>
      </c>
      <c r="O1165" s="184">
        <v>5.1390000000000002</v>
      </c>
      <c r="P1165" s="184">
        <v>5.8982999999999999</v>
      </c>
      <c r="Q1165" s="184">
        <v>7.1506999999999996</v>
      </c>
      <c r="R1165" s="184">
        <v>4.0284000000000004</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44447</v>
      </c>
      <c r="E1166" s="184">
        <v>32.597000000000001</v>
      </c>
      <c r="F1166" s="184">
        <v>3.0234999999999999</v>
      </c>
      <c r="G1166" s="184">
        <v>2.9493999999999998</v>
      </c>
      <c r="H1166" s="184">
        <v>2.9929999999999999</v>
      </c>
      <c r="I1166" s="184">
        <v>3.1309999999999998</v>
      </c>
      <c r="J1166" s="184">
        <v>3.3142999999999998</v>
      </c>
      <c r="K1166" s="184">
        <v>3.331</v>
      </c>
      <c r="L1166" s="184">
        <v>3.3283</v>
      </c>
      <c r="M1166" s="184">
        <v>3.2490000000000001</v>
      </c>
      <c r="N1166" s="184">
        <v>3.2201</v>
      </c>
      <c r="O1166" s="184">
        <v>5.0555000000000003</v>
      </c>
      <c r="P1166" s="184">
        <v>5.8147000000000002</v>
      </c>
      <c r="Q1166" s="184">
        <v>7.0613999999999999</v>
      </c>
      <c r="R1166" s="184">
        <v>3.9462999999999999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44447</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44447</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44447</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44447</v>
      </c>
      <c r="E1170" s="184">
        <v>57.081800000000001</v>
      </c>
      <c r="F1170" s="184">
        <v>3.1335000000000002</v>
      </c>
      <c r="G1170" s="184">
        <v>3.0701000000000001</v>
      </c>
      <c r="H1170" s="184">
        <v>3.1076999999999999</v>
      </c>
      <c r="I1170" s="184">
        <v>3.2469000000000001</v>
      </c>
      <c r="J1170" s="184">
        <v>3.4257</v>
      </c>
      <c r="K1170" s="184">
        <v>3.4076</v>
      </c>
      <c r="L1170" s="184">
        <v>3.4079999999999999</v>
      </c>
      <c r="M1170" s="184">
        <v>3.3294999999999999</v>
      </c>
      <c r="N1170" s="184">
        <v>3.3016000000000001</v>
      </c>
      <c r="O1170" s="184">
        <v>5.1388999999999996</v>
      </c>
      <c r="P1170" s="184">
        <v>5.8992000000000004</v>
      </c>
      <c r="Q1170" s="184">
        <v>6.0605000000000002</v>
      </c>
      <c r="R1170" s="184">
        <v>4.0284000000000004</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44447</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44447</v>
      </c>
      <c r="E1172" s="184">
        <v>57.081800000000001</v>
      </c>
      <c r="F1172" s="184">
        <v>3.1335000000000002</v>
      </c>
      <c r="G1172" s="184">
        <v>3.0701000000000001</v>
      </c>
      <c r="H1172" s="184">
        <v>3.1076999999999999</v>
      </c>
      <c r="I1172" s="184">
        <v>3.2423000000000002</v>
      </c>
      <c r="J1172" s="184">
        <v>3.4257</v>
      </c>
      <c r="K1172" s="184">
        <v>3.4076</v>
      </c>
      <c r="L1172" s="184">
        <v>3.4079999999999999</v>
      </c>
      <c r="M1172" s="184">
        <v>3.3294999999999999</v>
      </c>
      <c r="N1172" s="184">
        <v>3.3014999999999999</v>
      </c>
      <c r="O1172" s="184">
        <v>5.1388999999999996</v>
      </c>
      <c r="P1172" s="184">
        <v>5.8992000000000004</v>
      </c>
      <c r="Q1172" s="184">
        <v>6.0605000000000002</v>
      </c>
      <c r="R1172" s="184">
        <v>4.0284000000000004</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44447</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44447</v>
      </c>
      <c r="E1174" s="184">
        <v>4220.4295000000002</v>
      </c>
      <c r="F1174" s="184">
        <v>3.0964</v>
      </c>
      <c r="G1174" s="184">
        <v>3.0554000000000001</v>
      </c>
      <c r="H1174" s="184">
        <v>3.0489000000000002</v>
      </c>
      <c r="I1174" s="184">
        <v>3.1897000000000002</v>
      </c>
      <c r="J1174" s="184">
        <v>3.4474999999999998</v>
      </c>
      <c r="K1174" s="184">
        <v>3.4138999999999999</v>
      </c>
      <c r="L1174" s="184">
        <v>3.3980999999999999</v>
      </c>
      <c r="M1174" s="184">
        <v>3.2888999999999999</v>
      </c>
      <c r="N1174" s="184">
        <v>3.2858999999999998</v>
      </c>
      <c r="O1174" s="184">
        <v>5.1134000000000004</v>
      </c>
      <c r="P1174" s="184">
        <v>5.8413000000000004</v>
      </c>
      <c r="Q1174" s="184">
        <v>7.0728999999999997</v>
      </c>
      <c r="R1174" s="184">
        <v>4.0805999999999996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44447</v>
      </c>
      <c r="E1175" s="184">
        <v>4199.6569</v>
      </c>
      <c r="F1175" s="184">
        <v>2.9735</v>
      </c>
      <c r="G1175" s="184">
        <v>2.9333999999999998</v>
      </c>
      <c r="H1175" s="184">
        <v>2.9266999999999999</v>
      </c>
      <c r="I1175" s="184">
        <v>3.0676000000000001</v>
      </c>
      <c r="J1175" s="184">
        <v>3.3252999999999999</v>
      </c>
      <c r="K1175" s="184">
        <v>3.2909999999999999</v>
      </c>
      <c r="L1175" s="184">
        <v>3.2740999999999998</v>
      </c>
      <c r="M1175" s="184">
        <v>3.1703999999999999</v>
      </c>
      <c r="N1175" s="184">
        <v>3.1726999999999999</v>
      </c>
      <c r="O1175" s="184">
        <v>5.0385999999999997</v>
      </c>
      <c r="P1175" s="184">
        <v>5.7748999999999997</v>
      </c>
      <c r="Q1175" s="184">
        <v>7.0320999999999998</v>
      </c>
      <c r="R1175" s="184">
        <v>3.9958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44447</v>
      </c>
      <c r="E1176" s="184">
        <v>2845.9472999999998</v>
      </c>
      <c r="F1176" s="184">
        <v>3.2860999999999998</v>
      </c>
      <c r="G1176" s="184">
        <v>3.0750000000000002</v>
      </c>
      <c r="H1176" s="184">
        <v>2.9996999999999998</v>
      </c>
      <c r="I1176" s="184">
        <v>3.1053999999999999</v>
      </c>
      <c r="J1176" s="184">
        <v>3.2471000000000001</v>
      </c>
      <c r="K1176" s="184">
        <v>3.2597</v>
      </c>
      <c r="L1176" s="184">
        <v>3.2572000000000001</v>
      </c>
      <c r="M1176" s="184">
        <v>3.1833999999999998</v>
      </c>
      <c r="N1176" s="184">
        <v>3.1848000000000001</v>
      </c>
      <c r="O1176" s="184">
        <v>5.0941999999999998</v>
      </c>
      <c r="P1176" s="184">
        <v>5.8273000000000001</v>
      </c>
      <c r="Q1176" s="184">
        <v>7.2503000000000002</v>
      </c>
      <c r="R1176" s="184">
        <v>4.0545</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44447</v>
      </c>
      <c r="E1177" s="184">
        <v>2859.4973</v>
      </c>
      <c r="F1177" s="184">
        <v>3.3458999999999999</v>
      </c>
      <c r="G1177" s="184">
        <v>3.1353</v>
      </c>
      <c r="H1177" s="184">
        <v>3.0596000000000001</v>
      </c>
      <c r="I1177" s="184">
        <v>3.1652999999999998</v>
      </c>
      <c r="J1177" s="184">
        <v>3.3073000000000001</v>
      </c>
      <c r="K1177" s="184">
        <v>3.3153999999999999</v>
      </c>
      <c r="L1177" s="184">
        <v>3.3107000000000002</v>
      </c>
      <c r="M1177" s="184">
        <v>3.2364999999999999</v>
      </c>
      <c r="N1177" s="184">
        <v>3.2378</v>
      </c>
      <c r="O1177" s="184">
        <v>5.1475</v>
      </c>
      <c r="P1177" s="184">
        <v>5.8848000000000003</v>
      </c>
      <c r="Q1177" s="184">
        <v>7.0965999999999996</v>
      </c>
      <c r="R1177" s="184">
        <v>4.1071999999999997</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44447</v>
      </c>
      <c r="E1178" s="184">
        <v>3755.7986000000001</v>
      </c>
      <c r="F1178" s="184">
        <v>3.2976999999999999</v>
      </c>
      <c r="G1178" s="184">
        <v>3.0575000000000001</v>
      </c>
      <c r="H1178" s="184">
        <v>3.0354000000000001</v>
      </c>
      <c r="I1178" s="184">
        <v>3.2317</v>
      </c>
      <c r="J1178" s="184">
        <v>3.4249000000000001</v>
      </c>
      <c r="K1178" s="184">
        <v>3.3025000000000002</v>
      </c>
      <c r="L1178" s="184">
        <v>3.2730999999999999</v>
      </c>
      <c r="M1178" s="184">
        <v>3.2233000000000001</v>
      </c>
      <c r="N1178" s="184">
        <v>3.2054</v>
      </c>
      <c r="O1178" s="184">
        <v>5.1024000000000003</v>
      </c>
      <c r="P1178" s="184">
        <v>5.8028000000000004</v>
      </c>
      <c r="Q1178" s="184">
        <v>7.0202</v>
      </c>
      <c r="R1178" s="184">
        <v>4.1002999999999998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44447</v>
      </c>
      <c r="E1179" s="184">
        <v>3792.6367</v>
      </c>
      <c r="F1179" s="184">
        <v>3.4369999999999998</v>
      </c>
      <c r="G1179" s="184">
        <v>3.1976</v>
      </c>
      <c r="H1179" s="184">
        <v>3.1755</v>
      </c>
      <c r="I1179" s="184">
        <v>3.3719000000000001</v>
      </c>
      <c r="J1179" s="184">
        <v>3.5655000000000001</v>
      </c>
      <c r="K1179" s="184">
        <v>3.4438</v>
      </c>
      <c r="L1179" s="184">
        <v>3.4156</v>
      </c>
      <c r="M1179" s="184">
        <v>3.3673999999999999</v>
      </c>
      <c r="N1179" s="184">
        <v>3.3490000000000002</v>
      </c>
      <c r="O1179" s="184">
        <v>5.2473000000000001</v>
      </c>
      <c r="P1179" s="184">
        <v>5.9497</v>
      </c>
      <c r="Q1179" s="184">
        <v>7.1254999999999997</v>
      </c>
      <c r="R1179" s="184">
        <v>4.2427999999999999</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44447</v>
      </c>
      <c r="E1180" s="184">
        <v>1357.3524</v>
      </c>
      <c r="F1180" s="184">
        <v>2.9851000000000001</v>
      </c>
      <c r="G1180" s="184">
        <v>3.0627</v>
      </c>
      <c r="H1180" s="184">
        <v>3.1303999999999998</v>
      </c>
      <c r="I1180" s="184">
        <v>3.2635999999999998</v>
      </c>
      <c r="J1180" s="184">
        <v>3.4392999999999998</v>
      </c>
      <c r="K1180" s="184">
        <v>3.4569000000000001</v>
      </c>
      <c r="L1180" s="184">
        <v>3.4622999999999999</v>
      </c>
      <c r="M1180" s="184">
        <v>3.3852000000000002</v>
      </c>
      <c r="N1180" s="184">
        <v>3.3887</v>
      </c>
      <c r="O1180" s="184">
        <v>5.3277000000000001</v>
      </c>
      <c r="P1180" s="184">
        <v>6.0180999999999996</v>
      </c>
      <c r="Q1180" s="184">
        <v>6.0682</v>
      </c>
      <c r="R1180" s="184">
        <v>4.2672999999999996</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44447</v>
      </c>
      <c r="E1181" s="184">
        <v>1348.6303</v>
      </c>
      <c r="F1181" s="184">
        <v>2.8744999999999998</v>
      </c>
      <c r="G1181" s="184">
        <v>2.9535</v>
      </c>
      <c r="H1181" s="184">
        <v>3.0202</v>
      </c>
      <c r="I1181" s="184">
        <v>3.1535000000000002</v>
      </c>
      <c r="J1181" s="184">
        <v>3.3290999999999999</v>
      </c>
      <c r="K1181" s="184">
        <v>3.3458999999999999</v>
      </c>
      <c r="L1181" s="184">
        <v>3.3504</v>
      </c>
      <c r="M1181" s="184">
        <v>3.2724000000000002</v>
      </c>
      <c r="N1181" s="184">
        <v>3.2749000000000001</v>
      </c>
      <c r="O1181" s="184">
        <v>5.2107000000000001</v>
      </c>
      <c r="P1181" s="184">
        <v>5.8864999999999998</v>
      </c>
      <c r="Q1181" s="184">
        <v>5.9363999999999999</v>
      </c>
      <c r="R1181" s="184">
        <v>4.1528</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44447</v>
      </c>
      <c r="E1182" s="184">
        <v>2203.9090000000001</v>
      </c>
      <c r="F1182" s="184">
        <v>3.1735000000000002</v>
      </c>
      <c r="G1182" s="184">
        <v>3.1011000000000002</v>
      </c>
      <c r="H1182" s="184">
        <v>3.0912999999999999</v>
      </c>
      <c r="I1182" s="184">
        <v>3.2172000000000001</v>
      </c>
      <c r="J1182" s="184">
        <v>3.4112</v>
      </c>
      <c r="K1182" s="184">
        <v>3.4234</v>
      </c>
      <c r="L1182" s="184">
        <v>3.4291</v>
      </c>
      <c r="M1182" s="184">
        <v>3.3839000000000001</v>
      </c>
      <c r="N1182" s="184">
        <v>3.3915999999999999</v>
      </c>
      <c r="O1182" s="184">
        <v>5.2069999999999999</v>
      </c>
      <c r="P1182" s="184">
        <v>5.8925000000000001</v>
      </c>
      <c r="Q1182" s="184">
        <v>6.9180000000000001</v>
      </c>
      <c r="R1182" s="184">
        <v>4.1746999999999996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44447</v>
      </c>
      <c r="E1183" s="184">
        <v>2174.9857000000002</v>
      </c>
      <c r="F1183" s="184">
        <v>3.0712999999999999</v>
      </c>
      <c r="G1183" s="184">
        <v>2.9996</v>
      </c>
      <c r="H1183" s="184">
        <v>2.9901</v>
      </c>
      <c r="I1183" s="184">
        <v>3.1160000000000001</v>
      </c>
      <c r="J1183" s="184">
        <v>3.3102</v>
      </c>
      <c r="K1183" s="184">
        <v>3.3321999999999998</v>
      </c>
      <c r="L1183" s="184">
        <v>3.3344</v>
      </c>
      <c r="M1183" s="184">
        <v>3.2873000000000001</v>
      </c>
      <c r="N1183" s="184">
        <v>3.2932000000000001</v>
      </c>
      <c r="O1183" s="184">
        <v>5.1189</v>
      </c>
      <c r="P1183" s="184">
        <v>5.7991000000000001</v>
      </c>
      <c r="Q1183" s="184">
        <v>6.3282999999999996</v>
      </c>
      <c r="R1183" s="184">
        <v>4.0735999999999999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44447</v>
      </c>
      <c r="E1184" s="184">
        <v>11.1866</v>
      </c>
      <c r="F1184" s="184">
        <v>2.9367999999999999</v>
      </c>
      <c r="G1184" s="184">
        <v>2.7195999999999998</v>
      </c>
      <c r="H1184" s="184">
        <v>2.7515999999999998</v>
      </c>
      <c r="I1184" s="184">
        <v>2.9399000000000002</v>
      </c>
      <c r="J1184" s="184">
        <v>3.1448999999999998</v>
      </c>
      <c r="K1184" s="184">
        <v>3.1457000000000002</v>
      </c>
      <c r="L1184" s="184">
        <v>3.0720999999999998</v>
      </c>
      <c r="M1184" s="184">
        <v>3.0426000000000002</v>
      </c>
      <c r="N1184" s="184">
        <v>3.0348999999999999</v>
      </c>
      <c r="O1184" s="184"/>
      <c r="P1184" s="184"/>
      <c r="Q1184" s="184">
        <v>4.2035</v>
      </c>
      <c r="R1184" s="184">
        <v>3.5749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44447</v>
      </c>
      <c r="E1185" s="184">
        <v>11.1409</v>
      </c>
      <c r="F1185" s="184">
        <v>2.6212</v>
      </c>
      <c r="G1185" s="184">
        <v>2.5123000000000002</v>
      </c>
      <c r="H1185" s="184">
        <v>2.5754000000000001</v>
      </c>
      <c r="I1185" s="184">
        <v>2.7877999999999998</v>
      </c>
      <c r="J1185" s="184">
        <v>2.9878999999999998</v>
      </c>
      <c r="K1185" s="184">
        <v>2.9923999999999999</v>
      </c>
      <c r="L1185" s="184">
        <v>2.9197000000000002</v>
      </c>
      <c r="M1185" s="184">
        <v>2.8879000000000001</v>
      </c>
      <c r="N1185" s="184">
        <v>2.8793000000000002</v>
      </c>
      <c r="O1185" s="184"/>
      <c r="P1185" s="184"/>
      <c r="Q1185" s="184">
        <v>4.0468999999999999</v>
      </c>
      <c r="R1185" s="184">
        <v>3.4194</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44447</v>
      </c>
      <c r="E1186" s="184">
        <v>2280.8692999999998</v>
      </c>
      <c r="F1186" s="184">
        <v>3.4792999999999998</v>
      </c>
      <c r="G1186" s="184">
        <v>3.2985000000000002</v>
      </c>
      <c r="H1186" s="184">
        <v>3.2355</v>
      </c>
      <c r="I1186" s="184">
        <v>3.3315000000000001</v>
      </c>
      <c r="J1186" s="184">
        <v>3.5167000000000002</v>
      </c>
      <c r="K1186" s="184">
        <v>3.2863000000000002</v>
      </c>
      <c r="L1186" s="184">
        <v>3.2665000000000002</v>
      </c>
      <c r="M1186" s="184">
        <v>3.2069000000000001</v>
      </c>
      <c r="N1186" s="184">
        <v>3.1465999999999998</v>
      </c>
      <c r="O1186" s="184">
        <v>4.8865999999999996</v>
      </c>
      <c r="P1186" s="184">
        <v>5.7788000000000004</v>
      </c>
      <c r="Q1186" s="184">
        <v>7.1006</v>
      </c>
      <c r="R1186" s="184">
        <v>3.7385999999999999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44447</v>
      </c>
      <c r="E1187" s="184">
        <v>2264.6489999999999</v>
      </c>
      <c r="F1187" s="184">
        <v>3.4285000000000001</v>
      </c>
      <c r="G1187" s="184">
        <v>3.2484999999999999</v>
      </c>
      <c r="H1187" s="184">
        <v>3.1856</v>
      </c>
      <c r="I1187" s="184">
        <v>3.2814999999999999</v>
      </c>
      <c r="J1187" s="184">
        <v>3.4662000000000002</v>
      </c>
      <c r="K1187" s="184">
        <v>3.2357999999999998</v>
      </c>
      <c r="L1187" s="184">
        <v>3.2157</v>
      </c>
      <c r="M1187" s="184">
        <v>3.1556999999999999</v>
      </c>
      <c r="N1187" s="184">
        <v>3.0950000000000002</v>
      </c>
      <c r="O1187" s="184">
        <v>4.8102999999999998</v>
      </c>
      <c r="P1187" s="184">
        <v>5.6870000000000003</v>
      </c>
      <c r="Q1187" s="184">
        <v>7.3277999999999999</v>
      </c>
      <c r="R1187" s="184">
        <v>3.6831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44447</v>
      </c>
      <c r="E1188" s="184">
        <v>2315.4122896419799</v>
      </c>
      <c r="F1188" s="184">
        <v>2.4174000000000002</v>
      </c>
      <c r="G1188" s="184">
        <v>2.3828999999999998</v>
      </c>
      <c r="H1188" s="184">
        <v>2.3658999999999999</v>
      </c>
      <c r="I1188" s="184">
        <v>2.4138000000000002</v>
      </c>
      <c r="J1188" s="184">
        <v>2.4382000000000001</v>
      </c>
      <c r="K1188" s="184">
        <v>2.3288000000000002</v>
      </c>
      <c r="L1188" s="184">
        <v>2.4007000000000001</v>
      </c>
      <c r="M1188" s="184">
        <v>2.3700999999999999</v>
      </c>
      <c r="N1188" s="184">
        <v>2.3824000000000001</v>
      </c>
      <c r="O1188" s="184">
        <v>3.0653999999999999</v>
      </c>
      <c r="P1188" s="184">
        <v>3.45</v>
      </c>
      <c r="Q1188" s="184">
        <v>4.7255000000000003</v>
      </c>
      <c r="R1188" s="184">
        <v>2.5522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44447</v>
      </c>
      <c r="E1189" s="184">
        <v>5067.9852000000001</v>
      </c>
      <c r="F1189" s="184">
        <v>2.9681999999999999</v>
      </c>
      <c r="G1189" s="184">
        <v>2.8904000000000001</v>
      </c>
      <c r="H1189" s="184">
        <v>2.9062000000000001</v>
      </c>
      <c r="I1189" s="184">
        <v>3.0449000000000002</v>
      </c>
      <c r="J1189" s="184">
        <v>3.3041</v>
      </c>
      <c r="K1189" s="184">
        <v>3.2677</v>
      </c>
      <c r="L1189" s="184">
        <v>3.2462</v>
      </c>
      <c r="M1189" s="184">
        <v>3.1684000000000001</v>
      </c>
      <c r="N1189" s="184">
        <v>3.1674000000000002</v>
      </c>
      <c r="O1189" s="184">
        <v>5.1731999999999996</v>
      </c>
      <c r="P1189" s="184">
        <v>5.8699000000000003</v>
      </c>
      <c r="Q1189" s="184">
        <v>7.0133999999999999</v>
      </c>
      <c r="R1189" s="184">
        <v>4.0819999999999999</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44447</v>
      </c>
      <c r="E1190" s="184">
        <v>5106.7821999999996</v>
      </c>
      <c r="F1190" s="184">
        <v>3.1078999999999999</v>
      </c>
      <c r="G1190" s="184">
        <v>3.0303</v>
      </c>
      <c r="H1190" s="184">
        <v>3.0463</v>
      </c>
      <c r="I1190" s="184">
        <v>3.1850000000000001</v>
      </c>
      <c r="J1190" s="184">
        <v>3.4441999999999999</v>
      </c>
      <c r="K1190" s="184">
        <v>3.4085999999999999</v>
      </c>
      <c r="L1190" s="184">
        <v>3.4003000000000001</v>
      </c>
      <c r="M1190" s="184">
        <v>3.3186</v>
      </c>
      <c r="N1190" s="184">
        <v>3.3067000000000002</v>
      </c>
      <c r="O1190" s="184">
        <v>5.2813999999999997</v>
      </c>
      <c r="P1190" s="184">
        <v>5.9694000000000003</v>
      </c>
      <c r="Q1190" s="184">
        <v>7.1680000000000001</v>
      </c>
      <c r="R1190" s="184">
        <v>4.2012</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44447</v>
      </c>
      <c r="E1191" s="184">
        <v>4590.42</v>
      </c>
      <c r="F1191" s="184">
        <v>2.3490000000000002</v>
      </c>
      <c r="G1191" s="184">
        <v>2.2705000000000002</v>
      </c>
      <c r="H1191" s="184">
        <v>2.2864</v>
      </c>
      <c r="I1191" s="184">
        <v>2.4245000000000001</v>
      </c>
      <c r="J1191" s="184">
        <v>2.6823999999999999</v>
      </c>
      <c r="K1191" s="184">
        <v>2.6429</v>
      </c>
      <c r="L1191" s="184">
        <v>2.617</v>
      </c>
      <c r="M1191" s="184">
        <v>2.5337999999999998</v>
      </c>
      <c r="N1191" s="184">
        <v>2.5186000000000002</v>
      </c>
      <c r="O1191" s="184">
        <v>4.4386999999999999</v>
      </c>
      <c r="P1191" s="184">
        <v>5.0655000000000001</v>
      </c>
      <c r="Q1191" s="184">
        <v>6.7019000000000002</v>
      </c>
      <c r="R1191" s="184">
        <v>3.4034</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44447</v>
      </c>
      <c r="E1192" s="184">
        <v>1169.4332999999999</v>
      </c>
      <c r="F1192" s="184">
        <v>3.2181999999999999</v>
      </c>
      <c r="G1192" s="184">
        <v>3.1126</v>
      </c>
      <c r="H1192" s="184">
        <v>2.9887000000000001</v>
      </c>
      <c r="I1192" s="184">
        <v>3.1305000000000001</v>
      </c>
      <c r="J1192" s="184">
        <v>3.3096000000000001</v>
      </c>
      <c r="K1192" s="184">
        <v>3.2747999999999999</v>
      </c>
      <c r="L1192" s="184">
        <v>3.2303999999999999</v>
      </c>
      <c r="M1192" s="184">
        <v>3.1640000000000001</v>
      </c>
      <c r="N1192" s="184">
        <v>3.1556000000000002</v>
      </c>
      <c r="O1192" s="184">
        <v>4.6386000000000003</v>
      </c>
      <c r="P1192" s="184"/>
      <c r="Q1192" s="184">
        <v>4.8102999999999998</v>
      </c>
      <c r="R1192" s="184">
        <v>3.7572999999999999</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44447</v>
      </c>
      <c r="E1193" s="184">
        <v>1165.4151999999999</v>
      </c>
      <c r="F1193" s="184">
        <v>3.1227999999999998</v>
      </c>
      <c r="G1193" s="184">
        <v>3.0125999999999999</v>
      </c>
      <c r="H1193" s="184">
        <v>2.8887999999999998</v>
      </c>
      <c r="I1193" s="184">
        <v>3.0310000000000001</v>
      </c>
      <c r="J1193" s="184">
        <v>3.2088000000000001</v>
      </c>
      <c r="K1193" s="184">
        <v>3.1735000000000002</v>
      </c>
      <c r="L1193" s="184">
        <v>3.1288</v>
      </c>
      <c r="M1193" s="184">
        <v>3.0619999999999998</v>
      </c>
      <c r="N1193" s="184">
        <v>3.0527000000000002</v>
      </c>
      <c r="O1193" s="184">
        <v>4.5332999999999997</v>
      </c>
      <c r="P1193" s="184"/>
      <c r="Q1193" s="184">
        <v>4.702</v>
      </c>
      <c r="R1193" s="184">
        <v>3.6539000000000001</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44447</v>
      </c>
      <c r="E1194" s="184">
        <v>270.10520000000002</v>
      </c>
      <c r="F1194" s="184">
        <v>3.0813000000000001</v>
      </c>
      <c r="G1194" s="184">
        <v>2.8159000000000001</v>
      </c>
      <c r="H1194" s="184">
        <v>2.9996999999999998</v>
      </c>
      <c r="I1194" s="184">
        <v>3.1349999999999998</v>
      </c>
      <c r="J1194" s="184">
        <v>3.3174999999999999</v>
      </c>
      <c r="K1194" s="184">
        <v>3.3026</v>
      </c>
      <c r="L1194" s="184">
        <v>3.3069999999999999</v>
      </c>
      <c r="M1194" s="184">
        <v>3.2164999999999999</v>
      </c>
      <c r="N1194" s="184">
        <v>3.1964999999999999</v>
      </c>
      <c r="O1194" s="184">
        <v>5.1670999999999996</v>
      </c>
      <c r="P1194" s="184">
        <v>5.8704000000000001</v>
      </c>
      <c r="Q1194" s="184">
        <v>7.3434999999999997</v>
      </c>
      <c r="R1194" s="184">
        <v>4.0727000000000002</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44447</v>
      </c>
      <c r="E1195" s="184">
        <v>272.06150000000002</v>
      </c>
      <c r="F1195" s="184">
        <v>3.1665000000000001</v>
      </c>
      <c r="G1195" s="184">
        <v>2.9119999999999999</v>
      </c>
      <c r="H1195" s="184">
        <v>3.0952000000000002</v>
      </c>
      <c r="I1195" s="184">
        <v>3.2324999999999999</v>
      </c>
      <c r="J1195" s="184">
        <v>3.4157999999999999</v>
      </c>
      <c r="K1195" s="184">
        <v>3.4028</v>
      </c>
      <c r="L1195" s="184">
        <v>3.415</v>
      </c>
      <c r="M1195" s="184">
        <v>3.3420000000000001</v>
      </c>
      <c r="N1195" s="184">
        <v>3.3273000000000001</v>
      </c>
      <c r="O1195" s="184">
        <v>5.2885</v>
      </c>
      <c r="P1195" s="184">
        <v>5.9661</v>
      </c>
      <c r="Q1195" s="184">
        <v>7.1496000000000004</v>
      </c>
      <c r="R1195" s="184">
        <v>4.2286000000000001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44447</v>
      </c>
      <c r="E1196" s="184">
        <v>2930.7251200000001</v>
      </c>
      <c r="F1196" s="184">
        <v>2.9912999999999998</v>
      </c>
      <c r="G1196" s="184">
        <v>2.7778</v>
      </c>
      <c r="H1196" s="184">
        <v>2.8635999999999999</v>
      </c>
      <c r="I1196" s="184">
        <v>3.0055999999999998</v>
      </c>
      <c r="J1196" s="184">
        <v>3.1446000000000001</v>
      </c>
      <c r="K1196" s="184">
        <v>3.1865000000000001</v>
      </c>
      <c r="L1196" s="184">
        <v>3.1743999999999999</v>
      </c>
      <c r="M1196" s="184">
        <v>3.1311</v>
      </c>
      <c r="N1196" s="184">
        <v>3.121</v>
      </c>
      <c r="O1196" s="184">
        <v>1.7198</v>
      </c>
      <c r="P1196" s="184">
        <v>3.7904</v>
      </c>
      <c r="Q1196" s="184">
        <v>6.5152000000000001</v>
      </c>
      <c r="R1196" s="184">
        <v>3.8105000000000002</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44447</v>
      </c>
      <c r="E1197" s="184">
        <v>2949.4007999999999</v>
      </c>
      <c r="F1197" s="184">
        <v>3.0712999999999999</v>
      </c>
      <c r="G1197" s="184">
        <v>2.8586</v>
      </c>
      <c r="H1197" s="184">
        <v>2.9445999999999999</v>
      </c>
      <c r="I1197" s="184">
        <v>3.0859999999999999</v>
      </c>
      <c r="J1197" s="184">
        <v>3.2248000000000001</v>
      </c>
      <c r="K1197" s="184">
        <v>3.2719</v>
      </c>
      <c r="L1197" s="184">
        <v>3.2625999999999999</v>
      </c>
      <c r="M1197" s="184">
        <v>3.2208999999999999</v>
      </c>
      <c r="N1197" s="184">
        <v>3.2057000000000002</v>
      </c>
      <c r="O1197" s="184">
        <v>1.7865</v>
      </c>
      <c r="P1197" s="184">
        <v>3.8591000000000002</v>
      </c>
      <c r="Q1197" s="184">
        <v>5.9344000000000001</v>
      </c>
      <c r="R1197" s="184">
        <v>3.8713000000000002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44447</v>
      </c>
      <c r="E1198" s="184">
        <v>10.450699999999999</v>
      </c>
      <c r="F1198" s="184">
        <v>3.4929000000000001</v>
      </c>
      <c r="G1198" s="184">
        <v>3.3771</v>
      </c>
      <c r="H1198" s="184">
        <v>3.5949</v>
      </c>
      <c r="I1198" s="184">
        <v>3.5973000000000002</v>
      </c>
      <c r="J1198" s="184">
        <v>3.8090999999999999</v>
      </c>
      <c r="K1198" s="184">
        <v>3.7980999999999998</v>
      </c>
      <c r="L1198" s="184">
        <v>4.3231999999999999</v>
      </c>
      <c r="M1198" s="184">
        <v>4.3978999999999999</v>
      </c>
      <c r="N1198" s="184"/>
      <c r="O1198" s="184"/>
      <c r="P1198" s="184"/>
      <c r="Q1198" s="184">
        <v>4.5823</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44447</v>
      </c>
      <c r="E1199" s="184">
        <v>10.4513</v>
      </c>
      <c r="F1199" s="184">
        <v>3.4927000000000001</v>
      </c>
      <c r="G1199" s="184">
        <v>3.4933999999999998</v>
      </c>
      <c r="H1199" s="184">
        <v>3.5945999999999998</v>
      </c>
      <c r="I1199" s="184">
        <v>3.5971000000000002</v>
      </c>
      <c r="J1199" s="184">
        <v>3.8201999999999998</v>
      </c>
      <c r="K1199" s="184">
        <v>3.8018000000000001</v>
      </c>
      <c r="L1199" s="184">
        <v>4.3368000000000002</v>
      </c>
      <c r="M1199" s="184">
        <v>4.4071999999999996</v>
      </c>
      <c r="N1199" s="184"/>
      <c r="O1199" s="184"/>
      <c r="P1199" s="184"/>
      <c r="Q1199" s="184">
        <v>4.5884</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44447</v>
      </c>
      <c r="E1200" s="184">
        <v>10.450699999999999</v>
      </c>
      <c r="F1200" s="184">
        <v>3.4929000000000001</v>
      </c>
      <c r="G1200" s="184">
        <v>3.3771</v>
      </c>
      <c r="H1200" s="184">
        <v>3.5949</v>
      </c>
      <c r="I1200" s="184">
        <v>3.5973000000000002</v>
      </c>
      <c r="J1200" s="184">
        <v>3.8090999999999999</v>
      </c>
      <c r="K1200" s="184">
        <v>3.7980999999999998</v>
      </c>
      <c r="L1200" s="184">
        <v>4.3231999999999999</v>
      </c>
      <c r="M1200" s="184">
        <v>4.3978999999999999</v>
      </c>
      <c r="N1200" s="184"/>
      <c r="O1200" s="184"/>
      <c r="P1200" s="184"/>
      <c r="Q1200" s="184">
        <v>4.5823</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44447</v>
      </c>
      <c r="E1201" s="184">
        <v>10.452999999999999</v>
      </c>
      <c r="F1201" s="184">
        <v>3.1429</v>
      </c>
      <c r="G1201" s="184">
        <v>3.2599</v>
      </c>
      <c r="H1201" s="184">
        <v>3.5941000000000001</v>
      </c>
      <c r="I1201" s="184">
        <v>3.6716000000000002</v>
      </c>
      <c r="J1201" s="184">
        <v>3.8875999999999999</v>
      </c>
      <c r="K1201" s="184">
        <v>3.8321000000000001</v>
      </c>
      <c r="L1201" s="184">
        <v>4.3559000000000001</v>
      </c>
      <c r="M1201" s="184">
        <v>4.4227999999999996</v>
      </c>
      <c r="N1201" s="184"/>
      <c r="O1201" s="184"/>
      <c r="P1201" s="184"/>
      <c r="Q1201" s="184">
        <v>4.6056999999999997</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44447</v>
      </c>
      <c r="E1202" s="184">
        <v>32.982900000000001</v>
      </c>
      <c r="F1202" s="184">
        <v>2.8774999999999999</v>
      </c>
      <c r="G1202" s="184">
        <v>2.9885999999999999</v>
      </c>
      <c r="H1202" s="184">
        <v>3.1953999999999998</v>
      </c>
      <c r="I1202" s="184">
        <v>3.1972999999999998</v>
      </c>
      <c r="J1202" s="184">
        <v>3.4083000000000001</v>
      </c>
      <c r="K1202" s="184">
        <v>3.3883000000000001</v>
      </c>
      <c r="L1202" s="184">
        <v>3.9072</v>
      </c>
      <c r="M1202" s="184">
        <v>3.9802</v>
      </c>
      <c r="N1202" s="184">
        <v>4.1699000000000002</v>
      </c>
      <c r="O1202" s="184">
        <v>5.7092999999999998</v>
      </c>
      <c r="P1202" s="184">
        <v>6.1657000000000002</v>
      </c>
      <c r="Q1202" s="184">
        <v>7.7675000000000001</v>
      </c>
      <c r="R1202" s="184">
        <v>4.8170999999999999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44447</v>
      </c>
      <c r="E1203" s="184">
        <v>33.517499999999998</v>
      </c>
      <c r="F1203" s="184">
        <v>3.2671999999999999</v>
      </c>
      <c r="G1203" s="184">
        <v>3.3405</v>
      </c>
      <c r="H1203" s="184">
        <v>3.5337999999999998</v>
      </c>
      <c r="I1203" s="184">
        <v>3.544</v>
      </c>
      <c r="J1203" s="184">
        <v>3.7566000000000002</v>
      </c>
      <c r="K1203" s="184">
        <v>3.7435</v>
      </c>
      <c r="L1203" s="184">
        <v>4.2664</v>
      </c>
      <c r="M1203" s="184">
        <v>4.3423999999999996</v>
      </c>
      <c r="N1203" s="184">
        <v>4.5347999999999997</v>
      </c>
      <c r="O1203" s="184">
        <v>6.0510000000000002</v>
      </c>
      <c r="P1203" s="184">
        <v>6.4105999999999996</v>
      </c>
      <c r="Q1203" s="184">
        <v>7.6193</v>
      </c>
      <c r="R1203" s="184">
        <v>5.1833</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44447</v>
      </c>
      <c r="E1204" s="184">
        <v>28.178799999999999</v>
      </c>
      <c r="F1204" s="184">
        <v>3.2385000000000002</v>
      </c>
      <c r="G1204" s="184">
        <v>3.1095000000000002</v>
      </c>
      <c r="H1204" s="184">
        <v>2.9809000000000001</v>
      </c>
      <c r="I1204" s="184">
        <v>3.1587999999999998</v>
      </c>
      <c r="J1204" s="184">
        <v>3.327</v>
      </c>
      <c r="K1204" s="184">
        <v>3.2677999999999998</v>
      </c>
      <c r="L1204" s="184">
        <v>3.2126999999999999</v>
      </c>
      <c r="M1204" s="184">
        <v>3.1581999999999999</v>
      </c>
      <c r="N1204" s="184">
        <v>3.1522000000000001</v>
      </c>
      <c r="O1204" s="184">
        <v>4.6924000000000001</v>
      </c>
      <c r="P1204" s="184">
        <v>5.2969999999999997</v>
      </c>
      <c r="Q1204" s="184">
        <v>6.9432999999999998</v>
      </c>
      <c r="R1204" s="184">
        <v>3.7227999999999999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44447</v>
      </c>
      <c r="E1205" s="184">
        <v>28.088799999999999</v>
      </c>
      <c r="F1205" s="184">
        <v>2.9889999999999999</v>
      </c>
      <c r="G1205" s="184">
        <v>2.9895</v>
      </c>
      <c r="H1205" s="184">
        <v>2.8788999999999998</v>
      </c>
      <c r="I1205" s="184">
        <v>3.0573000000000001</v>
      </c>
      <c r="J1205" s="184">
        <v>3.2281</v>
      </c>
      <c r="K1205" s="184">
        <v>3.1663999999999999</v>
      </c>
      <c r="L1205" s="184">
        <v>3.1109</v>
      </c>
      <c r="M1205" s="184">
        <v>3.0558000000000001</v>
      </c>
      <c r="N1205" s="184">
        <v>3.0487000000000002</v>
      </c>
      <c r="O1205" s="184">
        <v>4.6078000000000001</v>
      </c>
      <c r="P1205" s="184">
        <v>5.2237999999999998</v>
      </c>
      <c r="Q1205" s="184">
        <v>6.8830999999999998</v>
      </c>
      <c r="R1205" s="184">
        <v>3.6274000000000002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44447</v>
      </c>
      <c r="E1206" s="184">
        <v>3248.8843000000002</v>
      </c>
      <c r="F1206" s="184">
        <v>3.1032999999999999</v>
      </c>
      <c r="G1206" s="184">
        <v>2.9950999999999999</v>
      </c>
      <c r="H1206" s="184">
        <v>2.9430000000000001</v>
      </c>
      <c r="I1206" s="184">
        <v>3.0728</v>
      </c>
      <c r="J1206" s="184">
        <v>3.3462999999999998</v>
      </c>
      <c r="K1206" s="184">
        <v>3.3206000000000002</v>
      </c>
      <c r="L1206" s="184">
        <v>3.2949000000000002</v>
      </c>
      <c r="M1206" s="184">
        <v>3.2063000000000001</v>
      </c>
      <c r="N1206" s="184">
        <v>3.2054</v>
      </c>
      <c r="O1206" s="184">
        <v>5.0697999999999999</v>
      </c>
      <c r="P1206" s="184">
        <v>5.7634999999999996</v>
      </c>
      <c r="Q1206" s="184">
        <v>6.8602999999999996</v>
      </c>
      <c r="R1206" s="184">
        <v>4.0426000000000002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44447</v>
      </c>
      <c r="E1207" s="184">
        <v>3268.9904999999999</v>
      </c>
      <c r="F1207" s="184">
        <v>3.2081</v>
      </c>
      <c r="G1207" s="184">
        <v>3.0966</v>
      </c>
      <c r="H1207" s="184">
        <v>3.0436999999999999</v>
      </c>
      <c r="I1207" s="184">
        <v>3.1732</v>
      </c>
      <c r="J1207" s="184">
        <v>3.4470000000000001</v>
      </c>
      <c r="K1207" s="184">
        <v>3.4214000000000002</v>
      </c>
      <c r="L1207" s="184">
        <v>3.3860000000000001</v>
      </c>
      <c r="M1207" s="184">
        <v>3.2949000000000002</v>
      </c>
      <c r="N1207" s="184">
        <v>3.2930000000000001</v>
      </c>
      <c r="O1207" s="184">
        <v>5.1562999999999999</v>
      </c>
      <c r="P1207" s="184">
        <v>5.8452999999999999</v>
      </c>
      <c r="Q1207" s="184">
        <v>7.0674999999999999</v>
      </c>
      <c r="R1207" s="184">
        <v>4.1261999999999999</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44447</v>
      </c>
      <c r="E1208" s="184">
        <v>3279.5866000000001</v>
      </c>
      <c r="F1208" s="184">
        <v>3.1065</v>
      </c>
      <c r="G1208" s="184">
        <v>2.9964</v>
      </c>
      <c r="H1208" s="184">
        <v>2.9437000000000002</v>
      </c>
      <c r="I1208" s="184">
        <v>3.0737999999999999</v>
      </c>
      <c r="J1208" s="184">
        <v>3.3475999999999999</v>
      </c>
      <c r="K1208" s="184">
        <v>3.3216000000000001</v>
      </c>
      <c r="L1208" s="184">
        <v>3.2961</v>
      </c>
      <c r="M1208" s="184">
        <v>3.2071999999999998</v>
      </c>
      <c r="N1208" s="184">
        <v>3.206</v>
      </c>
      <c r="O1208" s="184">
        <v>5.0705999999999998</v>
      </c>
      <c r="P1208" s="184">
        <v>5.7647000000000004</v>
      </c>
      <c r="Q1208" s="184">
        <v>6.8958000000000004</v>
      </c>
      <c r="R1208" s="184">
        <v>4.0434000000000001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44447</v>
      </c>
      <c r="E1209" s="184">
        <v>44.043599999999998</v>
      </c>
      <c r="F1209" s="184">
        <v>3.1494</v>
      </c>
      <c r="G1209" s="184">
        <v>2.9841000000000002</v>
      </c>
      <c r="H1209" s="184">
        <v>3.0562</v>
      </c>
      <c r="I1209" s="184">
        <v>3.2538</v>
      </c>
      <c r="J1209" s="184">
        <v>3.4963000000000002</v>
      </c>
      <c r="K1209" s="184">
        <v>3.45</v>
      </c>
      <c r="L1209" s="184">
        <v>3.4304000000000001</v>
      </c>
      <c r="M1209" s="184">
        <v>3.3555999999999999</v>
      </c>
      <c r="N1209" s="184">
        <v>3.3595999999999999</v>
      </c>
      <c r="O1209" s="184">
        <v>5.2182000000000004</v>
      </c>
      <c r="P1209" s="184">
        <v>5.9161999999999999</v>
      </c>
      <c r="Q1209" s="184">
        <v>7.1219999999999999</v>
      </c>
      <c r="R1209" s="184">
        <v>4.1519000000000004</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44447</v>
      </c>
      <c r="E1210" s="184">
        <v>43.744700000000002</v>
      </c>
      <c r="F1210" s="184">
        <v>3.004</v>
      </c>
      <c r="G1210" s="184">
        <v>2.8932000000000002</v>
      </c>
      <c r="H1210" s="184">
        <v>2.9459</v>
      </c>
      <c r="I1210" s="184">
        <v>3.1446999999999998</v>
      </c>
      <c r="J1210" s="184">
        <v>3.4011999999999998</v>
      </c>
      <c r="K1210" s="184">
        <v>3.3565999999999998</v>
      </c>
      <c r="L1210" s="184">
        <v>3.3351000000000002</v>
      </c>
      <c r="M1210" s="184">
        <v>3.2610999999999999</v>
      </c>
      <c r="N1210" s="184">
        <v>3.2646999999999999</v>
      </c>
      <c r="O1210" s="184">
        <v>5.1322000000000001</v>
      </c>
      <c r="P1210" s="184">
        <v>5.8251999999999997</v>
      </c>
      <c r="Q1210" s="184">
        <v>7.2655000000000003</v>
      </c>
      <c r="R1210" s="184">
        <v>4.0603999999999996</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44447</v>
      </c>
      <c r="E1211" s="184">
        <v>40.881799999999998</v>
      </c>
      <c r="F1211" s="184">
        <v>3.0358000000000001</v>
      </c>
      <c r="G1211" s="184">
        <v>2.9171999999999998</v>
      </c>
      <c r="H1211" s="184">
        <v>2.948</v>
      </c>
      <c r="I1211" s="184">
        <v>3.1478000000000002</v>
      </c>
      <c r="J1211" s="184">
        <v>3.3996</v>
      </c>
      <c r="K1211" s="184">
        <v>3.3567999999999998</v>
      </c>
      <c r="L1211" s="184">
        <v>3.3353000000000002</v>
      </c>
      <c r="M1211" s="184">
        <v>3.2608000000000001</v>
      </c>
      <c r="N1211" s="184">
        <v>3.2648000000000001</v>
      </c>
      <c r="O1211" s="184">
        <v>5.1325000000000003</v>
      </c>
      <c r="P1211" s="184">
        <v>5.8259999999999996</v>
      </c>
      <c r="Q1211" s="184">
        <v>6.7610000000000001</v>
      </c>
      <c r="R1211" s="184">
        <v>4.0606</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44447</v>
      </c>
      <c r="E1212" s="184">
        <v>3295.3663999999999</v>
      </c>
      <c r="F1212" s="184">
        <v>3.0007999999999999</v>
      </c>
      <c r="G1212" s="184">
        <v>3.1254</v>
      </c>
      <c r="H1212" s="184">
        <v>3.0522</v>
      </c>
      <c r="I1212" s="184">
        <v>3.1682000000000001</v>
      </c>
      <c r="J1212" s="184">
        <v>3.4396</v>
      </c>
      <c r="K1212" s="184">
        <v>3.3883000000000001</v>
      </c>
      <c r="L1212" s="184">
        <v>3.3746</v>
      </c>
      <c r="M1212" s="184">
        <v>3.2808999999999999</v>
      </c>
      <c r="N1212" s="184">
        <v>3.2921</v>
      </c>
      <c r="O1212" s="184">
        <v>5.2492999999999999</v>
      </c>
      <c r="P1212" s="184">
        <v>5.9447999999999999</v>
      </c>
      <c r="Q1212" s="184">
        <v>7.1669</v>
      </c>
      <c r="R1212" s="184">
        <v>4.2115999999999998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44447</v>
      </c>
      <c r="E1213" s="184">
        <v>3270.5745000000002</v>
      </c>
      <c r="F1213" s="184">
        <v>2.8807</v>
      </c>
      <c r="G1213" s="184">
        <v>3.0116999999999998</v>
      </c>
      <c r="H1213" s="184">
        <v>2.9403999999999999</v>
      </c>
      <c r="I1213" s="184">
        <v>3.0573000000000001</v>
      </c>
      <c r="J1213" s="184">
        <v>3.3289</v>
      </c>
      <c r="K1213" s="184">
        <v>3.2772000000000001</v>
      </c>
      <c r="L1213" s="184">
        <v>3.2591999999999999</v>
      </c>
      <c r="M1213" s="184">
        <v>3.1619000000000002</v>
      </c>
      <c r="N1213" s="184">
        <v>3.1738</v>
      </c>
      <c r="O1213" s="184">
        <v>5.1394000000000002</v>
      </c>
      <c r="P1213" s="184">
        <v>5.8528000000000002</v>
      </c>
      <c r="Q1213" s="184">
        <v>7.2058</v>
      </c>
      <c r="R1213" s="184">
        <v>4.0887000000000002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44447</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44447</v>
      </c>
      <c r="E1218" s="184">
        <v>1012.5304</v>
      </c>
      <c r="F1218" s="184">
        <v>2.9923000000000002</v>
      </c>
      <c r="G1218" s="184">
        <v>2.9049999999999998</v>
      </c>
      <c r="H1218" s="184">
        <v>3.0236000000000001</v>
      </c>
      <c r="I1218" s="184">
        <v>3.2239</v>
      </c>
      <c r="J1218" s="184">
        <v>3.3376999999999999</v>
      </c>
      <c r="K1218" s="184">
        <v>3.3132000000000001</v>
      </c>
      <c r="L1218" s="184"/>
      <c r="M1218" s="184"/>
      <c r="N1218" s="184"/>
      <c r="O1218" s="184"/>
      <c r="P1218" s="184"/>
      <c r="Q1218" s="184">
        <v>3.3142</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44447</v>
      </c>
      <c r="E1219" s="184">
        <v>1011.9481</v>
      </c>
      <c r="F1219" s="184">
        <v>2.8424999999999998</v>
      </c>
      <c r="G1219" s="184">
        <v>2.7574999999999998</v>
      </c>
      <c r="H1219" s="184">
        <v>2.8746999999999998</v>
      </c>
      <c r="I1219" s="184">
        <v>3.0741000000000001</v>
      </c>
      <c r="J1219" s="184">
        <v>3.1875</v>
      </c>
      <c r="K1219" s="184">
        <v>3.1604000000000001</v>
      </c>
      <c r="L1219" s="184"/>
      <c r="M1219" s="184"/>
      <c r="N1219" s="184"/>
      <c r="O1219" s="184"/>
      <c r="P1219" s="184"/>
      <c r="Q1219" s="184">
        <v>3.1602000000000001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44447</v>
      </c>
      <c r="E1220" s="184">
        <v>1994.4446</v>
      </c>
      <c r="F1220" s="184">
        <v>2.9851000000000001</v>
      </c>
      <c r="G1220" s="184">
        <v>2.9794999999999998</v>
      </c>
      <c r="H1220" s="184">
        <v>2.9834000000000001</v>
      </c>
      <c r="I1220" s="184">
        <v>3.0829</v>
      </c>
      <c r="J1220" s="184">
        <v>3.2919999999999998</v>
      </c>
      <c r="K1220" s="184">
        <v>3.3012000000000001</v>
      </c>
      <c r="L1220" s="184">
        <v>3.3075000000000001</v>
      </c>
      <c r="M1220" s="184">
        <v>3.2414000000000001</v>
      </c>
      <c r="N1220" s="184">
        <v>3.2242000000000002</v>
      </c>
      <c r="O1220" s="184">
        <v>3.8439999999999999</v>
      </c>
      <c r="P1220" s="184">
        <v>5.0099</v>
      </c>
      <c r="Q1220" s="184">
        <v>6.9717000000000002</v>
      </c>
      <c r="R1220" s="184">
        <v>4.1014999999999997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44447</v>
      </c>
      <c r="E1221" s="184">
        <v>2011.3469</v>
      </c>
      <c r="F1221" s="184">
        <v>3.0670999999999999</v>
      </c>
      <c r="G1221" s="184">
        <v>3.0598000000000001</v>
      </c>
      <c r="H1221" s="184">
        <v>3.0634999999999999</v>
      </c>
      <c r="I1221" s="184">
        <v>3.1614</v>
      </c>
      <c r="J1221" s="184">
        <v>3.3715999999999999</v>
      </c>
      <c r="K1221" s="184">
        <v>3.3816999999999999</v>
      </c>
      <c r="L1221" s="184">
        <v>3.3965000000000001</v>
      </c>
      <c r="M1221" s="184">
        <v>3.3294000000000001</v>
      </c>
      <c r="N1221" s="184">
        <v>3.3165</v>
      </c>
      <c r="O1221" s="184">
        <v>3.9474999999999998</v>
      </c>
      <c r="P1221" s="184">
        <v>5.1216999999999997</v>
      </c>
      <c r="Q1221" s="184">
        <v>6.6348000000000003</v>
      </c>
      <c r="R1221" s="184">
        <v>4.2000999999999999</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44447</v>
      </c>
      <c r="E1222" s="184">
        <v>3420.3724999999999</v>
      </c>
      <c r="F1222" s="184">
        <v>3.0384000000000002</v>
      </c>
      <c r="G1222" s="184">
        <v>3.0794999999999999</v>
      </c>
      <c r="H1222" s="184">
        <v>3.1143999999999998</v>
      </c>
      <c r="I1222" s="184">
        <v>3.2219000000000002</v>
      </c>
      <c r="J1222" s="184">
        <v>3.4245999999999999</v>
      </c>
      <c r="K1222" s="184">
        <v>3.4243999999999999</v>
      </c>
      <c r="L1222" s="184">
        <v>3.3866999999999998</v>
      </c>
      <c r="M1222" s="184">
        <v>3.3134999999999999</v>
      </c>
      <c r="N1222" s="184">
        <v>3.3111000000000002</v>
      </c>
      <c r="O1222" s="184">
        <v>5.2126000000000001</v>
      </c>
      <c r="P1222" s="184">
        <v>5.915</v>
      </c>
      <c r="Q1222" s="184">
        <v>7.1010999999999997</v>
      </c>
      <c r="R1222" s="184">
        <v>4.1482999999999999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44447</v>
      </c>
      <c r="E1223" s="184">
        <v>3137.9265999999998</v>
      </c>
      <c r="F1223" s="184">
        <v>2.3940000000000001</v>
      </c>
      <c r="G1223" s="184">
        <v>2.4350000000000001</v>
      </c>
      <c r="H1223" s="184">
        <v>2.4693000000000001</v>
      </c>
      <c r="I1223" s="184">
        <v>2.5788000000000002</v>
      </c>
      <c r="J1223" s="184">
        <v>2.7833999999999999</v>
      </c>
      <c r="K1223" s="184">
        <v>2.7850000000000001</v>
      </c>
      <c r="L1223" s="184">
        <v>2.7502</v>
      </c>
      <c r="M1223" s="184">
        <v>2.6770999999999998</v>
      </c>
      <c r="N1223" s="184">
        <v>2.6726999999999999</v>
      </c>
      <c r="O1223" s="184">
        <v>4.5575000000000001</v>
      </c>
      <c r="P1223" s="184">
        <v>5.2336</v>
      </c>
      <c r="Q1223" s="184">
        <v>6.4779</v>
      </c>
      <c r="R1223" s="184">
        <v>3.5066999999999999</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44447</v>
      </c>
      <c r="E1224" s="184">
        <v>3401.3886000000002</v>
      </c>
      <c r="F1224" s="184">
        <v>2.9384000000000001</v>
      </c>
      <c r="G1224" s="184">
        <v>2.9796</v>
      </c>
      <c r="H1224" s="184">
        <v>3.0142000000000002</v>
      </c>
      <c r="I1224" s="184">
        <v>3.1217999999999999</v>
      </c>
      <c r="J1224" s="184">
        <v>3.3243</v>
      </c>
      <c r="K1224" s="184">
        <v>3.3283999999999998</v>
      </c>
      <c r="L1224" s="184">
        <v>3.2957000000000001</v>
      </c>
      <c r="M1224" s="184">
        <v>3.2250000000000001</v>
      </c>
      <c r="N1224" s="184">
        <v>3.2244999999999999</v>
      </c>
      <c r="O1224" s="184">
        <v>5.1299000000000001</v>
      </c>
      <c r="P1224" s="184">
        <v>5.8460999999999999</v>
      </c>
      <c r="Q1224" s="184">
        <v>7.0029000000000003</v>
      </c>
      <c r="R1224" s="184">
        <v>4.0567000000000002</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44447</v>
      </c>
      <c r="E1225" s="184">
        <v>1126.5069000000001</v>
      </c>
      <c r="F1225" s="184">
        <v>2.6798000000000002</v>
      </c>
      <c r="G1225" s="184">
        <v>2.6661000000000001</v>
      </c>
      <c r="H1225" s="184">
        <v>2.6884000000000001</v>
      </c>
      <c r="I1225" s="184">
        <v>2.734</v>
      </c>
      <c r="J1225" s="184">
        <v>2.7585999999999999</v>
      </c>
      <c r="K1225" s="184">
        <v>2.8828</v>
      </c>
      <c r="L1225" s="184">
        <v>2.9763000000000002</v>
      </c>
      <c r="M1225" s="184">
        <v>2.9815</v>
      </c>
      <c r="N1225" s="184">
        <v>3.01</v>
      </c>
      <c r="O1225" s="184"/>
      <c r="P1225" s="184"/>
      <c r="Q1225" s="184">
        <v>4.5941999999999998</v>
      </c>
      <c r="R1225" s="184">
        <v>3.7574999999999998</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44447</v>
      </c>
      <c r="E1226" s="184">
        <v>1124.1456000000001</v>
      </c>
      <c r="F1226" s="184">
        <v>2.5977000000000001</v>
      </c>
      <c r="G1226" s="184">
        <v>2.5817999999999999</v>
      </c>
      <c r="H1226" s="184">
        <v>2.6072000000000002</v>
      </c>
      <c r="I1226" s="184">
        <v>2.6533000000000002</v>
      </c>
      <c r="J1226" s="184">
        <v>2.6785000000000001</v>
      </c>
      <c r="K1226" s="184">
        <v>2.8025000000000002</v>
      </c>
      <c r="L1226" s="184">
        <v>2.8954</v>
      </c>
      <c r="M1226" s="184">
        <v>2.8999000000000001</v>
      </c>
      <c r="N1226" s="184">
        <v>2.9279000000000002</v>
      </c>
      <c r="O1226" s="184"/>
      <c r="P1226" s="184"/>
      <c r="Q1226" s="184">
        <v>4.5114000000000001</v>
      </c>
      <c r="R1226" s="184">
        <v>3.6756000000000002</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2.851901785714285</v>
      </c>
      <c r="G1227" s="186">
        <v>2.771374107142857</v>
      </c>
      <c r="H1227" s="186">
        <v>2.8068366071428565</v>
      </c>
      <c r="I1227" s="186">
        <v>2.9130589285714286</v>
      </c>
      <c r="J1227" s="186">
        <v>3.0881017857142856</v>
      </c>
      <c r="K1227" s="186">
        <v>3.0797839285714304</v>
      </c>
      <c r="L1227" s="186">
        <v>3.0941281818181814</v>
      </c>
      <c r="M1227" s="186">
        <v>3.0513272727272724</v>
      </c>
      <c r="N1227" s="186">
        <v>2.9939179245283025</v>
      </c>
      <c r="O1227" s="186">
        <v>4.7632641304347825</v>
      </c>
      <c r="P1227" s="186">
        <v>5.504116853932584</v>
      </c>
      <c r="Q1227" s="186">
        <v>6.0035125000000011</v>
      </c>
      <c r="R1227" s="186">
        <v>3.8258353535353553</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3.0043500000000001</v>
      </c>
      <c r="G1228" s="186">
        <v>2.9554499999999999</v>
      </c>
      <c r="H1228" s="186">
        <v>2.9949500000000002</v>
      </c>
      <c r="I1228" s="186">
        <v>3.1193</v>
      </c>
      <c r="J1228" s="186">
        <v>3.3159000000000001</v>
      </c>
      <c r="K1228" s="186">
        <v>3.3025500000000001</v>
      </c>
      <c r="L1228" s="186">
        <v>3.2922500000000001</v>
      </c>
      <c r="M1228" s="186">
        <v>3.2221000000000002</v>
      </c>
      <c r="N1228" s="186">
        <v>3.2046000000000001</v>
      </c>
      <c r="O1228" s="186">
        <v>5.1121999999999996</v>
      </c>
      <c r="P1228" s="186">
        <v>5.8307000000000002</v>
      </c>
      <c r="Q1228" s="186">
        <v>6.9392499999999995</v>
      </c>
      <c r="R1228" s="186">
        <v>4.05</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44447</v>
      </c>
      <c r="E1231" s="184">
        <v>72.184799999999996</v>
      </c>
      <c r="F1231" s="184">
        <v>0.20230000000000001</v>
      </c>
      <c r="G1231" s="184">
        <v>-8.6867999999999999</v>
      </c>
      <c r="H1231" s="184">
        <v>25.179400000000001</v>
      </c>
      <c r="I1231" s="184">
        <v>29.9863</v>
      </c>
      <c r="J1231" s="184">
        <v>19.203700000000001</v>
      </c>
      <c r="K1231" s="184">
        <v>2.2507000000000001</v>
      </c>
      <c r="L1231" s="184">
        <v>7.0754000000000001</v>
      </c>
      <c r="M1231" s="184">
        <v>0.53920000000000001</v>
      </c>
      <c r="N1231" s="184">
        <v>2.8334999999999999</v>
      </c>
      <c r="O1231" s="184">
        <v>9.9352999999999998</v>
      </c>
      <c r="P1231" s="184">
        <v>7.5461999999999998</v>
      </c>
      <c r="Q1231" s="184">
        <v>8.9001000000000001</v>
      </c>
      <c r="R1231" s="184">
        <v>6.1661999999999999</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44447</v>
      </c>
      <c r="E1232" s="184">
        <v>77.370900000000006</v>
      </c>
      <c r="F1232" s="184">
        <v>0.80200000000000005</v>
      </c>
      <c r="G1232" s="184">
        <v>-8.0862999999999996</v>
      </c>
      <c r="H1232" s="184">
        <v>25.7835</v>
      </c>
      <c r="I1232" s="184">
        <v>30.5943</v>
      </c>
      <c r="J1232" s="184">
        <v>19.813500000000001</v>
      </c>
      <c r="K1232" s="184">
        <v>2.8544999999999998</v>
      </c>
      <c r="L1232" s="184">
        <v>7.6978999999999997</v>
      </c>
      <c r="M1232" s="184">
        <v>1.1428</v>
      </c>
      <c r="N1232" s="184">
        <v>3.4525000000000001</v>
      </c>
      <c r="O1232" s="184">
        <v>10.5342</v>
      </c>
      <c r="P1232" s="184">
        <v>8.2513000000000005</v>
      </c>
      <c r="Q1232" s="184">
        <v>9.0543999999999993</v>
      </c>
      <c r="R1232" s="184">
        <v>6.7419000000000002</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44447</v>
      </c>
      <c r="E1233" s="184">
        <v>13.922800000000001</v>
      </c>
      <c r="F1233" s="184">
        <v>37.002000000000002</v>
      </c>
      <c r="G1233" s="184">
        <v>33.023600000000002</v>
      </c>
      <c r="H1233" s="184">
        <v>46.170900000000003</v>
      </c>
      <c r="I1233" s="184">
        <v>42.012599999999999</v>
      </c>
      <c r="J1233" s="184">
        <v>27.1859</v>
      </c>
      <c r="K1233" s="184">
        <v>2.8094999999999999</v>
      </c>
      <c r="L1233" s="184">
        <v>4.9625000000000004</v>
      </c>
      <c r="M1233" s="184">
        <v>1.0336000000000001</v>
      </c>
      <c r="N1233" s="184">
        <v>2.9662999999999999</v>
      </c>
      <c r="O1233" s="184">
        <v>12.0939</v>
      </c>
      <c r="P1233" s="184"/>
      <c r="Q1233" s="184">
        <v>10.9748</v>
      </c>
      <c r="R1233" s="184">
        <v>7.0384000000000002</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44447</v>
      </c>
      <c r="E1234" s="184">
        <v>14.0656</v>
      </c>
      <c r="F1234" s="184">
        <v>37.146000000000001</v>
      </c>
      <c r="G1234" s="184">
        <v>33.315199999999997</v>
      </c>
      <c r="H1234" s="184">
        <v>46.452599999999997</v>
      </c>
      <c r="I1234" s="184">
        <v>42.2682</v>
      </c>
      <c r="J1234" s="184">
        <v>27.456299999999999</v>
      </c>
      <c r="K1234" s="184">
        <v>3.0783999999999998</v>
      </c>
      <c r="L1234" s="184">
        <v>5.2401999999999997</v>
      </c>
      <c r="M1234" s="184">
        <v>1.3267</v>
      </c>
      <c r="N1234" s="184">
        <v>3.2785000000000002</v>
      </c>
      <c r="O1234" s="184">
        <v>12.447100000000001</v>
      </c>
      <c r="P1234" s="184"/>
      <c r="Q1234" s="184">
        <v>11.3317</v>
      </c>
      <c r="R1234" s="184">
        <v>7.3726000000000003</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18.788074999999999</v>
      </c>
      <c r="G1235" s="186">
        <v>12.391425</v>
      </c>
      <c r="H1235" s="186">
        <v>35.896599999999999</v>
      </c>
      <c r="I1235" s="186">
        <v>36.215350000000001</v>
      </c>
      <c r="J1235" s="186">
        <v>23.414850000000001</v>
      </c>
      <c r="K1235" s="186">
        <v>2.748275</v>
      </c>
      <c r="L1235" s="186">
        <v>6.2439999999999998</v>
      </c>
      <c r="M1235" s="186">
        <v>1.010575</v>
      </c>
      <c r="N1235" s="186">
        <v>3.1326999999999998</v>
      </c>
      <c r="O1235" s="186">
        <v>11.252625</v>
      </c>
      <c r="P1235" s="186">
        <v>7.8987499999999997</v>
      </c>
      <c r="Q1235" s="186">
        <v>10.065249999999999</v>
      </c>
      <c r="R1235" s="186">
        <v>6.8297749999999997</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18.902000000000001</v>
      </c>
      <c r="G1236" s="186">
        <v>12.468650000000002</v>
      </c>
      <c r="H1236" s="186">
        <v>35.977200000000003</v>
      </c>
      <c r="I1236" s="186">
        <v>36.303449999999998</v>
      </c>
      <c r="J1236" s="186">
        <v>23.499700000000001</v>
      </c>
      <c r="K1236" s="186">
        <v>2.8319999999999999</v>
      </c>
      <c r="L1236" s="186">
        <v>6.1577999999999999</v>
      </c>
      <c r="M1236" s="186">
        <v>1.0882000000000001</v>
      </c>
      <c r="N1236" s="186">
        <v>3.1223999999999998</v>
      </c>
      <c r="O1236" s="186">
        <v>11.31405</v>
      </c>
      <c r="P1236" s="186">
        <v>7.8987499999999997</v>
      </c>
      <c r="Q1236" s="186">
        <v>10.0146</v>
      </c>
      <c r="R1236" s="186">
        <v>6.8901500000000002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44447</v>
      </c>
      <c r="E1239" s="184">
        <v>526.24630000000002</v>
      </c>
      <c r="F1239" s="184">
        <v>4.0995999999999997</v>
      </c>
      <c r="G1239" s="184">
        <v>2.0299999999999998</v>
      </c>
      <c r="H1239" s="184">
        <v>2.5794999999999999</v>
      </c>
      <c r="I1239" s="184">
        <v>4.2695999999999996</v>
      </c>
      <c r="J1239" s="184">
        <v>4.9885000000000002</v>
      </c>
      <c r="K1239" s="184">
        <v>4.2699999999999996</v>
      </c>
      <c r="L1239" s="184">
        <v>4.8783000000000003</v>
      </c>
      <c r="M1239" s="184">
        <v>3.8824999999999998</v>
      </c>
      <c r="N1239" s="184">
        <v>4.5426000000000002</v>
      </c>
      <c r="O1239" s="184">
        <v>7.0461999999999998</v>
      </c>
      <c r="P1239" s="184">
        <v>6.8773999999999997</v>
      </c>
      <c r="Q1239" s="184">
        <v>7.375</v>
      </c>
      <c r="R1239" s="184">
        <v>6.2483000000000004</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44447</v>
      </c>
      <c r="E1240" s="184">
        <v>565.26790000000005</v>
      </c>
      <c r="F1240" s="184">
        <v>4.9273999999999996</v>
      </c>
      <c r="G1240" s="184">
        <v>2.8603000000000001</v>
      </c>
      <c r="H1240" s="184">
        <v>3.4097</v>
      </c>
      <c r="I1240" s="184">
        <v>5.1022999999999996</v>
      </c>
      <c r="J1240" s="184">
        <v>5.8235000000000001</v>
      </c>
      <c r="K1240" s="184">
        <v>5.1029</v>
      </c>
      <c r="L1240" s="184">
        <v>5.6840999999999999</v>
      </c>
      <c r="M1240" s="184">
        <v>4.6916000000000002</v>
      </c>
      <c r="N1240" s="184">
        <v>5.375</v>
      </c>
      <c r="O1240" s="184">
        <v>7.9311999999999996</v>
      </c>
      <c r="P1240" s="184">
        <v>7.7709999999999999</v>
      </c>
      <c r="Q1240" s="184">
        <v>8.5328999999999997</v>
      </c>
      <c r="R1240" s="184">
        <v>7.1178999999999997</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44447</v>
      </c>
      <c r="E1241" s="184">
        <v>2535.1880999999998</v>
      </c>
      <c r="F1241" s="184">
        <v>1.6859999999999999</v>
      </c>
      <c r="G1241" s="184">
        <v>2.6414</v>
      </c>
      <c r="H1241" s="184">
        <v>3.3681000000000001</v>
      </c>
      <c r="I1241" s="184">
        <v>4.9288999999999996</v>
      </c>
      <c r="J1241" s="184">
        <v>5.3197999999999999</v>
      </c>
      <c r="K1241" s="184">
        <v>4.6612</v>
      </c>
      <c r="L1241" s="184">
        <v>4.9908999999999999</v>
      </c>
      <c r="M1241" s="184">
        <v>4.3461999999999996</v>
      </c>
      <c r="N1241" s="184">
        <v>4.8338000000000001</v>
      </c>
      <c r="O1241" s="184">
        <v>7.4847999999999999</v>
      </c>
      <c r="P1241" s="184">
        <v>7.4311999999999996</v>
      </c>
      <c r="Q1241" s="184">
        <v>8.2034000000000002</v>
      </c>
      <c r="R1241" s="184">
        <v>6.4720000000000004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44447</v>
      </c>
      <c r="E1242" s="184">
        <v>2448.5102000000002</v>
      </c>
      <c r="F1242" s="184">
        <v>1.3849</v>
      </c>
      <c r="G1242" s="184">
        <v>2.3431999999999999</v>
      </c>
      <c r="H1242" s="184">
        <v>3.0699000000000001</v>
      </c>
      <c r="I1242" s="184">
        <v>4.6306000000000003</v>
      </c>
      <c r="J1242" s="184">
        <v>5.0206999999999997</v>
      </c>
      <c r="K1242" s="184">
        <v>4.3567</v>
      </c>
      <c r="L1242" s="184">
        <v>4.6731999999999996</v>
      </c>
      <c r="M1242" s="184">
        <v>4.0232999999999999</v>
      </c>
      <c r="N1242" s="184">
        <v>4.5068999999999999</v>
      </c>
      <c r="O1242" s="184">
        <v>7.1349999999999998</v>
      </c>
      <c r="P1242" s="184">
        <v>6.99</v>
      </c>
      <c r="Q1242" s="184">
        <v>7.7995999999999999</v>
      </c>
      <c r="R1242" s="184">
        <v>6.1456</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44447</v>
      </c>
      <c r="E1243" s="184">
        <v>1580.0543</v>
      </c>
      <c r="F1243" s="184">
        <v>13.1882</v>
      </c>
      <c r="G1243" s="184">
        <v>3.3593999999999999</v>
      </c>
      <c r="H1243" s="184">
        <v>5.2534000000000001</v>
      </c>
      <c r="I1243" s="184">
        <v>4.5957999999999997</v>
      </c>
      <c r="J1243" s="184">
        <v>5.5069999999999997</v>
      </c>
      <c r="K1243" s="184">
        <v>3.4365999999999999</v>
      </c>
      <c r="L1243" s="184">
        <v>4.9089999999999998</v>
      </c>
      <c r="M1243" s="184">
        <v>7.5145999999999997</v>
      </c>
      <c r="N1243" s="184">
        <v>7.6205999999999996</v>
      </c>
      <c r="O1243" s="184">
        <v>-8.8893000000000004</v>
      </c>
      <c r="P1243" s="184">
        <v>-2.6880999999999999</v>
      </c>
      <c r="Q1243" s="184">
        <v>3.8155999999999999</v>
      </c>
      <c r="R1243" s="184">
        <v>-4.8983999999999996</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44447</v>
      </c>
      <c r="E1244" s="184">
        <v>1621.8335</v>
      </c>
      <c r="F1244" s="184">
        <v>13.3979</v>
      </c>
      <c r="G1244" s="184">
        <v>3.5674999999999999</v>
      </c>
      <c r="H1244" s="184">
        <v>5.4607000000000001</v>
      </c>
      <c r="I1244" s="184">
        <v>4.8052000000000001</v>
      </c>
      <c r="J1244" s="184">
        <v>5.7178000000000004</v>
      </c>
      <c r="K1244" s="184">
        <v>3.6486999999999998</v>
      </c>
      <c r="L1244" s="184">
        <v>5.1245000000000003</v>
      </c>
      <c r="M1244" s="184">
        <v>7.7366000000000001</v>
      </c>
      <c r="N1244" s="184">
        <v>7.8470000000000004</v>
      </c>
      <c r="O1244" s="184">
        <v>-8.6483000000000008</v>
      </c>
      <c r="P1244" s="184">
        <v>-2.4091999999999998</v>
      </c>
      <c r="Q1244" s="184">
        <v>2.5436999999999999</v>
      </c>
      <c r="R1244" s="184">
        <v>-4.6632999999999996</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44447</v>
      </c>
      <c r="E1247" s="184">
        <v>32.358499999999999</v>
      </c>
      <c r="F1247" s="184">
        <v>-1.6919</v>
      </c>
      <c r="G1247" s="184">
        <v>1.4666999999999999</v>
      </c>
      <c r="H1247" s="184">
        <v>2.0150000000000001</v>
      </c>
      <c r="I1247" s="184">
        <v>3.8085</v>
      </c>
      <c r="J1247" s="184">
        <v>4.0343999999999998</v>
      </c>
      <c r="K1247" s="184">
        <v>3.9276</v>
      </c>
      <c r="L1247" s="184">
        <v>4.6234000000000002</v>
      </c>
      <c r="M1247" s="184">
        <v>3.7623000000000002</v>
      </c>
      <c r="N1247" s="184">
        <v>4.3125999999999998</v>
      </c>
      <c r="O1247" s="184">
        <v>6.4901999999999997</v>
      </c>
      <c r="P1247" s="184">
        <v>6.5467000000000004</v>
      </c>
      <c r="Q1247" s="184">
        <v>7.6684999999999999</v>
      </c>
      <c r="R1247" s="184">
        <v>5.9908000000000001</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44447</v>
      </c>
      <c r="E1248" s="184">
        <v>34.426299999999998</v>
      </c>
      <c r="F1248" s="184">
        <v>-1.0602</v>
      </c>
      <c r="G1248" s="184">
        <v>2.2271999999999998</v>
      </c>
      <c r="H1248" s="184">
        <v>2.7884000000000002</v>
      </c>
      <c r="I1248" s="184">
        <v>4.5822000000000003</v>
      </c>
      <c r="J1248" s="184">
        <v>4.8112000000000004</v>
      </c>
      <c r="K1248" s="184">
        <v>4.7134999999999998</v>
      </c>
      <c r="L1248" s="184">
        <v>5.4626000000000001</v>
      </c>
      <c r="M1248" s="184">
        <v>4.5891999999999999</v>
      </c>
      <c r="N1248" s="184">
        <v>5.1463999999999999</v>
      </c>
      <c r="O1248" s="184">
        <v>7.3552999999999997</v>
      </c>
      <c r="P1248" s="184">
        <v>7.3361000000000001</v>
      </c>
      <c r="Q1248" s="184">
        <v>8.1308000000000007</v>
      </c>
      <c r="R1248" s="184">
        <v>6.8559000000000001</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44447</v>
      </c>
      <c r="E1249" s="184">
        <v>34.2059</v>
      </c>
      <c r="F1249" s="184">
        <v>4.1619999999999999</v>
      </c>
      <c r="G1249" s="184">
        <v>3.0316999999999998</v>
      </c>
      <c r="H1249" s="184">
        <v>3.3862999999999999</v>
      </c>
      <c r="I1249" s="184">
        <v>4.3975999999999997</v>
      </c>
      <c r="J1249" s="184">
        <v>4.5846999999999998</v>
      </c>
      <c r="K1249" s="184">
        <v>4.0884</v>
      </c>
      <c r="L1249" s="184">
        <v>4.1285999999999996</v>
      </c>
      <c r="M1249" s="184">
        <v>3.6091000000000002</v>
      </c>
      <c r="N1249" s="184">
        <v>4.0252999999999997</v>
      </c>
      <c r="O1249" s="184">
        <v>6.6315</v>
      </c>
      <c r="P1249" s="184">
        <v>6.7938000000000001</v>
      </c>
      <c r="Q1249" s="184">
        <v>7.7130999999999998</v>
      </c>
      <c r="R1249" s="184">
        <v>5.5583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44447</v>
      </c>
      <c r="E1250" s="184">
        <v>33.637099999999997</v>
      </c>
      <c r="F1250" s="184">
        <v>3.9068000000000001</v>
      </c>
      <c r="G1250" s="184">
        <v>2.7789000000000001</v>
      </c>
      <c r="H1250" s="184">
        <v>3.1332</v>
      </c>
      <c r="I1250" s="184">
        <v>4.1376999999999997</v>
      </c>
      <c r="J1250" s="184">
        <v>4.3211000000000004</v>
      </c>
      <c r="K1250" s="184">
        <v>3.8237999999999999</v>
      </c>
      <c r="L1250" s="184">
        <v>3.8530000000000002</v>
      </c>
      <c r="M1250" s="184">
        <v>3.3439999999999999</v>
      </c>
      <c r="N1250" s="184">
        <v>3.7585999999999999</v>
      </c>
      <c r="O1250" s="184">
        <v>6.3693999999999997</v>
      </c>
      <c r="P1250" s="184">
        <v>6.5606</v>
      </c>
      <c r="Q1250" s="184">
        <v>7.6162999999999998</v>
      </c>
      <c r="R1250" s="184">
        <v>5.2987000000000002</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44447</v>
      </c>
      <c r="E1251" s="184">
        <v>16.137</v>
      </c>
      <c r="F1251" s="184">
        <v>4.0717999999999996</v>
      </c>
      <c r="G1251" s="184">
        <v>2.9416000000000002</v>
      </c>
      <c r="H1251" s="184">
        <v>3.3626999999999998</v>
      </c>
      <c r="I1251" s="184">
        <v>4.4180999999999999</v>
      </c>
      <c r="J1251" s="184">
        <v>5.0194000000000001</v>
      </c>
      <c r="K1251" s="184">
        <v>4.4854000000000003</v>
      </c>
      <c r="L1251" s="184">
        <v>4.8071000000000002</v>
      </c>
      <c r="M1251" s="184">
        <v>4.0347999999999997</v>
      </c>
      <c r="N1251" s="184">
        <v>4.4729999999999999</v>
      </c>
      <c r="O1251" s="184">
        <v>7.1584000000000003</v>
      </c>
      <c r="P1251" s="184">
        <v>7.1600999999999999</v>
      </c>
      <c r="Q1251" s="184">
        <v>7.6348000000000003</v>
      </c>
      <c r="R1251" s="184">
        <v>6.6120000000000001</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44447</v>
      </c>
      <c r="E1252" s="184">
        <v>15.8119</v>
      </c>
      <c r="F1252" s="184">
        <v>3.9247000000000001</v>
      </c>
      <c r="G1252" s="184">
        <v>2.6787000000000001</v>
      </c>
      <c r="H1252" s="184">
        <v>3.0687000000000002</v>
      </c>
      <c r="I1252" s="184">
        <v>4.1285999999999996</v>
      </c>
      <c r="J1252" s="184">
        <v>4.7278000000000002</v>
      </c>
      <c r="K1252" s="184">
        <v>4.1913999999999998</v>
      </c>
      <c r="L1252" s="184">
        <v>4.5166000000000004</v>
      </c>
      <c r="M1252" s="184">
        <v>3.7488999999999999</v>
      </c>
      <c r="N1252" s="184">
        <v>4.1874000000000002</v>
      </c>
      <c r="O1252" s="184">
        <v>6.8487999999999998</v>
      </c>
      <c r="P1252" s="184">
        <v>6.8369</v>
      </c>
      <c r="Q1252" s="184">
        <v>7.2984999999999998</v>
      </c>
      <c r="R1252" s="184">
        <v>6.3132000000000001</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44447</v>
      </c>
      <c r="E1255" s="184">
        <v>24.063199999999998</v>
      </c>
      <c r="F1255" s="184">
        <v>11.8352</v>
      </c>
      <c r="G1255" s="184">
        <v>12.8246</v>
      </c>
      <c r="H1255" s="184">
        <v>14.5589</v>
      </c>
      <c r="I1255" s="184">
        <v>19.891200000000001</v>
      </c>
      <c r="J1255" s="184">
        <v>13.346399999999999</v>
      </c>
      <c r="K1255" s="184">
        <v>8.1094000000000008</v>
      </c>
      <c r="L1255" s="184">
        <v>9.0093999999999994</v>
      </c>
      <c r="M1255" s="184">
        <v>10.2965</v>
      </c>
      <c r="N1255" s="184">
        <v>11.7166</v>
      </c>
      <c r="O1255" s="184">
        <v>5.3137999999999996</v>
      </c>
      <c r="P1255" s="184">
        <v>6.5250000000000004</v>
      </c>
      <c r="Q1255" s="184">
        <v>8.2100000000000009</v>
      </c>
      <c r="R1255" s="184">
        <v>3.7336999999999998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44447</v>
      </c>
      <c r="E1256" s="184">
        <v>24.713899999999999</v>
      </c>
      <c r="F1256" s="184">
        <v>11.966799999999999</v>
      </c>
      <c r="G1256" s="184">
        <v>12.8421</v>
      </c>
      <c r="H1256" s="184">
        <v>14.5776</v>
      </c>
      <c r="I1256" s="184">
        <v>19.877600000000001</v>
      </c>
      <c r="J1256" s="184">
        <v>13.3438</v>
      </c>
      <c r="K1256" s="184">
        <v>8.1071000000000009</v>
      </c>
      <c r="L1256" s="184">
        <v>9.0192999999999994</v>
      </c>
      <c r="M1256" s="184">
        <v>10.4312</v>
      </c>
      <c r="N1256" s="184">
        <v>11.921799999999999</v>
      </c>
      <c r="O1256" s="184">
        <v>5.6352000000000002</v>
      </c>
      <c r="P1256" s="184">
        <v>6.8654999999999999</v>
      </c>
      <c r="Q1256" s="184">
        <v>8.2218999999999998</v>
      </c>
      <c r="R1256" s="184">
        <v>4.0179999999999998</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44447</v>
      </c>
      <c r="E1257" s="184">
        <v>44.638176331658002</v>
      </c>
      <c r="F1257" s="184">
        <v>11.846500000000001</v>
      </c>
      <c r="G1257" s="184">
        <v>12.8521</v>
      </c>
      <c r="H1257" s="184">
        <v>14.5619</v>
      </c>
      <c r="I1257" s="184">
        <v>19.8644</v>
      </c>
      <c r="J1257" s="184">
        <v>13.337300000000001</v>
      </c>
      <c r="K1257" s="184">
        <v>8.1074999999999999</v>
      </c>
      <c r="L1257" s="184">
        <v>9.0086999999999993</v>
      </c>
      <c r="M1257" s="184">
        <v>10.2967</v>
      </c>
      <c r="N1257" s="184">
        <v>11.7158</v>
      </c>
      <c r="O1257" s="184">
        <v>4.2789000000000001</v>
      </c>
      <c r="P1257" s="184">
        <v>4.9419000000000004</v>
      </c>
      <c r="Q1257" s="184">
        <v>7.1714000000000002</v>
      </c>
      <c r="R1257" s="184">
        <v>3.3490000000000002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44447</v>
      </c>
      <c r="E1258" s="184">
        <v>17.666237086480798</v>
      </c>
      <c r="F1258" s="184">
        <v>11.761900000000001</v>
      </c>
      <c r="G1258" s="184">
        <v>12.7974</v>
      </c>
      <c r="H1258" s="184">
        <v>14.568</v>
      </c>
      <c r="I1258" s="184">
        <v>19.875800000000002</v>
      </c>
      <c r="J1258" s="184">
        <v>13.3424</v>
      </c>
      <c r="K1258" s="184">
        <v>8.1069999999999993</v>
      </c>
      <c r="L1258" s="184">
        <v>9.0190999999999999</v>
      </c>
      <c r="M1258" s="184">
        <v>10.4315</v>
      </c>
      <c r="N1258" s="184">
        <v>11.9213</v>
      </c>
      <c r="O1258" s="184">
        <v>4.6242000000000001</v>
      </c>
      <c r="P1258" s="184">
        <v>5.3102999999999998</v>
      </c>
      <c r="Q1258" s="184">
        <v>6.3268000000000004</v>
      </c>
      <c r="R1258" s="184">
        <v>3.6436000000000002</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44447</v>
      </c>
      <c r="E1265" s="184">
        <v>46.013199999999998</v>
      </c>
      <c r="F1265" s="184">
        <v>2.6972999999999998</v>
      </c>
      <c r="G1265" s="184">
        <v>3.222</v>
      </c>
      <c r="H1265" s="184">
        <v>3.5948000000000002</v>
      </c>
      <c r="I1265" s="184">
        <v>5.5759999999999996</v>
      </c>
      <c r="J1265" s="184">
        <v>5.7046000000000001</v>
      </c>
      <c r="K1265" s="184">
        <v>4.8826999999999998</v>
      </c>
      <c r="L1265" s="184">
        <v>4.8136000000000001</v>
      </c>
      <c r="M1265" s="184">
        <v>4.2922000000000002</v>
      </c>
      <c r="N1265" s="184">
        <v>5.1703999999999999</v>
      </c>
      <c r="O1265" s="184">
        <v>7.0911</v>
      </c>
      <c r="P1265" s="184">
        <v>6.8746</v>
      </c>
      <c r="Q1265" s="184">
        <v>7.2450000000000001</v>
      </c>
      <c r="R1265" s="184">
        <v>6.4942000000000002</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44447</v>
      </c>
      <c r="E1266" s="184">
        <v>48.7637</v>
      </c>
      <c r="F1266" s="184">
        <v>3.2189000000000001</v>
      </c>
      <c r="G1266" s="184">
        <v>3.8193999999999999</v>
      </c>
      <c r="H1266" s="184">
        <v>4.1950000000000003</v>
      </c>
      <c r="I1266" s="184">
        <v>6.1737000000000002</v>
      </c>
      <c r="J1266" s="184">
        <v>6.3074000000000003</v>
      </c>
      <c r="K1266" s="184">
        <v>5.4877000000000002</v>
      </c>
      <c r="L1266" s="184">
        <v>5.4276</v>
      </c>
      <c r="M1266" s="184">
        <v>4.9119000000000002</v>
      </c>
      <c r="N1266" s="184">
        <v>5.8029000000000002</v>
      </c>
      <c r="O1266" s="184">
        <v>7.7365000000000004</v>
      </c>
      <c r="P1266" s="184">
        <v>7.5491000000000001</v>
      </c>
      <c r="Q1266" s="184">
        <v>8.1646999999999998</v>
      </c>
      <c r="R1266" s="184">
        <v>7.1341000000000001</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44447</v>
      </c>
      <c r="E1267" s="184">
        <v>16.476500000000001</v>
      </c>
      <c r="F1267" s="184">
        <v>5.5389999999999997</v>
      </c>
      <c r="G1267" s="184">
        <v>2.2603</v>
      </c>
      <c r="H1267" s="184">
        <v>3.2616999999999998</v>
      </c>
      <c r="I1267" s="184">
        <v>3.7397</v>
      </c>
      <c r="J1267" s="184">
        <v>4.7055999999999996</v>
      </c>
      <c r="K1267" s="184">
        <v>3.9493999999999998</v>
      </c>
      <c r="L1267" s="184">
        <v>4.3707000000000003</v>
      </c>
      <c r="M1267" s="184">
        <v>3.4215</v>
      </c>
      <c r="N1267" s="184">
        <v>3.8452000000000002</v>
      </c>
      <c r="O1267" s="184">
        <v>1.7362</v>
      </c>
      <c r="P1267" s="184">
        <v>3.5598999999999998</v>
      </c>
      <c r="Q1267" s="184">
        <v>3.4072</v>
      </c>
      <c r="R1267" s="184">
        <v>3.7376</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44447</v>
      </c>
      <c r="E1268" s="184">
        <v>17.580100000000002</v>
      </c>
      <c r="F1268" s="184">
        <v>6.4374000000000002</v>
      </c>
      <c r="G1268" s="184">
        <v>3.0741000000000001</v>
      </c>
      <c r="H1268" s="184">
        <v>4.0666000000000002</v>
      </c>
      <c r="I1268" s="184">
        <v>4.5608000000000004</v>
      </c>
      <c r="J1268" s="184">
        <v>5.5198999999999998</v>
      </c>
      <c r="K1268" s="184">
        <v>4.7686999999999999</v>
      </c>
      <c r="L1268" s="184">
        <v>5.2039</v>
      </c>
      <c r="M1268" s="184">
        <v>4.2618</v>
      </c>
      <c r="N1268" s="184">
        <v>4.6970000000000001</v>
      </c>
      <c r="O1268" s="184">
        <v>2.5630999999999999</v>
      </c>
      <c r="P1268" s="184">
        <v>4.4034000000000004</v>
      </c>
      <c r="Q1268" s="184">
        <v>6.4227999999999996</v>
      </c>
      <c r="R1268" s="184">
        <v>4.5861000000000001</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44447</v>
      </c>
      <c r="E1269" s="184">
        <v>426.87529999999998</v>
      </c>
      <c r="F1269" s="184">
        <v>6.5080999999999998</v>
      </c>
      <c r="G1269" s="184">
        <v>2.1211000000000002</v>
      </c>
      <c r="H1269" s="184">
        <v>2.9455</v>
      </c>
      <c r="I1269" s="184">
        <v>6.2746000000000004</v>
      </c>
      <c r="J1269" s="184">
        <v>6.8758999999999997</v>
      </c>
      <c r="K1269" s="184">
        <v>6.0170000000000003</v>
      </c>
      <c r="L1269" s="184">
        <v>5.2873000000000001</v>
      </c>
      <c r="M1269" s="184">
        <v>4.62</v>
      </c>
      <c r="N1269" s="184">
        <v>5.4855</v>
      </c>
      <c r="O1269" s="184">
        <v>7.6195000000000004</v>
      </c>
      <c r="P1269" s="184">
        <v>7.4561000000000002</v>
      </c>
      <c r="Q1269" s="184">
        <v>7.9545000000000003</v>
      </c>
      <c r="R1269" s="184">
        <v>7.0198999999999998</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44447</v>
      </c>
      <c r="E1270" s="184">
        <v>430.87040000000002</v>
      </c>
      <c r="F1270" s="184">
        <v>6.6341999999999999</v>
      </c>
      <c r="G1270" s="184">
        <v>2.2422</v>
      </c>
      <c r="H1270" s="184">
        <v>3.0659999999999998</v>
      </c>
      <c r="I1270" s="184">
        <v>6.3956999999999997</v>
      </c>
      <c r="J1270" s="184">
        <v>6.9962999999999997</v>
      </c>
      <c r="K1270" s="184">
        <v>6.1321000000000003</v>
      </c>
      <c r="L1270" s="184">
        <v>5.4020999999999999</v>
      </c>
      <c r="M1270" s="184">
        <v>4.7351000000000001</v>
      </c>
      <c r="N1270" s="184">
        <v>5.6025999999999998</v>
      </c>
      <c r="O1270" s="184">
        <v>7.7407000000000004</v>
      </c>
      <c r="P1270" s="184">
        <v>7.5868000000000002</v>
      </c>
      <c r="Q1270" s="184">
        <v>8.3577999999999992</v>
      </c>
      <c r="R1270" s="184">
        <v>7.1292999999999997</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44447</v>
      </c>
      <c r="E1271" s="184">
        <v>31.242899999999999</v>
      </c>
      <c r="F1271" s="184">
        <v>2.1030000000000002</v>
      </c>
      <c r="G1271" s="184">
        <v>2.2437999999999998</v>
      </c>
      <c r="H1271" s="184">
        <v>3.056</v>
      </c>
      <c r="I1271" s="184">
        <v>4.2126000000000001</v>
      </c>
      <c r="J1271" s="184">
        <v>4.8285999999999998</v>
      </c>
      <c r="K1271" s="184">
        <v>4.1147</v>
      </c>
      <c r="L1271" s="184">
        <v>4.6845999999999997</v>
      </c>
      <c r="M1271" s="184">
        <v>3.9226999999999999</v>
      </c>
      <c r="N1271" s="184">
        <v>4.3338999999999999</v>
      </c>
      <c r="O1271" s="184">
        <v>7.0247000000000002</v>
      </c>
      <c r="P1271" s="184">
        <v>7.0926999999999998</v>
      </c>
      <c r="Q1271" s="184">
        <v>8.0350999999999999</v>
      </c>
      <c r="R1271" s="184">
        <v>6.0148999999999999</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44447</v>
      </c>
      <c r="E1272" s="184">
        <v>30.792400000000001</v>
      </c>
      <c r="F1272" s="184">
        <v>1.8967000000000001</v>
      </c>
      <c r="G1272" s="184">
        <v>2.0156999999999998</v>
      </c>
      <c r="H1272" s="184">
        <v>2.8294999999999999</v>
      </c>
      <c r="I1272" s="184">
        <v>3.9940000000000002</v>
      </c>
      <c r="J1272" s="184">
        <v>4.6025</v>
      </c>
      <c r="K1272" s="184">
        <v>3.8927999999999998</v>
      </c>
      <c r="L1272" s="184">
        <v>4.4661</v>
      </c>
      <c r="M1272" s="184">
        <v>3.7033999999999998</v>
      </c>
      <c r="N1272" s="184">
        <v>4.1093000000000002</v>
      </c>
      <c r="O1272" s="184">
        <v>6.7956000000000003</v>
      </c>
      <c r="P1272" s="184">
        <v>6.8787000000000003</v>
      </c>
      <c r="Q1272" s="184">
        <v>7.45</v>
      </c>
      <c r="R1272" s="184">
        <v>5.7835000000000001</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44447</v>
      </c>
      <c r="E1273" s="184">
        <v>3020.1187</v>
      </c>
      <c r="F1273" s="184">
        <v>1.7573000000000001</v>
      </c>
      <c r="G1273" s="184">
        <v>2.0577999999999999</v>
      </c>
      <c r="H1273" s="184">
        <v>2.8519000000000001</v>
      </c>
      <c r="I1273" s="184">
        <v>3.9971000000000001</v>
      </c>
      <c r="J1273" s="184">
        <v>4.6344000000000003</v>
      </c>
      <c r="K1273" s="184">
        <v>4.0071000000000003</v>
      </c>
      <c r="L1273" s="184">
        <v>4.4852999999999996</v>
      </c>
      <c r="M1273" s="184">
        <v>3.7584</v>
      </c>
      <c r="N1273" s="184">
        <v>4.1725000000000003</v>
      </c>
      <c r="O1273" s="184">
        <v>7.0541</v>
      </c>
      <c r="P1273" s="184">
        <v>6.86</v>
      </c>
      <c r="Q1273" s="184">
        <v>7.8354999999999997</v>
      </c>
      <c r="R1273" s="184">
        <v>5.9767999999999999</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44447</v>
      </c>
      <c r="E1274" s="184">
        <v>3112.6347000000001</v>
      </c>
      <c r="F1274" s="184">
        <v>2.0874000000000001</v>
      </c>
      <c r="G1274" s="184">
        <v>2.3877999999999999</v>
      </c>
      <c r="H1274" s="184">
        <v>3.1821000000000002</v>
      </c>
      <c r="I1274" s="184">
        <v>4.3277000000000001</v>
      </c>
      <c r="J1274" s="184">
        <v>4.9659000000000004</v>
      </c>
      <c r="K1274" s="184">
        <v>4.3406000000000002</v>
      </c>
      <c r="L1274" s="184">
        <v>4.8231000000000002</v>
      </c>
      <c r="M1274" s="184">
        <v>4.0980999999999996</v>
      </c>
      <c r="N1274" s="184">
        <v>4.5167999999999999</v>
      </c>
      <c r="O1274" s="184">
        <v>7.3872</v>
      </c>
      <c r="P1274" s="184">
        <v>7.2417999999999996</v>
      </c>
      <c r="Q1274" s="184">
        <v>8.0425000000000004</v>
      </c>
      <c r="R1274" s="184">
        <v>6.3127000000000004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44447</v>
      </c>
      <c r="E1275" s="184">
        <v>29.687999999999999</v>
      </c>
      <c r="F1275" s="184">
        <v>1.2295</v>
      </c>
      <c r="G1275" s="184">
        <v>1.7216</v>
      </c>
      <c r="H1275" s="184">
        <v>2.3896999999999999</v>
      </c>
      <c r="I1275" s="184">
        <v>4.1075999999999997</v>
      </c>
      <c r="J1275" s="184">
        <v>4.5941000000000001</v>
      </c>
      <c r="K1275" s="184">
        <v>3.9055</v>
      </c>
      <c r="L1275" s="184">
        <v>3.9331999999999998</v>
      </c>
      <c r="M1275" s="184">
        <v>3.3203999999999998</v>
      </c>
      <c r="N1275" s="184">
        <v>3.6642999999999999</v>
      </c>
      <c r="O1275" s="184">
        <v>5.3009000000000004</v>
      </c>
      <c r="P1275" s="184">
        <v>5.9097</v>
      </c>
      <c r="Q1275" s="184">
        <v>7.5453999999999999</v>
      </c>
      <c r="R1275" s="184">
        <v>10.5124</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44447</v>
      </c>
      <c r="E1276" s="184">
        <v>30.003799999999998</v>
      </c>
      <c r="F1276" s="184">
        <v>1.5814999999999999</v>
      </c>
      <c r="G1276" s="184">
        <v>2.02</v>
      </c>
      <c r="H1276" s="184">
        <v>2.6951000000000001</v>
      </c>
      <c r="I1276" s="184">
        <v>4.4130000000000003</v>
      </c>
      <c r="J1276" s="184">
        <v>4.8949999999999996</v>
      </c>
      <c r="K1276" s="184">
        <v>4.2081</v>
      </c>
      <c r="L1276" s="184">
        <v>4.2401</v>
      </c>
      <c r="M1276" s="184">
        <v>3.6116999999999999</v>
      </c>
      <c r="N1276" s="184">
        <v>3.9114</v>
      </c>
      <c r="O1276" s="184">
        <v>5.4555999999999996</v>
      </c>
      <c r="P1276" s="184">
        <v>6.0534999999999997</v>
      </c>
      <c r="Q1276" s="184">
        <v>7.2855999999999996</v>
      </c>
      <c r="R1276" s="184">
        <v>10.699</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44447</v>
      </c>
      <c r="E1277" s="184">
        <v>2684.0009</v>
      </c>
      <c r="F1277" s="184">
        <v>6.0132000000000003</v>
      </c>
      <c r="G1277" s="184">
        <v>3.5674000000000001</v>
      </c>
      <c r="H1277" s="184">
        <v>4.8966000000000003</v>
      </c>
      <c r="I1277" s="184">
        <v>5.9592999999999998</v>
      </c>
      <c r="J1277" s="184">
        <v>6.1665999999999999</v>
      </c>
      <c r="K1277" s="184">
        <v>4.6102999999999996</v>
      </c>
      <c r="L1277" s="184">
        <v>4.8354999999999997</v>
      </c>
      <c r="M1277" s="184">
        <v>3.8599000000000001</v>
      </c>
      <c r="N1277" s="184">
        <v>4.5656999999999996</v>
      </c>
      <c r="O1277" s="184">
        <v>7.1096000000000004</v>
      </c>
      <c r="P1277" s="184">
        <v>7.1947000000000001</v>
      </c>
      <c r="Q1277" s="184">
        <v>7.5770999999999997</v>
      </c>
      <c r="R1277" s="184">
        <v>6.5304000000000002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44447</v>
      </c>
      <c r="E1278" s="184">
        <v>2842.5077000000001</v>
      </c>
      <c r="F1278" s="184">
        <v>6.7927</v>
      </c>
      <c r="G1278" s="184">
        <v>4.3474000000000004</v>
      </c>
      <c r="H1278" s="184">
        <v>5.6768000000000001</v>
      </c>
      <c r="I1278" s="184">
        <v>6.7249999999999996</v>
      </c>
      <c r="J1278" s="184">
        <v>6.9397000000000002</v>
      </c>
      <c r="K1278" s="184">
        <v>5.3925999999999998</v>
      </c>
      <c r="L1278" s="184">
        <v>5.6346999999999996</v>
      </c>
      <c r="M1278" s="184">
        <v>4.6632999999999996</v>
      </c>
      <c r="N1278" s="184">
        <v>5.3796999999999997</v>
      </c>
      <c r="O1278" s="184">
        <v>7.9226000000000001</v>
      </c>
      <c r="P1278" s="184">
        <v>8.0031999999999996</v>
      </c>
      <c r="Q1278" s="184">
        <v>8.5340000000000007</v>
      </c>
      <c r="R1278" s="184">
        <v>7.3457999999999997</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44447</v>
      </c>
      <c r="E1279" s="184">
        <v>23.371300000000002</v>
      </c>
      <c r="F1279" s="184">
        <v>2.0304000000000002</v>
      </c>
      <c r="G1279" s="184">
        <v>2.6558999999999999</v>
      </c>
      <c r="H1279" s="184">
        <v>3.1476999999999999</v>
      </c>
      <c r="I1279" s="184">
        <v>4.7272999999999996</v>
      </c>
      <c r="J1279" s="184">
        <v>5.8471000000000002</v>
      </c>
      <c r="K1279" s="184">
        <v>4.7134</v>
      </c>
      <c r="L1279" s="184">
        <v>5.1687000000000003</v>
      </c>
      <c r="M1279" s="184">
        <v>4.3977000000000004</v>
      </c>
      <c r="N1279" s="184">
        <v>5.0499000000000001</v>
      </c>
      <c r="O1279" s="184">
        <v>6.2683999999999997</v>
      </c>
      <c r="P1279" s="184">
        <v>6.9698000000000002</v>
      </c>
      <c r="Q1279" s="184">
        <v>8.0061</v>
      </c>
      <c r="R1279" s="184">
        <v>6.2884000000000002</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44447</v>
      </c>
      <c r="E1280" s="184">
        <v>22.582699999999999</v>
      </c>
      <c r="F1280" s="184">
        <v>1.4547000000000001</v>
      </c>
      <c r="G1280" s="184">
        <v>2.0047000000000001</v>
      </c>
      <c r="H1280" s="184">
        <v>2.4948999999999999</v>
      </c>
      <c r="I1280" s="184">
        <v>4.0816999999999997</v>
      </c>
      <c r="J1280" s="184">
        <v>5.1963999999999997</v>
      </c>
      <c r="K1280" s="184">
        <v>4.0571999999999999</v>
      </c>
      <c r="L1280" s="184">
        <v>4.5034999999999998</v>
      </c>
      <c r="M1280" s="184">
        <v>3.7281</v>
      </c>
      <c r="N1280" s="184">
        <v>4.3697999999999997</v>
      </c>
      <c r="O1280" s="184">
        <v>5.6821000000000002</v>
      </c>
      <c r="P1280" s="184">
        <v>6.4442000000000004</v>
      </c>
      <c r="Q1280" s="184">
        <v>7.8571</v>
      </c>
      <c r="R1280" s="184">
        <v>5.6647999999999996</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44447</v>
      </c>
      <c r="E1281" s="184">
        <v>31.882000000000001</v>
      </c>
      <c r="F1281" s="184">
        <v>1.0304</v>
      </c>
      <c r="G1281" s="184">
        <v>2.1528999999999998</v>
      </c>
      <c r="H1281" s="184">
        <v>2.2907000000000002</v>
      </c>
      <c r="I1281" s="184">
        <v>3.7507000000000001</v>
      </c>
      <c r="J1281" s="184">
        <v>4.2207999999999997</v>
      </c>
      <c r="K1281" s="184">
        <v>3.7267999999999999</v>
      </c>
      <c r="L1281" s="184">
        <v>3.9199000000000002</v>
      </c>
      <c r="M1281" s="184">
        <v>4.1299000000000001</v>
      </c>
      <c r="N1281" s="184">
        <v>4.3403</v>
      </c>
      <c r="O1281" s="184">
        <v>5.27</v>
      </c>
      <c r="P1281" s="184">
        <v>5.8857999999999997</v>
      </c>
      <c r="Q1281" s="184">
        <v>6.5494000000000003</v>
      </c>
      <c r="R1281" s="184">
        <v>5.9728000000000003</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44447</v>
      </c>
      <c r="E1282" s="184">
        <v>33.758099999999999</v>
      </c>
      <c r="F1282" s="184">
        <v>1.5138</v>
      </c>
      <c r="G1282" s="184">
        <v>2.6823999999999999</v>
      </c>
      <c r="H1282" s="184">
        <v>2.8281999999999998</v>
      </c>
      <c r="I1282" s="184">
        <v>4.2933000000000003</v>
      </c>
      <c r="J1282" s="184">
        <v>4.7580999999999998</v>
      </c>
      <c r="K1282" s="184">
        <v>4.2693000000000003</v>
      </c>
      <c r="L1282" s="184">
        <v>4.4710000000000001</v>
      </c>
      <c r="M1282" s="184">
        <v>4.6858000000000004</v>
      </c>
      <c r="N1282" s="184">
        <v>4.9036999999999997</v>
      </c>
      <c r="O1282" s="184">
        <v>5.8178000000000001</v>
      </c>
      <c r="P1282" s="184">
        <v>6.4889000000000001</v>
      </c>
      <c r="Q1282" s="184">
        <v>7.5834999999999999</v>
      </c>
      <c r="R1282" s="184">
        <v>6.5328999999999997</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44447</v>
      </c>
      <c r="E1283" s="184">
        <v>1371.8769</v>
      </c>
      <c r="F1283" s="184">
        <v>3.6480000000000001</v>
      </c>
      <c r="G1283" s="184">
        <v>2.8271999999999999</v>
      </c>
      <c r="H1283" s="184">
        <v>3.7282000000000002</v>
      </c>
      <c r="I1283" s="184">
        <v>4.8960999999999997</v>
      </c>
      <c r="J1283" s="184">
        <v>5.5137</v>
      </c>
      <c r="K1283" s="184">
        <v>4.5270000000000001</v>
      </c>
      <c r="L1283" s="184">
        <v>4.9781000000000004</v>
      </c>
      <c r="M1283" s="184">
        <v>4.2629000000000001</v>
      </c>
      <c r="N1283" s="184">
        <v>4.7016</v>
      </c>
      <c r="O1283" s="184">
        <v>7.1959999999999997</v>
      </c>
      <c r="P1283" s="184"/>
      <c r="Q1283" s="184">
        <v>7.1726999999999999</v>
      </c>
      <c r="R1283" s="184">
        <v>6.2454999999999998</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44447</v>
      </c>
      <c r="E1284" s="184">
        <v>1318.0130999999999</v>
      </c>
      <c r="F1284" s="184">
        <v>2.8471000000000002</v>
      </c>
      <c r="G1284" s="184">
        <v>2.0266000000000002</v>
      </c>
      <c r="H1284" s="184">
        <v>2.9279999999999999</v>
      </c>
      <c r="I1284" s="184">
        <v>4.0946999999999996</v>
      </c>
      <c r="J1284" s="184">
        <v>4.7099000000000002</v>
      </c>
      <c r="K1284" s="184">
        <v>3.7185999999999999</v>
      </c>
      <c r="L1284" s="184">
        <v>4.1515000000000004</v>
      </c>
      <c r="M1284" s="184">
        <v>3.4274</v>
      </c>
      <c r="N1284" s="184">
        <v>3.8529</v>
      </c>
      <c r="O1284" s="184">
        <v>6.3223000000000003</v>
      </c>
      <c r="P1284" s="184"/>
      <c r="Q1284" s="184">
        <v>6.2363</v>
      </c>
      <c r="R1284" s="184">
        <v>5.3832000000000004</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44447</v>
      </c>
      <c r="E1285" s="184">
        <v>1928.3363999999999</v>
      </c>
      <c r="F1285" s="184">
        <v>2.0499999999999998</v>
      </c>
      <c r="G1285" s="184">
        <v>2.3803999999999998</v>
      </c>
      <c r="H1285" s="184">
        <v>2.6995</v>
      </c>
      <c r="I1285" s="184">
        <v>4.3311999999999999</v>
      </c>
      <c r="J1285" s="184">
        <v>5.2655000000000003</v>
      </c>
      <c r="K1285" s="184">
        <v>4.4131999999999998</v>
      </c>
      <c r="L1285" s="184">
        <v>4.7756999999999996</v>
      </c>
      <c r="M1285" s="184">
        <v>3.9973999999999998</v>
      </c>
      <c r="N1285" s="184">
        <v>4.5613000000000001</v>
      </c>
      <c r="O1285" s="184">
        <v>6.3587999999999996</v>
      </c>
      <c r="P1285" s="184">
        <v>6.5633999999999997</v>
      </c>
      <c r="Q1285" s="184">
        <v>7.3071000000000002</v>
      </c>
      <c r="R1285" s="184">
        <v>5.7870999999999997</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44447</v>
      </c>
      <c r="E1286" s="184">
        <v>1813.3243</v>
      </c>
      <c r="F1286" s="184">
        <v>1.4091</v>
      </c>
      <c r="G1286" s="184">
        <v>1.7399</v>
      </c>
      <c r="H1286" s="184">
        <v>2.0588000000000002</v>
      </c>
      <c r="I1286" s="184">
        <v>3.6901000000000002</v>
      </c>
      <c r="J1286" s="184">
        <v>4.6220999999999997</v>
      </c>
      <c r="K1286" s="184">
        <v>3.7637</v>
      </c>
      <c r="L1286" s="184">
        <v>4.1087999999999996</v>
      </c>
      <c r="M1286" s="184">
        <v>3.3347000000000002</v>
      </c>
      <c r="N1286" s="184">
        <v>3.8923999999999999</v>
      </c>
      <c r="O1286" s="184">
        <v>5.6776</v>
      </c>
      <c r="P1286" s="184">
        <v>5.8536000000000001</v>
      </c>
      <c r="Q1286" s="184">
        <v>4.5002000000000004</v>
      </c>
      <c r="R1286" s="184">
        <v>5.1346999999999996</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44447</v>
      </c>
      <c r="E1287" s="184">
        <v>2987.4137999999998</v>
      </c>
      <c r="F1287" s="184">
        <v>3.2503000000000002</v>
      </c>
      <c r="G1287" s="184">
        <v>2.6109</v>
      </c>
      <c r="H1287" s="184">
        <v>3.1063999999999998</v>
      </c>
      <c r="I1287" s="184">
        <v>4.3297999999999996</v>
      </c>
      <c r="J1287" s="184">
        <v>4.9429999999999996</v>
      </c>
      <c r="K1287" s="184">
        <v>4.4438000000000004</v>
      </c>
      <c r="L1287" s="184">
        <v>5.2900999999999998</v>
      </c>
      <c r="M1287" s="184">
        <v>4.4954000000000001</v>
      </c>
      <c r="N1287" s="184">
        <v>5.0609000000000002</v>
      </c>
      <c r="O1287" s="184">
        <v>6.6653000000000002</v>
      </c>
      <c r="P1287" s="184">
        <v>6.7527999999999997</v>
      </c>
      <c r="Q1287" s="184">
        <v>7.8498000000000001</v>
      </c>
      <c r="R1287" s="184">
        <v>6.4516999999999998</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44447</v>
      </c>
      <c r="E1288" s="184">
        <v>3095.4355</v>
      </c>
      <c r="F1288" s="184">
        <v>3.94</v>
      </c>
      <c r="G1288" s="184">
        <v>3.3012000000000001</v>
      </c>
      <c r="H1288" s="184">
        <v>3.7968999999999999</v>
      </c>
      <c r="I1288" s="184">
        <v>5.0232999999999999</v>
      </c>
      <c r="J1288" s="184">
        <v>5.6371000000000002</v>
      </c>
      <c r="K1288" s="184">
        <v>5.1424000000000003</v>
      </c>
      <c r="L1288" s="184">
        <v>6</v>
      </c>
      <c r="M1288" s="184">
        <v>5.2107000000000001</v>
      </c>
      <c r="N1288" s="184">
        <v>5.7884000000000002</v>
      </c>
      <c r="O1288" s="184">
        <v>7.2309000000000001</v>
      </c>
      <c r="P1288" s="184">
        <v>7.2291999999999996</v>
      </c>
      <c r="Q1288" s="184">
        <v>8.1216000000000008</v>
      </c>
      <c r="R1288" s="184">
        <v>7.1326000000000001</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44447</v>
      </c>
      <c r="E1289" s="184">
        <v>23.720300000000002</v>
      </c>
      <c r="F1289" s="184">
        <v>3.3856000000000002</v>
      </c>
      <c r="G1289" s="184">
        <v>2.1549</v>
      </c>
      <c r="H1289" s="184">
        <v>2.0672000000000001</v>
      </c>
      <c r="I1289" s="184">
        <v>4.0179999999999998</v>
      </c>
      <c r="J1289" s="184">
        <v>3.7383000000000002</v>
      </c>
      <c r="K1289" s="184">
        <v>3.4178000000000002</v>
      </c>
      <c r="L1289" s="184">
        <v>3.9056000000000002</v>
      </c>
      <c r="M1289" s="184">
        <v>3.6749000000000001</v>
      </c>
      <c r="N1289" s="184">
        <v>4.1858000000000004</v>
      </c>
      <c r="O1289" s="184">
        <v>-0.91549999999999998</v>
      </c>
      <c r="P1289" s="184">
        <v>2.2330999999999999</v>
      </c>
      <c r="Q1289" s="184">
        <v>6.2603</v>
      </c>
      <c r="R1289" s="184">
        <v>3.6381000000000001</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44447</v>
      </c>
      <c r="E1290" s="184">
        <v>25.0245</v>
      </c>
      <c r="F1290" s="184">
        <v>3.9386000000000001</v>
      </c>
      <c r="G1290" s="184">
        <v>2.8014999999999999</v>
      </c>
      <c r="H1290" s="184">
        <v>2.7309999999999999</v>
      </c>
      <c r="I1290" s="184">
        <v>4.6863000000000001</v>
      </c>
      <c r="J1290" s="184">
        <v>4.4198000000000004</v>
      </c>
      <c r="K1290" s="184">
        <v>4.1071</v>
      </c>
      <c r="L1290" s="184">
        <v>4.6045999999999996</v>
      </c>
      <c r="M1290" s="184">
        <v>4.3781999999999996</v>
      </c>
      <c r="N1290" s="184">
        <v>4.9043000000000001</v>
      </c>
      <c r="O1290" s="184">
        <v>-0.1996</v>
      </c>
      <c r="P1290" s="184">
        <v>2.9127999999999998</v>
      </c>
      <c r="Q1290" s="184">
        <v>5.8140999999999998</v>
      </c>
      <c r="R1290" s="184">
        <v>4.3865999999999996</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44447</v>
      </c>
      <c r="E1291" s="184">
        <v>2779.2121999999999</v>
      </c>
      <c r="F1291" s="184">
        <v>4.2031000000000001</v>
      </c>
      <c r="G1291" s="184">
        <v>2.5895000000000001</v>
      </c>
      <c r="H1291" s="184">
        <v>2.8475000000000001</v>
      </c>
      <c r="I1291" s="184">
        <v>3.6642999999999999</v>
      </c>
      <c r="J1291" s="184">
        <v>4.3341000000000003</v>
      </c>
      <c r="K1291" s="184">
        <v>3.8679000000000001</v>
      </c>
      <c r="L1291" s="184">
        <v>4.1433</v>
      </c>
      <c r="M1291" s="184">
        <v>3.6465999999999998</v>
      </c>
      <c r="N1291" s="184">
        <v>3.9106000000000001</v>
      </c>
      <c r="O1291" s="184">
        <v>-0.77100000000000002</v>
      </c>
      <c r="P1291" s="184">
        <v>2.3336999999999999</v>
      </c>
      <c r="Q1291" s="184">
        <v>6.1993</v>
      </c>
      <c r="R1291" s="184">
        <v>4.74</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44447</v>
      </c>
      <c r="E1292" s="184">
        <v>2900.9906999999998</v>
      </c>
      <c r="F1292" s="184">
        <v>4.5212000000000003</v>
      </c>
      <c r="G1292" s="184">
        <v>2.9077999999999999</v>
      </c>
      <c r="H1292" s="184">
        <v>3.1665000000000001</v>
      </c>
      <c r="I1292" s="184">
        <v>3.9849999999999999</v>
      </c>
      <c r="J1292" s="184">
        <v>4.6703000000000001</v>
      </c>
      <c r="K1292" s="184">
        <v>4.1924000000000001</v>
      </c>
      <c r="L1292" s="184">
        <v>4.4843999999999999</v>
      </c>
      <c r="M1292" s="184">
        <v>3.9937</v>
      </c>
      <c r="N1292" s="184">
        <v>4.2599</v>
      </c>
      <c r="O1292" s="184">
        <v>-0.49419999999999997</v>
      </c>
      <c r="P1292" s="184">
        <v>2.6701999999999999</v>
      </c>
      <c r="Q1292" s="184">
        <v>5.4804000000000004</v>
      </c>
      <c r="R1292" s="184">
        <v>4.9965999999999999</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44447</v>
      </c>
      <c r="E1293" s="184">
        <v>2798.3589000000002</v>
      </c>
      <c r="F1293" s="184">
        <v>2.4497</v>
      </c>
      <c r="G1293" s="184">
        <v>1.9441999999999999</v>
      </c>
      <c r="H1293" s="184">
        <v>2.7484000000000002</v>
      </c>
      <c r="I1293" s="184">
        <v>3.8420000000000001</v>
      </c>
      <c r="J1293" s="184">
        <v>4.2923999999999998</v>
      </c>
      <c r="K1293" s="184">
        <v>3.9586999999999999</v>
      </c>
      <c r="L1293" s="184">
        <v>3.9310999999999998</v>
      </c>
      <c r="M1293" s="184">
        <v>3.4384000000000001</v>
      </c>
      <c r="N1293" s="184">
        <v>3.9304000000000001</v>
      </c>
      <c r="O1293" s="184">
        <v>6.6348000000000003</v>
      </c>
      <c r="P1293" s="184">
        <v>6.7563000000000004</v>
      </c>
      <c r="Q1293" s="184">
        <v>7.5534999999999997</v>
      </c>
      <c r="R1293" s="184">
        <v>5.5823999999999998</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44447</v>
      </c>
      <c r="E1294" s="184">
        <v>2851.3389999999999</v>
      </c>
      <c r="F1294" s="184">
        <v>3.0021</v>
      </c>
      <c r="G1294" s="184">
        <v>2.4809000000000001</v>
      </c>
      <c r="H1294" s="184">
        <v>3.2786</v>
      </c>
      <c r="I1294" s="184">
        <v>4.3677000000000001</v>
      </c>
      <c r="J1294" s="184">
        <v>4.8289</v>
      </c>
      <c r="K1294" s="184">
        <v>4.5049000000000001</v>
      </c>
      <c r="L1294" s="184">
        <v>4.4904999999999999</v>
      </c>
      <c r="M1294" s="184">
        <v>3.9658000000000002</v>
      </c>
      <c r="N1294" s="184">
        <v>4.5044000000000004</v>
      </c>
      <c r="O1294" s="184">
        <v>7.1254</v>
      </c>
      <c r="P1294" s="184">
        <v>7.0894000000000004</v>
      </c>
      <c r="Q1294" s="184">
        <v>7.8776000000000002</v>
      </c>
      <c r="R1294" s="184">
        <v>6.1856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44447</v>
      </c>
      <c r="E1295" s="184">
        <v>27.612400000000001</v>
      </c>
      <c r="F1295" s="184">
        <v>1.0575000000000001</v>
      </c>
      <c r="G1295" s="184">
        <v>1.7453000000000001</v>
      </c>
      <c r="H1295" s="184">
        <v>2.1158999999999999</v>
      </c>
      <c r="I1295" s="184">
        <v>3.9622000000000002</v>
      </c>
      <c r="J1295" s="184">
        <v>4.5853999999999999</v>
      </c>
      <c r="K1295" s="184">
        <v>4.0012999999999996</v>
      </c>
      <c r="L1295" s="184">
        <v>4.4204999999999997</v>
      </c>
      <c r="M1295" s="184">
        <v>3.9321999999999999</v>
      </c>
      <c r="N1295" s="184">
        <v>4.1702000000000004</v>
      </c>
      <c r="O1295" s="184">
        <v>3.2475999999999998</v>
      </c>
      <c r="P1295" s="184">
        <v>4.8594999999999997</v>
      </c>
      <c r="Q1295" s="184">
        <v>6.7557</v>
      </c>
      <c r="R1295" s="184">
        <v>5.7358000000000002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44447</v>
      </c>
      <c r="E1296" s="184">
        <v>26.367699999999999</v>
      </c>
      <c r="F1296" s="184">
        <v>0.4153</v>
      </c>
      <c r="G1296" s="184">
        <v>1.0522</v>
      </c>
      <c r="H1296" s="184">
        <v>1.4241999999999999</v>
      </c>
      <c r="I1296" s="184">
        <v>3.2768999999999999</v>
      </c>
      <c r="J1296" s="184">
        <v>3.8938000000000001</v>
      </c>
      <c r="K1296" s="184">
        <v>3.3090000000000002</v>
      </c>
      <c r="L1296" s="184">
        <v>3.6522999999999999</v>
      </c>
      <c r="M1296" s="184">
        <v>3.2044999999999999</v>
      </c>
      <c r="N1296" s="184">
        <v>3.488</v>
      </c>
      <c r="O1296" s="184">
        <v>2.6819999999999999</v>
      </c>
      <c r="P1296" s="184">
        <v>4.2344999999999997</v>
      </c>
      <c r="Q1296" s="184">
        <v>6.9702999999999999</v>
      </c>
      <c r="R1296" s="184">
        <v>5.1519000000000004</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44447</v>
      </c>
      <c r="E1297" s="184">
        <v>3135.1460999999999</v>
      </c>
      <c r="F1297" s="184">
        <v>2.4298999999999999</v>
      </c>
      <c r="G1297" s="184">
        <v>2.6598000000000002</v>
      </c>
      <c r="H1297" s="184">
        <v>3.2399</v>
      </c>
      <c r="I1297" s="184">
        <v>4.1932999999999998</v>
      </c>
      <c r="J1297" s="184">
        <v>4.7065999999999999</v>
      </c>
      <c r="K1297" s="184">
        <v>4.2518000000000002</v>
      </c>
      <c r="L1297" s="184">
        <v>4.7187999999999999</v>
      </c>
      <c r="M1297" s="184">
        <v>3.8597999999999999</v>
      </c>
      <c r="N1297" s="184">
        <v>4.4470000000000001</v>
      </c>
      <c r="O1297" s="184">
        <v>4.9353999999999996</v>
      </c>
      <c r="P1297" s="184">
        <v>5.7903000000000002</v>
      </c>
      <c r="Q1297" s="184">
        <v>7.3951000000000002</v>
      </c>
      <c r="R1297" s="184">
        <v>6.1379999999999999</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44447</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-16.185500000000001</v>
      </c>
      <c r="R1298" s="184">
        <v>-18.579999999999998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44447</v>
      </c>
      <c r="E1299" s="184">
        <v>3183.4956999999999</v>
      </c>
      <c r="F1299" s="184">
        <v>2.6372</v>
      </c>
      <c r="G1299" s="184">
        <v>2.8649</v>
      </c>
      <c r="H1299" s="184">
        <v>3.4434999999999998</v>
      </c>
      <c r="I1299" s="184">
        <v>4.4711999999999996</v>
      </c>
      <c r="J1299" s="184">
        <v>5.0167999999999999</v>
      </c>
      <c r="K1299" s="184">
        <v>4.5087999999999999</v>
      </c>
      <c r="L1299" s="184">
        <v>4.9619999999999997</v>
      </c>
      <c r="M1299" s="184">
        <v>4.0952000000000002</v>
      </c>
      <c r="N1299" s="184">
        <v>4.6734999999999998</v>
      </c>
      <c r="O1299" s="184">
        <v>5.1345999999999998</v>
      </c>
      <c r="P1299" s="184">
        <v>5.9974999999999996</v>
      </c>
      <c r="Q1299" s="184">
        <v>7.3342999999999998</v>
      </c>
      <c r="R1299" s="184">
        <v>6.3372999999999999</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44447</v>
      </c>
      <c r="E1300" s="184">
        <v>31.465800000000002</v>
      </c>
      <c r="F1300" s="184">
        <v>0</v>
      </c>
      <c r="G1300" s="184">
        <v>0</v>
      </c>
      <c r="H1300" s="184">
        <v>0</v>
      </c>
      <c r="I1300" s="184">
        <v>0</v>
      </c>
      <c r="J1300" s="184">
        <v>0</v>
      </c>
      <c r="K1300" s="184">
        <v>0</v>
      </c>
      <c r="L1300" s="184">
        <v>-7.6E-3</v>
      </c>
      <c r="M1300" s="184">
        <v>-5.1000000000000004E-3</v>
      </c>
      <c r="N1300" s="184">
        <v>-3.8E-3</v>
      </c>
      <c r="O1300" s="184"/>
      <c r="P1300" s="184"/>
      <c r="Q1300" s="184">
        <v>-16.187899999999999</v>
      </c>
      <c r="R1300" s="184">
        <v>-18.582599999999999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44447</v>
      </c>
      <c r="E1301" s="184">
        <v>2703.7768000000001</v>
      </c>
      <c r="F1301" s="184">
        <v>3.0971000000000002</v>
      </c>
      <c r="G1301" s="184">
        <v>1.5916999999999999</v>
      </c>
      <c r="H1301" s="184">
        <v>2.8540000000000001</v>
      </c>
      <c r="I1301" s="184">
        <v>5.3719999999999999</v>
      </c>
      <c r="J1301" s="184">
        <v>6.3402000000000003</v>
      </c>
      <c r="K1301" s="184">
        <v>5.2462</v>
      </c>
      <c r="L1301" s="184">
        <v>5.2530000000000001</v>
      </c>
      <c r="M1301" s="184">
        <v>4.3898000000000001</v>
      </c>
      <c r="N1301" s="184">
        <v>4.6905999999999999</v>
      </c>
      <c r="O1301" s="184">
        <v>2.8323999999999998</v>
      </c>
      <c r="P1301" s="184">
        <v>4.6182999999999996</v>
      </c>
      <c r="Q1301" s="184">
        <v>6.6032999999999999</v>
      </c>
      <c r="R1301" s="184">
        <v>6.3140000000000001</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44447</v>
      </c>
      <c r="E1302" s="184">
        <v>2672.3312000000001</v>
      </c>
      <c r="F1302" s="184">
        <v>2.9668999999999999</v>
      </c>
      <c r="G1302" s="184">
        <v>1.4615</v>
      </c>
      <c r="H1302" s="184">
        <v>2.7239</v>
      </c>
      <c r="I1302" s="184">
        <v>5.2417999999999996</v>
      </c>
      <c r="J1302" s="184">
        <v>6.2095000000000002</v>
      </c>
      <c r="K1302" s="184">
        <v>5.1071</v>
      </c>
      <c r="L1302" s="184">
        <v>5.1384999999999996</v>
      </c>
      <c r="M1302" s="184">
        <v>4.2862999999999998</v>
      </c>
      <c r="N1302" s="184">
        <v>4.5936000000000003</v>
      </c>
      <c r="O1302" s="184">
        <v>2.7170000000000001</v>
      </c>
      <c r="P1302" s="184">
        <v>4.4855999999999998</v>
      </c>
      <c r="Q1302" s="184">
        <v>7.07</v>
      </c>
      <c r="R1302" s="184">
        <v>6.2145000000000001</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3.9107740740740762</v>
      </c>
      <c r="G1303" s="186">
        <v>3.1662907407407399</v>
      </c>
      <c r="H1303" s="186">
        <v>3.8812814814814809</v>
      </c>
      <c r="I1303" s="186">
        <v>5.5198111111111121</v>
      </c>
      <c r="J1303" s="186">
        <v>5.5320759259259251</v>
      </c>
      <c r="K1303" s="186">
        <v>4.483238888888887</v>
      </c>
      <c r="L1303" s="186">
        <v>4.8588518518518526</v>
      </c>
      <c r="M1303" s="186">
        <v>4.4897851851851858</v>
      </c>
      <c r="N1303" s="186">
        <v>5.026603703703703</v>
      </c>
      <c r="O1303" s="186">
        <v>4.9369384615384622</v>
      </c>
      <c r="P1303" s="186">
        <v>5.7536460000000007</v>
      </c>
      <c r="Q1303" s="186">
        <v>6.2637740740740711</v>
      </c>
      <c r="R1303" s="186">
        <v>4.6652574074074078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3.0495999999999999</v>
      </c>
      <c r="G1304" s="186">
        <v>2.5352000000000001</v>
      </c>
      <c r="H1304" s="186">
        <v>3.0693000000000001</v>
      </c>
      <c r="I1304" s="186">
        <v>4.3826499999999999</v>
      </c>
      <c r="J1304" s="186">
        <v>4.9544499999999996</v>
      </c>
      <c r="K1304" s="186">
        <v>4.2696500000000004</v>
      </c>
      <c r="L1304" s="186">
        <v>4.7472499999999993</v>
      </c>
      <c r="M1304" s="186">
        <v>4.0290499999999998</v>
      </c>
      <c r="N1304" s="186">
        <v>4.5297000000000001</v>
      </c>
      <c r="O1304" s="186">
        <v>6.3405500000000004</v>
      </c>
      <c r="P1304" s="186">
        <v>6.5619999999999994</v>
      </c>
      <c r="Q1304" s="186">
        <v>7.4225500000000002</v>
      </c>
      <c r="R1304" s="186">
        <v>6.0028500000000005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44447</v>
      </c>
      <c r="E1307" s="184">
        <v>26.391100000000002</v>
      </c>
      <c r="F1307" s="184">
        <v>31.006499999999999</v>
      </c>
      <c r="G1307" s="184">
        <v>9.5555000000000003</v>
      </c>
      <c r="H1307" s="184">
        <v>10.215</v>
      </c>
      <c r="I1307" s="184">
        <v>12.666700000000001</v>
      </c>
      <c r="J1307" s="184">
        <v>9.9459999999999997</v>
      </c>
      <c r="K1307" s="184">
        <v>6.343</v>
      </c>
      <c r="L1307" s="184">
        <v>7.9751000000000003</v>
      </c>
      <c r="M1307" s="184">
        <v>9.1141000000000005</v>
      </c>
      <c r="N1307" s="184">
        <v>10.429</v>
      </c>
      <c r="O1307" s="184">
        <v>4.3461999999999996</v>
      </c>
      <c r="P1307" s="184">
        <v>5.6380999999999997</v>
      </c>
      <c r="Q1307" s="184">
        <v>8.0591000000000008</v>
      </c>
      <c r="R1307" s="184">
        <v>3.8828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44447</v>
      </c>
      <c r="E1308" s="184">
        <v>24.940100000000001</v>
      </c>
      <c r="F1308" s="184">
        <v>30.319800000000001</v>
      </c>
      <c r="G1308" s="184">
        <v>8.9090000000000007</v>
      </c>
      <c r="H1308" s="184">
        <v>9.5511999999999997</v>
      </c>
      <c r="I1308" s="184">
        <v>12.013999999999999</v>
      </c>
      <c r="J1308" s="184">
        <v>9.2931000000000008</v>
      </c>
      <c r="K1308" s="184">
        <v>5.6829000000000001</v>
      </c>
      <c r="L1308" s="184">
        <v>7.4496000000000002</v>
      </c>
      <c r="M1308" s="184">
        <v>8.5736000000000008</v>
      </c>
      <c r="N1308" s="184">
        <v>9.8291000000000004</v>
      </c>
      <c r="O1308" s="184">
        <v>3.6566999999999998</v>
      </c>
      <c r="P1308" s="184">
        <v>4.8856000000000002</v>
      </c>
      <c r="Q1308" s="184">
        <v>7.6066000000000003</v>
      </c>
      <c r="R1308" s="184">
        <v>3.1964000000000001</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44447</v>
      </c>
      <c r="E1309" s="184">
        <v>1.3931</v>
      </c>
      <c r="F1309" s="184">
        <v>0</v>
      </c>
      <c r="G1309" s="184">
        <v>0</v>
      </c>
      <c r="H1309" s="184">
        <v>0</v>
      </c>
      <c r="I1309" s="184">
        <v>0</v>
      </c>
      <c r="J1309" s="184">
        <v>0</v>
      </c>
      <c r="K1309" s="184">
        <v>0</v>
      </c>
      <c r="L1309" s="184">
        <v>0</v>
      </c>
      <c r="M1309" s="184">
        <v>0</v>
      </c>
      <c r="N1309" s="184">
        <v>0</v>
      </c>
      <c r="O1309" s="184"/>
      <c r="P1309" s="184"/>
      <c r="Q1309" s="184">
        <v>-14.1813</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44447</v>
      </c>
      <c r="E1310" s="184">
        <v>1.3322000000000001</v>
      </c>
      <c r="F1310" s="184">
        <v>0</v>
      </c>
      <c r="G1310" s="184">
        <v>0</v>
      </c>
      <c r="H1310" s="184">
        <v>0</v>
      </c>
      <c r="I1310" s="184">
        <v>0</v>
      </c>
      <c r="J1310" s="184">
        <v>0</v>
      </c>
      <c r="K1310" s="184">
        <v>0</v>
      </c>
      <c r="L1310" s="184">
        <v>0</v>
      </c>
      <c r="M1310" s="184">
        <v>0</v>
      </c>
      <c r="N1310" s="184">
        <v>0</v>
      </c>
      <c r="O1310" s="184"/>
      <c r="P1310" s="184"/>
      <c r="Q1310" s="184">
        <v>-14.1831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44447</v>
      </c>
      <c r="E1311" s="184">
        <v>23.387599999999999</v>
      </c>
      <c r="F1311" s="184">
        <v>14.2075</v>
      </c>
      <c r="G1311" s="184">
        <v>4.6224999999999996</v>
      </c>
      <c r="H1311" s="184">
        <v>9.4254999999999995</v>
      </c>
      <c r="I1311" s="184">
        <v>12.635400000000001</v>
      </c>
      <c r="J1311" s="184">
        <v>11.5403</v>
      </c>
      <c r="K1311" s="184">
        <v>7.0633999999999997</v>
      </c>
      <c r="L1311" s="184">
        <v>8.6378000000000004</v>
      </c>
      <c r="M1311" s="184">
        <v>6.7328999999999999</v>
      </c>
      <c r="N1311" s="184">
        <v>8.2644000000000002</v>
      </c>
      <c r="O1311" s="184">
        <v>8.9088999999999992</v>
      </c>
      <c r="P1311" s="184">
        <v>8.4306000000000001</v>
      </c>
      <c r="Q1311" s="184">
        <v>9.2476000000000003</v>
      </c>
      <c r="R1311" s="184">
        <v>9.2439999999999998</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44447</v>
      </c>
      <c r="E1312" s="184">
        <v>21.8367</v>
      </c>
      <c r="F1312" s="184">
        <v>13.376899999999999</v>
      </c>
      <c r="G1312" s="184">
        <v>3.8799000000000001</v>
      </c>
      <c r="H1312" s="184">
        <v>8.7063000000000006</v>
      </c>
      <c r="I1312" s="184">
        <v>11.921900000000001</v>
      </c>
      <c r="J1312" s="184">
        <v>10.822699999999999</v>
      </c>
      <c r="K1312" s="184">
        <v>6.3387000000000002</v>
      </c>
      <c r="L1312" s="184">
        <v>7.8997000000000002</v>
      </c>
      <c r="M1312" s="184">
        <v>5.9896000000000003</v>
      </c>
      <c r="N1312" s="184">
        <v>7.4984999999999999</v>
      </c>
      <c r="O1312" s="184">
        <v>8.1692999999999998</v>
      </c>
      <c r="P1312" s="184">
        <v>7.7073999999999998</v>
      </c>
      <c r="Q1312" s="184">
        <v>8.6112000000000002</v>
      </c>
      <c r="R1312" s="184">
        <v>8.4847999999999999</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44447</v>
      </c>
      <c r="E1313" s="184">
        <v>15.2014</v>
      </c>
      <c r="F1313" s="184">
        <v>7.9253</v>
      </c>
      <c r="G1313" s="184">
        <v>3.5072999999999999</v>
      </c>
      <c r="H1313" s="184">
        <v>7.5228000000000002</v>
      </c>
      <c r="I1313" s="184">
        <v>11.9572</v>
      </c>
      <c r="J1313" s="184">
        <v>9.3702000000000005</v>
      </c>
      <c r="K1313" s="184">
        <v>3.2787999999999999</v>
      </c>
      <c r="L1313" s="184">
        <v>6.0998999999999999</v>
      </c>
      <c r="M1313" s="184">
        <v>2.6454</v>
      </c>
      <c r="N1313" s="184">
        <v>4.5717999999999996</v>
      </c>
      <c r="O1313" s="184">
        <v>2.9809999999999999</v>
      </c>
      <c r="P1313" s="184">
        <v>3.7850000000000001</v>
      </c>
      <c r="Q1313" s="184">
        <v>5.7202999999999999</v>
      </c>
      <c r="R1313" s="184">
        <v>5.3078000000000003</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44447</v>
      </c>
      <c r="E1314" s="184">
        <v>16.0518</v>
      </c>
      <c r="F1314" s="184">
        <v>8.6427999999999994</v>
      </c>
      <c r="G1314" s="184">
        <v>4.0952999999999999</v>
      </c>
      <c r="H1314" s="184">
        <v>8.1336999999999993</v>
      </c>
      <c r="I1314" s="184">
        <v>12.5503</v>
      </c>
      <c r="J1314" s="184">
        <v>9.9490999999999996</v>
      </c>
      <c r="K1314" s="184">
        <v>3.8582999999999998</v>
      </c>
      <c r="L1314" s="184">
        <v>6.6942000000000004</v>
      </c>
      <c r="M1314" s="184">
        <v>3.2353000000000001</v>
      </c>
      <c r="N1314" s="184">
        <v>5.1521999999999997</v>
      </c>
      <c r="O1314" s="184">
        <v>3.59</v>
      </c>
      <c r="P1314" s="184">
        <v>4.4711999999999996</v>
      </c>
      <c r="Q1314" s="184">
        <v>6.4882999999999997</v>
      </c>
      <c r="R1314" s="184">
        <v>5.8815999999999997</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44447</v>
      </c>
      <c r="E1315" s="184">
        <v>68.230699999999999</v>
      </c>
      <c r="F1315" s="184">
        <v>24.999300000000002</v>
      </c>
      <c r="G1315" s="184">
        <v>2.3224</v>
      </c>
      <c r="H1315" s="184">
        <v>12.524900000000001</v>
      </c>
      <c r="I1315" s="184">
        <v>10.292400000000001</v>
      </c>
      <c r="J1315" s="184">
        <v>10.155900000000001</v>
      </c>
      <c r="K1315" s="184">
        <v>4.5039999999999996</v>
      </c>
      <c r="L1315" s="184">
        <v>7.0189000000000004</v>
      </c>
      <c r="M1315" s="184">
        <v>4.3498000000000001</v>
      </c>
      <c r="N1315" s="184">
        <v>5.4486999999999997</v>
      </c>
      <c r="O1315" s="184">
        <v>5.6909999999999998</v>
      </c>
      <c r="P1315" s="184">
        <v>5.8922999999999996</v>
      </c>
      <c r="Q1315" s="184">
        <v>7.4482999999999997</v>
      </c>
      <c r="R1315" s="184">
        <v>7.2830000000000004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44447</v>
      </c>
      <c r="E1316" s="184">
        <v>65.123199999999997</v>
      </c>
      <c r="F1316" s="184">
        <v>24.621500000000001</v>
      </c>
      <c r="G1316" s="184">
        <v>1.9621999999999999</v>
      </c>
      <c r="H1316" s="184">
        <v>12.1586</v>
      </c>
      <c r="I1316" s="184">
        <v>9.9300999999999995</v>
      </c>
      <c r="J1316" s="184">
        <v>9.7924000000000007</v>
      </c>
      <c r="K1316" s="184">
        <v>4.1265999999999998</v>
      </c>
      <c r="L1316" s="184">
        <v>6.6163999999999996</v>
      </c>
      <c r="M1316" s="184">
        <v>3.9458000000000002</v>
      </c>
      <c r="N1316" s="184">
        <v>5.0517000000000003</v>
      </c>
      <c r="O1316" s="184">
        <v>5.2610999999999999</v>
      </c>
      <c r="P1316" s="184">
        <v>5.4269999999999996</v>
      </c>
      <c r="Q1316" s="184">
        <v>7.9890999999999996</v>
      </c>
      <c r="R1316" s="184">
        <v>6.8705999999999996</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44447</v>
      </c>
      <c r="E1317" s="184">
        <v>65.123199999999997</v>
      </c>
      <c r="F1317" s="184">
        <v>24.621500000000001</v>
      </c>
      <c r="G1317" s="184">
        <v>1.9621999999999999</v>
      </c>
      <c r="H1317" s="184">
        <v>12.1586</v>
      </c>
      <c r="I1317" s="184">
        <v>9.9300999999999995</v>
      </c>
      <c r="J1317" s="184">
        <v>9.7924000000000007</v>
      </c>
      <c r="K1317" s="184">
        <v>4.1265999999999998</v>
      </c>
      <c r="L1317" s="184">
        <v>6.6163999999999996</v>
      </c>
      <c r="M1317" s="184">
        <v>3.9458000000000002</v>
      </c>
      <c r="N1317" s="184">
        <v>5.0517000000000003</v>
      </c>
      <c r="O1317" s="184">
        <v>5.2610999999999999</v>
      </c>
      <c r="P1317" s="184">
        <v>5.4269999999999996</v>
      </c>
      <c r="Q1317" s="184">
        <v>7.9890999999999996</v>
      </c>
      <c r="R1317" s="184">
        <v>6.8705999999999996</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44447</v>
      </c>
      <c r="E1322" s="184">
        <v>24.371700000000001</v>
      </c>
      <c r="F1322" s="184">
        <v>96.853999999999999</v>
      </c>
      <c r="G1322" s="184">
        <v>26.514299999999999</v>
      </c>
      <c r="H1322" s="184">
        <v>26.9679</v>
      </c>
      <c r="I1322" s="184">
        <v>19.387799999999999</v>
      </c>
      <c r="J1322" s="184">
        <v>13.468299999999999</v>
      </c>
      <c r="K1322" s="184">
        <v>13.8447</v>
      </c>
      <c r="L1322" s="184">
        <v>16.8432</v>
      </c>
      <c r="M1322" s="184">
        <v>17.801200000000001</v>
      </c>
      <c r="N1322" s="184">
        <v>21.905999999999999</v>
      </c>
      <c r="O1322" s="184">
        <v>4.8234000000000004</v>
      </c>
      <c r="P1322" s="184">
        <v>6.1603000000000003</v>
      </c>
      <c r="Q1322" s="184">
        <v>7.8758999999999997</v>
      </c>
      <c r="R1322" s="184">
        <v>3.5095000000000001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44447</v>
      </c>
      <c r="E1323" s="184">
        <v>25.976800000000001</v>
      </c>
      <c r="F1323" s="184">
        <v>96.786299999999997</v>
      </c>
      <c r="G1323" s="184">
        <v>26.511800000000001</v>
      </c>
      <c r="H1323" s="184">
        <v>26.956</v>
      </c>
      <c r="I1323" s="184">
        <v>19.382899999999999</v>
      </c>
      <c r="J1323" s="184">
        <v>13.4679</v>
      </c>
      <c r="K1323" s="184">
        <v>13.8443</v>
      </c>
      <c r="L1323" s="184">
        <v>16.879000000000001</v>
      </c>
      <c r="M1323" s="184">
        <v>18.080400000000001</v>
      </c>
      <c r="N1323" s="184">
        <v>22.338200000000001</v>
      </c>
      <c r="O1323" s="184">
        <v>5.4993999999999996</v>
      </c>
      <c r="P1323" s="184">
        <v>6.8703000000000003</v>
      </c>
      <c r="Q1323" s="184">
        <v>8.3202999999999996</v>
      </c>
      <c r="R1323" s="184">
        <v>4.0902000000000003</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44447</v>
      </c>
      <c r="E1324" s="184">
        <v>44.959499999999998</v>
      </c>
      <c r="F1324" s="184">
        <v>5.1153000000000004</v>
      </c>
      <c r="G1324" s="184">
        <v>3.4601000000000002</v>
      </c>
      <c r="H1324" s="184">
        <v>10.400700000000001</v>
      </c>
      <c r="I1324" s="184">
        <v>12.832000000000001</v>
      </c>
      <c r="J1324" s="184">
        <v>12.0441</v>
      </c>
      <c r="K1324" s="184">
        <v>6.7058999999999997</v>
      </c>
      <c r="L1324" s="184">
        <v>8.8907000000000007</v>
      </c>
      <c r="M1324" s="184">
        <v>5.8872999999999998</v>
      </c>
      <c r="N1324" s="184">
        <v>7.9545000000000003</v>
      </c>
      <c r="O1324" s="184">
        <v>8.5771999999999995</v>
      </c>
      <c r="P1324" s="184">
        <v>7.5033000000000003</v>
      </c>
      <c r="Q1324" s="184">
        <v>7.9710000000000001</v>
      </c>
      <c r="R1324" s="184">
        <v>8.1545000000000005</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44447</v>
      </c>
      <c r="E1325" s="184">
        <v>47.526499999999999</v>
      </c>
      <c r="F1325" s="184">
        <v>5.9145000000000003</v>
      </c>
      <c r="G1325" s="184">
        <v>4.2110000000000003</v>
      </c>
      <c r="H1325" s="184">
        <v>11.1487</v>
      </c>
      <c r="I1325" s="184">
        <v>13.570499999999999</v>
      </c>
      <c r="J1325" s="184">
        <v>12.7735</v>
      </c>
      <c r="K1325" s="184">
        <v>7.4846000000000004</v>
      </c>
      <c r="L1325" s="184">
        <v>9.7154000000000007</v>
      </c>
      <c r="M1325" s="184">
        <v>6.7233999999999998</v>
      </c>
      <c r="N1325" s="184">
        <v>8.8230000000000004</v>
      </c>
      <c r="O1325" s="184">
        <v>9.4535999999999998</v>
      </c>
      <c r="P1325" s="184">
        <v>8.3190000000000008</v>
      </c>
      <c r="Q1325" s="184">
        <v>8.8864000000000001</v>
      </c>
      <c r="R1325" s="184">
        <v>9.0306999999999995</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44447</v>
      </c>
      <c r="E1326" s="184">
        <v>35.136099999999999</v>
      </c>
      <c r="F1326" s="184">
        <v>22.244199999999999</v>
      </c>
      <c r="G1326" s="184">
        <v>4.4279999999999999</v>
      </c>
      <c r="H1326" s="184">
        <v>11.3627</v>
      </c>
      <c r="I1326" s="184">
        <v>13.2751</v>
      </c>
      <c r="J1326" s="184">
        <v>11.5816</v>
      </c>
      <c r="K1326" s="184">
        <v>6.4302999999999999</v>
      </c>
      <c r="L1326" s="184">
        <v>8.5866000000000007</v>
      </c>
      <c r="M1326" s="184">
        <v>6.1992000000000003</v>
      </c>
      <c r="N1326" s="184">
        <v>8.1875999999999998</v>
      </c>
      <c r="O1326" s="184">
        <v>8.6295999999999999</v>
      </c>
      <c r="P1326" s="184">
        <v>7.6620999999999997</v>
      </c>
      <c r="Q1326" s="184">
        <v>7.6759000000000004</v>
      </c>
      <c r="R1326" s="184">
        <v>9.1837999999999997</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44447</v>
      </c>
      <c r="E1327" s="184">
        <v>37.626600000000003</v>
      </c>
      <c r="F1327" s="184">
        <v>22.810600000000001</v>
      </c>
      <c r="G1327" s="184">
        <v>5.1060999999999996</v>
      </c>
      <c r="H1327" s="184">
        <v>12.028700000000001</v>
      </c>
      <c r="I1327" s="184">
        <v>13.939</v>
      </c>
      <c r="J1327" s="184">
        <v>12.251099999999999</v>
      </c>
      <c r="K1327" s="184">
        <v>7.1018999999999997</v>
      </c>
      <c r="L1327" s="184">
        <v>9.2918000000000003</v>
      </c>
      <c r="M1327" s="184">
        <v>6.9397000000000002</v>
      </c>
      <c r="N1327" s="184">
        <v>8.9448000000000008</v>
      </c>
      <c r="O1327" s="184">
        <v>9.3510000000000009</v>
      </c>
      <c r="P1327" s="184">
        <v>8.4702999999999999</v>
      </c>
      <c r="Q1327" s="184">
        <v>9.1454000000000004</v>
      </c>
      <c r="R1327" s="184">
        <v>9.8800000000000008</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44447</v>
      </c>
      <c r="E1328" s="184">
        <v>39.826000000000001</v>
      </c>
      <c r="F1328" s="184">
        <v>11.551399999999999</v>
      </c>
      <c r="G1328" s="184">
        <v>-0.56820000000000004</v>
      </c>
      <c r="H1328" s="184">
        <v>4.5209000000000001</v>
      </c>
      <c r="I1328" s="184">
        <v>10.3316</v>
      </c>
      <c r="J1328" s="184">
        <v>10.420199999999999</v>
      </c>
      <c r="K1328" s="184">
        <v>5.1647999999999996</v>
      </c>
      <c r="L1328" s="184">
        <v>7.8079000000000001</v>
      </c>
      <c r="M1328" s="184">
        <v>3.6812999999999998</v>
      </c>
      <c r="N1328" s="184">
        <v>5.7007000000000003</v>
      </c>
      <c r="O1328" s="184">
        <v>9.0850000000000009</v>
      </c>
      <c r="P1328" s="184">
        <v>7.9009999999999998</v>
      </c>
      <c r="Q1328" s="184">
        <v>8.4562000000000008</v>
      </c>
      <c r="R1328" s="184">
        <v>7.6718999999999999</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44447</v>
      </c>
      <c r="E1329" s="184">
        <v>37.5473</v>
      </c>
      <c r="F1329" s="184">
        <v>10.7936</v>
      </c>
      <c r="G1329" s="184">
        <v>-1.2635000000000001</v>
      </c>
      <c r="H1329" s="184">
        <v>3.8079000000000001</v>
      </c>
      <c r="I1329" s="184">
        <v>9.6315000000000008</v>
      </c>
      <c r="J1329" s="184">
        <v>9.7142999999999997</v>
      </c>
      <c r="K1329" s="184">
        <v>4.46</v>
      </c>
      <c r="L1329" s="184">
        <v>7.0872999999999999</v>
      </c>
      <c r="M1329" s="184">
        <v>2.9763999999999999</v>
      </c>
      <c r="N1329" s="184">
        <v>4.9801000000000002</v>
      </c>
      <c r="O1329" s="184">
        <v>8.3645999999999994</v>
      </c>
      <c r="P1329" s="184">
        <v>7.1901000000000002</v>
      </c>
      <c r="Q1329" s="184">
        <v>7.5471000000000004</v>
      </c>
      <c r="R1329" s="184">
        <v>6.9465000000000003</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44447</v>
      </c>
      <c r="E1332" s="184">
        <v>18.016200000000001</v>
      </c>
      <c r="F1332" s="184">
        <v>22.299099999999999</v>
      </c>
      <c r="G1332" s="184">
        <v>9.5749999999999993</v>
      </c>
      <c r="H1332" s="184">
        <v>9.2489000000000008</v>
      </c>
      <c r="I1332" s="184">
        <v>13.7181</v>
      </c>
      <c r="J1332" s="184">
        <v>13.2897</v>
      </c>
      <c r="K1332" s="184">
        <v>7.7869000000000002</v>
      </c>
      <c r="L1332" s="184">
        <v>8.9288000000000007</v>
      </c>
      <c r="M1332" s="184">
        <v>5.5548999999999999</v>
      </c>
      <c r="N1332" s="184">
        <v>7.7015000000000002</v>
      </c>
      <c r="O1332" s="184">
        <v>7.2047999999999996</v>
      </c>
      <c r="P1332" s="184">
        <v>6.8236999999999997</v>
      </c>
      <c r="Q1332" s="184">
        <v>8.1950000000000003</v>
      </c>
      <c r="R1332" s="184">
        <v>7.6067999999999998</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44447</v>
      </c>
      <c r="E1333" s="184">
        <v>19.273499999999999</v>
      </c>
      <c r="F1333" s="184">
        <v>23.308499999999999</v>
      </c>
      <c r="G1333" s="184">
        <v>10.582700000000001</v>
      </c>
      <c r="H1333" s="184">
        <v>10.246600000000001</v>
      </c>
      <c r="I1333" s="184">
        <v>14.677899999999999</v>
      </c>
      <c r="J1333" s="184">
        <v>14.276300000000001</v>
      </c>
      <c r="K1333" s="184">
        <v>8.8080999999999996</v>
      </c>
      <c r="L1333" s="184">
        <v>9.9322999999999997</v>
      </c>
      <c r="M1333" s="184">
        <v>6.5640000000000001</v>
      </c>
      <c r="N1333" s="184">
        <v>8.7559000000000005</v>
      </c>
      <c r="O1333" s="184">
        <v>8.1470000000000002</v>
      </c>
      <c r="P1333" s="184">
        <v>7.7443</v>
      </c>
      <c r="Q1333" s="184">
        <v>9.1760000000000002</v>
      </c>
      <c r="R1333" s="184">
        <v>8.6014999999999997</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44447</v>
      </c>
      <c r="E1334" s="184">
        <v>17.250900000000001</v>
      </c>
      <c r="F1334" s="184">
        <v>3.5973000000000002</v>
      </c>
      <c r="G1334" s="184">
        <v>2.5821999999999998</v>
      </c>
      <c r="H1334" s="184">
        <v>6.9006999999999996</v>
      </c>
      <c r="I1334" s="184">
        <v>11.2928</v>
      </c>
      <c r="J1334" s="184">
        <v>11.8918</v>
      </c>
      <c r="K1334" s="184">
        <v>6.7454000000000001</v>
      </c>
      <c r="L1334" s="184">
        <v>8.2349999999999994</v>
      </c>
      <c r="M1334" s="184">
        <v>6.4644000000000004</v>
      </c>
      <c r="N1334" s="184">
        <v>9.3497000000000003</v>
      </c>
      <c r="O1334" s="184">
        <v>8.6526999999999994</v>
      </c>
      <c r="P1334" s="184">
        <v>7.6825999999999999</v>
      </c>
      <c r="Q1334" s="184">
        <v>8.609</v>
      </c>
      <c r="R1334" s="184">
        <v>8.9236000000000004</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44447</v>
      </c>
      <c r="E1335" s="184">
        <v>16.275200000000002</v>
      </c>
      <c r="F1335" s="184">
        <v>2.6913999999999998</v>
      </c>
      <c r="G1335" s="184">
        <v>1.7048000000000001</v>
      </c>
      <c r="H1335" s="184">
        <v>5.9980000000000002</v>
      </c>
      <c r="I1335" s="184">
        <v>10.4057</v>
      </c>
      <c r="J1335" s="184">
        <v>10.9885</v>
      </c>
      <c r="K1335" s="184">
        <v>5.8350999999999997</v>
      </c>
      <c r="L1335" s="184">
        <v>7.3017000000000003</v>
      </c>
      <c r="M1335" s="184">
        <v>5.5105000000000004</v>
      </c>
      <c r="N1335" s="184">
        <v>8.3272999999999993</v>
      </c>
      <c r="O1335" s="184">
        <v>7.6822999999999997</v>
      </c>
      <c r="P1335" s="184">
        <v>6.7259000000000002</v>
      </c>
      <c r="Q1335" s="184">
        <v>7.6555</v>
      </c>
      <c r="R1335" s="184">
        <v>7.9253999999999998</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44447</v>
      </c>
      <c r="E1336" s="184">
        <v>12.449299999999999</v>
      </c>
      <c r="F1336" s="184">
        <v>18.4803</v>
      </c>
      <c r="G1336" s="184">
        <v>5.1638000000000002</v>
      </c>
      <c r="H1336" s="184">
        <v>7.8021000000000003</v>
      </c>
      <c r="I1336" s="184">
        <v>9.0152000000000001</v>
      </c>
      <c r="J1336" s="184">
        <v>9.7697000000000003</v>
      </c>
      <c r="K1336" s="184">
        <v>59.392000000000003</v>
      </c>
      <c r="L1336" s="184">
        <v>34.097000000000001</v>
      </c>
      <c r="M1336" s="184">
        <v>23.410299999999999</v>
      </c>
      <c r="N1336" s="184">
        <v>17.971499999999999</v>
      </c>
      <c r="O1336" s="184">
        <v>-4.2169999999999996</v>
      </c>
      <c r="P1336" s="184">
        <v>-0.15529999999999999</v>
      </c>
      <c r="Q1336" s="184">
        <v>3.0859999999999999</v>
      </c>
      <c r="R1336" s="184">
        <v>-5.5570000000000004</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44447</v>
      </c>
      <c r="E1337" s="184">
        <v>13.2051</v>
      </c>
      <c r="F1337" s="184">
        <v>18.805499999999999</v>
      </c>
      <c r="G1337" s="184">
        <v>5.6985000000000001</v>
      </c>
      <c r="H1337" s="184">
        <v>8.3451000000000004</v>
      </c>
      <c r="I1337" s="184">
        <v>9.5710999999999995</v>
      </c>
      <c r="J1337" s="184">
        <v>10.3226</v>
      </c>
      <c r="K1337" s="184">
        <v>60.011899999999997</v>
      </c>
      <c r="L1337" s="184">
        <v>34.735100000000003</v>
      </c>
      <c r="M1337" s="184">
        <v>24.0549</v>
      </c>
      <c r="N1337" s="184">
        <v>18.619700000000002</v>
      </c>
      <c r="O1337" s="184">
        <v>-3.5291999999999999</v>
      </c>
      <c r="P1337" s="184">
        <v>0.66739999999999999</v>
      </c>
      <c r="Q1337" s="184">
        <v>3.9323000000000001</v>
      </c>
      <c r="R1337" s="184">
        <v>-4.9691000000000001</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44447</v>
      </c>
      <c r="E1338" s="184">
        <v>4.36E-2</v>
      </c>
      <c r="F1338" s="184">
        <v>0</v>
      </c>
      <c r="G1338" s="184">
        <v>0</v>
      </c>
      <c r="H1338" s="184">
        <v>0</v>
      </c>
      <c r="I1338" s="184">
        <v>5.9934000000000003</v>
      </c>
      <c r="J1338" s="184">
        <v>10.241300000000001</v>
      </c>
      <c r="K1338" s="184">
        <v>10.2685</v>
      </c>
      <c r="L1338" s="184">
        <v>11.0472</v>
      </c>
      <c r="M1338" s="184">
        <v>-24.650400000000001</v>
      </c>
      <c r="N1338" s="184">
        <v>-20.582899999999999</v>
      </c>
      <c r="O1338" s="184"/>
      <c r="P1338" s="184"/>
      <c r="Q1338" s="184">
        <v>-10.7967</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44447</v>
      </c>
      <c r="E1339" s="184">
        <v>4.5900000000000003E-2</v>
      </c>
      <c r="F1339" s="184">
        <v>0</v>
      </c>
      <c r="G1339" s="184">
        <v>15.9389</v>
      </c>
      <c r="H1339" s="184">
        <v>11.3849</v>
      </c>
      <c r="I1339" s="184">
        <v>11.409800000000001</v>
      </c>
      <c r="J1339" s="184">
        <v>12.1813</v>
      </c>
      <c r="K1339" s="184">
        <v>10.650700000000001</v>
      </c>
      <c r="L1339" s="184">
        <v>11.4268</v>
      </c>
      <c r="M1339" s="184">
        <v>-24.414200000000001</v>
      </c>
      <c r="N1339" s="184">
        <v>-20.450600000000001</v>
      </c>
      <c r="O1339" s="184"/>
      <c r="P1339" s="184"/>
      <c r="Q1339" s="184">
        <v>-10.7462</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44447</v>
      </c>
      <c r="E1342" s="184">
        <v>42.889000000000003</v>
      </c>
      <c r="F1342" s="184">
        <v>14.643700000000001</v>
      </c>
      <c r="G1342" s="184">
        <v>3.6272000000000002</v>
      </c>
      <c r="H1342" s="184">
        <v>7.2560000000000002</v>
      </c>
      <c r="I1342" s="184">
        <v>9.5481999999999996</v>
      </c>
      <c r="J1342" s="184">
        <v>8.9746000000000006</v>
      </c>
      <c r="K1342" s="184">
        <v>6.6505999999999998</v>
      </c>
      <c r="L1342" s="184">
        <v>7.6292</v>
      </c>
      <c r="M1342" s="184">
        <v>5.0292000000000003</v>
      </c>
      <c r="N1342" s="184">
        <v>7.5167999999999999</v>
      </c>
      <c r="O1342" s="184">
        <v>10.212899999999999</v>
      </c>
      <c r="P1342" s="184">
        <v>9.4940999999999995</v>
      </c>
      <c r="Q1342" s="184">
        <v>9.9527999999999999</v>
      </c>
      <c r="R1342" s="184">
        <v>9.5416000000000007</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44447</v>
      </c>
      <c r="E1343" s="184">
        <v>40.484999999999999</v>
      </c>
      <c r="F1343" s="184">
        <v>14.1601</v>
      </c>
      <c r="G1343" s="184">
        <v>3.0847000000000002</v>
      </c>
      <c r="H1343" s="184">
        <v>6.7188999999999997</v>
      </c>
      <c r="I1343" s="184">
        <v>9.0145</v>
      </c>
      <c r="J1343" s="184">
        <v>8.4375</v>
      </c>
      <c r="K1343" s="184">
        <v>6.1116999999999999</v>
      </c>
      <c r="L1343" s="184">
        <v>7.0624000000000002</v>
      </c>
      <c r="M1343" s="184">
        <v>4.4553000000000003</v>
      </c>
      <c r="N1343" s="184">
        <v>6.9337</v>
      </c>
      <c r="O1343" s="184">
        <v>9.7058</v>
      </c>
      <c r="P1343" s="184">
        <v>8.8055000000000003</v>
      </c>
      <c r="Q1343" s="184">
        <v>8.1465999999999994</v>
      </c>
      <c r="R1343" s="184">
        <v>9.0226000000000006</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44447</v>
      </c>
      <c r="E1344" s="184">
        <v>58.878999999999998</v>
      </c>
      <c r="F1344" s="184">
        <v>20.1584</v>
      </c>
      <c r="G1344" s="184">
        <v>-2.6151</v>
      </c>
      <c r="H1344" s="184">
        <v>4.6269</v>
      </c>
      <c r="I1344" s="184">
        <v>9.5372000000000003</v>
      </c>
      <c r="J1344" s="184">
        <v>9.1120999999999999</v>
      </c>
      <c r="K1344" s="184">
        <v>2.9331</v>
      </c>
      <c r="L1344" s="184">
        <v>5.6013000000000002</v>
      </c>
      <c r="M1344" s="184">
        <v>2.2189999999999999</v>
      </c>
      <c r="N1344" s="184">
        <v>3.3654000000000002</v>
      </c>
      <c r="O1344" s="184">
        <v>6.0852000000000004</v>
      </c>
      <c r="P1344" s="184">
        <v>5.7778999999999998</v>
      </c>
      <c r="Q1344" s="184">
        <v>7.7539999999999996</v>
      </c>
      <c r="R1344" s="184">
        <v>4.7088999999999999</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44447</v>
      </c>
      <c r="E1345" s="184">
        <v>63.504100000000001</v>
      </c>
      <c r="F1345" s="184">
        <v>21.163699999999999</v>
      </c>
      <c r="G1345" s="184">
        <v>-1.609</v>
      </c>
      <c r="H1345" s="184">
        <v>5.6387999999999998</v>
      </c>
      <c r="I1345" s="184">
        <v>10.5525</v>
      </c>
      <c r="J1345" s="184">
        <v>10.1294</v>
      </c>
      <c r="K1345" s="184">
        <v>3.9523999999999999</v>
      </c>
      <c r="L1345" s="184">
        <v>6.7423999999999999</v>
      </c>
      <c r="M1345" s="184">
        <v>3.2623000000000002</v>
      </c>
      <c r="N1345" s="184">
        <v>4.3827999999999996</v>
      </c>
      <c r="O1345" s="184">
        <v>7.0259999999999998</v>
      </c>
      <c r="P1345" s="184">
        <v>6.7519999999999998</v>
      </c>
      <c r="Q1345" s="184">
        <v>7.6989999999999998</v>
      </c>
      <c r="R1345" s="184">
        <v>5.6886000000000001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44447</v>
      </c>
      <c r="E1346" s="184">
        <v>31.855499999999999</v>
      </c>
      <c r="F1346" s="184">
        <v>1.2604</v>
      </c>
      <c r="G1346" s="184">
        <v>5.3204000000000002</v>
      </c>
      <c r="H1346" s="184">
        <v>13.9834</v>
      </c>
      <c r="I1346" s="184">
        <v>15.9499</v>
      </c>
      <c r="J1346" s="184">
        <v>14.4747</v>
      </c>
      <c r="K1346" s="184">
        <v>8.1198999999999995</v>
      </c>
      <c r="L1346" s="184">
        <v>9.7872000000000003</v>
      </c>
      <c r="M1346" s="184">
        <v>6.7065999999999999</v>
      </c>
      <c r="N1346" s="184">
        <v>7.867</v>
      </c>
      <c r="O1346" s="184">
        <v>3.4390999999999998</v>
      </c>
      <c r="P1346" s="184">
        <v>4.4839000000000002</v>
      </c>
      <c r="Q1346" s="184">
        <v>6.8893000000000004</v>
      </c>
      <c r="R1346" s="184">
        <v>9.7331000000000003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44447</v>
      </c>
      <c r="E1347" s="184">
        <v>0.83730000000000004</v>
      </c>
      <c r="F1347" s="184">
        <v>0</v>
      </c>
      <c r="G1347" s="184">
        <v>0</v>
      </c>
      <c r="H1347" s="184">
        <v>0</v>
      </c>
      <c r="I1347" s="184">
        <v>0</v>
      </c>
      <c r="J1347" s="184">
        <v>0</v>
      </c>
      <c r="K1347" s="184">
        <v>0</v>
      </c>
      <c r="L1347" s="184">
        <v>0</v>
      </c>
      <c r="M1347" s="184">
        <v>0</v>
      </c>
      <c r="N1347" s="184">
        <v>0</v>
      </c>
      <c r="O1347" s="184"/>
      <c r="P1347" s="184"/>
      <c r="Q1347" s="184">
        <v>-20.5914</v>
      </c>
      <c r="R1347" s="184">
        <v>-23.327100000000002</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44447</v>
      </c>
      <c r="E1348" s="184">
        <v>29.243200000000002</v>
      </c>
      <c r="F1348" s="184">
        <v>0.37440000000000001</v>
      </c>
      <c r="G1348" s="184">
        <v>4.4211</v>
      </c>
      <c r="H1348" s="184">
        <v>13.1028</v>
      </c>
      <c r="I1348" s="184">
        <v>15.019299999999999</v>
      </c>
      <c r="J1348" s="184">
        <v>13.534000000000001</v>
      </c>
      <c r="K1348" s="184">
        <v>7.2022000000000004</v>
      </c>
      <c r="L1348" s="184">
        <v>8.8186999999999998</v>
      </c>
      <c r="M1348" s="184">
        <v>5.6863999999999999</v>
      </c>
      <c r="N1348" s="184">
        <v>6.8053999999999997</v>
      </c>
      <c r="O1348" s="184">
        <v>2.4832000000000001</v>
      </c>
      <c r="P1348" s="184">
        <v>3.5383</v>
      </c>
      <c r="Q1348" s="184">
        <v>5.8746999999999998</v>
      </c>
      <c r="R1348" s="184">
        <v>8.6919000000000004</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44447</v>
      </c>
      <c r="E1349" s="184">
        <v>0.7853</v>
      </c>
      <c r="F1349" s="184">
        <v>0</v>
      </c>
      <c r="G1349" s="184">
        <v>0</v>
      </c>
      <c r="H1349" s="184">
        <v>0</v>
      </c>
      <c r="I1349" s="184">
        <v>0</v>
      </c>
      <c r="J1349" s="184">
        <v>0</v>
      </c>
      <c r="K1349" s="184">
        <v>0</v>
      </c>
      <c r="L1349" s="184">
        <v>0</v>
      </c>
      <c r="M1349" s="184">
        <v>0</v>
      </c>
      <c r="N1349" s="184">
        <v>0</v>
      </c>
      <c r="O1349" s="184"/>
      <c r="P1349" s="184"/>
      <c r="Q1349" s="184">
        <v>-20.593</v>
      </c>
      <c r="R1349" s="184">
        <v>-23.331299999999999</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44447</v>
      </c>
      <c r="E1350" s="184">
        <v>10.5783</v>
      </c>
      <c r="F1350" s="184">
        <v>-22.069600000000001</v>
      </c>
      <c r="G1350" s="184">
        <v>-2.7593000000000001</v>
      </c>
      <c r="H1350" s="184">
        <v>8.1458999999999993</v>
      </c>
      <c r="I1350" s="184">
        <v>10.8399</v>
      </c>
      <c r="J1350" s="184">
        <v>12.413</v>
      </c>
      <c r="K1350" s="184">
        <v>5.8727</v>
      </c>
      <c r="L1350" s="184">
        <v>8.4847000000000001</v>
      </c>
      <c r="M1350" s="184">
        <v>4.1032000000000002</v>
      </c>
      <c r="N1350" s="184"/>
      <c r="O1350" s="184"/>
      <c r="P1350" s="184"/>
      <c r="Q1350" s="184">
        <v>5.8796999999999997</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44447</v>
      </c>
      <c r="E1351" s="184">
        <v>10.5276</v>
      </c>
      <c r="F1351" s="184">
        <v>-22.522099999999998</v>
      </c>
      <c r="G1351" s="184">
        <v>-3.2576000000000001</v>
      </c>
      <c r="H1351" s="184">
        <v>7.6387</v>
      </c>
      <c r="I1351" s="184">
        <v>10.343</v>
      </c>
      <c r="J1351" s="184">
        <v>11.914999999999999</v>
      </c>
      <c r="K1351" s="184">
        <v>5.4245000000000001</v>
      </c>
      <c r="L1351" s="184">
        <v>8.0264000000000006</v>
      </c>
      <c r="M1351" s="184">
        <v>3.6291000000000002</v>
      </c>
      <c r="N1351" s="184"/>
      <c r="O1351" s="184"/>
      <c r="P1351" s="184"/>
      <c r="Q1351" s="184">
        <v>5.3642000000000003</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44447</v>
      </c>
      <c r="E1354" s="184">
        <v>8.9399999999999993E-2</v>
      </c>
      <c r="F1354" s="184">
        <v>40.8735</v>
      </c>
      <c r="G1354" s="184">
        <v>16.367699999999999</v>
      </c>
      <c r="H1354" s="184">
        <v>11.6912</v>
      </c>
      <c r="I1354" s="184">
        <v>11.717499999999999</v>
      </c>
      <c r="J1354" s="184">
        <v>11.248100000000001</v>
      </c>
      <c r="K1354" s="184">
        <v>10.9445</v>
      </c>
      <c r="L1354" s="184">
        <v>11.5031</v>
      </c>
      <c r="M1354" s="184">
        <v>-23.853300000000001</v>
      </c>
      <c r="N1354" s="184">
        <v>-16.213699999999999</v>
      </c>
      <c r="O1354" s="184"/>
      <c r="P1354" s="184"/>
      <c r="Q1354" s="184">
        <v>-7.8783000000000003</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44447</v>
      </c>
      <c r="E1355" s="184">
        <v>8.5999999999999993E-2</v>
      </c>
      <c r="F1355" s="184">
        <v>0</v>
      </c>
      <c r="G1355" s="184">
        <v>8.4983000000000004</v>
      </c>
      <c r="H1355" s="184">
        <v>6.0701999999999998</v>
      </c>
      <c r="I1355" s="184">
        <v>9.1265000000000001</v>
      </c>
      <c r="J1355" s="184">
        <v>10.3855</v>
      </c>
      <c r="K1355" s="184">
        <v>10.901999999999999</v>
      </c>
      <c r="L1355" s="184">
        <v>11.210100000000001</v>
      </c>
      <c r="M1355" s="184">
        <v>-24.2088</v>
      </c>
      <c r="N1355" s="184">
        <v>-16.4237</v>
      </c>
      <c r="O1355" s="184"/>
      <c r="P1355" s="184"/>
      <c r="Q1355" s="184">
        <v>-8.0374999999999996</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44447</v>
      </c>
      <c r="E1356" s="184">
        <v>15.059100000000001</v>
      </c>
      <c r="F1356" s="184">
        <v>-4.8468999999999998</v>
      </c>
      <c r="G1356" s="184">
        <v>1.5516000000000001</v>
      </c>
      <c r="H1356" s="184">
        <v>7.1772999999999998</v>
      </c>
      <c r="I1356" s="184">
        <v>9.6091999999999995</v>
      </c>
      <c r="J1356" s="184">
        <v>10.8658</v>
      </c>
      <c r="K1356" s="184">
        <v>6.5124000000000004</v>
      </c>
      <c r="L1356" s="184">
        <v>7.1471</v>
      </c>
      <c r="M1356" s="184">
        <v>4.2228000000000003</v>
      </c>
      <c r="N1356" s="184">
        <v>5.8867000000000003</v>
      </c>
      <c r="O1356" s="184">
        <v>4.1940999999999997</v>
      </c>
      <c r="P1356" s="184">
        <v>5.4507000000000003</v>
      </c>
      <c r="Q1356" s="184">
        <v>6.5566000000000004</v>
      </c>
      <c r="R1356" s="184">
        <v>2.5276000000000001</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44447</v>
      </c>
      <c r="E1357" s="184">
        <v>14.3857</v>
      </c>
      <c r="F1357" s="184">
        <v>-5.3273999999999999</v>
      </c>
      <c r="G1357" s="184">
        <v>0.91349999999999998</v>
      </c>
      <c r="H1357" s="184">
        <v>6.5324999999999998</v>
      </c>
      <c r="I1357" s="184">
        <v>8.9654000000000007</v>
      </c>
      <c r="J1357" s="184">
        <v>10.2195</v>
      </c>
      <c r="K1357" s="184">
        <v>5.5425000000000004</v>
      </c>
      <c r="L1357" s="184">
        <v>6.3307000000000002</v>
      </c>
      <c r="M1357" s="184">
        <v>3.4708000000000001</v>
      </c>
      <c r="N1357" s="184">
        <v>5.1585999999999999</v>
      </c>
      <c r="O1357" s="184">
        <v>3.4725000000000001</v>
      </c>
      <c r="P1357" s="184">
        <v>4.7465999999999999</v>
      </c>
      <c r="Q1357" s="184">
        <v>5.8030999999999997</v>
      </c>
      <c r="R1357" s="184">
        <v>1.9165000000000001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14.605885365853659</v>
      </c>
      <c r="G1358" s="186">
        <v>4.7318365853658522</v>
      </c>
      <c r="H1358" s="186">
        <v>8.685341463414634</v>
      </c>
      <c r="I1358" s="186">
        <v>10.550136585365854</v>
      </c>
      <c r="J1358" s="186">
        <v>10.025695121951221</v>
      </c>
      <c r="K1358" s="186">
        <v>8.7811195121951222</v>
      </c>
      <c r="L1358" s="186">
        <v>9.1257829268292685</v>
      </c>
      <c r="M1358" s="186">
        <v>3.2692243902439038</v>
      </c>
      <c r="N1358" s="186">
        <v>5.0026435897435899</v>
      </c>
      <c r="O1358" s="186">
        <v>5.8776935483870965</v>
      </c>
      <c r="P1358" s="186">
        <v>6.1380064516129025</v>
      </c>
      <c r="Q1358" s="186">
        <v>3.3805878048780493</v>
      </c>
      <c r="R1358" s="186">
        <v>4.3391606060606067</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11.551399999999999</v>
      </c>
      <c r="G1359" s="186">
        <v>3.5072999999999999</v>
      </c>
      <c r="H1359" s="186">
        <v>8.1458999999999993</v>
      </c>
      <c r="I1359" s="186">
        <v>10.5525</v>
      </c>
      <c r="J1359" s="186">
        <v>10.3855</v>
      </c>
      <c r="K1359" s="186">
        <v>6.343</v>
      </c>
      <c r="L1359" s="186">
        <v>7.9751000000000003</v>
      </c>
      <c r="M1359" s="186">
        <v>4.3498000000000001</v>
      </c>
      <c r="N1359" s="186">
        <v>6.8053999999999997</v>
      </c>
      <c r="O1359" s="186">
        <v>6.0852000000000004</v>
      </c>
      <c r="P1359" s="186">
        <v>6.7259000000000002</v>
      </c>
      <c r="Q1359" s="186">
        <v>7.6066000000000003</v>
      </c>
      <c r="R1359" s="186">
        <v>6.9465000000000003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44447</v>
      </c>
      <c r="E1362" s="184">
        <v>101.0565</v>
      </c>
      <c r="F1362" s="184">
        <v>12.067500000000001</v>
      </c>
      <c r="G1362" s="184">
        <v>1.3728</v>
      </c>
      <c r="H1362" s="184">
        <v>12.5374</v>
      </c>
      <c r="I1362" s="184">
        <v>16.214200000000002</v>
      </c>
      <c r="J1362" s="184">
        <v>15.9999</v>
      </c>
      <c r="K1362" s="184">
        <v>6.5195999999999996</v>
      </c>
      <c r="L1362" s="184">
        <v>10.153700000000001</v>
      </c>
      <c r="M1362" s="184">
        <v>4.6626000000000003</v>
      </c>
      <c r="N1362" s="184">
        <v>6.2488000000000001</v>
      </c>
      <c r="O1362" s="184">
        <v>10.0273</v>
      </c>
      <c r="P1362" s="184">
        <v>7.19</v>
      </c>
      <c r="Q1362" s="184">
        <v>9.3413000000000004</v>
      </c>
      <c r="R1362" s="184">
        <v>8.2642000000000007</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44447</v>
      </c>
      <c r="E1363" s="184">
        <v>107.1904</v>
      </c>
      <c r="F1363" s="184">
        <v>12.4331</v>
      </c>
      <c r="G1363" s="184">
        <v>1.7710999999999999</v>
      </c>
      <c r="H1363" s="184">
        <v>12.9376</v>
      </c>
      <c r="I1363" s="184">
        <v>16.615400000000001</v>
      </c>
      <c r="J1363" s="184">
        <v>16.405000000000001</v>
      </c>
      <c r="K1363" s="184">
        <v>6.9253999999999998</v>
      </c>
      <c r="L1363" s="184">
        <v>10.573399999999999</v>
      </c>
      <c r="M1363" s="184">
        <v>5.0852000000000004</v>
      </c>
      <c r="N1363" s="184">
        <v>6.6992000000000003</v>
      </c>
      <c r="O1363" s="184">
        <v>10.694900000000001</v>
      </c>
      <c r="P1363" s="184">
        <v>7.9044999999999996</v>
      </c>
      <c r="Q1363" s="184">
        <v>8.7078000000000007</v>
      </c>
      <c r="R1363" s="184">
        <v>8.8160000000000007</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44447</v>
      </c>
      <c r="E1364" s="184">
        <v>49.737000000000002</v>
      </c>
      <c r="F1364" s="184">
        <v>11.8924</v>
      </c>
      <c r="G1364" s="184">
        <v>3.0101</v>
      </c>
      <c r="H1364" s="184">
        <v>12.073700000000001</v>
      </c>
      <c r="I1364" s="184">
        <v>15.5823</v>
      </c>
      <c r="J1364" s="184">
        <v>12.9115</v>
      </c>
      <c r="K1364" s="184">
        <v>5.1234000000000002</v>
      </c>
      <c r="L1364" s="184">
        <v>7.5449000000000002</v>
      </c>
      <c r="M1364" s="184">
        <v>4.0442</v>
      </c>
      <c r="N1364" s="184">
        <v>5.6066000000000003</v>
      </c>
      <c r="O1364" s="184">
        <v>9.6786999999999992</v>
      </c>
      <c r="P1364" s="184">
        <v>7.8414999999999999</v>
      </c>
      <c r="Q1364" s="184">
        <v>8.6707000000000001</v>
      </c>
      <c r="R1364" s="184">
        <v>7.5930999999999997</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44447</v>
      </c>
      <c r="E1365" s="184">
        <v>46.308</v>
      </c>
      <c r="F1365" s="184">
        <v>10.7227</v>
      </c>
      <c r="G1365" s="184">
        <v>1.8290999999999999</v>
      </c>
      <c r="H1365" s="184">
        <v>10.899900000000001</v>
      </c>
      <c r="I1365" s="184">
        <v>14.3962</v>
      </c>
      <c r="J1365" s="184">
        <v>11.7385</v>
      </c>
      <c r="K1365" s="184">
        <v>3.9893000000000001</v>
      </c>
      <c r="L1365" s="184">
        <v>6.3842999999999996</v>
      </c>
      <c r="M1365" s="184">
        <v>2.8896999999999999</v>
      </c>
      <c r="N1365" s="184">
        <v>4.4236000000000004</v>
      </c>
      <c r="O1365" s="184">
        <v>8.5218000000000007</v>
      </c>
      <c r="P1365" s="184">
        <v>6.8028000000000004</v>
      </c>
      <c r="Q1365" s="184">
        <v>8.4088999999999992</v>
      </c>
      <c r="R1365" s="184">
        <v>6.4151999999999996</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44447</v>
      </c>
      <c r="E1366" s="184">
        <v>47.627299999999998</v>
      </c>
      <c r="F1366" s="184">
        <v>21.164000000000001</v>
      </c>
      <c r="G1366" s="184">
        <v>-0.2606</v>
      </c>
      <c r="H1366" s="184">
        <v>9.4323999999999995</v>
      </c>
      <c r="I1366" s="184">
        <v>13.298299999999999</v>
      </c>
      <c r="J1366" s="184">
        <v>11.9839</v>
      </c>
      <c r="K1366" s="184">
        <v>4.0145</v>
      </c>
      <c r="L1366" s="184">
        <v>6.1939000000000002</v>
      </c>
      <c r="M1366" s="184">
        <v>2.7740999999999998</v>
      </c>
      <c r="N1366" s="184">
        <v>4.5042999999999997</v>
      </c>
      <c r="O1366" s="184">
        <v>7.6665000000000001</v>
      </c>
      <c r="P1366" s="184">
        <v>5.2998000000000003</v>
      </c>
      <c r="Q1366" s="184">
        <v>7.7135999999999996</v>
      </c>
      <c r="R1366" s="184">
        <v>6.2408000000000001</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44447</v>
      </c>
      <c r="E1367" s="184">
        <v>50.735799999999998</v>
      </c>
      <c r="F1367" s="184">
        <v>22.099399999999999</v>
      </c>
      <c r="G1367" s="184">
        <v>0.6331</v>
      </c>
      <c r="H1367" s="184">
        <v>10.3286</v>
      </c>
      <c r="I1367" s="184">
        <v>14.208299999999999</v>
      </c>
      <c r="J1367" s="184">
        <v>12.895300000000001</v>
      </c>
      <c r="K1367" s="184">
        <v>4.9154</v>
      </c>
      <c r="L1367" s="184">
        <v>7.2</v>
      </c>
      <c r="M1367" s="184">
        <v>3.7195999999999998</v>
      </c>
      <c r="N1367" s="184">
        <v>5.3878000000000004</v>
      </c>
      <c r="O1367" s="184">
        <v>8.3178000000000001</v>
      </c>
      <c r="P1367" s="184">
        <v>5.9537000000000004</v>
      </c>
      <c r="Q1367" s="184">
        <v>7.7732000000000001</v>
      </c>
      <c r="R1367" s="184">
        <v>6.9542999999999999</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44447</v>
      </c>
      <c r="E1368" s="184">
        <v>35.260300000000001</v>
      </c>
      <c r="F1368" s="184">
        <v>-5.6924999999999999</v>
      </c>
      <c r="G1368" s="184">
        <v>-2.3801000000000001</v>
      </c>
      <c r="H1368" s="184">
        <v>10.624599999999999</v>
      </c>
      <c r="I1368" s="184">
        <v>15.807499999999999</v>
      </c>
      <c r="J1368" s="184">
        <v>15.3291</v>
      </c>
      <c r="K1368" s="184">
        <v>5.0399000000000003</v>
      </c>
      <c r="L1368" s="184">
        <v>7.9861000000000004</v>
      </c>
      <c r="M1368" s="184">
        <v>2.2122000000000002</v>
      </c>
      <c r="N1368" s="184">
        <v>4.2916999999999996</v>
      </c>
      <c r="O1368" s="184">
        <v>8.5286000000000008</v>
      </c>
      <c r="P1368" s="184">
        <v>5.8293999999999997</v>
      </c>
      <c r="Q1368" s="184">
        <v>6.9485000000000001</v>
      </c>
      <c r="R1368" s="184">
        <v>5.5346000000000002</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44447</v>
      </c>
      <c r="E1369" s="184">
        <v>37.766300000000001</v>
      </c>
      <c r="F1369" s="184">
        <v>-4.8316999999999997</v>
      </c>
      <c r="G1369" s="184">
        <v>-1.546</v>
      </c>
      <c r="H1369" s="184">
        <v>11.457100000000001</v>
      </c>
      <c r="I1369" s="184">
        <v>16.646100000000001</v>
      </c>
      <c r="J1369" s="184">
        <v>16.173999999999999</v>
      </c>
      <c r="K1369" s="184">
        <v>5.8859000000000004</v>
      </c>
      <c r="L1369" s="184">
        <v>8.8572000000000006</v>
      </c>
      <c r="M1369" s="184">
        <v>3.0649999999999999</v>
      </c>
      <c r="N1369" s="184">
        <v>5.1676000000000002</v>
      </c>
      <c r="O1369" s="184">
        <v>9.4144000000000005</v>
      </c>
      <c r="P1369" s="184">
        <v>6.6662999999999997</v>
      </c>
      <c r="Q1369" s="184">
        <v>7.5803000000000003</v>
      </c>
      <c r="R1369" s="184">
        <v>6.4202000000000004</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44447</v>
      </c>
      <c r="E1370" s="184">
        <v>31.696200000000001</v>
      </c>
      <c r="F1370" s="184">
        <v>10.367000000000001</v>
      </c>
      <c r="G1370" s="184">
        <v>-1.8880999999999999</v>
      </c>
      <c r="H1370" s="184">
        <v>16.204899999999999</v>
      </c>
      <c r="I1370" s="184">
        <v>19.749600000000001</v>
      </c>
      <c r="J1370" s="184">
        <v>14.6523</v>
      </c>
      <c r="K1370" s="184">
        <v>4.7294999999999998</v>
      </c>
      <c r="L1370" s="184">
        <v>7.6117999999999997</v>
      </c>
      <c r="M1370" s="184">
        <v>3.3616999999999999</v>
      </c>
      <c r="N1370" s="184">
        <v>5.0530999999999997</v>
      </c>
      <c r="O1370" s="184">
        <v>9.2274999999999991</v>
      </c>
      <c r="P1370" s="184">
        <v>7.3810000000000002</v>
      </c>
      <c r="Q1370" s="184">
        <v>9.2308000000000003</v>
      </c>
      <c r="R1370" s="184">
        <v>8.0934000000000008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44447</v>
      </c>
      <c r="E1371" s="184">
        <v>32.967799999999997</v>
      </c>
      <c r="F1371" s="184">
        <v>10.964</v>
      </c>
      <c r="G1371" s="184">
        <v>-1.2398</v>
      </c>
      <c r="H1371" s="184">
        <v>16.8353</v>
      </c>
      <c r="I1371" s="184">
        <v>20.3872</v>
      </c>
      <c r="J1371" s="184">
        <v>15.2994</v>
      </c>
      <c r="K1371" s="184">
        <v>5.3765000000000001</v>
      </c>
      <c r="L1371" s="184">
        <v>8.2776999999999994</v>
      </c>
      <c r="M1371" s="184">
        <v>4.0190000000000001</v>
      </c>
      <c r="N1371" s="184">
        <v>5.7087000000000003</v>
      </c>
      <c r="O1371" s="184">
        <v>9.8518000000000008</v>
      </c>
      <c r="P1371" s="184">
        <v>7.9966999999999997</v>
      </c>
      <c r="Q1371" s="184">
        <v>8.7997999999999994</v>
      </c>
      <c r="R1371" s="184">
        <v>8.7090999999999994</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44447</v>
      </c>
      <c r="E1372" s="184">
        <v>57.930300000000003</v>
      </c>
      <c r="F1372" s="184">
        <v>15.254</v>
      </c>
      <c r="G1372" s="184">
        <v>-2.1038000000000001</v>
      </c>
      <c r="H1372" s="184">
        <v>5.6135999999999999</v>
      </c>
      <c r="I1372" s="184">
        <v>11.504300000000001</v>
      </c>
      <c r="J1372" s="184">
        <v>11.715999999999999</v>
      </c>
      <c r="K1372" s="184">
        <v>4.4642999999999997</v>
      </c>
      <c r="L1372" s="184">
        <v>8.2348999999999997</v>
      </c>
      <c r="M1372" s="184">
        <v>2.6398999999999999</v>
      </c>
      <c r="N1372" s="184">
        <v>5.1791999999999998</v>
      </c>
      <c r="O1372" s="184">
        <v>10.141400000000001</v>
      </c>
      <c r="P1372" s="184">
        <v>8.1163000000000007</v>
      </c>
      <c r="Q1372" s="184">
        <v>8.9064999999999994</v>
      </c>
      <c r="R1372" s="184">
        <v>7.3489000000000004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44447</v>
      </c>
      <c r="E1373" s="184">
        <v>54.3003</v>
      </c>
      <c r="F1373" s="184">
        <v>14.5923</v>
      </c>
      <c r="G1373" s="184">
        <v>-2.7684000000000002</v>
      </c>
      <c r="H1373" s="184">
        <v>4.9596999999999998</v>
      </c>
      <c r="I1373" s="184">
        <v>10.848000000000001</v>
      </c>
      <c r="J1373" s="184">
        <v>11.058</v>
      </c>
      <c r="K1373" s="184">
        <v>3.8085</v>
      </c>
      <c r="L1373" s="184">
        <v>7.5445000000000002</v>
      </c>
      <c r="M1373" s="184">
        <v>1.9730000000000001</v>
      </c>
      <c r="N1373" s="184">
        <v>4.5</v>
      </c>
      <c r="O1373" s="184">
        <v>9.4596</v>
      </c>
      <c r="P1373" s="184">
        <v>7.3217999999999996</v>
      </c>
      <c r="Q1373" s="184">
        <v>8.3214000000000006</v>
      </c>
      <c r="R1373" s="184">
        <v>6.6723999999999997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44447</v>
      </c>
      <c r="E1374" s="184">
        <v>50.890799999999999</v>
      </c>
      <c r="F1374" s="184">
        <v>1.2909999999999999</v>
      </c>
      <c r="G1374" s="184">
        <v>-2.4377</v>
      </c>
      <c r="H1374" s="184">
        <v>7.0587999999999997</v>
      </c>
      <c r="I1374" s="184">
        <v>12.369</v>
      </c>
      <c r="J1374" s="184">
        <v>13.160399999999999</v>
      </c>
      <c r="K1374" s="184">
        <v>5.6984000000000004</v>
      </c>
      <c r="L1374" s="184">
        <v>6.7138</v>
      </c>
      <c r="M1374" s="184">
        <v>2.0958999999999999</v>
      </c>
      <c r="N1374" s="184">
        <v>3.4283999999999999</v>
      </c>
      <c r="O1374" s="184">
        <v>2.2845</v>
      </c>
      <c r="P1374" s="184">
        <v>2.931</v>
      </c>
      <c r="Q1374" s="184">
        <v>6.3032000000000004</v>
      </c>
      <c r="R1374" s="184">
        <v>3.9076</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44447</v>
      </c>
      <c r="E1375" s="184">
        <v>55.499600000000001</v>
      </c>
      <c r="F1375" s="184">
        <v>2.302</v>
      </c>
      <c r="G1375" s="184">
        <v>-1.4334</v>
      </c>
      <c r="H1375" s="184">
        <v>8.0640999999999998</v>
      </c>
      <c r="I1375" s="184">
        <v>13.3765</v>
      </c>
      <c r="J1375" s="184">
        <v>14.1715</v>
      </c>
      <c r="K1375" s="184">
        <v>6.7141000000000002</v>
      </c>
      <c r="L1375" s="184">
        <v>7.7502000000000004</v>
      </c>
      <c r="M1375" s="184">
        <v>3.1156999999999999</v>
      </c>
      <c r="N1375" s="184">
        <v>4.4680999999999997</v>
      </c>
      <c r="O1375" s="184">
        <v>3.3130000000000002</v>
      </c>
      <c r="P1375" s="184">
        <v>3.9655</v>
      </c>
      <c r="Q1375" s="184">
        <v>5.7324000000000002</v>
      </c>
      <c r="R1375" s="184">
        <v>4.9508999999999999</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44447</v>
      </c>
      <c r="E1376" s="184">
        <v>67.1935</v>
      </c>
      <c r="F1376" s="184">
        <v>-3.2046000000000001</v>
      </c>
      <c r="G1376" s="184">
        <v>4.9138999999999999</v>
      </c>
      <c r="H1376" s="184">
        <v>13.537599999999999</v>
      </c>
      <c r="I1376" s="184">
        <v>19.746600000000001</v>
      </c>
      <c r="J1376" s="184">
        <v>19.278300000000002</v>
      </c>
      <c r="K1376" s="184">
        <v>8.1904000000000003</v>
      </c>
      <c r="L1376" s="184">
        <v>9.0084999999999997</v>
      </c>
      <c r="M1376" s="184">
        <v>4.0673000000000004</v>
      </c>
      <c r="N1376" s="184">
        <v>6.7245999999999997</v>
      </c>
      <c r="O1376" s="184">
        <v>10.3993</v>
      </c>
      <c r="P1376" s="184">
        <v>7.5618999999999996</v>
      </c>
      <c r="Q1376" s="184">
        <v>8.4076000000000004</v>
      </c>
      <c r="R1376" s="184">
        <v>8.6394000000000002</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44447</v>
      </c>
      <c r="E1377" s="184">
        <v>62.316299999999998</v>
      </c>
      <c r="F1377" s="184">
        <v>-4.1581000000000001</v>
      </c>
      <c r="G1377" s="184">
        <v>3.9733999999999998</v>
      </c>
      <c r="H1377" s="184">
        <v>12.5815</v>
      </c>
      <c r="I1377" s="184">
        <v>18.7897</v>
      </c>
      <c r="J1377" s="184">
        <v>18.258600000000001</v>
      </c>
      <c r="K1377" s="184">
        <v>7.1593999999999998</v>
      </c>
      <c r="L1377" s="184">
        <v>7.9189999999999996</v>
      </c>
      <c r="M1377" s="184">
        <v>2.9761000000000002</v>
      </c>
      <c r="N1377" s="184">
        <v>5.6012000000000004</v>
      </c>
      <c r="O1377" s="184">
        <v>9.2497000000000007</v>
      </c>
      <c r="P1377" s="184">
        <v>6.5167999999999999</v>
      </c>
      <c r="Q1377" s="184">
        <v>8.7538999999999998</v>
      </c>
      <c r="R1377" s="184">
        <v>7.4871999999999996</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44447</v>
      </c>
      <c r="E1378" s="184">
        <v>57.792400000000001</v>
      </c>
      <c r="F1378" s="184">
        <v>9.9815000000000005</v>
      </c>
      <c r="G1378" s="184">
        <v>-0.85880000000000001</v>
      </c>
      <c r="H1378" s="184">
        <v>1.7870999999999999</v>
      </c>
      <c r="I1378" s="184">
        <v>6.5849000000000002</v>
      </c>
      <c r="J1378" s="184">
        <v>6.383</v>
      </c>
      <c r="K1378" s="184">
        <v>2.0078</v>
      </c>
      <c r="L1378" s="184">
        <v>5.1632999999999996</v>
      </c>
      <c r="M1378" s="184">
        <v>1.8647</v>
      </c>
      <c r="N1378" s="184">
        <v>3.0257999999999998</v>
      </c>
      <c r="O1378" s="184">
        <v>7.9608999999999996</v>
      </c>
      <c r="P1378" s="184">
        <v>5.9829999999999997</v>
      </c>
      <c r="Q1378" s="184">
        <v>8.0803999999999991</v>
      </c>
      <c r="R1378" s="184">
        <v>5.6753999999999998</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44447</v>
      </c>
      <c r="E1379" s="184">
        <v>60.556600000000003</v>
      </c>
      <c r="F1379" s="184">
        <v>10.1892</v>
      </c>
      <c r="G1379" s="184">
        <v>-0.65090000000000003</v>
      </c>
      <c r="H1379" s="184">
        <v>1.9898</v>
      </c>
      <c r="I1379" s="184">
        <v>6.7899000000000003</v>
      </c>
      <c r="J1379" s="184">
        <v>6.5796000000000001</v>
      </c>
      <c r="K1379" s="184">
        <v>2.1898</v>
      </c>
      <c r="L1379" s="184">
        <v>5.3423999999999996</v>
      </c>
      <c r="M1379" s="184">
        <v>2.1070000000000002</v>
      </c>
      <c r="N1379" s="184">
        <v>3.4376000000000002</v>
      </c>
      <c r="O1379" s="184">
        <v>8.5983000000000001</v>
      </c>
      <c r="P1379" s="184">
        <v>6.5473999999999997</v>
      </c>
      <c r="Q1379" s="184">
        <v>7.5193000000000003</v>
      </c>
      <c r="R1379" s="184">
        <v>6.2434000000000003</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44447</v>
      </c>
      <c r="E1380" s="184">
        <v>72.2577</v>
      </c>
      <c r="F1380" s="184">
        <v>1.5155000000000001</v>
      </c>
      <c r="G1380" s="184">
        <v>4.0838000000000001</v>
      </c>
      <c r="H1380" s="184">
        <v>24.607500000000002</v>
      </c>
      <c r="I1380" s="184">
        <v>24.2867</v>
      </c>
      <c r="J1380" s="184">
        <v>16.191299999999998</v>
      </c>
      <c r="K1380" s="184">
        <v>4.7832999999999997</v>
      </c>
      <c r="L1380" s="184">
        <v>7.6727999999999996</v>
      </c>
      <c r="M1380" s="184">
        <v>2.0564</v>
      </c>
      <c r="N1380" s="184">
        <v>4.1868999999999996</v>
      </c>
      <c r="O1380" s="184">
        <v>9.4398999999999997</v>
      </c>
      <c r="P1380" s="184">
        <v>6.9177999999999997</v>
      </c>
      <c r="Q1380" s="184">
        <v>8.7157999999999998</v>
      </c>
      <c r="R1380" s="184">
        <v>6.5507999999999997</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44447</v>
      </c>
      <c r="E1381" s="184">
        <v>77.893000000000001</v>
      </c>
      <c r="F1381" s="184">
        <v>2.5773999999999999</v>
      </c>
      <c r="G1381" s="184">
        <v>5.1394000000000002</v>
      </c>
      <c r="H1381" s="184">
        <v>25.690999999999999</v>
      </c>
      <c r="I1381" s="184">
        <v>25.405200000000001</v>
      </c>
      <c r="J1381" s="184">
        <v>17.288699999999999</v>
      </c>
      <c r="K1381" s="184">
        <v>5.9252000000000002</v>
      </c>
      <c r="L1381" s="184">
        <v>8.8438999999999997</v>
      </c>
      <c r="M1381" s="184">
        <v>3.2404999999999999</v>
      </c>
      <c r="N1381" s="184">
        <v>5.3655999999999997</v>
      </c>
      <c r="O1381" s="184">
        <v>10.404400000000001</v>
      </c>
      <c r="P1381" s="184">
        <v>7.8464999999999998</v>
      </c>
      <c r="Q1381" s="184">
        <v>8.6487999999999996</v>
      </c>
      <c r="R1381" s="184">
        <v>7.56</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44447</v>
      </c>
      <c r="E1382" s="184">
        <v>59.352200000000003</v>
      </c>
      <c r="F1382" s="184">
        <v>18.889399999999998</v>
      </c>
      <c r="G1382" s="184">
        <v>4.1102999999999996</v>
      </c>
      <c r="H1382" s="184">
        <v>11.772500000000001</v>
      </c>
      <c r="I1382" s="184">
        <v>13.1074</v>
      </c>
      <c r="J1382" s="184">
        <v>10.628399999999999</v>
      </c>
      <c r="K1382" s="184">
        <v>6.9409000000000001</v>
      </c>
      <c r="L1382" s="184">
        <v>7.9901999999999997</v>
      </c>
      <c r="M1382" s="184">
        <v>5.0312999999999999</v>
      </c>
      <c r="N1382" s="184">
        <v>6.9292999999999996</v>
      </c>
      <c r="O1382" s="184">
        <v>10.500500000000001</v>
      </c>
      <c r="P1382" s="184">
        <v>8.9208999999999996</v>
      </c>
      <c r="Q1382" s="184">
        <v>8.8541000000000007</v>
      </c>
      <c r="R1382" s="184">
        <v>9.7423999999999999</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44447</v>
      </c>
      <c r="E1383" s="184">
        <v>56.429400000000001</v>
      </c>
      <c r="F1383" s="184">
        <v>18.249600000000001</v>
      </c>
      <c r="G1383" s="184">
        <v>3.4557000000000002</v>
      </c>
      <c r="H1383" s="184">
        <v>11.1214</v>
      </c>
      <c r="I1383" s="184">
        <v>12.4458</v>
      </c>
      <c r="J1383" s="184">
        <v>9.9558999999999997</v>
      </c>
      <c r="K1383" s="184">
        <v>6.2675999999999998</v>
      </c>
      <c r="L1383" s="184">
        <v>7.3037999999999998</v>
      </c>
      <c r="M1383" s="184">
        <v>4.3555000000000001</v>
      </c>
      <c r="N1383" s="184">
        <v>6.242</v>
      </c>
      <c r="O1383" s="184">
        <v>9.7942999999999998</v>
      </c>
      <c r="P1383" s="184">
        <v>8.1445000000000007</v>
      </c>
      <c r="Q1383" s="184">
        <v>7.8562000000000003</v>
      </c>
      <c r="R1383" s="184">
        <v>9.0609000000000002</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44447</v>
      </c>
      <c r="E1384" s="184">
        <v>71.391400000000004</v>
      </c>
      <c r="F1384" s="184">
        <v>48.224899999999998</v>
      </c>
      <c r="G1384" s="184">
        <v>-1.1961999999999999</v>
      </c>
      <c r="H1384" s="184">
        <v>11.9765</v>
      </c>
      <c r="I1384" s="184">
        <v>14.730499999999999</v>
      </c>
      <c r="J1384" s="184">
        <v>12.913600000000001</v>
      </c>
      <c r="K1384" s="184">
        <v>4.0335000000000001</v>
      </c>
      <c r="L1384" s="184">
        <v>7.6211000000000002</v>
      </c>
      <c r="M1384" s="184">
        <v>3.1675</v>
      </c>
      <c r="N1384" s="184">
        <v>5.0716000000000001</v>
      </c>
      <c r="O1384" s="184">
        <v>9.2957000000000001</v>
      </c>
      <c r="P1384" s="184">
        <v>7.5171000000000001</v>
      </c>
      <c r="Q1384" s="184">
        <v>8.5973000000000006</v>
      </c>
      <c r="R1384" s="184">
        <v>8.2231000000000005</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44447</v>
      </c>
      <c r="E1385" s="184">
        <v>66.377099999999999</v>
      </c>
      <c r="F1385" s="184">
        <v>47.517200000000003</v>
      </c>
      <c r="G1385" s="184">
        <v>-1.9020999999999999</v>
      </c>
      <c r="H1385" s="184">
        <v>11.2814</v>
      </c>
      <c r="I1385" s="184">
        <v>14.0503</v>
      </c>
      <c r="J1385" s="184">
        <v>12.2347</v>
      </c>
      <c r="K1385" s="184">
        <v>3.3294000000000001</v>
      </c>
      <c r="L1385" s="184">
        <v>6.8739999999999997</v>
      </c>
      <c r="M1385" s="184">
        <v>2.3801999999999999</v>
      </c>
      <c r="N1385" s="184">
        <v>4.2401</v>
      </c>
      <c r="O1385" s="184">
        <v>8.3577999999999992</v>
      </c>
      <c r="P1385" s="184">
        <v>6.4564000000000004</v>
      </c>
      <c r="Q1385" s="184">
        <v>8.0725999999999996</v>
      </c>
      <c r="R1385" s="184">
        <v>7.3315999999999999</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44447</v>
      </c>
      <c r="E1386" s="184">
        <v>1.7938000000000001</v>
      </c>
      <c r="F1386" s="184">
        <v>10.1768</v>
      </c>
      <c r="G1386" s="184">
        <v>10.5962</v>
      </c>
      <c r="H1386" s="184">
        <v>10.7775</v>
      </c>
      <c r="I1386" s="184">
        <v>10.799899999999999</v>
      </c>
      <c r="J1386" s="184">
        <v>10.834</v>
      </c>
      <c r="K1386" s="184">
        <v>11.0016</v>
      </c>
      <c r="L1386" s="184">
        <v>11.3154</v>
      </c>
      <c r="M1386" s="184">
        <v>-23.8551</v>
      </c>
      <c r="N1386" s="184">
        <v>-16.169699999999999</v>
      </c>
      <c r="O1386" s="184"/>
      <c r="P1386" s="184"/>
      <c r="Q1386" s="184">
        <v>-7.8842999999999996</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44447</v>
      </c>
      <c r="E1387" s="184">
        <v>1.6787000000000001</v>
      </c>
      <c r="F1387" s="184">
        <v>10.874700000000001</v>
      </c>
      <c r="G1387" s="184">
        <v>10.887700000000001</v>
      </c>
      <c r="H1387" s="184">
        <v>10.8942</v>
      </c>
      <c r="I1387" s="184">
        <v>10.760400000000001</v>
      </c>
      <c r="J1387" s="184">
        <v>10.845000000000001</v>
      </c>
      <c r="K1387" s="184">
        <v>11.028</v>
      </c>
      <c r="L1387" s="184">
        <v>11.3301</v>
      </c>
      <c r="M1387" s="184">
        <v>-24.085000000000001</v>
      </c>
      <c r="N1387" s="184">
        <v>-16.345199999999998</v>
      </c>
      <c r="O1387" s="184"/>
      <c r="P1387" s="184"/>
      <c r="Q1387" s="184">
        <v>-8.0085999999999995</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44447</v>
      </c>
      <c r="E1388" s="184">
        <v>55.268500000000003</v>
      </c>
      <c r="F1388" s="184">
        <v>1.8492</v>
      </c>
      <c r="G1388" s="184">
        <v>-3.6305000000000001</v>
      </c>
      <c r="H1388" s="184">
        <v>6.2342000000000004</v>
      </c>
      <c r="I1388" s="184">
        <v>7.1710000000000003</v>
      </c>
      <c r="J1388" s="184">
        <v>7.6493000000000002</v>
      </c>
      <c r="K1388" s="184">
        <v>3.8531</v>
      </c>
      <c r="L1388" s="184">
        <v>5.4066999999999998</v>
      </c>
      <c r="M1388" s="184">
        <v>2.7827000000000002</v>
      </c>
      <c r="N1388" s="184">
        <v>3.7938999999999998</v>
      </c>
      <c r="O1388" s="184">
        <v>0.24110000000000001</v>
      </c>
      <c r="P1388" s="184">
        <v>2.4504000000000001</v>
      </c>
      <c r="Q1388" s="184">
        <v>5.6951999999999998</v>
      </c>
      <c r="R1388" s="184">
        <v>1.3067</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44447</v>
      </c>
      <c r="E1389" s="184">
        <v>51.422800000000002</v>
      </c>
      <c r="F1389" s="184">
        <v>1.4905999999999999</v>
      </c>
      <c r="G1389" s="184">
        <v>-3.9443999999999999</v>
      </c>
      <c r="H1389" s="184">
        <v>5.9183000000000003</v>
      </c>
      <c r="I1389" s="184">
        <v>6.8522999999999996</v>
      </c>
      <c r="J1389" s="184">
        <v>7.3269000000000002</v>
      </c>
      <c r="K1389" s="184">
        <v>3.4821</v>
      </c>
      <c r="L1389" s="184">
        <v>4.9949000000000003</v>
      </c>
      <c r="M1389" s="184">
        <v>2.3496999999999999</v>
      </c>
      <c r="N1389" s="184">
        <v>3.3285999999999998</v>
      </c>
      <c r="O1389" s="184">
        <v>-0.46439999999999998</v>
      </c>
      <c r="P1389" s="184">
        <v>1.7068000000000001</v>
      </c>
      <c r="Q1389" s="184">
        <v>7.2988999999999997</v>
      </c>
      <c r="R1389" s="184">
        <v>0.76900000000000002</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11.028517857142857</v>
      </c>
      <c r="G1390" s="186">
        <v>0.98342142857142867</v>
      </c>
      <c r="H1390" s="186">
        <v>11.042792857142857</v>
      </c>
      <c r="I1390" s="186">
        <v>14.375839285714283</v>
      </c>
      <c r="J1390" s="186">
        <v>12.852217857142858</v>
      </c>
      <c r="K1390" s="186">
        <v>5.4784571428571445</v>
      </c>
      <c r="L1390" s="186">
        <v>7.7790178571428559</v>
      </c>
      <c r="M1390" s="186">
        <v>1.2177357142857144</v>
      </c>
      <c r="N1390" s="186">
        <v>3.4321214285714281</v>
      </c>
      <c r="O1390" s="186">
        <v>8.1117423076923068</v>
      </c>
      <c r="P1390" s="186">
        <v>6.452684615384614</v>
      </c>
      <c r="Q1390" s="186">
        <v>6.8944857142857128</v>
      </c>
      <c r="R1390" s="186">
        <v>6.7119461538461547</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10.54485</v>
      </c>
      <c r="G1391" s="186">
        <v>-0.45574999999999999</v>
      </c>
      <c r="H1391" s="186">
        <v>11.01065</v>
      </c>
      <c r="I1391" s="186">
        <v>14.129300000000001</v>
      </c>
      <c r="J1391" s="186">
        <v>12.903400000000001</v>
      </c>
      <c r="K1391" s="186">
        <v>5.0816499999999998</v>
      </c>
      <c r="L1391" s="186">
        <v>7.6469500000000004</v>
      </c>
      <c r="M1391" s="186">
        <v>2.9329000000000001</v>
      </c>
      <c r="N1391" s="186">
        <v>4.7786999999999997</v>
      </c>
      <c r="O1391" s="186">
        <v>9.2727000000000004</v>
      </c>
      <c r="P1391" s="186">
        <v>6.8603000000000005</v>
      </c>
      <c r="Q1391" s="186">
        <v>8.2009000000000007</v>
      </c>
      <c r="R1391" s="186">
        <v>7.1429499999999999</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44447</v>
      </c>
      <c r="E1394" s="184">
        <v>449.3</v>
      </c>
      <c r="F1394" s="184">
        <v>0.23419999999999999</v>
      </c>
      <c r="G1394" s="184">
        <v>0.42920000000000003</v>
      </c>
      <c r="H1394" s="184">
        <v>2.0255000000000001</v>
      </c>
      <c r="I1394" s="184">
        <v>5.5686</v>
      </c>
      <c r="J1394" s="184">
        <v>4.2192999999999996</v>
      </c>
      <c r="K1394" s="184">
        <v>14.139799999999999</v>
      </c>
      <c r="L1394" s="184">
        <v>25.629100000000001</v>
      </c>
      <c r="M1394" s="184">
        <v>47.046300000000002</v>
      </c>
      <c r="N1394" s="184">
        <v>73.615700000000004</v>
      </c>
      <c r="O1394" s="184">
        <v>13.5464</v>
      </c>
      <c r="P1394" s="184">
        <v>11.702500000000001</v>
      </c>
      <c r="Q1394" s="184">
        <v>22.2439</v>
      </c>
      <c r="R1394" s="184">
        <v>32.634300000000003</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44447</v>
      </c>
      <c r="E1395" s="184">
        <v>484.08</v>
      </c>
      <c r="F1395" s="184">
        <v>0.2361</v>
      </c>
      <c r="G1395" s="184">
        <v>0.43990000000000001</v>
      </c>
      <c r="H1395" s="184">
        <v>2.0426000000000002</v>
      </c>
      <c r="I1395" s="184">
        <v>5.6021000000000001</v>
      </c>
      <c r="J1395" s="184">
        <v>4.3006000000000002</v>
      </c>
      <c r="K1395" s="184">
        <v>14.388299999999999</v>
      </c>
      <c r="L1395" s="184">
        <v>26.1907</v>
      </c>
      <c r="M1395" s="184">
        <v>48.014099999999999</v>
      </c>
      <c r="N1395" s="184">
        <v>75.188199999999995</v>
      </c>
      <c r="O1395" s="184">
        <v>14.580399999999999</v>
      </c>
      <c r="P1395" s="184">
        <v>12.734500000000001</v>
      </c>
      <c r="Q1395" s="184">
        <v>17.415800000000001</v>
      </c>
      <c r="R1395" s="184">
        <v>33.850099999999998</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44447</v>
      </c>
      <c r="E1396" s="184">
        <v>76.2</v>
      </c>
      <c r="F1396" s="184">
        <v>0.18410000000000001</v>
      </c>
      <c r="G1396" s="184">
        <v>0.32919999999999999</v>
      </c>
      <c r="H1396" s="184">
        <v>1.2087000000000001</v>
      </c>
      <c r="I1396" s="184">
        <v>5.4524999999999997</v>
      </c>
      <c r="J1396" s="184">
        <v>6.5734000000000004</v>
      </c>
      <c r="K1396" s="184">
        <v>15.472</v>
      </c>
      <c r="L1396" s="184">
        <v>24.8566</v>
      </c>
      <c r="M1396" s="184">
        <v>43.556899999999999</v>
      </c>
      <c r="N1396" s="184">
        <v>69.182900000000004</v>
      </c>
      <c r="O1396" s="184">
        <v>24.206199999999999</v>
      </c>
      <c r="P1396" s="184">
        <v>21.946899999999999</v>
      </c>
      <c r="Q1396" s="184">
        <v>21.8401</v>
      </c>
      <c r="R1396" s="184">
        <v>41.018300000000004</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44447</v>
      </c>
      <c r="E1397" s="184">
        <v>68.489999999999995</v>
      </c>
      <c r="F1397" s="184">
        <v>0.17549999999999999</v>
      </c>
      <c r="G1397" s="184">
        <v>0.30759999999999998</v>
      </c>
      <c r="H1397" s="184">
        <v>1.1669</v>
      </c>
      <c r="I1397" s="184">
        <v>5.3853999999999997</v>
      </c>
      <c r="J1397" s="184">
        <v>6.4500999999999999</v>
      </c>
      <c r="K1397" s="184">
        <v>15.070600000000001</v>
      </c>
      <c r="L1397" s="184">
        <v>24.031099999999999</v>
      </c>
      <c r="M1397" s="184">
        <v>42.124899999999997</v>
      </c>
      <c r="N1397" s="184">
        <v>66.885999999999996</v>
      </c>
      <c r="O1397" s="184">
        <v>22.5839</v>
      </c>
      <c r="P1397" s="184">
        <v>20.450399999999998</v>
      </c>
      <c r="Q1397" s="184">
        <v>19.982800000000001</v>
      </c>
      <c r="R1397" s="184">
        <v>39.122799999999998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44447</v>
      </c>
      <c r="E1398" s="184">
        <v>16.489999999999998</v>
      </c>
      <c r="F1398" s="184">
        <v>0.36520000000000002</v>
      </c>
      <c r="G1398" s="184">
        <v>1.4769000000000001</v>
      </c>
      <c r="H1398" s="184">
        <v>3.4504000000000001</v>
      </c>
      <c r="I1398" s="184">
        <v>8.9168000000000003</v>
      </c>
      <c r="J1398" s="184">
        <v>7.1475</v>
      </c>
      <c r="K1398" s="184">
        <v>15.800599999999999</v>
      </c>
      <c r="L1398" s="184">
        <v>26.651299999999999</v>
      </c>
      <c r="M1398" s="184">
        <v>46.838799999999999</v>
      </c>
      <c r="N1398" s="184">
        <v>76.741699999999994</v>
      </c>
      <c r="O1398" s="184">
        <v>19.5564</v>
      </c>
      <c r="P1398" s="184">
        <v>15.297700000000001</v>
      </c>
      <c r="Q1398" s="184">
        <v>4.6794000000000002</v>
      </c>
      <c r="R1398" s="184">
        <v>41.606299999999997</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44447</v>
      </c>
      <c r="E1399" s="184">
        <v>17.72</v>
      </c>
      <c r="F1399" s="184">
        <v>0.39660000000000001</v>
      </c>
      <c r="G1399" s="184">
        <v>1.5472999999999999</v>
      </c>
      <c r="H1399" s="184">
        <v>3.5047000000000001</v>
      </c>
      <c r="I1399" s="184">
        <v>8.9791000000000007</v>
      </c>
      <c r="J1399" s="184">
        <v>7.2638999999999996</v>
      </c>
      <c r="K1399" s="184">
        <v>16.1206</v>
      </c>
      <c r="L1399" s="184">
        <v>27.2989</v>
      </c>
      <c r="M1399" s="184">
        <v>47.913200000000003</v>
      </c>
      <c r="N1399" s="184">
        <v>78.449100000000001</v>
      </c>
      <c r="O1399" s="184">
        <v>20.647600000000001</v>
      </c>
      <c r="P1399" s="184">
        <v>16.314</v>
      </c>
      <c r="Q1399" s="184">
        <v>10.5358</v>
      </c>
      <c r="R1399" s="184">
        <v>42.835599999999999</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44447</v>
      </c>
      <c r="E1400" s="184">
        <v>57.725999999999999</v>
      </c>
      <c r="F1400" s="184">
        <v>9.7100000000000006E-2</v>
      </c>
      <c r="G1400" s="184">
        <v>0.4123</v>
      </c>
      <c r="H1400" s="184">
        <v>1.0591999999999999</v>
      </c>
      <c r="I1400" s="184">
        <v>4.6424000000000003</v>
      </c>
      <c r="J1400" s="184">
        <v>2.6751</v>
      </c>
      <c r="K1400" s="184">
        <v>12.2462</v>
      </c>
      <c r="L1400" s="184">
        <v>21.4619</v>
      </c>
      <c r="M1400" s="184">
        <v>47.538699999999999</v>
      </c>
      <c r="N1400" s="184">
        <v>73.653800000000004</v>
      </c>
      <c r="O1400" s="184">
        <v>20.171399999999998</v>
      </c>
      <c r="P1400" s="184">
        <v>15.022500000000001</v>
      </c>
      <c r="Q1400" s="184">
        <v>12.0868</v>
      </c>
      <c r="R1400" s="184">
        <v>39.668199999999999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44447</v>
      </c>
      <c r="E1401" s="184">
        <v>64.855000000000004</v>
      </c>
      <c r="F1401" s="184">
        <v>0.1019</v>
      </c>
      <c r="G1401" s="184">
        <v>0.43519999999999998</v>
      </c>
      <c r="H1401" s="184">
        <v>1.0894999999999999</v>
      </c>
      <c r="I1401" s="184">
        <v>4.7061999999999999</v>
      </c>
      <c r="J1401" s="184">
        <v>2.8188</v>
      </c>
      <c r="K1401" s="184">
        <v>12.6816</v>
      </c>
      <c r="L1401" s="184">
        <v>22.381799999999998</v>
      </c>
      <c r="M1401" s="184">
        <v>49.2395</v>
      </c>
      <c r="N1401" s="184">
        <v>76.317899999999995</v>
      </c>
      <c r="O1401" s="184">
        <v>21.9434</v>
      </c>
      <c r="P1401" s="184">
        <v>16.785499999999999</v>
      </c>
      <c r="Q1401" s="184">
        <v>20.902799999999999</v>
      </c>
      <c r="R1401" s="184">
        <v>41.727800000000002</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44447</v>
      </c>
      <c r="E1402" s="184">
        <v>98.644000000000005</v>
      </c>
      <c r="F1402" s="184">
        <v>0.18379999999999999</v>
      </c>
      <c r="G1402" s="184">
        <v>0.43580000000000002</v>
      </c>
      <c r="H1402" s="184">
        <v>1.6466000000000001</v>
      </c>
      <c r="I1402" s="184">
        <v>5.6280999999999999</v>
      </c>
      <c r="J1402" s="184">
        <v>3.4113000000000002</v>
      </c>
      <c r="K1402" s="184">
        <v>8.6675000000000004</v>
      </c>
      <c r="L1402" s="184">
        <v>19.567</v>
      </c>
      <c r="M1402" s="184">
        <v>32.432899999999997</v>
      </c>
      <c r="N1402" s="184">
        <v>56.013199999999998</v>
      </c>
      <c r="O1402" s="184">
        <v>19.2974</v>
      </c>
      <c r="P1402" s="184">
        <v>16.641500000000001</v>
      </c>
      <c r="Q1402" s="184">
        <v>20.03</v>
      </c>
      <c r="R1402" s="184">
        <v>35.570500000000003</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44447</v>
      </c>
      <c r="E1403" s="184">
        <v>92.064999999999998</v>
      </c>
      <c r="F1403" s="184">
        <v>0.1817</v>
      </c>
      <c r="G1403" s="184">
        <v>0.42320000000000002</v>
      </c>
      <c r="H1403" s="184">
        <v>1.6293</v>
      </c>
      <c r="I1403" s="184">
        <v>5.59</v>
      </c>
      <c r="J1403" s="184">
        <v>3.3241999999999998</v>
      </c>
      <c r="K1403" s="184">
        <v>8.4074000000000009</v>
      </c>
      <c r="L1403" s="184">
        <v>18.983899999999998</v>
      </c>
      <c r="M1403" s="184">
        <v>31.461300000000001</v>
      </c>
      <c r="N1403" s="184">
        <v>54.497399999999999</v>
      </c>
      <c r="O1403" s="184">
        <v>18.180700000000002</v>
      </c>
      <c r="P1403" s="184">
        <v>15.598100000000001</v>
      </c>
      <c r="Q1403" s="184">
        <v>16.150500000000001</v>
      </c>
      <c r="R1403" s="184">
        <v>34.316000000000003</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44447</v>
      </c>
      <c r="E1404" s="184">
        <v>54.063000000000002</v>
      </c>
      <c r="F1404" s="184">
        <v>0.29120000000000001</v>
      </c>
      <c r="G1404" s="184">
        <v>0.59360000000000002</v>
      </c>
      <c r="H1404" s="184">
        <v>1.5382</v>
      </c>
      <c r="I1404" s="184">
        <v>5.7240000000000002</v>
      </c>
      <c r="J1404" s="184">
        <v>3.0871</v>
      </c>
      <c r="K1404" s="184">
        <v>11.1401</v>
      </c>
      <c r="L1404" s="184">
        <v>23.155999999999999</v>
      </c>
      <c r="M1404" s="184">
        <v>48.8232</v>
      </c>
      <c r="N1404" s="184">
        <v>80.721999999999994</v>
      </c>
      <c r="O1404" s="184">
        <v>22.037500000000001</v>
      </c>
      <c r="P1404" s="184">
        <v>18.931100000000001</v>
      </c>
      <c r="Q1404" s="184">
        <v>22.629100000000001</v>
      </c>
      <c r="R1404" s="184">
        <v>43.642800000000001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44447</v>
      </c>
      <c r="E1405" s="184">
        <v>48.960999999999999</v>
      </c>
      <c r="F1405" s="184">
        <v>0.2868</v>
      </c>
      <c r="G1405" s="184">
        <v>0.57310000000000005</v>
      </c>
      <c r="H1405" s="184">
        <v>1.5093000000000001</v>
      </c>
      <c r="I1405" s="184">
        <v>5.6628999999999996</v>
      </c>
      <c r="J1405" s="184">
        <v>2.9479000000000002</v>
      </c>
      <c r="K1405" s="184">
        <v>10.7264</v>
      </c>
      <c r="L1405" s="184">
        <v>22.258800000000001</v>
      </c>
      <c r="M1405" s="184">
        <v>47.228999999999999</v>
      </c>
      <c r="N1405" s="184">
        <v>78.1631</v>
      </c>
      <c r="O1405" s="184">
        <v>20.179099999999998</v>
      </c>
      <c r="P1405" s="184">
        <v>17.460100000000001</v>
      </c>
      <c r="Q1405" s="184">
        <v>12.281599999999999</v>
      </c>
      <c r="R1405" s="184">
        <v>41.458500000000001</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44447</v>
      </c>
      <c r="E1406" s="184">
        <v>1518.9186</v>
      </c>
      <c r="F1406" s="184">
        <v>0.51890000000000003</v>
      </c>
      <c r="G1406" s="184">
        <v>0.75849999999999995</v>
      </c>
      <c r="H1406" s="184">
        <v>1.5943000000000001</v>
      </c>
      <c r="I1406" s="184">
        <v>6.1257000000000001</v>
      </c>
      <c r="J1406" s="184">
        <v>4.8353999999999999</v>
      </c>
      <c r="K1406" s="184">
        <v>10.5921</v>
      </c>
      <c r="L1406" s="184">
        <v>17.776900000000001</v>
      </c>
      <c r="M1406" s="184">
        <v>36.312800000000003</v>
      </c>
      <c r="N1406" s="184">
        <v>68.411299999999997</v>
      </c>
      <c r="O1406" s="184">
        <v>15.7263</v>
      </c>
      <c r="P1406" s="184">
        <v>13.6753</v>
      </c>
      <c r="Q1406" s="184">
        <v>19.812899999999999</v>
      </c>
      <c r="R1406" s="184">
        <v>30.832799999999999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44447</v>
      </c>
      <c r="E1407" s="184">
        <v>1654.3585</v>
      </c>
      <c r="F1407" s="184">
        <v>0.52100000000000002</v>
      </c>
      <c r="G1407" s="184">
        <v>0.76880000000000004</v>
      </c>
      <c r="H1407" s="184">
        <v>1.6089</v>
      </c>
      <c r="I1407" s="184">
        <v>6.1565000000000003</v>
      </c>
      <c r="J1407" s="184">
        <v>4.9074</v>
      </c>
      <c r="K1407" s="184">
        <v>10.813700000000001</v>
      </c>
      <c r="L1407" s="184">
        <v>18.252800000000001</v>
      </c>
      <c r="M1407" s="184">
        <v>37.142699999999998</v>
      </c>
      <c r="N1407" s="184">
        <v>69.777600000000007</v>
      </c>
      <c r="O1407" s="184">
        <v>16.735600000000002</v>
      </c>
      <c r="P1407" s="184">
        <v>14.7409</v>
      </c>
      <c r="Q1407" s="184">
        <v>20.249500000000001</v>
      </c>
      <c r="R1407" s="184">
        <v>31.9161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44447</v>
      </c>
      <c r="E1408" s="184">
        <v>89.355999999999995</v>
      </c>
      <c r="F1408" s="184">
        <v>0.43719999999999998</v>
      </c>
      <c r="G1408" s="184">
        <v>0.72940000000000005</v>
      </c>
      <c r="H1408" s="184">
        <v>1.7293000000000001</v>
      </c>
      <c r="I1408" s="184">
        <v>6.0404</v>
      </c>
      <c r="J1408" s="184">
        <v>3.7359</v>
      </c>
      <c r="K1408" s="184">
        <v>8.5709</v>
      </c>
      <c r="L1408" s="184">
        <v>19.730399999999999</v>
      </c>
      <c r="M1408" s="184">
        <v>39.372700000000002</v>
      </c>
      <c r="N1408" s="184">
        <v>68.076099999999997</v>
      </c>
      <c r="O1408" s="184">
        <v>15.657999999999999</v>
      </c>
      <c r="P1408" s="184">
        <v>14.147500000000001</v>
      </c>
      <c r="Q1408" s="184">
        <v>16.654900000000001</v>
      </c>
      <c r="R1408" s="184">
        <v>34.1633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44447</v>
      </c>
      <c r="E1409" s="184">
        <v>95.88</v>
      </c>
      <c r="F1409" s="184">
        <v>0.43890000000000001</v>
      </c>
      <c r="G1409" s="184">
        <v>0.73860000000000003</v>
      </c>
      <c r="H1409" s="184">
        <v>1.7423999999999999</v>
      </c>
      <c r="I1409" s="184">
        <v>6.0678000000000001</v>
      </c>
      <c r="J1409" s="184">
        <v>3.7999000000000001</v>
      </c>
      <c r="K1409" s="184">
        <v>8.7592999999999996</v>
      </c>
      <c r="L1409" s="184">
        <v>20.150400000000001</v>
      </c>
      <c r="M1409" s="184">
        <v>40.0976</v>
      </c>
      <c r="N1409" s="184">
        <v>69.228899999999996</v>
      </c>
      <c r="O1409" s="184">
        <v>16.511500000000002</v>
      </c>
      <c r="P1409" s="184">
        <v>15.127800000000001</v>
      </c>
      <c r="Q1409" s="184">
        <v>20.7316</v>
      </c>
      <c r="R1409" s="184">
        <v>35.0685</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44447</v>
      </c>
      <c r="E1410" s="184">
        <v>156.18</v>
      </c>
      <c r="F1410" s="184">
        <v>5.1200000000000002E-2</v>
      </c>
      <c r="G1410" s="184">
        <v>0.40500000000000003</v>
      </c>
      <c r="H1410" s="184">
        <v>0.6704</v>
      </c>
      <c r="I1410" s="184">
        <v>4.6151999999999997</v>
      </c>
      <c r="J1410" s="184">
        <v>1.6069</v>
      </c>
      <c r="K1410" s="184">
        <v>8.0531000000000006</v>
      </c>
      <c r="L1410" s="184">
        <v>20.268000000000001</v>
      </c>
      <c r="M1410" s="184">
        <v>42.552</v>
      </c>
      <c r="N1410" s="184">
        <v>72.384100000000004</v>
      </c>
      <c r="O1410" s="184">
        <v>16.607199999999999</v>
      </c>
      <c r="P1410" s="184">
        <v>14.546200000000001</v>
      </c>
      <c r="Q1410" s="184">
        <v>17.689499999999999</v>
      </c>
      <c r="R1410" s="184">
        <v>33.754800000000003</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44447</v>
      </c>
      <c r="E1411" s="184">
        <v>169.15</v>
      </c>
      <c r="F1411" s="184">
        <v>5.3199999999999997E-2</v>
      </c>
      <c r="G1411" s="184">
        <v>0.41560000000000002</v>
      </c>
      <c r="H1411" s="184">
        <v>0.6845</v>
      </c>
      <c r="I1411" s="184">
        <v>4.6460999999999997</v>
      </c>
      <c r="J1411" s="184">
        <v>1.6893</v>
      </c>
      <c r="K1411" s="184">
        <v>8.3184000000000005</v>
      </c>
      <c r="L1411" s="184">
        <v>20.838699999999999</v>
      </c>
      <c r="M1411" s="184">
        <v>43.529899999999998</v>
      </c>
      <c r="N1411" s="184">
        <v>73.968900000000005</v>
      </c>
      <c r="O1411" s="184">
        <v>17.713799999999999</v>
      </c>
      <c r="P1411" s="184">
        <v>15.7174</v>
      </c>
      <c r="Q1411" s="184">
        <v>20.2315</v>
      </c>
      <c r="R1411" s="184">
        <v>34.980699999999999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44447</v>
      </c>
      <c r="E1412" s="184">
        <v>17.45</v>
      </c>
      <c r="F1412" s="184">
        <v>0.46060000000000001</v>
      </c>
      <c r="G1412" s="184">
        <v>0.9254</v>
      </c>
      <c r="H1412" s="184">
        <v>1.9276</v>
      </c>
      <c r="I1412" s="184">
        <v>6.3376000000000001</v>
      </c>
      <c r="J1412" s="184">
        <v>4.1791</v>
      </c>
      <c r="K1412" s="184">
        <v>12.6533</v>
      </c>
      <c r="L1412" s="184">
        <v>20.0138</v>
      </c>
      <c r="M1412" s="184">
        <v>39.488399999999999</v>
      </c>
      <c r="N1412" s="184">
        <v>66.985600000000005</v>
      </c>
      <c r="O1412" s="184">
        <v>14.031599999999999</v>
      </c>
      <c r="P1412" s="184"/>
      <c r="Q1412" s="184">
        <v>12.801500000000001</v>
      </c>
      <c r="R1412" s="184">
        <v>34.727499999999999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44447</v>
      </c>
      <c r="E1413" s="184">
        <v>18.82</v>
      </c>
      <c r="F1413" s="184">
        <v>0.4269</v>
      </c>
      <c r="G1413" s="184">
        <v>0.91149999999999998</v>
      </c>
      <c r="H1413" s="184">
        <v>1.9501999999999999</v>
      </c>
      <c r="I1413" s="184">
        <v>6.3277000000000001</v>
      </c>
      <c r="J1413" s="184">
        <v>4.2659000000000002</v>
      </c>
      <c r="K1413" s="184">
        <v>12.965199999999999</v>
      </c>
      <c r="L1413" s="184">
        <v>20.486599999999999</v>
      </c>
      <c r="M1413" s="184">
        <v>40.343000000000004</v>
      </c>
      <c r="N1413" s="184">
        <v>68.336299999999994</v>
      </c>
      <c r="O1413" s="184">
        <v>15.295400000000001</v>
      </c>
      <c r="P1413" s="184"/>
      <c r="Q1413" s="184">
        <v>14.661300000000001</v>
      </c>
      <c r="R1413" s="184">
        <v>35.863399999999999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44447</v>
      </c>
      <c r="E1414" s="184">
        <v>84.44</v>
      </c>
      <c r="F1414" s="184">
        <v>0.20169999999999999</v>
      </c>
      <c r="G1414" s="184">
        <v>1.0772999999999999</v>
      </c>
      <c r="H1414" s="184">
        <v>2.5131000000000001</v>
      </c>
      <c r="I1414" s="184">
        <v>6.0004999999999997</v>
      </c>
      <c r="J1414" s="184">
        <v>2.8626999999999998</v>
      </c>
      <c r="K1414" s="184">
        <v>12.004200000000001</v>
      </c>
      <c r="L1414" s="184">
        <v>20.4909</v>
      </c>
      <c r="M1414" s="184">
        <v>39.501100000000001</v>
      </c>
      <c r="N1414" s="184">
        <v>63.8339</v>
      </c>
      <c r="O1414" s="184">
        <v>18.607399999999998</v>
      </c>
      <c r="P1414" s="184">
        <v>17.0532</v>
      </c>
      <c r="Q1414" s="184">
        <v>15.9695</v>
      </c>
      <c r="R1414" s="184">
        <v>36.640799999999999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44447</v>
      </c>
      <c r="E1415" s="184">
        <v>96.46</v>
      </c>
      <c r="F1415" s="184">
        <v>0.19739999999999999</v>
      </c>
      <c r="G1415" s="184">
        <v>1.0792999999999999</v>
      </c>
      <c r="H1415" s="184">
        <v>2.5297999999999998</v>
      </c>
      <c r="I1415" s="184">
        <v>6.0465999999999998</v>
      </c>
      <c r="J1415" s="184">
        <v>2.9895</v>
      </c>
      <c r="K1415" s="184">
        <v>12.411099999999999</v>
      </c>
      <c r="L1415" s="184">
        <v>21.379100000000001</v>
      </c>
      <c r="M1415" s="184">
        <v>41.085299999999997</v>
      </c>
      <c r="N1415" s="184">
        <v>66.338999999999999</v>
      </c>
      <c r="O1415" s="184">
        <v>20.3935</v>
      </c>
      <c r="P1415" s="184">
        <v>18.942499999999999</v>
      </c>
      <c r="Q1415" s="184">
        <v>21.5837</v>
      </c>
      <c r="R1415" s="184">
        <v>38.598599999999998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44447</v>
      </c>
      <c r="E1416" s="184">
        <v>11.9071</v>
      </c>
      <c r="F1416" s="184">
        <v>0.13370000000000001</v>
      </c>
      <c r="G1416" s="184">
        <v>0.27789999999999998</v>
      </c>
      <c r="H1416" s="184">
        <v>1.2146999999999999</v>
      </c>
      <c r="I1416" s="184">
        <v>4.8917000000000002</v>
      </c>
      <c r="J1416" s="184">
        <v>2.1823000000000001</v>
      </c>
      <c r="K1416" s="184">
        <v>7.7282999999999999</v>
      </c>
      <c r="L1416" s="184">
        <v>19.071000000000002</v>
      </c>
      <c r="M1416" s="184"/>
      <c r="N1416" s="184"/>
      <c r="O1416" s="184"/>
      <c r="P1416" s="184"/>
      <c r="Q1416" s="184">
        <v>19.071000000000002</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44447</v>
      </c>
      <c r="E1417" s="184">
        <v>11.765000000000001</v>
      </c>
      <c r="F1417" s="184">
        <v>0.1268</v>
      </c>
      <c r="G1417" s="184">
        <v>0.2462</v>
      </c>
      <c r="H1417" s="184">
        <v>1.1695</v>
      </c>
      <c r="I1417" s="184">
        <v>4.7995000000000001</v>
      </c>
      <c r="J1417" s="184">
        <v>1.9701</v>
      </c>
      <c r="K1417" s="184">
        <v>7.1055000000000001</v>
      </c>
      <c r="L1417" s="184">
        <v>17.649999999999999</v>
      </c>
      <c r="M1417" s="184"/>
      <c r="N1417" s="184"/>
      <c r="O1417" s="184"/>
      <c r="P1417" s="184"/>
      <c r="Q1417" s="184">
        <v>17.649999999999999</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44447</v>
      </c>
      <c r="E1418" s="184">
        <v>70.305000000000007</v>
      </c>
      <c r="F1418" s="184">
        <v>-1.8499999999999999E-2</v>
      </c>
      <c r="G1418" s="184">
        <v>-3.1300000000000001E-2</v>
      </c>
      <c r="H1418" s="184">
        <v>1.4268000000000001</v>
      </c>
      <c r="I1418" s="184">
        <v>5.3479000000000001</v>
      </c>
      <c r="J1418" s="184">
        <v>3.4506000000000001</v>
      </c>
      <c r="K1418" s="184">
        <v>10.7898</v>
      </c>
      <c r="L1418" s="184">
        <v>21.466799999999999</v>
      </c>
      <c r="M1418" s="184">
        <v>45.270299999999999</v>
      </c>
      <c r="N1418" s="184">
        <v>77.421400000000006</v>
      </c>
      <c r="O1418" s="184">
        <v>21.235399999999998</v>
      </c>
      <c r="P1418" s="184">
        <v>17.274899999999999</v>
      </c>
      <c r="Q1418" s="184">
        <v>14.444699999999999</v>
      </c>
      <c r="R1418" s="184">
        <v>39.828499999999998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44447</v>
      </c>
      <c r="E1419" s="184">
        <v>77.849000000000004</v>
      </c>
      <c r="F1419" s="184">
        <v>-1.54E-2</v>
      </c>
      <c r="G1419" s="184">
        <v>-1.41E-2</v>
      </c>
      <c r="H1419" s="184">
        <v>1.4517</v>
      </c>
      <c r="I1419" s="184">
        <v>5.3964999999999996</v>
      </c>
      <c r="J1419" s="184">
        <v>3.5667</v>
      </c>
      <c r="K1419" s="184">
        <v>11.138199999999999</v>
      </c>
      <c r="L1419" s="184">
        <v>22.244599999999998</v>
      </c>
      <c r="M1419" s="184">
        <v>46.652500000000003</v>
      </c>
      <c r="N1419" s="184">
        <v>79.6571</v>
      </c>
      <c r="O1419" s="184">
        <v>22.7759</v>
      </c>
      <c r="P1419" s="184">
        <v>18.777999999999999</v>
      </c>
      <c r="Q1419" s="184">
        <v>21.912700000000001</v>
      </c>
      <c r="R1419" s="184">
        <v>41.597299999999997</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44447</v>
      </c>
      <c r="E1420" s="184">
        <v>223.15</v>
      </c>
      <c r="F1420" s="184">
        <v>-0.1074</v>
      </c>
      <c r="G1420" s="184">
        <v>-6.2700000000000006E-2</v>
      </c>
      <c r="H1420" s="184">
        <v>1.0689</v>
      </c>
      <c r="I1420" s="184">
        <v>4.6768000000000001</v>
      </c>
      <c r="J1420" s="184">
        <v>2.8578000000000001</v>
      </c>
      <c r="K1420" s="184">
        <v>8.8749000000000002</v>
      </c>
      <c r="L1420" s="184">
        <v>18.835899999999999</v>
      </c>
      <c r="M1420" s="184">
        <v>35.054200000000002</v>
      </c>
      <c r="N1420" s="184">
        <v>58.206299999999999</v>
      </c>
      <c r="O1420" s="184">
        <v>14.485900000000001</v>
      </c>
      <c r="P1420" s="184">
        <v>16.103200000000001</v>
      </c>
      <c r="Q1420" s="184">
        <v>20.904</v>
      </c>
      <c r="R1420" s="184">
        <v>33.219700000000003</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44447</v>
      </c>
      <c r="E1421" s="184">
        <v>205.89</v>
      </c>
      <c r="F1421" s="184">
        <v>-0.1164</v>
      </c>
      <c r="G1421" s="184">
        <v>-7.7700000000000005E-2</v>
      </c>
      <c r="H1421" s="184">
        <v>1.0452999999999999</v>
      </c>
      <c r="I1421" s="184">
        <v>4.6295000000000002</v>
      </c>
      <c r="J1421" s="184">
        <v>2.7446000000000002</v>
      </c>
      <c r="K1421" s="184">
        <v>8.5517000000000003</v>
      </c>
      <c r="L1421" s="184">
        <v>18.144300000000001</v>
      </c>
      <c r="M1421" s="184">
        <v>33.903500000000001</v>
      </c>
      <c r="N1421" s="184">
        <v>56.427599999999998</v>
      </c>
      <c r="O1421" s="184">
        <v>13.1736</v>
      </c>
      <c r="P1421" s="184">
        <v>14.9047</v>
      </c>
      <c r="Q1421" s="184">
        <v>19.358000000000001</v>
      </c>
      <c r="R1421" s="184">
        <v>31.664100000000001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44447</v>
      </c>
      <c r="E1422" s="184">
        <v>17.872</v>
      </c>
      <c r="F1422" s="184">
        <v>0.36280000000000001</v>
      </c>
      <c r="G1422" s="184">
        <v>0.82020000000000004</v>
      </c>
      <c r="H1422" s="184">
        <v>2.0318000000000001</v>
      </c>
      <c r="I1422" s="184">
        <v>5.4687999999999999</v>
      </c>
      <c r="J1422" s="184">
        <v>1.8243</v>
      </c>
      <c r="K1422" s="184">
        <v>9.6475000000000009</v>
      </c>
      <c r="L1422" s="184">
        <v>24.121500000000001</v>
      </c>
      <c r="M1422" s="184">
        <v>50.994399999999999</v>
      </c>
      <c r="N1422" s="184">
        <v>74.401799999999994</v>
      </c>
      <c r="O1422" s="184">
        <v>20.976600000000001</v>
      </c>
      <c r="P1422" s="184"/>
      <c r="Q1422" s="184">
        <v>17.459599999999998</v>
      </c>
      <c r="R1422" s="184">
        <v>40.545099999999998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44447</v>
      </c>
      <c r="E1423" s="184">
        <v>16.776700000000002</v>
      </c>
      <c r="F1423" s="184">
        <v>0.35770000000000002</v>
      </c>
      <c r="G1423" s="184">
        <v>0.79549999999999998</v>
      </c>
      <c r="H1423" s="184">
        <v>1.9984</v>
      </c>
      <c r="I1423" s="184">
        <v>5.4010999999999996</v>
      </c>
      <c r="J1423" s="184">
        <v>1.6763999999999999</v>
      </c>
      <c r="K1423" s="184">
        <v>9.1798999999999999</v>
      </c>
      <c r="L1423" s="184">
        <v>23.091100000000001</v>
      </c>
      <c r="M1423" s="184">
        <v>49.156700000000001</v>
      </c>
      <c r="N1423" s="184">
        <v>71.593500000000006</v>
      </c>
      <c r="O1423" s="184">
        <v>18.989899999999999</v>
      </c>
      <c r="P1423" s="184"/>
      <c r="Q1423" s="184">
        <v>15.418699999999999</v>
      </c>
      <c r="R1423" s="184">
        <v>38.3033</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44447</v>
      </c>
      <c r="E1424" s="184">
        <v>21.062999999999999</v>
      </c>
      <c r="F1424" s="184">
        <v>0.29520000000000002</v>
      </c>
      <c r="G1424" s="184">
        <v>0.1474</v>
      </c>
      <c r="H1424" s="184">
        <v>1.7929999999999999</v>
      </c>
      <c r="I1424" s="184">
        <v>5.7964000000000002</v>
      </c>
      <c r="J1424" s="184">
        <v>4.2206999999999999</v>
      </c>
      <c r="K1424" s="184">
        <v>11.9717</v>
      </c>
      <c r="L1424" s="184">
        <v>24.9955</v>
      </c>
      <c r="M1424" s="184">
        <v>50.708399999999997</v>
      </c>
      <c r="N1424" s="184">
        <v>86.546800000000005</v>
      </c>
      <c r="O1424" s="184"/>
      <c r="P1424" s="184"/>
      <c r="Q1424" s="184">
        <v>42.219700000000003</v>
      </c>
      <c r="R1424" s="184">
        <v>45.344799999999999</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44447</v>
      </c>
      <c r="E1425" s="184">
        <v>20.364000000000001</v>
      </c>
      <c r="F1425" s="184">
        <v>0.29060000000000002</v>
      </c>
      <c r="G1425" s="184">
        <v>0.1278</v>
      </c>
      <c r="H1425" s="184">
        <v>1.7690999999999999</v>
      </c>
      <c r="I1425" s="184">
        <v>5.7431000000000001</v>
      </c>
      <c r="J1425" s="184">
        <v>4.0891000000000002</v>
      </c>
      <c r="K1425" s="184">
        <v>11.571300000000001</v>
      </c>
      <c r="L1425" s="184">
        <v>24.095099999999999</v>
      </c>
      <c r="M1425" s="184">
        <v>49.033999999999999</v>
      </c>
      <c r="N1425" s="184">
        <v>83.774000000000001</v>
      </c>
      <c r="O1425" s="184"/>
      <c r="P1425" s="184"/>
      <c r="Q1425" s="184">
        <v>39.968299999999999</v>
      </c>
      <c r="R1425" s="184">
        <v>43.058799999999998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44447</v>
      </c>
      <c r="E1426" s="184">
        <v>44.823099999999997</v>
      </c>
      <c r="F1426" s="184">
        <v>0.12889999999999999</v>
      </c>
      <c r="G1426" s="184">
        <v>2.1067</v>
      </c>
      <c r="H1426" s="184">
        <v>3.2298</v>
      </c>
      <c r="I1426" s="184">
        <v>7.3480999999999996</v>
      </c>
      <c r="J1426" s="184">
        <v>7.8361999999999998</v>
      </c>
      <c r="K1426" s="184">
        <v>14.8589</v>
      </c>
      <c r="L1426" s="184">
        <v>22.201699999999999</v>
      </c>
      <c r="M1426" s="184">
        <v>45.7776</v>
      </c>
      <c r="N1426" s="184">
        <v>70.524100000000004</v>
      </c>
      <c r="O1426" s="184">
        <v>16.392900000000001</v>
      </c>
      <c r="P1426" s="184">
        <v>13.116899999999999</v>
      </c>
      <c r="Q1426" s="184">
        <v>22.005099999999999</v>
      </c>
      <c r="R1426" s="184">
        <v>33.027799999999999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44447</v>
      </c>
      <c r="E1427" s="184">
        <v>40.817900000000002</v>
      </c>
      <c r="F1427" s="184">
        <v>0.12559999999999999</v>
      </c>
      <c r="G1427" s="184">
        <v>2.0893999999999999</v>
      </c>
      <c r="H1427" s="184">
        <v>3.2056</v>
      </c>
      <c r="I1427" s="184">
        <v>7.2972000000000001</v>
      </c>
      <c r="J1427" s="184">
        <v>7.7163000000000004</v>
      </c>
      <c r="K1427" s="184">
        <v>14.5039</v>
      </c>
      <c r="L1427" s="184">
        <v>21.4421</v>
      </c>
      <c r="M1427" s="184">
        <v>44.386400000000002</v>
      </c>
      <c r="N1427" s="184">
        <v>68.327500000000001</v>
      </c>
      <c r="O1427" s="184">
        <v>14.994400000000001</v>
      </c>
      <c r="P1427" s="184">
        <v>11.706</v>
      </c>
      <c r="Q1427" s="184">
        <v>20.500299999999999</v>
      </c>
      <c r="R1427" s="184">
        <v>31.407699999999998</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44447</v>
      </c>
      <c r="E1428" s="184">
        <v>2005.9294</v>
      </c>
      <c r="F1428" s="184">
        <v>0.35870000000000002</v>
      </c>
      <c r="G1428" s="184">
        <v>0.71870000000000001</v>
      </c>
      <c r="H1428" s="184">
        <v>2.6640000000000001</v>
      </c>
      <c r="I1428" s="184">
        <v>6.4985999999999997</v>
      </c>
      <c r="J1428" s="184">
        <v>5.0664999999999996</v>
      </c>
      <c r="K1428" s="184">
        <v>14.427</v>
      </c>
      <c r="L1428" s="184">
        <v>25.657699999999998</v>
      </c>
      <c r="M1428" s="184">
        <v>47.805300000000003</v>
      </c>
      <c r="N1428" s="184">
        <v>76.249799999999993</v>
      </c>
      <c r="O1428" s="184">
        <v>20.8779</v>
      </c>
      <c r="P1428" s="184">
        <v>16.954699999999999</v>
      </c>
      <c r="Q1428" s="184">
        <v>22.677700000000002</v>
      </c>
      <c r="R1428" s="184">
        <v>39.1571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44447</v>
      </c>
      <c r="E1429" s="184">
        <v>2130.5688</v>
      </c>
      <c r="F1429" s="184">
        <v>0.36059999999999998</v>
      </c>
      <c r="G1429" s="184">
        <v>0.72829999999999995</v>
      </c>
      <c r="H1429" s="184">
        <v>2.6776</v>
      </c>
      <c r="I1429" s="184">
        <v>6.5266999999999999</v>
      </c>
      <c r="J1429" s="184">
        <v>5.1315</v>
      </c>
      <c r="K1429" s="184">
        <v>14.6317</v>
      </c>
      <c r="L1429" s="184">
        <v>26.120200000000001</v>
      </c>
      <c r="M1429" s="184">
        <v>48.604500000000002</v>
      </c>
      <c r="N1429" s="184">
        <v>77.529399999999995</v>
      </c>
      <c r="O1429" s="184">
        <v>21.681799999999999</v>
      </c>
      <c r="P1429" s="184">
        <v>17.779299999999999</v>
      </c>
      <c r="Q1429" s="184">
        <v>18.0062</v>
      </c>
      <c r="R1429" s="184">
        <v>40.119199999999999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44447</v>
      </c>
      <c r="E1430" s="184">
        <v>45.84</v>
      </c>
      <c r="F1430" s="184">
        <v>0.39419999999999999</v>
      </c>
      <c r="G1430" s="184">
        <v>0.99139999999999995</v>
      </c>
      <c r="H1430" s="184">
        <v>2.5503</v>
      </c>
      <c r="I1430" s="184">
        <v>6.8281999999999998</v>
      </c>
      <c r="J1430" s="184">
        <v>6.2832999999999997</v>
      </c>
      <c r="K1430" s="184">
        <v>17.2379</v>
      </c>
      <c r="L1430" s="184">
        <v>34.0351</v>
      </c>
      <c r="M1430" s="184">
        <v>61.238100000000003</v>
      </c>
      <c r="N1430" s="184">
        <v>99.391000000000005</v>
      </c>
      <c r="O1430" s="184">
        <v>30.7239</v>
      </c>
      <c r="P1430" s="184">
        <v>21.504799999999999</v>
      </c>
      <c r="Q1430" s="184">
        <v>21.639299999999999</v>
      </c>
      <c r="R1430" s="184">
        <v>64.165099999999995</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44447</v>
      </c>
      <c r="E1431" s="184">
        <v>41.79</v>
      </c>
      <c r="F1431" s="184">
        <v>0.38429999999999997</v>
      </c>
      <c r="G1431" s="184">
        <v>0.94199999999999995</v>
      </c>
      <c r="H1431" s="184">
        <v>2.5017999999999998</v>
      </c>
      <c r="I1431" s="184">
        <v>6.7432999999999996</v>
      </c>
      <c r="J1431" s="184">
        <v>6.0929000000000002</v>
      </c>
      <c r="K1431" s="184">
        <v>16.666699999999999</v>
      </c>
      <c r="L1431" s="184">
        <v>32.750999999999998</v>
      </c>
      <c r="M1431" s="184">
        <v>58.897300000000001</v>
      </c>
      <c r="N1431" s="184">
        <v>95.646100000000004</v>
      </c>
      <c r="O1431" s="184">
        <v>28.518000000000001</v>
      </c>
      <c r="P1431" s="184">
        <v>19.584299999999999</v>
      </c>
      <c r="Q1431" s="184">
        <v>20.200199999999999</v>
      </c>
      <c r="R1431" s="184">
        <v>61.245600000000003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44447</v>
      </c>
      <c r="E1432" s="184">
        <v>17.579999999999998</v>
      </c>
      <c r="F1432" s="184">
        <v>0.39979999999999999</v>
      </c>
      <c r="G1432" s="184">
        <v>0.68730000000000002</v>
      </c>
      <c r="H1432" s="184">
        <v>1.5598000000000001</v>
      </c>
      <c r="I1432" s="184">
        <v>6.1593999999999998</v>
      </c>
      <c r="J1432" s="184">
        <v>4.2705000000000002</v>
      </c>
      <c r="K1432" s="184">
        <v>11.619</v>
      </c>
      <c r="L1432" s="184">
        <v>23.802800000000001</v>
      </c>
      <c r="M1432" s="184">
        <v>45.529800000000002</v>
      </c>
      <c r="N1432" s="184">
        <v>73.887200000000007</v>
      </c>
      <c r="O1432" s="184"/>
      <c r="P1432" s="184"/>
      <c r="Q1432" s="184">
        <v>39.544199999999996</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44447</v>
      </c>
      <c r="E1433" s="184">
        <v>17.02</v>
      </c>
      <c r="F1433" s="184">
        <v>0.41299999999999998</v>
      </c>
      <c r="G1433" s="184">
        <v>0.71009999999999995</v>
      </c>
      <c r="H1433" s="184">
        <v>1.5512999999999999</v>
      </c>
      <c r="I1433" s="184">
        <v>6.1097000000000001</v>
      </c>
      <c r="J1433" s="184">
        <v>4.1616</v>
      </c>
      <c r="K1433" s="184">
        <v>11.1692</v>
      </c>
      <c r="L1433" s="184">
        <v>22.799399999999999</v>
      </c>
      <c r="M1433" s="184">
        <v>43.507599999999996</v>
      </c>
      <c r="N1433" s="184">
        <v>70.712100000000007</v>
      </c>
      <c r="O1433" s="184"/>
      <c r="P1433" s="184"/>
      <c r="Q1433" s="184">
        <v>36.901499999999999</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44447</v>
      </c>
      <c r="E1434" s="184">
        <v>111.1096</v>
      </c>
      <c r="F1434" s="184">
        <v>6.59E-2</v>
      </c>
      <c r="G1434" s="184">
        <v>-0.92800000000000005</v>
      </c>
      <c r="H1434" s="184">
        <v>1.2030000000000001</v>
      </c>
      <c r="I1434" s="184">
        <v>5.3091999999999997</v>
      </c>
      <c r="J1434" s="184">
        <v>1.7149000000000001</v>
      </c>
      <c r="K1434" s="184">
        <v>8.1605000000000008</v>
      </c>
      <c r="L1434" s="184">
        <v>32.267299999999999</v>
      </c>
      <c r="M1434" s="184">
        <v>49.298099999999998</v>
      </c>
      <c r="N1434" s="184">
        <v>83.9636</v>
      </c>
      <c r="O1434" s="184">
        <v>22.6844</v>
      </c>
      <c r="P1434" s="184">
        <v>18.902799999999999</v>
      </c>
      <c r="Q1434" s="184">
        <v>12.4346</v>
      </c>
      <c r="R1434" s="184">
        <v>47.578699999999998</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44447</v>
      </c>
      <c r="E1435" s="184">
        <v>117.2561</v>
      </c>
      <c r="F1435" s="184">
        <v>7.1499999999999994E-2</v>
      </c>
      <c r="G1435" s="184">
        <v>-0.90190000000000003</v>
      </c>
      <c r="H1435" s="184">
        <v>1.2407999999999999</v>
      </c>
      <c r="I1435" s="184">
        <v>5.3905000000000003</v>
      </c>
      <c r="J1435" s="184">
        <v>1.8933</v>
      </c>
      <c r="K1435" s="184">
        <v>8.7230000000000008</v>
      </c>
      <c r="L1435" s="184">
        <v>33.931100000000001</v>
      </c>
      <c r="M1435" s="184">
        <v>51.721800000000002</v>
      </c>
      <c r="N1435" s="184">
        <v>87.599299999999999</v>
      </c>
      <c r="O1435" s="184">
        <v>24.535299999999999</v>
      </c>
      <c r="P1435" s="184">
        <v>20.0611</v>
      </c>
      <c r="Q1435" s="184">
        <v>16.747599999999998</v>
      </c>
      <c r="R1435" s="184">
        <v>50.348700000000001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44447</v>
      </c>
      <c r="E1436" s="184">
        <v>141.3862</v>
      </c>
      <c r="F1436" s="184">
        <v>8.9099999999999999E-2</v>
      </c>
      <c r="G1436" s="184">
        <v>0.2</v>
      </c>
      <c r="H1436" s="184">
        <v>0.91820000000000002</v>
      </c>
      <c r="I1436" s="184">
        <v>5.5430000000000001</v>
      </c>
      <c r="J1436" s="184">
        <v>3.6276000000000002</v>
      </c>
      <c r="K1436" s="184">
        <v>11.139099999999999</v>
      </c>
      <c r="L1436" s="184">
        <v>21.3306</v>
      </c>
      <c r="M1436" s="184">
        <v>46.374600000000001</v>
      </c>
      <c r="N1436" s="184">
        <v>81.669600000000003</v>
      </c>
      <c r="O1436" s="184">
        <v>20.332599999999999</v>
      </c>
      <c r="P1436" s="184">
        <v>14.1487</v>
      </c>
      <c r="Q1436" s="184">
        <v>20.566500000000001</v>
      </c>
      <c r="R1436" s="184">
        <v>41.628599999999999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44447</v>
      </c>
      <c r="E1437" s="184">
        <v>130.48089999999999</v>
      </c>
      <c r="F1437" s="184">
        <v>8.6699999999999999E-2</v>
      </c>
      <c r="G1437" s="184">
        <v>0.18809999999999999</v>
      </c>
      <c r="H1437" s="184">
        <v>0.90169999999999995</v>
      </c>
      <c r="I1437" s="184">
        <v>5.5094000000000003</v>
      </c>
      <c r="J1437" s="184">
        <v>3.548</v>
      </c>
      <c r="K1437" s="184">
        <v>10.8847</v>
      </c>
      <c r="L1437" s="184">
        <v>20.770499999999998</v>
      </c>
      <c r="M1437" s="184">
        <v>45.371600000000001</v>
      </c>
      <c r="N1437" s="184">
        <v>80.0685</v>
      </c>
      <c r="O1437" s="184">
        <v>19.277799999999999</v>
      </c>
      <c r="P1437" s="184">
        <v>13.026300000000001</v>
      </c>
      <c r="Q1437" s="184">
        <v>16.8916</v>
      </c>
      <c r="R1437" s="184">
        <v>40.3504</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44447</v>
      </c>
      <c r="E1438" s="184">
        <v>705.62149999999997</v>
      </c>
      <c r="F1438" s="184">
        <v>0.35560000000000003</v>
      </c>
      <c r="G1438" s="184">
        <v>0.49359999999999998</v>
      </c>
      <c r="H1438" s="184">
        <v>2.5556999999999999</v>
      </c>
      <c r="I1438" s="184">
        <v>6.4463999999999997</v>
      </c>
      <c r="J1438" s="184">
        <v>6.2407000000000004</v>
      </c>
      <c r="K1438" s="184">
        <v>13.2369</v>
      </c>
      <c r="L1438" s="184">
        <v>18.586200000000002</v>
      </c>
      <c r="M1438" s="184">
        <v>41.889299999999999</v>
      </c>
      <c r="N1438" s="184">
        <v>65.916399999999996</v>
      </c>
      <c r="O1438" s="184">
        <v>12.295</v>
      </c>
      <c r="P1438" s="184">
        <v>11.1462</v>
      </c>
      <c r="Q1438" s="184">
        <v>24.885999999999999</v>
      </c>
      <c r="R1438" s="184">
        <v>29.605599999999999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44447</v>
      </c>
      <c r="E1439" s="184">
        <v>745.45330000000001</v>
      </c>
      <c r="F1439" s="184">
        <v>0.35759999999999997</v>
      </c>
      <c r="G1439" s="184">
        <v>0.50349999999999995</v>
      </c>
      <c r="H1439" s="184">
        <v>2.5701000000000001</v>
      </c>
      <c r="I1439" s="184">
        <v>6.4770000000000003</v>
      </c>
      <c r="J1439" s="184">
        <v>6.3121</v>
      </c>
      <c r="K1439" s="184">
        <v>13.4641</v>
      </c>
      <c r="L1439" s="184">
        <v>19.0899</v>
      </c>
      <c r="M1439" s="184">
        <v>42.766599999999997</v>
      </c>
      <c r="N1439" s="184">
        <v>67.270399999999995</v>
      </c>
      <c r="O1439" s="184">
        <v>13.1968</v>
      </c>
      <c r="P1439" s="184">
        <v>11.972300000000001</v>
      </c>
      <c r="Q1439" s="184">
        <v>18.248699999999999</v>
      </c>
      <c r="R1439" s="184">
        <v>30.643799999999999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44447</v>
      </c>
      <c r="E1440" s="184">
        <v>240.87729999999999</v>
      </c>
      <c r="F1440" s="184">
        <v>4.19E-2</v>
      </c>
      <c r="G1440" s="184">
        <v>0.20569999999999999</v>
      </c>
      <c r="H1440" s="184">
        <v>0.92579999999999996</v>
      </c>
      <c r="I1440" s="184">
        <v>5.4692999999999996</v>
      </c>
      <c r="J1440" s="184">
        <v>4.2774999999999999</v>
      </c>
      <c r="K1440" s="184">
        <v>12.8476</v>
      </c>
      <c r="L1440" s="184">
        <v>21.904199999999999</v>
      </c>
      <c r="M1440" s="184">
        <v>41.778300000000002</v>
      </c>
      <c r="N1440" s="184">
        <v>70.223399999999998</v>
      </c>
      <c r="O1440" s="184">
        <v>20.531199999999998</v>
      </c>
      <c r="P1440" s="184">
        <v>16.601199999999999</v>
      </c>
      <c r="Q1440" s="184">
        <v>12.405099999999999</v>
      </c>
      <c r="R1440" s="184">
        <v>36.664499999999997</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44447</v>
      </c>
      <c r="E1441" s="184">
        <v>261.29360000000003</v>
      </c>
      <c r="F1441" s="184">
        <v>4.5199999999999997E-2</v>
      </c>
      <c r="G1441" s="184">
        <v>0.22209999999999999</v>
      </c>
      <c r="H1441" s="184">
        <v>0.94910000000000005</v>
      </c>
      <c r="I1441" s="184">
        <v>5.5187999999999997</v>
      </c>
      <c r="J1441" s="184">
        <v>4.3932000000000002</v>
      </c>
      <c r="K1441" s="184">
        <v>13.196</v>
      </c>
      <c r="L1441" s="184">
        <v>22.6435</v>
      </c>
      <c r="M1441" s="184">
        <v>43.066400000000002</v>
      </c>
      <c r="N1441" s="184">
        <v>72.286799999999999</v>
      </c>
      <c r="O1441" s="184">
        <v>22.0549</v>
      </c>
      <c r="P1441" s="184">
        <v>17.850999999999999</v>
      </c>
      <c r="Q1441" s="184">
        <v>21.155799999999999</v>
      </c>
      <c r="R1441" s="184">
        <v>38.4191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44447</v>
      </c>
      <c r="E1442" s="184">
        <v>75.16</v>
      </c>
      <c r="F1442" s="184">
        <v>0.307</v>
      </c>
      <c r="G1442" s="184">
        <v>0.26679999999999998</v>
      </c>
      <c r="H1442" s="184">
        <v>1.5264</v>
      </c>
      <c r="I1442" s="184">
        <v>5.6360000000000001</v>
      </c>
      <c r="J1442" s="184">
        <v>1.0215000000000001</v>
      </c>
      <c r="K1442" s="184">
        <v>6.2481999999999998</v>
      </c>
      <c r="L1442" s="184">
        <v>17.272600000000001</v>
      </c>
      <c r="M1442" s="184">
        <v>35.937800000000003</v>
      </c>
      <c r="N1442" s="184">
        <v>56.128</v>
      </c>
      <c r="O1442" s="184">
        <v>16.2681</v>
      </c>
      <c r="P1442" s="184">
        <v>15.761699999999999</v>
      </c>
      <c r="Q1442" s="184">
        <v>18.096499999999999</v>
      </c>
      <c r="R1442" s="184">
        <v>36.916899999999998</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44447</v>
      </c>
      <c r="E1443" s="184">
        <v>72.22</v>
      </c>
      <c r="F1443" s="184">
        <v>0.31950000000000001</v>
      </c>
      <c r="G1443" s="184">
        <v>0.26379999999999998</v>
      </c>
      <c r="H1443" s="184">
        <v>1.5181</v>
      </c>
      <c r="I1443" s="184">
        <v>5.6157000000000004</v>
      </c>
      <c r="J1443" s="184">
        <v>0.9929</v>
      </c>
      <c r="K1443" s="184">
        <v>6.1433999999999997</v>
      </c>
      <c r="L1443" s="184">
        <v>17.0502</v>
      </c>
      <c r="M1443" s="184">
        <v>35.548000000000002</v>
      </c>
      <c r="N1443" s="184">
        <v>55.579500000000003</v>
      </c>
      <c r="O1443" s="184">
        <v>15.7843</v>
      </c>
      <c r="P1443" s="184">
        <v>15.285399999999999</v>
      </c>
      <c r="Q1443" s="184">
        <v>7.5895000000000001</v>
      </c>
      <c r="R1443" s="184">
        <v>36.3977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44447</v>
      </c>
      <c r="E1444" s="184">
        <v>27.69</v>
      </c>
      <c r="F1444" s="184">
        <v>7.2300000000000003E-2</v>
      </c>
      <c r="G1444" s="184">
        <v>0.98470000000000002</v>
      </c>
      <c r="H1444" s="184">
        <v>2.4796</v>
      </c>
      <c r="I1444" s="184">
        <v>7.4504999999999999</v>
      </c>
      <c r="J1444" s="184">
        <v>5.8486000000000002</v>
      </c>
      <c r="K1444" s="184">
        <v>16.3934</v>
      </c>
      <c r="L1444" s="184">
        <v>29.332100000000001</v>
      </c>
      <c r="M1444" s="184">
        <v>53.237400000000001</v>
      </c>
      <c r="N1444" s="184">
        <v>81.692899999999995</v>
      </c>
      <c r="O1444" s="184"/>
      <c r="P1444" s="184"/>
      <c r="Q1444" s="184">
        <v>100.6027</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44447</v>
      </c>
      <c r="E1445" s="184">
        <v>27.22</v>
      </c>
      <c r="F1445" s="184">
        <v>7.3499999999999996E-2</v>
      </c>
      <c r="G1445" s="184">
        <v>0.96440000000000003</v>
      </c>
      <c r="H1445" s="184">
        <v>2.4464000000000001</v>
      </c>
      <c r="I1445" s="184">
        <v>7.4191000000000003</v>
      </c>
      <c r="J1445" s="184">
        <v>5.7497999999999996</v>
      </c>
      <c r="K1445" s="184">
        <v>16.0273</v>
      </c>
      <c r="L1445" s="184">
        <v>28.3962</v>
      </c>
      <c r="M1445" s="184">
        <v>51.812600000000003</v>
      </c>
      <c r="N1445" s="184">
        <v>79.433099999999996</v>
      </c>
      <c r="O1445" s="184"/>
      <c r="P1445" s="184"/>
      <c r="Q1445" s="184">
        <v>98.269099999999995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44447</v>
      </c>
      <c r="E1446" s="184">
        <v>198.15430000000001</v>
      </c>
      <c r="F1446" s="184">
        <v>0.15310000000000001</v>
      </c>
      <c r="G1446" s="184">
        <v>0.47949999999999998</v>
      </c>
      <c r="H1446" s="184">
        <v>2.0371999999999999</v>
      </c>
      <c r="I1446" s="184">
        <v>7.0721999999999996</v>
      </c>
      <c r="J1446" s="184">
        <v>4.7313000000000001</v>
      </c>
      <c r="K1446" s="184">
        <v>14.114699999999999</v>
      </c>
      <c r="L1446" s="184">
        <v>25.091799999999999</v>
      </c>
      <c r="M1446" s="184">
        <v>46.310499999999998</v>
      </c>
      <c r="N1446" s="184">
        <v>76.841399999999993</v>
      </c>
      <c r="O1446" s="184">
        <v>21.229099999999999</v>
      </c>
      <c r="P1446" s="184">
        <v>15.765700000000001</v>
      </c>
      <c r="Q1446" s="184">
        <v>21.552</v>
      </c>
      <c r="R1446" s="184">
        <v>43.914900000000003</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44447</v>
      </c>
      <c r="E1447" s="184">
        <v>135.135209829019</v>
      </c>
      <c r="F1447" s="184">
        <v>0.153</v>
      </c>
      <c r="G1447" s="184">
        <v>0.47960000000000003</v>
      </c>
      <c r="H1447" s="184">
        <v>2.0371000000000001</v>
      </c>
      <c r="I1447" s="184">
        <v>7.0723000000000003</v>
      </c>
      <c r="J1447" s="184">
        <v>4.7313000000000001</v>
      </c>
      <c r="K1447" s="184">
        <v>14.1149</v>
      </c>
      <c r="L1447" s="184">
        <v>25.092400000000001</v>
      </c>
      <c r="M1447" s="184">
        <v>46.311199999999999</v>
      </c>
      <c r="N1447" s="184">
        <v>76.842100000000002</v>
      </c>
      <c r="O1447" s="184">
        <v>21.230399999999999</v>
      </c>
      <c r="P1447" s="184">
        <v>15.7667</v>
      </c>
      <c r="Q1447" s="184">
        <v>21.553599999999999</v>
      </c>
      <c r="R1447" s="184">
        <v>43.917200000000001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44447</v>
      </c>
      <c r="E1448" s="184">
        <v>184.42330000000001</v>
      </c>
      <c r="F1448" s="184">
        <v>0.1502</v>
      </c>
      <c r="G1448" s="184">
        <v>0.46710000000000002</v>
      </c>
      <c r="H1448" s="184">
        <v>2.0192999999999999</v>
      </c>
      <c r="I1448" s="184">
        <v>7.0339</v>
      </c>
      <c r="J1448" s="184">
        <v>4.6407999999999996</v>
      </c>
      <c r="K1448" s="184">
        <v>13.8391</v>
      </c>
      <c r="L1448" s="184">
        <v>24.498000000000001</v>
      </c>
      <c r="M1448" s="184">
        <v>45.286900000000003</v>
      </c>
      <c r="N1448" s="184">
        <v>75.218400000000003</v>
      </c>
      <c r="O1448" s="184">
        <v>20.1706</v>
      </c>
      <c r="P1448" s="184">
        <v>14.7279</v>
      </c>
      <c r="Q1448" s="184">
        <v>16.498000000000001</v>
      </c>
      <c r="R1448" s="184">
        <v>42.635399999999997</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44447</v>
      </c>
      <c r="E1449" s="184">
        <v>202.39539669352399</v>
      </c>
      <c r="F1449" s="184">
        <v>0.1502</v>
      </c>
      <c r="G1449" s="184">
        <v>0.4672</v>
      </c>
      <c r="H1449" s="184">
        <v>2.0192999999999999</v>
      </c>
      <c r="I1449" s="184">
        <v>7.0339</v>
      </c>
      <c r="J1449" s="184">
        <v>4.6409000000000002</v>
      </c>
      <c r="K1449" s="184">
        <v>13.8392</v>
      </c>
      <c r="L1449" s="184">
        <v>24.4983</v>
      </c>
      <c r="M1449" s="184">
        <v>45.287100000000002</v>
      </c>
      <c r="N1449" s="184">
        <v>75.218900000000005</v>
      </c>
      <c r="O1449" s="184">
        <v>20.1707</v>
      </c>
      <c r="P1449" s="184">
        <v>14.728300000000001</v>
      </c>
      <c r="Q1449" s="184">
        <v>18.830400000000001</v>
      </c>
      <c r="R1449" s="184">
        <v>42.635399999999997</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0.22156607142857146</v>
      </c>
      <c r="G1450" s="186">
        <v>0.54949999999999999</v>
      </c>
      <c r="H1450" s="186">
        <v>1.8049749999999996</v>
      </c>
      <c r="I1450" s="186">
        <v>5.9978910714285716</v>
      </c>
      <c r="J1450" s="186">
        <v>4.082089285714285</v>
      </c>
      <c r="K1450" s="186">
        <v>11.857992857142859</v>
      </c>
      <c r="L1450" s="186">
        <v>22.966703571428564</v>
      </c>
      <c r="M1450" s="186">
        <v>44.632650000000012</v>
      </c>
      <c r="N1450" s="186">
        <v>73.204087037037027</v>
      </c>
      <c r="O1450" s="186">
        <v>19.141627083333336</v>
      </c>
      <c r="P1450" s="186">
        <v>16.05199318181818</v>
      </c>
      <c r="Q1450" s="186">
        <v>22.453096428571431</v>
      </c>
      <c r="R1450" s="186">
        <v>39.166774000000004</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0.19075</v>
      </c>
      <c r="G1451" s="186">
        <v>0.47334999999999999</v>
      </c>
      <c r="H1451" s="186">
        <v>1.6879500000000001</v>
      </c>
      <c r="I1451" s="186">
        <v>5.7335500000000001</v>
      </c>
      <c r="J1451" s="186">
        <v>4.17035</v>
      </c>
      <c r="K1451" s="186">
        <v>11.987950000000001</v>
      </c>
      <c r="L1451" s="186">
        <v>22.2517</v>
      </c>
      <c r="M1451" s="186">
        <v>45.329350000000005</v>
      </c>
      <c r="N1451" s="186">
        <v>73.770499999999998</v>
      </c>
      <c r="O1451" s="186">
        <v>19.863500000000002</v>
      </c>
      <c r="P1451" s="186">
        <v>15.7637</v>
      </c>
      <c r="Q1451" s="186">
        <v>19.897849999999998</v>
      </c>
      <c r="R1451" s="186">
        <v>38.860699999999994</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44447</v>
      </c>
      <c r="E1454" s="184">
        <v>290.04880000000003</v>
      </c>
      <c r="F1454" s="184">
        <v>3.0581999999999998</v>
      </c>
      <c r="G1454" s="184">
        <v>3.2128999999999999</v>
      </c>
      <c r="H1454" s="184">
        <v>3.6248999999999998</v>
      </c>
      <c r="I1454" s="184">
        <v>4.0781999999999998</v>
      </c>
      <c r="J1454" s="184">
        <v>4.2983000000000002</v>
      </c>
      <c r="K1454" s="184">
        <v>4.0986000000000002</v>
      </c>
      <c r="L1454" s="184">
        <v>4.2298999999999998</v>
      </c>
      <c r="M1454" s="184">
        <v>3.9464000000000001</v>
      </c>
      <c r="N1454" s="184">
        <v>4.0926</v>
      </c>
      <c r="O1454" s="184">
        <v>6.6905999999999999</v>
      </c>
      <c r="P1454" s="184">
        <v>6.8372000000000002</v>
      </c>
      <c r="Q1454" s="184">
        <v>6.9188999999999998</v>
      </c>
      <c r="R1454" s="184">
        <v>5.6615000000000002</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44447</v>
      </c>
      <c r="E1455" s="184">
        <v>292.43020000000001</v>
      </c>
      <c r="F1455" s="184">
        <v>3.1831</v>
      </c>
      <c r="G1455" s="184">
        <v>3.3315999999999999</v>
      </c>
      <c r="H1455" s="184">
        <v>3.7454000000000001</v>
      </c>
      <c r="I1455" s="184">
        <v>4.1997</v>
      </c>
      <c r="J1455" s="184">
        <v>4.4151999999999996</v>
      </c>
      <c r="K1455" s="184">
        <v>4.2088000000000001</v>
      </c>
      <c r="L1455" s="184">
        <v>4.3323</v>
      </c>
      <c r="M1455" s="184">
        <v>4.0541</v>
      </c>
      <c r="N1455" s="184">
        <v>4.2055999999999996</v>
      </c>
      <c r="O1455" s="184">
        <v>6.8193000000000001</v>
      </c>
      <c r="P1455" s="184">
        <v>6.9607000000000001</v>
      </c>
      <c r="Q1455" s="184">
        <v>7.7704000000000004</v>
      </c>
      <c r="R1455" s="184">
        <v>5.7840999999999996</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44447</v>
      </c>
      <c r="E1456" s="184">
        <v>1126.8123000000001</v>
      </c>
      <c r="F1456" s="184">
        <v>3.1682000000000001</v>
      </c>
      <c r="G1456" s="184">
        <v>3.4169999999999998</v>
      </c>
      <c r="H1456" s="184">
        <v>3.6221000000000001</v>
      </c>
      <c r="I1456" s="184">
        <v>4.1809000000000003</v>
      </c>
      <c r="J1456" s="184">
        <v>4.3448000000000002</v>
      </c>
      <c r="K1456" s="184">
        <v>4.1493000000000002</v>
      </c>
      <c r="L1456" s="184">
        <v>4.2194000000000003</v>
      </c>
      <c r="M1456" s="184">
        <v>4.0068999999999999</v>
      </c>
      <c r="N1456" s="184">
        <v>4.1360000000000001</v>
      </c>
      <c r="O1456" s="184"/>
      <c r="P1456" s="184"/>
      <c r="Q1456" s="184">
        <v>5.8697999999999997</v>
      </c>
      <c r="R1456" s="184">
        <v>5.6727999999999996</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44447</v>
      </c>
      <c r="E1457" s="184">
        <v>1123.3179</v>
      </c>
      <c r="F1457" s="184">
        <v>3.0124</v>
      </c>
      <c r="G1457" s="184">
        <v>3.2591999999999999</v>
      </c>
      <c r="H1457" s="184">
        <v>3.4647000000000001</v>
      </c>
      <c r="I1457" s="184">
        <v>4.0236999999999998</v>
      </c>
      <c r="J1457" s="184">
        <v>4.1894</v>
      </c>
      <c r="K1457" s="184">
        <v>3.9971999999999999</v>
      </c>
      <c r="L1457" s="184">
        <v>4.0533000000000001</v>
      </c>
      <c r="M1457" s="184">
        <v>3.8439999999999999</v>
      </c>
      <c r="N1457" s="184">
        <v>3.9746000000000001</v>
      </c>
      <c r="O1457" s="184"/>
      <c r="P1457" s="184"/>
      <c r="Q1457" s="184">
        <v>5.7127999999999997</v>
      </c>
      <c r="R1457" s="184">
        <v>5.5159000000000002</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44447</v>
      </c>
      <c r="E1458" s="184">
        <v>1105.9855</v>
      </c>
      <c r="F1458" s="184">
        <v>2.7856000000000001</v>
      </c>
      <c r="G1458" s="184">
        <v>3.3069999999999999</v>
      </c>
      <c r="H1458" s="184">
        <v>3.6185999999999998</v>
      </c>
      <c r="I1458" s="184">
        <v>3.5325000000000002</v>
      </c>
      <c r="J1458" s="184">
        <v>3.8727999999999998</v>
      </c>
      <c r="K1458" s="184">
        <v>3.3</v>
      </c>
      <c r="L1458" s="184">
        <v>3.1356000000000002</v>
      </c>
      <c r="M1458" s="184">
        <v>3.0585</v>
      </c>
      <c r="N1458" s="184">
        <v>3.1857000000000002</v>
      </c>
      <c r="O1458" s="184"/>
      <c r="P1458" s="184"/>
      <c r="Q1458" s="184">
        <v>4.6322999999999999</v>
      </c>
      <c r="R1458" s="184">
        <v>4.1707000000000001</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44447</v>
      </c>
      <c r="E1459" s="184">
        <v>1098.5376000000001</v>
      </c>
      <c r="F1459" s="184">
        <v>2.4988000000000001</v>
      </c>
      <c r="G1459" s="184">
        <v>3.0175000000000001</v>
      </c>
      <c r="H1459" s="184">
        <v>3.3285</v>
      </c>
      <c r="I1459" s="184">
        <v>3.2421000000000002</v>
      </c>
      <c r="J1459" s="184">
        <v>3.5817999999999999</v>
      </c>
      <c r="K1459" s="184">
        <v>3.0143</v>
      </c>
      <c r="L1459" s="184">
        <v>2.8399000000000001</v>
      </c>
      <c r="M1459" s="184">
        <v>2.7544</v>
      </c>
      <c r="N1459" s="184">
        <v>2.8574000000000002</v>
      </c>
      <c r="O1459" s="184"/>
      <c r="P1459" s="184"/>
      <c r="Q1459" s="184">
        <v>4.3150000000000004</v>
      </c>
      <c r="R1459" s="184">
        <v>3.8540000000000001</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44447</v>
      </c>
      <c r="E1460" s="184">
        <v>42.895800000000001</v>
      </c>
      <c r="F1460" s="184">
        <v>3.9146000000000001</v>
      </c>
      <c r="G1460" s="184">
        <v>3.4392999999999998</v>
      </c>
      <c r="H1460" s="184">
        <v>3.9779</v>
      </c>
      <c r="I1460" s="184">
        <v>4.1821999999999999</v>
      </c>
      <c r="J1460" s="184">
        <v>4.6113999999999997</v>
      </c>
      <c r="K1460" s="184">
        <v>4.2666000000000004</v>
      </c>
      <c r="L1460" s="184">
        <v>4.5396999999999998</v>
      </c>
      <c r="M1460" s="184">
        <v>4.0471000000000004</v>
      </c>
      <c r="N1460" s="184">
        <v>3.9921000000000002</v>
      </c>
      <c r="O1460" s="184">
        <v>6.4711999999999996</v>
      </c>
      <c r="P1460" s="184">
        <v>6.4810999999999996</v>
      </c>
      <c r="Q1460" s="184">
        <v>7.3418999999999999</v>
      </c>
      <c r="R1460" s="184">
        <v>5.3552</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44447</v>
      </c>
      <c r="E1461" s="184">
        <v>42.006599999999999</v>
      </c>
      <c r="F1461" s="184">
        <v>3.7366999999999999</v>
      </c>
      <c r="G1461" s="184">
        <v>3.2164000000000001</v>
      </c>
      <c r="H1461" s="184">
        <v>3.7513999999999998</v>
      </c>
      <c r="I1461" s="184">
        <v>3.9594999999999998</v>
      </c>
      <c r="J1461" s="184">
        <v>4.3882000000000003</v>
      </c>
      <c r="K1461" s="184">
        <v>4.0444000000000004</v>
      </c>
      <c r="L1461" s="184">
        <v>4.3228999999999997</v>
      </c>
      <c r="M1461" s="184">
        <v>3.8182999999999998</v>
      </c>
      <c r="N1461" s="184">
        <v>3.7629999999999999</v>
      </c>
      <c r="O1461" s="184">
        <v>6.226</v>
      </c>
      <c r="P1461" s="184">
        <v>6.2282999999999999</v>
      </c>
      <c r="Q1461" s="184">
        <v>6.7552000000000003</v>
      </c>
      <c r="R1461" s="184">
        <v>5.1238000000000001</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44447</v>
      </c>
      <c r="E1462" s="184">
        <v>24.7759</v>
      </c>
      <c r="F1462" s="184">
        <v>3.0939999999999999</v>
      </c>
      <c r="G1462" s="184">
        <v>3.1244999999999998</v>
      </c>
      <c r="H1462" s="184">
        <v>3.3483999999999998</v>
      </c>
      <c r="I1462" s="184">
        <v>3.9203999999999999</v>
      </c>
      <c r="J1462" s="184">
        <v>4.3204000000000002</v>
      </c>
      <c r="K1462" s="184">
        <v>4.0473999999999997</v>
      </c>
      <c r="L1462" s="184">
        <v>4.0540000000000003</v>
      </c>
      <c r="M1462" s="184">
        <v>3.7677999999999998</v>
      </c>
      <c r="N1462" s="184">
        <v>3.8025000000000002</v>
      </c>
      <c r="O1462" s="184">
        <v>9.3163</v>
      </c>
      <c r="P1462" s="184">
        <v>7.1531000000000002</v>
      </c>
      <c r="Q1462" s="184">
        <v>7.9981999999999998</v>
      </c>
      <c r="R1462" s="184">
        <v>5.6017999999999999</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44447</v>
      </c>
      <c r="E1463" s="184">
        <v>19.761099999999999</v>
      </c>
      <c r="F1463" s="184">
        <v>2.4013</v>
      </c>
      <c r="G1463" s="184">
        <v>2.3650000000000002</v>
      </c>
      <c r="H1463" s="184">
        <v>2.5872000000000002</v>
      </c>
      <c r="I1463" s="184">
        <v>3.157</v>
      </c>
      <c r="J1463" s="184">
        <v>3.5093000000000001</v>
      </c>
      <c r="K1463" s="184">
        <v>3.2650000000000001</v>
      </c>
      <c r="L1463" s="184">
        <v>3.2671999999999999</v>
      </c>
      <c r="M1463" s="184">
        <v>2.9687999999999999</v>
      </c>
      <c r="N1463" s="184">
        <v>3.0028999999999999</v>
      </c>
      <c r="O1463" s="184">
        <v>8.4830000000000005</v>
      </c>
      <c r="P1463" s="184">
        <v>6.6063999999999998</v>
      </c>
      <c r="Q1463" s="184">
        <v>5.2899000000000003</v>
      </c>
      <c r="R1463" s="184">
        <v>4.7923</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44447</v>
      </c>
      <c r="E1464" s="184">
        <v>23.089300000000001</v>
      </c>
      <c r="F1464" s="184">
        <v>2.3714</v>
      </c>
      <c r="G1464" s="184">
        <v>2.3719999999999999</v>
      </c>
      <c r="H1464" s="184">
        <v>2.5983999999999998</v>
      </c>
      <c r="I1464" s="184">
        <v>3.1655000000000002</v>
      </c>
      <c r="J1464" s="184">
        <v>3.5081000000000002</v>
      </c>
      <c r="K1464" s="184">
        <v>3.2690999999999999</v>
      </c>
      <c r="L1464" s="184">
        <v>3.2688000000000001</v>
      </c>
      <c r="M1464" s="184">
        <v>2.9685000000000001</v>
      </c>
      <c r="N1464" s="184">
        <v>3.0023</v>
      </c>
      <c r="O1464" s="184">
        <v>8.4824999999999999</v>
      </c>
      <c r="P1464" s="184">
        <v>6.3891</v>
      </c>
      <c r="Q1464" s="184">
        <v>6.5403000000000002</v>
      </c>
      <c r="R1464" s="184">
        <v>4.7919999999999998</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44447</v>
      </c>
      <c r="E1465" s="184">
        <v>39.592199999999998</v>
      </c>
      <c r="F1465" s="184">
        <v>3.4113000000000002</v>
      </c>
      <c r="G1465" s="184">
        <v>3.3388</v>
      </c>
      <c r="H1465" s="184">
        <v>3.6901999999999999</v>
      </c>
      <c r="I1465" s="184">
        <v>3.8380999999999998</v>
      </c>
      <c r="J1465" s="184">
        <v>4.1978999999999997</v>
      </c>
      <c r="K1465" s="184">
        <v>3.9632999999999998</v>
      </c>
      <c r="L1465" s="184">
        <v>3.9819</v>
      </c>
      <c r="M1465" s="184">
        <v>3.6859000000000002</v>
      </c>
      <c r="N1465" s="184">
        <v>3.7101999999999999</v>
      </c>
      <c r="O1465" s="184">
        <v>6.5198999999999998</v>
      </c>
      <c r="P1465" s="184">
        <v>6.7911000000000001</v>
      </c>
      <c r="Q1465" s="184">
        <v>7.2782</v>
      </c>
      <c r="R1465" s="184">
        <v>5.3224999999999998</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44447</v>
      </c>
      <c r="E1466" s="184">
        <v>40.659399999999998</v>
      </c>
      <c r="F1466" s="184">
        <v>3.6808999999999998</v>
      </c>
      <c r="G1466" s="184">
        <v>3.5207000000000002</v>
      </c>
      <c r="H1466" s="184">
        <v>3.863</v>
      </c>
      <c r="I1466" s="184">
        <v>4.0072999999999999</v>
      </c>
      <c r="J1466" s="184">
        <v>4.3669000000000002</v>
      </c>
      <c r="K1466" s="184">
        <v>4.1310000000000002</v>
      </c>
      <c r="L1466" s="184">
        <v>4.1479999999999997</v>
      </c>
      <c r="M1466" s="184">
        <v>3.8489</v>
      </c>
      <c r="N1466" s="184">
        <v>3.8727</v>
      </c>
      <c r="O1466" s="184">
        <v>6.6862000000000004</v>
      </c>
      <c r="P1466" s="184">
        <v>6.9682000000000004</v>
      </c>
      <c r="Q1466" s="184">
        <v>7.9203999999999999</v>
      </c>
      <c r="R1466" s="184">
        <v>5.4870999999999999</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44447</v>
      </c>
      <c r="E1467" s="184">
        <v>4496.3311000000003</v>
      </c>
      <c r="F1467" s="184">
        <v>2.9428999999999998</v>
      </c>
      <c r="G1467" s="184">
        <v>3.2829999999999999</v>
      </c>
      <c r="H1467" s="184">
        <v>3.5063</v>
      </c>
      <c r="I1467" s="184">
        <v>4.0282999999999998</v>
      </c>
      <c r="J1467" s="184">
        <v>4.2321</v>
      </c>
      <c r="K1467" s="184">
        <v>4.0109000000000004</v>
      </c>
      <c r="L1467" s="184">
        <v>4.2031999999999998</v>
      </c>
      <c r="M1467" s="184">
        <v>3.8748</v>
      </c>
      <c r="N1467" s="184">
        <v>3.9497</v>
      </c>
      <c r="O1467" s="184">
        <v>6.5949</v>
      </c>
      <c r="P1467" s="184">
        <v>6.6410999999999998</v>
      </c>
      <c r="Q1467" s="184">
        <v>7.1189</v>
      </c>
      <c r="R1467" s="184">
        <v>5.6018999999999997</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44447</v>
      </c>
      <c r="E1468" s="184">
        <v>4555.4089000000004</v>
      </c>
      <c r="F1468" s="184">
        <v>3.0834999999999999</v>
      </c>
      <c r="G1468" s="184">
        <v>3.4230999999999998</v>
      </c>
      <c r="H1468" s="184">
        <v>3.6463999999999999</v>
      </c>
      <c r="I1468" s="184">
        <v>4.1684999999999999</v>
      </c>
      <c r="J1468" s="184">
        <v>4.3723999999999998</v>
      </c>
      <c r="K1468" s="184">
        <v>4.1523000000000003</v>
      </c>
      <c r="L1468" s="184">
        <v>4.3461999999999996</v>
      </c>
      <c r="M1468" s="184">
        <v>4.0190000000000001</v>
      </c>
      <c r="N1468" s="184">
        <v>4.0948000000000002</v>
      </c>
      <c r="O1468" s="184">
        <v>6.7817999999999996</v>
      </c>
      <c r="P1468" s="184">
        <v>6.8388</v>
      </c>
      <c r="Q1468" s="184">
        <v>7.6544999999999996</v>
      </c>
      <c r="R1468" s="184">
        <v>5.774</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44447</v>
      </c>
      <c r="E1469" s="184">
        <v>298.0652</v>
      </c>
      <c r="F1469" s="184">
        <v>3.1474000000000002</v>
      </c>
      <c r="G1469" s="184">
        <v>3.2244999999999999</v>
      </c>
      <c r="H1469" s="184">
        <v>3.5045999999999999</v>
      </c>
      <c r="I1469" s="184">
        <v>4.3781999999999996</v>
      </c>
      <c r="J1469" s="184">
        <v>4.2637999999999998</v>
      </c>
      <c r="K1469" s="184">
        <v>3.9296000000000002</v>
      </c>
      <c r="L1469" s="184">
        <v>4.04</v>
      </c>
      <c r="M1469" s="184">
        <v>3.7835000000000001</v>
      </c>
      <c r="N1469" s="184">
        <v>3.8969</v>
      </c>
      <c r="O1469" s="184">
        <v>6.4165000000000001</v>
      </c>
      <c r="P1469" s="184">
        <v>6.6287000000000003</v>
      </c>
      <c r="Q1469" s="184">
        <v>7.2929000000000004</v>
      </c>
      <c r="R1469" s="184">
        <v>5.4192</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44447</v>
      </c>
      <c r="E1470" s="184">
        <v>300.46850000000001</v>
      </c>
      <c r="F1470" s="184">
        <v>3.2679999999999998</v>
      </c>
      <c r="G1470" s="184">
        <v>3.3445999999999998</v>
      </c>
      <c r="H1470" s="184">
        <v>3.6242999999999999</v>
      </c>
      <c r="I1470" s="184">
        <v>4.4981</v>
      </c>
      <c r="J1470" s="184">
        <v>4.3841999999999999</v>
      </c>
      <c r="K1470" s="184">
        <v>4.0507</v>
      </c>
      <c r="L1470" s="184">
        <v>4.1623999999999999</v>
      </c>
      <c r="M1470" s="184">
        <v>3.9068999999999998</v>
      </c>
      <c r="N1470" s="184">
        <v>4.0216000000000003</v>
      </c>
      <c r="O1470" s="184">
        <v>6.5434000000000001</v>
      </c>
      <c r="P1470" s="184">
        <v>6.7492999999999999</v>
      </c>
      <c r="Q1470" s="184">
        <v>7.6044</v>
      </c>
      <c r="R1470" s="184">
        <v>5.5446</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44447</v>
      </c>
      <c r="E1471" s="184">
        <v>34.201500000000003</v>
      </c>
      <c r="F1471" s="184">
        <v>2.8816999999999999</v>
      </c>
      <c r="G1471" s="184">
        <v>3.0962000000000001</v>
      </c>
      <c r="H1471" s="184">
        <v>3.3868</v>
      </c>
      <c r="I1471" s="184">
        <v>3.7482000000000002</v>
      </c>
      <c r="J1471" s="184">
        <v>4.0312000000000001</v>
      </c>
      <c r="K1471" s="184">
        <v>3.7884000000000002</v>
      </c>
      <c r="L1471" s="184">
        <v>3.9569999999999999</v>
      </c>
      <c r="M1471" s="184">
        <v>3.7153</v>
      </c>
      <c r="N1471" s="184">
        <v>3.7383999999999999</v>
      </c>
      <c r="O1471" s="184">
        <v>6.0952000000000002</v>
      </c>
      <c r="P1471" s="184">
        <v>6.3602999999999996</v>
      </c>
      <c r="Q1471" s="184">
        <v>7.5384000000000002</v>
      </c>
      <c r="R1471" s="184">
        <v>5.2240000000000002</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44447</v>
      </c>
      <c r="E1472" s="184">
        <v>32.330399999999997</v>
      </c>
      <c r="F1472" s="184">
        <v>2.1452</v>
      </c>
      <c r="G1472" s="184">
        <v>2.4394</v>
      </c>
      <c r="H1472" s="184">
        <v>2.7109000000000001</v>
      </c>
      <c r="I1472" s="184">
        <v>3.0840999999999998</v>
      </c>
      <c r="J1472" s="184">
        <v>3.3628999999999998</v>
      </c>
      <c r="K1472" s="184">
        <v>3.1105</v>
      </c>
      <c r="L1472" s="184">
        <v>3.27</v>
      </c>
      <c r="M1472" s="184">
        <v>3.0105</v>
      </c>
      <c r="N1472" s="184">
        <v>3.01</v>
      </c>
      <c r="O1472" s="184">
        <v>5.3316999999999997</v>
      </c>
      <c r="P1472" s="184">
        <v>5.6582999999999997</v>
      </c>
      <c r="Q1472" s="184">
        <v>6.5239000000000003</v>
      </c>
      <c r="R1472" s="184">
        <v>4.4492000000000003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44447</v>
      </c>
      <c r="E1475" s="184">
        <v>2432.1075000000001</v>
      </c>
      <c r="F1475" s="184">
        <v>3.38</v>
      </c>
      <c r="G1475" s="184">
        <v>3.0537999999999998</v>
      </c>
      <c r="H1475" s="184">
        <v>3.7625000000000002</v>
      </c>
      <c r="I1475" s="184">
        <v>3.7574000000000001</v>
      </c>
      <c r="J1475" s="184">
        <v>4.3083</v>
      </c>
      <c r="K1475" s="184">
        <v>3.8321999999999998</v>
      </c>
      <c r="L1475" s="184">
        <v>4.1096000000000004</v>
      </c>
      <c r="M1475" s="184">
        <v>3.7183000000000002</v>
      </c>
      <c r="N1475" s="184">
        <v>3.7172999999999998</v>
      </c>
      <c r="O1475" s="184">
        <v>5.9189999999999996</v>
      </c>
      <c r="P1475" s="184">
        <v>6.3295000000000003</v>
      </c>
      <c r="Q1475" s="184">
        <v>7.6620999999999997</v>
      </c>
      <c r="R1475" s="184">
        <v>5.1087999999999996</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44447</v>
      </c>
      <c r="E1476" s="184">
        <v>2489.6826999999998</v>
      </c>
      <c r="F1476" s="184">
        <v>3.73</v>
      </c>
      <c r="G1476" s="184">
        <v>3.4039999999999999</v>
      </c>
      <c r="H1476" s="184">
        <v>4.1128</v>
      </c>
      <c r="I1476" s="184">
        <v>4.1082000000000001</v>
      </c>
      <c r="J1476" s="184">
        <v>4.6599000000000004</v>
      </c>
      <c r="K1476" s="184">
        <v>4.1859999999999999</v>
      </c>
      <c r="L1476" s="184">
        <v>4.4676</v>
      </c>
      <c r="M1476" s="184">
        <v>4.0788000000000002</v>
      </c>
      <c r="N1476" s="184">
        <v>4.0811000000000002</v>
      </c>
      <c r="O1476" s="184">
        <v>6.2375999999999996</v>
      </c>
      <c r="P1476" s="184">
        <v>6.6283000000000003</v>
      </c>
      <c r="Q1476" s="184">
        <v>8.0198999999999998</v>
      </c>
      <c r="R1476" s="184">
        <v>5.4516</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44447</v>
      </c>
      <c r="E1479" s="184">
        <v>3525.3213999999998</v>
      </c>
      <c r="F1479" s="184">
        <v>3.2244000000000002</v>
      </c>
      <c r="G1479" s="184">
        <v>3.3163</v>
      </c>
      <c r="H1479" s="184">
        <v>3.4849000000000001</v>
      </c>
      <c r="I1479" s="184">
        <v>3.7921</v>
      </c>
      <c r="J1479" s="184">
        <v>4.0686999999999998</v>
      </c>
      <c r="K1479" s="184">
        <v>3.9839000000000002</v>
      </c>
      <c r="L1479" s="184">
        <v>3.9851000000000001</v>
      </c>
      <c r="M1479" s="184">
        <v>3.7440000000000002</v>
      </c>
      <c r="N1479" s="184">
        <v>3.9033000000000002</v>
      </c>
      <c r="O1479" s="184">
        <v>6.2881999999999998</v>
      </c>
      <c r="P1479" s="184">
        <v>6.5532000000000004</v>
      </c>
      <c r="Q1479" s="184">
        <v>7.1816000000000004</v>
      </c>
      <c r="R1479" s="184">
        <v>5.1456</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44447</v>
      </c>
      <c r="E1480" s="184">
        <v>3543.6567</v>
      </c>
      <c r="F1480" s="184">
        <v>3.2974000000000001</v>
      </c>
      <c r="G1480" s="184">
        <v>3.3895</v>
      </c>
      <c r="H1480" s="184">
        <v>3.5581999999999998</v>
      </c>
      <c r="I1480" s="184">
        <v>3.8654999999999999</v>
      </c>
      <c r="J1480" s="184">
        <v>4.1425999999999998</v>
      </c>
      <c r="K1480" s="184">
        <v>4.0587999999999997</v>
      </c>
      <c r="L1480" s="184">
        <v>4.0670000000000002</v>
      </c>
      <c r="M1480" s="184">
        <v>3.8344</v>
      </c>
      <c r="N1480" s="184">
        <v>3.9946999999999999</v>
      </c>
      <c r="O1480" s="184">
        <v>6.3715999999999999</v>
      </c>
      <c r="P1480" s="184">
        <v>6.6252000000000004</v>
      </c>
      <c r="Q1480" s="184">
        <v>7.5533999999999999</v>
      </c>
      <c r="R1480" s="184">
        <v>5.2408000000000001</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44447</v>
      </c>
      <c r="E1481" s="184">
        <v>32.6884655767212</v>
      </c>
      <c r="F1481" s="184">
        <v>4.5225999999999997</v>
      </c>
      <c r="G1481" s="184">
        <v>3.8206000000000002</v>
      </c>
      <c r="H1481" s="184">
        <v>4.1664000000000003</v>
      </c>
      <c r="I1481" s="184">
        <v>4.2298</v>
      </c>
      <c r="J1481" s="184">
        <v>4.4024000000000001</v>
      </c>
      <c r="K1481" s="184">
        <v>3.7654999999999998</v>
      </c>
      <c r="L1481" s="184">
        <v>3.5636000000000001</v>
      </c>
      <c r="M1481" s="184">
        <v>3.3885000000000001</v>
      </c>
      <c r="N1481" s="184">
        <v>3.5463</v>
      </c>
      <c r="O1481" s="184">
        <v>6.4877000000000002</v>
      </c>
      <c r="P1481" s="184">
        <v>7.1325000000000003</v>
      </c>
      <c r="Q1481" s="184">
        <v>7.9287000000000001</v>
      </c>
      <c r="R1481" s="184">
        <v>6.1018999999999997</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44447</v>
      </c>
      <c r="E1482" s="184">
        <v>31.575071246437702</v>
      </c>
      <c r="F1482" s="184">
        <v>3.8149000000000002</v>
      </c>
      <c r="G1482" s="184">
        <v>3.3306</v>
      </c>
      <c r="H1482" s="184">
        <v>3.6684999999999999</v>
      </c>
      <c r="I1482" s="184">
        <v>3.7456</v>
      </c>
      <c r="J1482" s="184">
        <v>3.9177</v>
      </c>
      <c r="K1482" s="184">
        <v>3.2797999999999998</v>
      </c>
      <c r="L1482" s="184">
        <v>3.0746000000000002</v>
      </c>
      <c r="M1482" s="184">
        <v>2.8992</v>
      </c>
      <c r="N1482" s="184">
        <v>3.0512000000000001</v>
      </c>
      <c r="O1482" s="184">
        <v>5.984</v>
      </c>
      <c r="P1482" s="184">
        <v>6.6120000000000001</v>
      </c>
      <c r="Q1482" s="184">
        <v>7.4073000000000002</v>
      </c>
      <c r="R1482" s="184">
        <v>5.5923999999999996</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44447</v>
      </c>
      <c r="E1483" s="184">
        <v>3250.5931999999998</v>
      </c>
      <c r="F1483" s="184">
        <v>3.2498999999999998</v>
      </c>
      <c r="G1483" s="184">
        <v>3.2964000000000002</v>
      </c>
      <c r="H1483" s="184">
        <v>3.4660000000000002</v>
      </c>
      <c r="I1483" s="184">
        <v>3.6894</v>
      </c>
      <c r="J1483" s="184">
        <v>4.1105999999999998</v>
      </c>
      <c r="K1483" s="184">
        <v>3.9910000000000001</v>
      </c>
      <c r="L1483" s="184">
        <v>4.0404999999999998</v>
      </c>
      <c r="M1483" s="184">
        <v>3.8843000000000001</v>
      </c>
      <c r="N1483" s="184">
        <v>3.9980000000000002</v>
      </c>
      <c r="O1483" s="184">
        <v>6.4668999999999999</v>
      </c>
      <c r="P1483" s="184">
        <v>6.6657999999999999</v>
      </c>
      <c r="Q1483" s="184">
        <v>7.5270000000000001</v>
      </c>
      <c r="R1483" s="184">
        <v>5.3634000000000004</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44447</v>
      </c>
      <c r="E1484" s="184">
        <v>3277.1062000000002</v>
      </c>
      <c r="F1484" s="184">
        <v>3.3494999999999999</v>
      </c>
      <c r="G1484" s="184">
        <v>3.3963999999999999</v>
      </c>
      <c r="H1484" s="184">
        <v>3.5659000000000001</v>
      </c>
      <c r="I1484" s="184">
        <v>3.7894999999999999</v>
      </c>
      <c r="J1484" s="184">
        <v>4.2108999999999996</v>
      </c>
      <c r="K1484" s="184">
        <v>4.0919999999999996</v>
      </c>
      <c r="L1484" s="184">
        <v>4.1425000000000001</v>
      </c>
      <c r="M1484" s="184">
        <v>3.9872000000000001</v>
      </c>
      <c r="N1484" s="184">
        <v>4.1020000000000003</v>
      </c>
      <c r="O1484" s="184">
        <v>6.5731999999999999</v>
      </c>
      <c r="P1484" s="184">
        <v>6.7725999999999997</v>
      </c>
      <c r="Q1484" s="184">
        <v>7.6262999999999996</v>
      </c>
      <c r="R1484" s="184">
        <v>5.4687000000000001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44447</v>
      </c>
      <c r="E1485" s="184">
        <v>1071.5213000000001</v>
      </c>
      <c r="F1485" s="184">
        <v>4.2823000000000002</v>
      </c>
      <c r="G1485" s="184">
        <v>3.5539000000000001</v>
      </c>
      <c r="H1485" s="184">
        <v>4.1273999999999997</v>
      </c>
      <c r="I1485" s="184">
        <v>4.4004000000000003</v>
      </c>
      <c r="J1485" s="184">
        <v>4.8308</v>
      </c>
      <c r="K1485" s="184">
        <v>4.3213999999999997</v>
      </c>
      <c r="L1485" s="184">
        <v>4.0450999999999997</v>
      </c>
      <c r="M1485" s="184">
        <v>3.8544</v>
      </c>
      <c r="N1485" s="184">
        <v>3.9516</v>
      </c>
      <c r="O1485" s="184"/>
      <c r="P1485" s="184"/>
      <c r="Q1485" s="184">
        <v>4.6824000000000003</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44447</v>
      </c>
      <c r="E1486" s="184">
        <v>1057.5531000000001</v>
      </c>
      <c r="F1486" s="184">
        <v>3.4102999999999999</v>
      </c>
      <c r="G1486" s="184">
        <v>2.6791999999999998</v>
      </c>
      <c r="H1486" s="184">
        <v>3.2517</v>
      </c>
      <c r="I1486" s="184">
        <v>3.5224000000000002</v>
      </c>
      <c r="J1486" s="184">
        <v>3.9479000000000002</v>
      </c>
      <c r="K1486" s="184">
        <v>3.4226999999999999</v>
      </c>
      <c r="L1486" s="184">
        <v>3.1353</v>
      </c>
      <c r="M1486" s="184">
        <v>2.9449000000000001</v>
      </c>
      <c r="N1486" s="184">
        <v>3.0308999999999999</v>
      </c>
      <c r="O1486" s="184"/>
      <c r="P1486" s="184"/>
      <c r="Q1486" s="184">
        <v>3.7764000000000002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44447</v>
      </c>
      <c r="E1489" s="184">
        <v>34.8001</v>
      </c>
      <c r="F1489" s="184">
        <v>3.7761999999999998</v>
      </c>
      <c r="G1489" s="184">
        <v>3.4207999999999998</v>
      </c>
      <c r="H1489" s="184">
        <v>3.7786</v>
      </c>
      <c r="I1489" s="184">
        <v>3.9165999999999999</v>
      </c>
      <c r="J1489" s="184">
        <v>4.2946</v>
      </c>
      <c r="K1489" s="184">
        <v>4.0552000000000001</v>
      </c>
      <c r="L1489" s="184">
        <v>4.1814</v>
      </c>
      <c r="M1489" s="184">
        <v>3.9609999999999999</v>
      </c>
      <c r="N1489" s="184">
        <v>4.1146000000000003</v>
      </c>
      <c r="O1489" s="184">
        <v>6.6710000000000003</v>
      </c>
      <c r="P1489" s="184">
        <v>6.9458000000000002</v>
      </c>
      <c r="Q1489" s="184">
        <v>7.9744999999999999</v>
      </c>
      <c r="R1489" s="184">
        <v>5.5938999999999997</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44447</v>
      </c>
      <c r="E1490" s="184">
        <v>33.069200000000002</v>
      </c>
      <c r="F1490" s="184">
        <v>3.2010999999999998</v>
      </c>
      <c r="G1490" s="184">
        <v>2.8929999999999998</v>
      </c>
      <c r="H1490" s="184">
        <v>3.2343999999999999</v>
      </c>
      <c r="I1490" s="184">
        <v>3.3866000000000001</v>
      </c>
      <c r="J1490" s="184">
        <v>3.7587999999999999</v>
      </c>
      <c r="K1490" s="184">
        <v>3.5196999999999998</v>
      </c>
      <c r="L1490" s="184">
        <v>3.6414</v>
      </c>
      <c r="M1490" s="184">
        <v>3.4537</v>
      </c>
      <c r="N1490" s="184">
        <v>3.5811000000000002</v>
      </c>
      <c r="O1490" s="184">
        <v>6.0608000000000004</v>
      </c>
      <c r="P1490" s="184">
        <v>6.2770000000000001</v>
      </c>
      <c r="Q1490" s="184">
        <v>7.2164999999999999</v>
      </c>
      <c r="R1490" s="184">
        <v>5.0191999999999997</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44447</v>
      </c>
      <c r="E1491" s="184">
        <v>11.8955</v>
      </c>
      <c r="F1491" s="184">
        <v>3.3755000000000002</v>
      </c>
      <c r="G1491" s="184">
        <v>3.3767999999999998</v>
      </c>
      <c r="H1491" s="184">
        <v>3.3334999999999999</v>
      </c>
      <c r="I1491" s="184">
        <v>3.4016000000000002</v>
      </c>
      <c r="J1491" s="184">
        <v>3.6850000000000001</v>
      </c>
      <c r="K1491" s="184">
        <v>3.7166000000000001</v>
      </c>
      <c r="L1491" s="184">
        <v>3.6513</v>
      </c>
      <c r="M1491" s="184">
        <v>3.5432000000000001</v>
      </c>
      <c r="N1491" s="184">
        <v>3.5625</v>
      </c>
      <c r="O1491" s="184"/>
      <c r="P1491" s="184"/>
      <c r="Q1491" s="184">
        <v>6.0532000000000004</v>
      </c>
      <c r="R1491" s="184">
        <v>4.8585000000000003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44447</v>
      </c>
      <c r="E1492" s="184">
        <v>11.861700000000001</v>
      </c>
      <c r="F1492" s="184">
        <v>3.0773999999999999</v>
      </c>
      <c r="G1492" s="184">
        <v>3.2631999999999999</v>
      </c>
      <c r="H1492" s="184">
        <v>3.2549999999999999</v>
      </c>
      <c r="I1492" s="184">
        <v>3.3231000000000002</v>
      </c>
      <c r="J1492" s="184">
        <v>3.5922999999999998</v>
      </c>
      <c r="K1492" s="184">
        <v>3.625</v>
      </c>
      <c r="L1492" s="184">
        <v>3.577</v>
      </c>
      <c r="M1492" s="184">
        <v>3.4636</v>
      </c>
      <c r="N1492" s="184">
        <v>3.4790000000000001</v>
      </c>
      <c r="O1492" s="184"/>
      <c r="P1492" s="184"/>
      <c r="Q1492" s="184">
        <v>5.9511000000000003</v>
      </c>
      <c r="R1492" s="184">
        <v>4.7794999999999996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44447</v>
      </c>
      <c r="E1493" s="184">
        <v>3740.2476000000001</v>
      </c>
      <c r="F1493" s="184">
        <v>3.7183999999999999</v>
      </c>
      <c r="G1493" s="184">
        <v>3.3246000000000002</v>
      </c>
      <c r="H1493" s="184">
        <v>3.8786</v>
      </c>
      <c r="I1493" s="184">
        <v>4.2813999999999997</v>
      </c>
      <c r="J1493" s="184">
        <v>4.5784000000000002</v>
      </c>
      <c r="K1493" s="184">
        <v>4.3715999999999999</v>
      </c>
      <c r="L1493" s="184">
        <v>4.6260000000000003</v>
      </c>
      <c r="M1493" s="184">
        <v>4.2798999999999996</v>
      </c>
      <c r="N1493" s="184">
        <v>4.3814000000000002</v>
      </c>
      <c r="O1493" s="184">
        <v>4.1151999999999997</v>
      </c>
      <c r="P1493" s="184">
        <v>5.2880000000000003</v>
      </c>
      <c r="Q1493" s="184">
        <v>6.7445000000000004</v>
      </c>
      <c r="R1493" s="184">
        <v>5.7596999999999996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44447</v>
      </c>
      <c r="E1494" s="184">
        <v>3706.8870000000002</v>
      </c>
      <c r="F1494" s="184">
        <v>3.5352000000000001</v>
      </c>
      <c r="G1494" s="184">
        <v>3.1225000000000001</v>
      </c>
      <c r="H1494" s="184">
        <v>3.6829999999999998</v>
      </c>
      <c r="I1494" s="184">
        <v>4.0777999999999999</v>
      </c>
      <c r="J1494" s="184">
        <v>4.3695000000000004</v>
      </c>
      <c r="K1494" s="184">
        <v>4.1835000000000004</v>
      </c>
      <c r="L1494" s="184">
        <v>4.4371</v>
      </c>
      <c r="M1494" s="184">
        <v>4.0850999999999997</v>
      </c>
      <c r="N1494" s="184">
        <v>4.1805000000000003</v>
      </c>
      <c r="O1494" s="184">
        <v>3.9445000000000001</v>
      </c>
      <c r="P1494" s="184">
        <v>5.1585999999999999</v>
      </c>
      <c r="Q1494" s="184">
        <v>6.8003</v>
      </c>
      <c r="R1494" s="184">
        <v>5.5826000000000002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44447</v>
      </c>
      <c r="E1495" s="184">
        <v>2436.7847999999999</v>
      </c>
      <c r="F1495" s="184">
        <v>2.6305000000000001</v>
      </c>
      <c r="G1495" s="184">
        <v>3.2307999999999999</v>
      </c>
      <c r="H1495" s="184">
        <v>3.4881000000000002</v>
      </c>
      <c r="I1495" s="184">
        <v>3.7902999999999998</v>
      </c>
      <c r="J1495" s="184">
        <v>4.1871999999999998</v>
      </c>
      <c r="K1495" s="184">
        <v>4.0593000000000004</v>
      </c>
      <c r="L1495" s="184">
        <v>4.1265999999999998</v>
      </c>
      <c r="M1495" s="184">
        <v>3.9232999999999998</v>
      </c>
      <c r="N1495" s="184">
        <v>4.0347999999999997</v>
      </c>
      <c r="O1495" s="184">
        <v>6.5270000000000001</v>
      </c>
      <c r="P1495" s="184">
        <v>6.7588999999999997</v>
      </c>
      <c r="Q1495" s="184">
        <v>7.6261000000000001</v>
      </c>
      <c r="R1495" s="184">
        <v>5.4272999999999998</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44447</v>
      </c>
      <c r="E1496" s="184">
        <v>2415.1037999999999</v>
      </c>
      <c r="F1496" s="184">
        <v>2.5421999999999998</v>
      </c>
      <c r="G1496" s="184">
        <v>3.141</v>
      </c>
      <c r="H1496" s="184">
        <v>3.3982000000000001</v>
      </c>
      <c r="I1496" s="184">
        <v>3.7002000000000002</v>
      </c>
      <c r="J1496" s="184">
        <v>4.0968999999999998</v>
      </c>
      <c r="K1496" s="184">
        <v>3.9683999999999999</v>
      </c>
      <c r="L1496" s="184">
        <v>4.0355999999999996</v>
      </c>
      <c r="M1496" s="184">
        <v>3.8313000000000001</v>
      </c>
      <c r="N1496" s="184">
        <v>3.9407000000000001</v>
      </c>
      <c r="O1496" s="184">
        <v>6.4157000000000002</v>
      </c>
      <c r="P1496" s="184">
        <v>6.6421000000000001</v>
      </c>
      <c r="Q1496" s="184">
        <v>7.5106999999999999</v>
      </c>
      <c r="R1496" s="184">
        <v>5.3274999999999997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3.2406216216216217</v>
      </c>
      <c r="G1497" s="186">
        <v>3.2093540540540544</v>
      </c>
      <c r="H1497" s="186">
        <v>3.5355054054054049</v>
      </c>
      <c r="I1497" s="186">
        <v>3.842443243243244</v>
      </c>
      <c r="J1497" s="186">
        <v>4.1463135135135127</v>
      </c>
      <c r="K1497" s="186">
        <v>3.8710810810810816</v>
      </c>
      <c r="L1497" s="186">
        <v>3.9264594594594593</v>
      </c>
      <c r="M1497" s="186">
        <v>3.6744513513513515</v>
      </c>
      <c r="N1497" s="186">
        <v>3.755675675675676</v>
      </c>
      <c r="O1497" s="186">
        <v>6.4662379310344811</v>
      </c>
      <c r="P1497" s="186">
        <v>6.5407310344827589</v>
      </c>
      <c r="Q1497" s="186">
        <v>6.8464405405405397</v>
      </c>
      <c r="R1497" s="186">
        <v>5.2848000000000015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3.2244000000000002</v>
      </c>
      <c r="G1498" s="186">
        <v>3.2964000000000002</v>
      </c>
      <c r="H1498" s="186">
        <v>3.5659000000000001</v>
      </c>
      <c r="I1498" s="186">
        <v>3.8654999999999999</v>
      </c>
      <c r="J1498" s="186">
        <v>4.2108999999999996</v>
      </c>
      <c r="K1498" s="186">
        <v>3.9971999999999999</v>
      </c>
      <c r="L1498" s="186">
        <v>4.0533000000000001</v>
      </c>
      <c r="M1498" s="186">
        <v>3.8313000000000001</v>
      </c>
      <c r="N1498" s="186">
        <v>3.9033000000000002</v>
      </c>
      <c r="O1498" s="186">
        <v>6.4711999999999996</v>
      </c>
      <c r="P1498" s="186">
        <v>6.6287000000000003</v>
      </c>
      <c r="Q1498" s="186">
        <v>7.2782</v>
      </c>
      <c r="R1498" s="186">
        <v>5.4192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44447</v>
      </c>
      <c r="E1501" s="184">
        <v>33.5779</v>
      </c>
      <c r="F1501" s="184">
        <v>-0.1166</v>
      </c>
      <c r="G1501" s="184">
        <v>1.5800000000000002E-2</v>
      </c>
      <c r="H1501" s="184">
        <v>1.1051</v>
      </c>
      <c r="I1501" s="184">
        <v>3.6924999999999999</v>
      </c>
      <c r="J1501" s="184">
        <v>4.9535999999999998</v>
      </c>
      <c r="K1501" s="184">
        <v>10.544499999999999</v>
      </c>
      <c r="L1501" s="184">
        <v>18.079000000000001</v>
      </c>
      <c r="M1501" s="184">
        <v>24.751200000000001</v>
      </c>
      <c r="N1501" s="184">
        <v>43.007599999999996</v>
      </c>
      <c r="O1501" s="184">
        <v>17.8826</v>
      </c>
      <c r="P1501" s="184">
        <v>13.8719</v>
      </c>
      <c r="Q1501" s="184">
        <v>11.850300000000001</v>
      </c>
      <c r="R1501" s="184">
        <v>26.377600000000001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44447</v>
      </c>
      <c r="E1502" s="184">
        <v>30.364000000000001</v>
      </c>
      <c r="F1502" s="184">
        <v>-0.121</v>
      </c>
      <c r="G1502" s="184">
        <v>-6.6E-3</v>
      </c>
      <c r="H1502" s="184">
        <v>1.0734999999999999</v>
      </c>
      <c r="I1502" s="184">
        <v>3.6286</v>
      </c>
      <c r="J1502" s="184">
        <v>4.7949000000000002</v>
      </c>
      <c r="K1502" s="184">
        <v>10.0631</v>
      </c>
      <c r="L1502" s="184">
        <v>17.070499999999999</v>
      </c>
      <c r="M1502" s="184">
        <v>23.204999999999998</v>
      </c>
      <c r="N1502" s="184">
        <v>40.693300000000001</v>
      </c>
      <c r="O1502" s="184">
        <v>16.303000000000001</v>
      </c>
      <c r="P1502" s="184">
        <v>12.4152</v>
      </c>
      <c r="Q1502" s="184">
        <v>10.5718</v>
      </c>
      <c r="R1502" s="184">
        <v>24.5273</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44447</v>
      </c>
      <c r="E1503" s="184">
        <v>46.881999999999998</v>
      </c>
      <c r="F1503" s="184">
        <v>-4.3E-3</v>
      </c>
      <c r="G1503" s="184">
        <v>0.1217</v>
      </c>
      <c r="H1503" s="184">
        <v>0.72840000000000005</v>
      </c>
      <c r="I1503" s="184">
        <v>1.9861</v>
      </c>
      <c r="J1503" s="184">
        <v>2.9197000000000002</v>
      </c>
      <c r="K1503" s="184">
        <v>6.8876999999999997</v>
      </c>
      <c r="L1503" s="184">
        <v>14.0848</v>
      </c>
      <c r="M1503" s="184">
        <v>21.8506</v>
      </c>
      <c r="N1503" s="184">
        <v>32.229599999999998</v>
      </c>
      <c r="O1503" s="184">
        <v>13.3482</v>
      </c>
      <c r="P1503" s="184">
        <v>11.015599999999999</v>
      </c>
      <c r="Q1503" s="184">
        <v>10.090999999999999</v>
      </c>
      <c r="R1503" s="184">
        <v>22.477699999999999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44447</v>
      </c>
      <c r="E1504" s="184">
        <v>49.863</v>
      </c>
      <c r="F1504" s="184">
        <v>0</v>
      </c>
      <c r="G1504" s="184">
        <v>0.1426</v>
      </c>
      <c r="H1504" s="184">
        <v>0.75780000000000003</v>
      </c>
      <c r="I1504" s="184">
        <v>2.0424000000000002</v>
      </c>
      <c r="J1504" s="184">
        <v>3.0547</v>
      </c>
      <c r="K1504" s="184">
        <v>7.2807000000000004</v>
      </c>
      <c r="L1504" s="184">
        <v>14.9924</v>
      </c>
      <c r="M1504" s="184">
        <v>23.191500000000001</v>
      </c>
      <c r="N1504" s="184">
        <v>34.018700000000003</v>
      </c>
      <c r="O1504" s="184">
        <v>14.427199999999999</v>
      </c>
      <c r="P1504" s="184">
        <v>11.905900000000001</v>
      </c>
      <c r="Q1504" s="184">
        <v>11.6416</v>
      </c>
      <c r="R1504" s="184">
        <v>23.875900000000001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44447</v>
      </c>
      <c r="E1505" s="184">
        <v>388.21960000000001</v>
      </c>
      <c r="F1505" s="184">
        <v>0.20599999999999999</v>
      </c>
      <c r="G1505" s="184">
        <v>-0.13880000000000001</v>
      </c>
      <c r="H1505" s="184">
        <v>0.5262</v>
      </c>
      <c r="I1505" s="184">
        <v>3.0102000000000002</v>
      </c>
      <c r="J1505" s="184">
        <v>2.585</v>
      </c>
      <c r="K1505" s="184">
        <v>6.1318000000000001</v>
      </c>
      <c r="L1505" s="184">
        <v>14.106400000000001</v>
      </c>
      <c r="M1505" s="184">
        <v>30.283000000000001</v>
      </c>
      <c r="N1505" s="184">
        <v>47.104999999999997</v>
      </c>
      <c r="O1505" s="184">
        <v>13.7738</v>
      </c>
      <c r="P1505" s="184">
        <v>13.027100000000001</v>
      </c>
      <c r="Q1505" s="184">
        <v>21.4</v>
      </c>
      <c r="R1505" s="184">
        <v>22.04</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44447</v>
      </c>
      <c r="E1506" s="184">
        <v>415.76929999999999</v>
      </c>
      <c r="F1506" s="184">
        <v>0.20760000000000001</v>
      </c>
      <c r="G1506" s="184">
        <v>-0.13320000000000001</v>
      </c>
      <c r="H1506" s="184">
        <v>0.5353</v>
      </c>
      <c r="I1506" s="184">
        <v>3.0312999999999999</v>
      </c>
      <c r="J1506" s="184">
        <v>2.6381999999999999</v>
      </c>
      <c r="K1506" s="184">
        <v>6.2906000000000004</v>
      </c>
      <c r="L1506" s="184">
        <v>14.456799999999999</v>
      </c>
      <c r="M1506" s="184">
        <v>30.867899999999999</v>
      </c>
      <c r="N1506" s="184">
        <v>47.990499999999997</v>
      </c>
      <c r="O1506" s="184">
        <v>14.563700000000001</v>
      </c>
      <c r="P1506" s="184">
        <v>13.9483</v>
      </c>
      <c r="Q1506" s="184">
        <v>15.6997</v>
      </c>
      <c r="R1506" s="184">
        <v>22.807099999999998</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44447</v>
      </c>
      <c r="E1507" s="184">
        <v>10.9604</v>
      </c>
      <c r="F1507" s="184">
        <v>-4.7399999999999998E-2</v>
      </c>
      <c r="G1507" s="184">
        <v>7.5800000000000006E-2</v>
      </c>
      <c r="H1507" s="184">
        <v>0.39200000000000002</v>
      </c>
      <c r="I1507" s="184">
        <v>0.82699999999999996</v>
      </c>
      <c r="J1507" s="184">
        <v>1.135</v>
      </c>
      <c r="K1507" s="184">
        <v>2.3915000000000002</v>
      </c>
      <c r="L1507" s="184">
        <v>5.6424000000000003</v>
      </c>
      <c r="M1507" s="184">
        <v>5.5507999999999997</v>
      </c>
      <c r="N1507" s="184">
        <v>9.5634999999999994</v>
      </c>
      <c r="O1507" s="184"/>
      <c r="P1507" s="184"/>
      <c r="Q1507" s="184">
        <v>8.7279999999999998</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44447</v>
      </c>
      <c r="E1508" s="184">
        <v>10.7798</v>
      </c>
      <c r="F1508" s="184">
        <v>-5.0999999999999997E-2</v>
      </c>
      <c r="G1508" s="184">
        <v>5.57E-2</v>
      </c>
      <c r="H1508" s="184">
        <v>0.36399999999999999</v>
      </c>
      <c r="I1508" s="184">
        <v>0.77029999999999998</v>
      </c>
      <c r="J1508" s="184">
        <v>1.0006999999999999</v>
      </c>
      <c r="K1508" s="184">
        <v>2.0108999999999999</v>
      </c>
      <c r="L1508" s="184">
        <v>4.8353999999999999</v>
      </c>
      <c r="M1508" s="184">
        <v>4.3573000000000004</v>
      </c>
      <c r="N1508" s="184">
        <v>7.9210000000000003</v>
      </c>
      <c r="O1508" s="184"/>
      <c r="P1508" s="184"/>
      <c r="Q1508" s="184">
        <v>7.0921000000000003</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44447</v>
      </c>
      <c r="E1509" s="184">
        <v>24.883400000000002</v>
      </c>
      <c r="F1509" s="184">
        <v>6.2300000000000001E-2</v>
      </c>
      <c r="G1509" s="184">
        <v>0.19170000000000001</v>
      </c>
      <c r="H1509" s="184">
        <v>1.2842</v>
      </c>
      <c r="I1509" s="184">
        <v>3.5286</v>
      </c>
      <c r="J1509" s="184">
        <v>4.1199000000000003</v>
      </c>
      <c r="K1509" s="184">
        <v>7.3426</v>
      </c>
      <c r="L1509" s="184">
        <v>13.0267</v>
      </c>
      <c r="M1509" s="184">
        <v>19.669699999999999</v>
      </c>
      <c r="N1509" s="184">
        <v>34.1691</v>
      </c>
      <c r="O1509" s="184">
        <v>12.6524</v>
      </c>
      <c r="P1509" s="184">
        <v>9.2353000000000005</v>
      </c>
      <c r="Q1509" s="184">
        <v>9.1285000000000007</v>
      </c>
      <c r="R1509" s="184">
        <v>18.701799999999999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44447</v>
      </c>
      <c r="E1510" s="184">
        <v>27.782599999999999</v>
      </c>
      <c r="F1510" s="184">
        <v>6.8099999999999994E-2</v>
      </c>
      <c r="G1510" s="184">
        <v>0.2208</v>
      </c>
      <c r="H1510" s="184">
        <v>1.3257000000000001</v>
      </c>
      <c r="I1510" s="184">
        <v>3.6141999999999999</v>
      </c>
      <c r="J1510" s="184">
        <v>4.3235000000000001</v>
      </c>
      <c r="K1510" s="184">
        <v>7.9175000000000004</v>
      </c>
      <c r="L1510" s="184">
        <v>14.1823</v>
      </c>
      <c r="M1510" s="184">
        <v>21.455100000000002</v>
      </c>
      <c r="N1510" s="184">
        <v>36.607700000000001</v>
      </c>
      <c r="O1510" s="184">
        <v>14.367699999999999</v>
      </c>
      <c r="P1510" s="184">
        <v>10.767099999999999</v>
      </c>
      <c r="Q1510" s="184">
        <v>10.138500000000001</v>
      </c>
      <c r="R1510" s="184">
        <v>20.555299999999999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44447</v>
      </c>
      <c r="E1511" s="184">
        <v>13.100199999999999</v>
      </c>
      <c r="F1511" s="184">
        <v>0.20269999999999999</v>
      </c>
      <c r="G1511" s="184">
        <v>3.3599999999999998E-2</v>
      </c>
      <c r="H1511" s="184">
        <v>1.0911999999999999</v>
      </c>
      <c r="I1511" s="184">
        <v>2.0583</v>
      </c>
      <c r="J1511" s="184">
        <v>3.2097000000000002</v>
      </c>
      <c r="K1511" s="184">
        <v>7.4905999999999997</v>
      </c>
      <c r="L1511" s="184">
        <v>14.698700000000001</v>
      </c>
      <c r="M1511" s="184">
        <v>21.3004</v>
      </c>
      <c r="N1511" s="184">
        <v>34.616500000000002</v>
      </c>
      <c r="O1511" s="184"/>
      <c r="P1511" s="184"/>
      <c r="Q1511" s="184">
        <v>29.9711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44447</v>
      </c>
      <c r="E1512" s="184">
        <v>12.8833</v>
      </c>
      <c r="F1512" s="184">
        <v>0.1991</v>
      </c>
      <c r="G1512" s="184">
        <v>1.47E-2</v>
      </c>
      <c r="H1512" s="184">
        <v>1.0645</v>
      </c>
      <c r="I1512" s="184">
        <v>2.0038999999999998</v>
      </c>
      <c r="J1512" s="184">
        <v>3.0788000000000002</v>
      </c>
      <c r="K1512" s="184">
        <v>7.1010999999999997</v>
      </c>
      <c r="L1512" s="184">
        <v>13.7789</v>
      </c>
      <c r="M1512" s="184">
        <v>19.809000000000001</v>
      </c>
      <c r="N1512" s="184">
        <v>32.454300000000003</v>
      </c>
      <c r="O1512" s="184"/>
      <c r="P1512" s="184"/>
      <c r="Q1512" s="184">
        <v>27.881699999999999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44447</v>
      </c>
      <c r="E1513" s="184">
        <v>72.175700000000006</v>
      </c>
      <c r="F1513" s="184">
        <v>-5.5E-2</v>
      </c>
      <c r="G1513" s="184">
        <v>0.49430000000000002</v>
      </c>
      <c r="H1513" s="184">
        <v>1.1241000000000001</v>
      </c>
      <c r="I1513" s="184">
        <v>3.0009999999999999</v>
      </c>
      <c r="J1513" s="184">
        <v>-2.0693999999999999</v>
      </c>
      <c r="K1513" s="184">
        <v>4.4739000000000004</v>
      </c>
      <c r="L1513" s="184">
        <v>36.728499999999997</v>
      </c>
      <c r="M1513" s="184">
        <v>41.680700000000002</v>
      </c>
      <c r="N1513" s="184">
        <v>59.745399999999997</v>
      </c>
      <c r="O1513" s="184">
        <v>27.685099999999998</v>
      </c>
      <c r="P1513" s="184">
        <v>17.220700000000001</v>
      </c>
      <c r="Q1513" s="184">
        <v>10.1295</v>
      </c>
      <c r="R1513" s="184">
        <v>37.627299999999998</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44447</v>
      </c>
      <c r="E1514" s="184">
        <v>73.007599999999996</v>
      </c>
      <c r="F1514" s="184">
        <v>-5.0200000000000002E-2</v>
      </c>
      <c r="G1514" s="184">
        <v>0.51819999999999999</v>
      </c>
      <c r="H1514" s="184">
        <v>1.1576</v>
      </c>
      <c r="I1514" s="184">
        <v>3.0712999999999999</v>
      </c>
      <c r="J1514" s="184">
        <v>-1.9137999999999999</v>
      </c>
      <c r="K1514" s="184">
        <v>4.9462000000000002</v>
      </c>
      <c r="L1514" s="184">
        <v>38.136200000000002</v>
      </c>
      <c r="M1514" s="184">
        <v>43.533200000000001</v>
      </c>
      <c r="N1514" s="184">
        <v>61.862900000000003</v>
      </c>
      <c r="O1514" s="184">
        <v>28.172899999999998</v>
      </c>
      <c r="P1514" s="184">
        <v>17.4895</v>
      </c>
      <c r="Q1514" s="184">
        <v>13.4503</v>
      </c>
      <c r="R1514" s="184">
        <v>38.640900000000002</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44447</v>
      </c>
      <c r="E1515" s="184">
        <v>39.378</v>
      </c>
      <c r="F1515" s="184">
        <v>0.12920000000000001</v>
      </c>
      <c r="G1515" s="184">
        <v>3.8E-3</v>
      </c>
      <c r="H1515" s="184">
        <v>0.61580000000000001</v>
      </c>
      <c r="I1515" s="184">
        <v>2.4988000000000001</v>
      </c>
      <c r="J1515" s="184">
        <v>2.0028999999999999</v>
      </c>
      <c r="K1515" s="184">
        <v>3.4377</v>
      </c>
      <c r="L1515" s="184">
        <v>10.8911</v>
      </c>
      <c r="M1515" s="184">
        <v>14.150399999999999</v>
      </c>
      <c r="N1515" s="184">
        <v>22.4497</v>
      </c>
      <c r="O1515" s="184">
        <v>13.132300000000001</v>
      </c>
      <c r="P1515" s="184">
        <v>10.5664</v>
      </c>
      <c r="Q1515" s="184">
        <v>11.590999999999999</v>
      </c>
      <c r="R1515" s="184">
        <v>16.226700000000001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44447</v>
      </c>
      <c r="E1516" s="184">
        <v>36.774299999999997</v>
      </c>
      <c r="F1516" s="184">
        <v>0.12690000000000001</v>
      </c>
      <c r="G1516" s="184">
        <v>-7.3000000000000001E-3</v>
      </c>
      <c r="H1516" s="184">
        <v>0.60019999999999996</v>
      </c>
      <c r="I1516" s="184">
        <v>2.4676</v>
      </c>
      <c r="J1516" s="184">
        <v>1.9341999999999999</v>
      </c>
      <c r="K1516" s="184">
        <v>3.2261000000000002</v>
      </c>
      <c r="L1516" s="184">
        <v>10.4307</v>
      </c>
      <c r="M1516" s="184">
        <v>13.4694</v>
      </c>
      <c r="N1516" s="184">
        <v>21.515699999999999</v>
      </c>
      <c r="O1516" s="184">
        <v>12.3454</v>
      </c>
      <c r="P1516" s="184">
        <v>9.5953999999999997</v>
      </c>
      <c r="Q1516" s="184">
        <v>8.6004000000000005</v>
      </c>
      <c r="R1516" s="184">
        <v>15.4282</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44447</v>
      </c>
      <c r="E1517" s="184">
        <v>15.5479</v>
      </c>
      <c r="F1517" s="184">
        <v>0.1101</v>
      </c>
      <c r="G1517" s="184">
        <v>0.1275</v>
      </c>
      <c r="H1517" s="184">
        <v>0.9919</v>
      </c>
      <c r="I1517" s="184">
        <v>3.3296000000000001</v>
      </c>
      <c r="J1517" s="184">
        <v>3.5181</v>
      </c>
      <c r="K1517" s="184">
        <v>7.6538000000000004</v>
      </c>
      <c r="L1517" s="184">
        <v>13.944100000000001</v>
      </c>
      <c r="M1517" s="184">
        <v>25.456099999999999</v>
      </c>
      <c r="N1517" s="184">
        <v>42.494900000000001</v>
      </c>
      <c r="O1517" s="184"/>
      <c r="P1517" s="184"/>
      <c r="Q1517" s="184">
        <v>33.816699999999997</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44447</v>
      </c>
      <c r="E1518" s="184">
        <v>15.1134</v>
      </c>
      <c r="F1518" s="184">
        <v>0.1053</v>
      </c>
      <c r="G1518" s="184">
        <v>0.10199999999999999</v>
      </c>
      <c r="H1518" s="184">
        <v>0.95660000000000001</v>
      </c>
      <c r="I1518" s="184">
        <v>3.2576000000000001</v>
      </c>
      <c r="J1518" s="184">
        <v>3.3458000000000001</v>
      </c>
      <c r="K1518" s="184">
        <v>7.2130999999999998</v>
      </c>
      <c r="L1518" s="184">
        <v>12.9442</v>
      </c>
      <c r="M1518" s="184">
        <v>23.7637</v>
      </c>
      <c r="N1518" s="184">
        <v>39.9298</v>
      </c>
      <c r="O1518" s="184"/>
      <c r="P1518" s="184"/>
      <c r="Q1518" s="184">
        <v>31.336500000000001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44447</v>
      </c>
      <c r="E1519" s="184">
        <v>47.047199999999997</v>
      </c>
      <c r="F1519" s="184">
        <v>-2.5899999999999999E-2</v>
      </c>
      <c r="G1519" s="184">
        <v>0.29549999999999998</v>
      </c>
      <c r="H1519" s="184">
        <v>1.0019</v>
      </c>
      <c r="I1519" s="184">
        <v>2.6472000000000002</v>
      </c>
      <c r="J1519" s="184">
        <v>3.2324999999999999</v>
      </c>
      <c r="K1519" s="184">
        <v>6.1836000000000002</v>
      </c>
      <c r="L1519" s="184">
        <v>9.5629000000000008</v>
      </c>
      <c r="M1519" s="184">
        <v>14.5063</v>
      </c>
      <c r="N1519" s="184">
        <v>23.756</v>
      </c>
      <c r="O1519" s="184">
        <v>9.4967000000000006</v>
      </c>
      <c r="P1519" s="184">
        <v>8.8668999999999993</v>
      </c>
      <c r="Q1519" s="184">
        <v>8.2517999999999994</v>
      </c>
      <c r="R1519" s="184">
        <v>15.910600000000001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44447</v>
      </c>
      <c r="E1520" s="184">
        <v>43.999299999999998</v>
      </c>
      <c r="F1520" s="184">
        <v>-2.8199999999999999E-2</v>
      </c>
      <c r="G1520" s="184">
        <v>0.28489999999999999</v>
      </c>
      <c r="H1520" s="184">
        <v>0.9869</v>
      </c>
      <c r="I1520" s="184">
        <v>2.6162999999999998</v>
      </c>
      <c r="J1520" s="184">
        <v>3.1595</v>
      </c>
      <c r="K1520" s="184">
        <v>5.9747000000000003</v>
      </c>
      <c r="L1520" s="184">
        <v>9.1306999999999992</v>
      </c>
      <c r="M1520" s="184">
        <v>13.831200000000001</v>
      </c>
      <c r="N1520" s="184">
        <v>22.786799999999999</v>
      </c>
      <c r="O1520" s="184">
        <v>8.5993999999999993</v>
      </c>
      <c r="P1520" s="184">
        <v>7.9090999999999996</v>
      </c>
      <c r="Q1520" s="184">
        <v>12.3385</v>
      </c>
      <c r="R1520" s="184">
        <v>15.018800000000001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4.5884999999999988E-2</v>
      </c>
      <c r="G1521" s="186">
        <v>0.12063500000000001</v>
      </c>
      <c r="H1521" s="186">
        <v>0.88414499999999996</v>
      </c>
      <c r="I1521" s="186">
        <v>2.6541399999999999</v>
      </c>
      <c r="J1521" s="186">
        <v>2.5511749999999997</v>
      </c>
      <c r="K1521" s="186">
        <v>6.2280850000000001</v>
      </c>
      <c r="L1521" s="186">
        <v>15.036135000000002</v>
      </c>
      <c r="M1521" s="186">
        <v>21.834125000000004</v>
      </c>
      <c r="N1521" s="186">
        <v>34.745899999999999</v>
      </c>
      <c r="O1521" s="186">
        <v>15.48217142857143</v>
      </c>
      <c r="P1521" s="186">
        <v>11.988171428571428</v>
      </c>
      <c r="Q1521" s="186">
        <v>15.185449999999999</v>
      </c>
      <c r="R1521" s="186">
        <v>22.872514285714281</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3.1150000000000001E-2</v>
      </c>
      <c r="G1522" s="186">
        <v>8.8900000000000007E-2</v>
      </c>
      <c r="H1522" s="186">
        <v>0.98940000000000006</v>
      </c>
      <c r="I1522" s="186">
        <v>2.8241000000000001</v>
      </c>
      <c r="J1522" s="186">
        <v>3.0667499999999999</v>
      </c>
      <c r="K1522" s="186">
        <v>6.5891500000000001</v>
      </c>
      <c r="L1522" s="186">
        <v>14.01445</v>
      </c>
      <c r="M1522" s="186">
        <v>21.652850000000001</v>
      </c>
      <c r="N1522" s="186">
        <v>34.392800000000001</v>
      </c>
      <c r="O1522" s="186">
        <v>14.07075</v>
      </c>
      <c r="P1522" s="186">
        <v>11.460750000000001</v>
      </c>
      <c r="Q1522" s="186">
        <v>11.616299999999999</v>
      </c>
      <c r="R1522" s="186">
        <v>22.258849999999999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44447</v>
      </c>
      <c r="E1525" s="184">
        <v>165.31</v>
      </c>
      <c r="F1525" s="184">
        <v>0.26079999999999998</v>
      </c>
      <c r="G1525" s="184">
        <v>1.2495000000000001</v>
      </c>
      <c r="H1525" s="184">
        <v>2.8239000000000001</v>
      </c>
      <c r="I1525" s="184">
        <v>6.4935999999999998</v>
      </c>
      <c r="J1525" s="184">
        <v>6.1858000000000004</v>
      </c>
      <c r="K1525" s="184">
        <v>14.8864</v>
      </c>
      <c r="L1525" s="184">
        <v>23.8184</v>
      </c>
      <c r="M1525" s="184">
        <v>42.767099999999999</v>
      </c>
      <c r="N1525" s="184">
        <v>71.128399999999999</v>
      </c>
      <c r="O1525" s="184">
        <v>17.732299999999999</v>
      </c>
      <c r="P1525" s="184">
        <v>13.983000000000001</v>
      </c>
      <c r="Q1525" s="184">
        <v>16.861899999999999</v>
      </c>
      <c r="R1525" s="184">
        <v>33.828000000000003</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44447</v>
      </c>
      <c r="E1526" s="184">
        <v>178.35</v>
      </c>
      <c r="F1526" s="184">
        <v>0.2586</v>
      </c>
      <c r="G1526" s="184">
        <v>1.2546999999999999</v>
      </c>
      <c r="H1526" s="184">
        <v>2.8369</v>
      </c>
      <c r="I1526" s="184">
        <v>6.5285000000000002</v>
      </c>
      <c r="J1526" s="184">
        <v>6.2682000000000002</v>
      </c>
      <c r="K1526" s="184">
        <v>15.131399999999999</v>
      </c>
      <c r="L1526" s="184">
        <v>24.329000000000001</v>
      </c>
      <c r="M1526" s="184">
        <v>43.6569</v>
      </c>
      <c r="N1526" s="184">
        <v>72.535600000000002</v>
      </c>
      <c r="O1526" s="184">
        <v>18.7149</v>
      </c>
      <c r="P1526" s="184">
        <v>15.007099999999999</v>
      </c>
      <c r="Q1526" s="184">
        <v>15.607699999999999</v>
      </c>
      <c r="R1526" s="184">
        <v>34.9099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44447</v>
      </c>
      <c r="E1527" s="184">
        <v>75.242000000000004</v>
      </c>
      <c r="F1527" s="184">
        <v>8.7800000000000003E-2</v>
      </c>
      <c r="G1527" s="184">
        <v>0.41770000000000002</v>
      </c>
      <c r="H1527" s="184">
        <v>1.6207</v>
      </c>
      <c r="I1527" s="184">
        <v>4.2884000000000002</v>
      </c>
      <c r="J1527" s="184">
        <v>4.3273999999999999</v>
      </c>
      <c r="K1527" s="184">
        <v>12.914899999999999</v>
      </c>
      <c r="L1527" s="184">
        <v>22.287099999999999</v>
      </c>
      <c r="M1527" s="184">
        <v>40.739199999999997</v>
      </c>
      <c r="N1527" s="184">
        <v>64.971800000000002</v>
      </c>
      <c r="O1527" s="184">
        <v>16.895299999999999</v>
      </c>
      <c r="P1527" s="184">
        <v>14.1431</v>
      </c>
      <c r="Q1527" s="184">
        <v>13.4506</v>
      </c>
      <c r="R1527" s="184">
        <v>29.4541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44447</v>
      </c>
      <c r="E1528" s="184">
        <v>85.274000000000001</v>
      </c>
      <c r="F1528" s="184">
        <v>9.1600000000000001E-2</v>
      </c>
      <c r="G1528" s="184">
        <v>0.43819999999999998</v>
      </c>
      <c r="H1528" s="184">
        <v>1.6486000000000001</v>
      </c>
      <c r="I1528" s="184">
        <v>4.3464</v>
      </c>
      <c r="J1528" s="184">
        <v>4.4588999999999999</v>
      </c>
      <c r="K1528" s="184">
        <v>13.3209</v>
      </c>
      <c r="L1528" s="184">
        <v>23.164200000000001</v>
      </c>
      <c r="M1528" s="184">
        <v>42.270299999999999</v>
      </c>
      <c r="N1528" s="184">
        <v>67.348299999999995</v>
      </c>
      <c r="O1528" s="184">
        <v>18.5444</v>
      </c>
      <c r="P1528" s="184">
        <v>15.8705</v>
      </c>
      <c r="Q1528" s="184">
        <v>17.607600000000001</v>
      </c>
      <c r="R1528" s="184">
        <v>31.243300000000001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44447</v>
      </c>
      <c r="E1529" s="184">
        <v>438.64</v>
      </c>
      <c r="F1529" s="184">
        <v>-3.8699999999999998E-2</v>
      </c>
      <c r="G1529" s="184">
        <v>0.67710000000000004</v>
      </c>
      <c r="H1529" s="184">
        <v>1.4619</v>
      </c>
      <c r="I1529" s="184">
        <v>4.8249000000000004</v>
      </c>
      <c r="J1529" s="184">
        <v>3.2847</v>
      </c>
      <c r="K1529" s="184">
        <v>9.6298999999999992</v>
      </c>
      <c r="L1529" s="184">
        <v>18.4617</v>
      </c>
      <c r="M1529" s="184">
        <v>37.915399999999998</v>
      </c>
      <c r="N1529" s="184">
        <v>64.958100000000002</v>
      </c>
      <c r="O1529" s="184">
        <v>12.834199999999999</v>
      </c>
      <c r="P1529" s="184">
        <v>12.9428</v>
      </c>
      <c r="Q1529" s="184">
        <v>15.058199999999999</v>
      </c>
      <c r="R1529" s="184">
        <v>26.231999999999999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44447</v>
      </c>
      <c r="E1530" s="184">
        <v>473.71</v>
      </c>
      <c r="F1530" s="184">
        <v>-3.5900000000000001E-2</v>
      </c>
      <c r="G1530" s="184">
        <v>0.68440000000000001</v>
      </c>
      <c r="H1530" s="184">
        <v>1.4738</v>
      </c>
      <c r="I1530" s="184">
        <v>4.8540999999999999</v>
      </c>
      <c r="J1530" s="184">
        <v>3.3647</v>
      </c>
      <c r="K1530" s="184">
        <v>9.8788999999999998</v>
      </c>
      <c r="L1530" s="184">
        <v>18.998699999999999</v>
      </c>
      <c r="M1530" s="184">
        <v>38.8446</v>
      </c>
      <c r="N1530" s="184">
        <v>66.482699999999994</v>
      </c>
      <c r="O1530" s="184">
        <v>13.906499999999999</v>
      </c>
      <c r="P1530" s="184">
        <v>14.102399999999999</v>
      </c>
      <c r="Q1530" s="184">
        <v>16.802099999999999</v>
      </c>
      <c r="R1530" s="184">
        <v>27.430299999999999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44447</v>
      </c>
      <c r="E1533" s="184">
        <v>78.760000000000005</v>
      </c>
      <c r="F1533" s="184">
        <v>8.8999999999999996E-2</v>
      </c>
      <c r="G1533" s="184">
        <v>0.21629999999999999</v>
      </c>
      <c r="H1533" s="184">
        <v>1.7571000000000001</v>
      </c>
      <c r="I1533" s="184">
        <v>5.1395</v>
      </c>
      <c r="J1533" s="184">
        <v>3.7134999999999998</v>
      </c>
      <c r="K1533" s="184">
        <v>10.867100000000001</v>
      </c>
      <c r="L1533" s="184">
        <v>24.3644</v>
      </c>
      <c r="M1533" s="184">
        <v>42.423099999999998</v>
      </c>
      <c r="N1533" s="184">
        <v>67.788700000000006</v>
      </c>
      <c r="O1533" s="184">
        <v>15.5497</v>
      </c>
      <c r="P1533" s="184">
        <v>14.8087</v>
      </c>
      <c r="Q1533" s="184">
        <v>16.534300000000002</v>
      </c>
      <c r="R1533" s="184">
        <v>33.420400000000001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44447</v>
      </c>
      <c r="E1534" s="184">
        <v>89.12</v>
      </c>
      <c r="F1534" s="184">
        <v>8.9800000000000005E-2</v>
      </c>
      <c r="G1534" s="184">
        <v>0.23619999999999999</v>
      </c>
      <c r="H1534" s="184">
        <v>1.7932999999999999</v>
      </c>
      <c r="I1534" s="184">
        <v>5.1936</v>
      </c>
      <c r="J1534" s="184">
        <v>3.8332000000000002</v>
      </c>
      <c r="K1534" s="184">
        <v>11.2332</v>
      </c>
      <c r="L1534" s="184">
        <v>25.203700000000001</v>
      </c>
      <c r="M1534" s="184">
        <v>43.8812</v>
      </c>
      <c r="N1534" s="184">
        <v>70.043899999999994</v>
      </c>
      <c r="O1534" s="184">
        <v>17.137599999999999</v>
      </c>
      <c r="P1534" s="184">
        <v>16.534300000000002</v>
      </c>
      <c r="Q1534" s="184">
        <v>20.3642</v>
      </c>
      <c r="R1534" s="184">
        <v>35.1648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44447</v>
      </c>
      <c r="E1535" s="184">
        <v>15.3355</v>
      </c>
      <c r="F1535" s="184">
        <v>-0.24</v>
      </c>
      <c r="G1535" s="184">
        <v>1.4172</v>
      </c>
      <c r="H1535" s="184">
        <v>2.4428999999999998</v>
      </c>
      <c r="I1535" s="184">
        <v>6.6208999999999998</v>
      </c>
      <c r="J1535" s="184">
        <v>1.5488</v>
      </c>
      <c r="K1535" s="184">
        <v>3.0417999999999998</v>
      </c>
      <c r="L1535" s="184">
        <v>11.39</v>
      </c>
      <c r="M1535" s="184">
        <v>31.866099999999999</v>
      </c>
      <c r="N1535" s="184">
        <v>56.921799999999998</v>
      </c>
      <c r="O1535" s="184"/>
      <c r="P1535" s="184"/>
      <c r="Q1535" s="184">
        <v>20.232900000000001</v>
      </c>
      <c r="R1535" s="184">
        <v>22.7241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44447</v>
      </c>
      <c r="E1536" s="184">
        <v>14.5924</v>
      </c>
      <c r="F1536" s="184">
        <v>-0.24540000000000001</v>
      </c>
      <c r="G1536" s="184">
        <v>1.3875</v>
      </c>
      <c r="H1536" s="184">
        <v>2.4007000000000001</v>
      </c>
      <c r="I1536" s="184">
        <v>6.5324999999999998</v>
      </c>
      <c r="J1536" s="184">
        <v>1.3515999999999999</v>
      </c>
      <c r="K1536" s="184">
        <v>2.4847999999999999</v>
      </c>
      <c r="L1536" s="184">
        <v>10.188700000000001</v>
      </c>
      <c r="M1536" s="184">
        <v>29.7621</v>
      </c>
      <c r="N1536" s="184">
        <v>53.597700000000003</v>
      </c>
      <c r="O1536" s="184"/>
      <c r="P1536" s="184"/>
      <c r="Q1536" s="184">
        <v>17.686800000000002</v>
      </c>
      <c r="R1536" s="184">
        <v>20.105499999999999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44447</v>
      </c>
      <c r="E1537" s="184">
        <v>21.631699999999999</v>
      </c>
      <c r="F1537" s="184">
        <v>9.5799999999999996E-2</v>
      </c>
      <c r="G1537" s="184">
        <v>-2.4E-2</v>
      </c>
      <c r="H1537" s="184">
        <v>1.5472999999999999</v>
      </c>
      <c r="I1537" s="184">
        <v>5.2515000000000001</v>
      </c>
      <c r="J1537" s="184">
        <v>3.9380999999999999</v>
      </c>
      <c r="K1537" s="184">
        <v>11.7784</v>
      </c>
      <c r="L1537" s="184">
        <v>28.061900000000001</v>
      </c>
      <c r="M1537" s="184">
        <v>51.818399999999997</v>
      </c>
      <c r="N1537" s="184">
        <v>77.664299999999997</v>
      </c>
      <c r="O1537" s="184">
        <v>23.600999999999999</v>
      </c>
      <c r="P1537" s="184"/>
      <c r="Q1537" s="184">
        <v>19.498200000000001</v>
      </c>
      <c r="R1537" s="184">
        <v>40.753500000000003</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44447</v>
      </c>
      <c r="E1538" s="184">
        <v>19.840699999999998</v>
      </c>
      <c r="F1538" s="184">
        <v>9.0300000000000005E-2</v>
      </c>
      <c r="G1538" s="184">
        <v>-4.8899999999999999E-2</v>
      </c>
      <c r="H1538" s="184">
        <v>1.5124</v>
      </c>
      <c r="I1538" s="184">
        <v>5.1809000000000003</v>
      </c>
      <c r="J1538" s="184">
        <v>3.7812999999999999</v>
      </c>
      <c r="K1538" s="184">
        <v>11.2727</v>
      </c>
      <c r="L1538" s="184">
        <v>26.9285</v>
      </c>
      <c r="M1538" s="184">
        <v>49.8474</v>
      </c>
      <c r="N1538" s="184">
        <v>74.592600000000004</v>
      </c>
      <c r="O1538" s="184">
        <v>21.452300000000001</v>
      </c>
      <c r="P1538" s="184"/>
      <c r="Q1538" s="184">
        <v>17.137499999999999</v>
      </c>
      <c r="R1538" s="184">
        <v>38.355899999999998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44447</v>
      </c>
      <c r="E1539" s="184">
        <v>140.82650000000001</v>
      </c>
      <c r="F1539" s="184">
        <v>0.28620000000000001</v>
      </c>
      <c r="G1539" s="184">
        <v>0.46129999999999999</v>
      </c>
      <c r="H1539" s="184">
        <v>2.1671999999999998</v>
      </c>
      <c r="I1539" s="184">
        <v>4.6204999999999998</v>
      </c>
      <c r="J1539" s="184">
        <v>7.7556000000000003</v>
      </c>
      <c r="K1539" s="184">
        <v>13.975199999999999</v>
      </c>
      <c r="L1539" s="184">
        <v>19.465</v>
      </c>
      <c r="M1539" s="184">
        <v>47.594099999999997</v>
      </c>
      <c r="N1539" s="184">
        <v>74.155299999999997</v>
      </c>
      <c r="O1539" s="184">
        <v>13.2994</v>
      </c>
      <c r="P1539" s="184">
        <v>12.557</v>
      </c>
      <c r="Q1539" s="184">
        <v>17.431699999999999</v>
      </c>
      <c r="R1539" s="184">
        <v>26.5184</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44447</v>
      </c>
      <c r="E1540" s="184">
        <v>150.04509999999999</v>
      </c>
      <c r="F1540" s="184">
        <v>0.28789999999999999</v>
      </c>
      <c r="G1540" s="184">
        <v>0.46960000000000002</v>
      </c>
      <c r="H1540" s="184">
        <v>2.1787000000000001</v>
      </c>
      <c r="I1540" s="184">
        <v>4.6433</v>
      </c>
      <c r="J1540" s="184">
        <v>7.8117000000000001</v>
      </c>
      <c r="K1540" s="184">
        <v>14.1447</v>
      </c>
      <c r="L1540" s="184">
        <v>19.848700000000001</v>
      </c>
      <c r="M1540" s="184">
        <v>48.277900000000002</v>
      </c>
      <c r="N1540" s="184">
        <v>75.2667</v>
      </c>
      <c r="O1540" s="184">
        <v>14.053900000000001</v>
      </c>
      <c r="P1540" s="184">
        <v>13.358599999999999</v>
      </c>
      <c r="Q1540" s="184">
        <v>14.9565</v>
      </c>
      <c r="R1540" s="184">
        <v>27.368600000000001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44447</v>
      </c>
      <c r="E1541" s="184">
        <v>228.71</v>
      </c>
      <c r="F1541" s="184">
        <v>0.105</v>
      </c>
      <c r="G1541" s="184">
        <v>0.4083</v>
      </c>
      <c r="H1541" s="184">
        <v>1.4955000000000001</v>
      </c>
      <c r="I1541" s="184">
        <v>6.1003999999999996</v>
      </c>
      <c r="J1541" s="184">
        <v>6.0462999999999996</v>
      </c>
      <c r="K1541" s="184">
        <v>14.9239</v>
      </c>
      <c r="L1541" s="184">
        <v>26.157</v>
      </c>
      <c r="M1541" s="184">
        <v>44.497100000000003</v>
      </c>
      <c r="N1541" s="184">
        <v>67.491799999999998</v>
      </c>
      <c r="O1541" s="184">
        <v>15.447900000000001</v>
      </c>
      <c r="P1541" s="184">
        <v>15.348100000000001</v>
      </c>
      <c r="Q1541" s="184">
        <v>16.1675</v>
      </c>
      <c r="R1541" s="184">
        <v>32.389299999999999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44447</v>
      </c>
      <c r="E1542" s="184">
        <v>244.12</v>
      </c>
      <c r="F1542" s="184">
        <v>0.11070000000000001</v>
      </c>
      <c r="G1542" s="184">
        <v>0.41959999999999997</v>
      </c>
      <c r="H1542" s="184">
        <v>1.5136000000000001</v>
      </c>
      <c r="I1542" s="184">
        <v>6.1345000000000001</v>
      </c>
      <c r="J1542" s="184">
        <v>6.1207000000000003</v>
      </c>
      <c r="K1542" s="184">
        <v>15.1401</v>
      </c>
      <c r="L1542" s="184">
        <v>26.631399999999999</v>
      </c>
      <c r="M1542" s="184">
        <v>45.300899999999999</v>
      </c>
      <c r="N1542" s="184">
        <v>68.766000000000005</v>
      </c>
      <c r="O1542" s="184">
        <v>16.430499999999999</v>
      </c>
      <c r="P1542" s="184">
        <v>16.322299999999998</v>
      </c>
      <c r="Q1542" s="184">
        <v>17.934999999999999</v>
      </c>
      <c r="R1542" s="184">
        <v>33.436799999999998</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44447</v>
      </c>
      <c r="E1543" s="184">
        <v>396.92959999999999</v>
      </c>
      <c r="F1543" s="184">
        <v>0.44259999999999999</v>
      </c>
      <c r="G1543" s="184">
        <v>0.57310000000000005</v>
      </c>
      <c r="H1543" s="184">
        <v>2.6265000000000001</v>
      </c>
      <c r="I1543" s="184">
        <v>4.9901999999999997</v>
      </c>
      <c r="J1543" s="184">
        <v>2.1223999999999998</v>
      </c>
      <c r="K1543" s="184">
        <v>10.1279</v>
      </c>
      <c r="L1543" s="184">
        <v>35.0717</v>
      </c>
      <c r="M1543" s="184">
        <v>55.336199999999998</v>
      </c>
      <c r="N1543" s="184">
        <v>85.111900000000006</v>
      </c>
      <c r="O1543" s="184">
        <v>27.996200000000002</v>
      </c>
      <c r="P1543" s="184">
        <v>23.0351</v>
      </c>
      <c r="Q1543" s="184">
        <v>19.686</v>
      </c>
      <c r="R1543" s="184">
        <v>52.731699999999996</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44447</v>
      </c>
      <c r="E1544" s="184">
        <v>412.02800000000002</v>
      </c>
      <c r="F1544" s="184">
        <v>0.44740000000000002</v>
      </c>
      <c r="G1544" s="184">
        <v>0.59819999999999995</v>
      </c>
      <c r="H1544" s="184">
        <v>2.6619000000000002</v>
      </c>
      <c r="I1544" s="184">
        <v>5.0635000000000003</v>
      </c>
      <c r="J1544" s="184">
        <v>2.2967</v>
      </c>
      <c r="K1544" s="184">
        <v>10.6669</v>
      </c>
      <c r="L1544" s="184">
        <v>36.416200000000003</v>
      </c>
      <c r="M1544" s="184">
        <v>57.720500000000001</v>
      </c>
      <c r="N1544" s="184">
        <v>88.863</v>
      </c>
      <c r="O1544" s="184">
        <v>29.2179</v>
      </c>
      <c r="P1544" s="184">
        <v>23.847300000000001</v>
      </c>
      <c r="Q1544" s="184">
        <v>21.909800000000001</v>
      </c>
      <c r="R1544" s="184">
        <v>54.541600000000003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44447</v>
      </c>
      <c r="E1545" s="184">
        <v>16.701599999999999</v>
      </c>
      <c r="F1545" s="184">
        <v>-0.1477</v>
      </c>
      <c r="G1545" s="184">
        <v>0.186</v>
      </c>
      <c r="H1545" s="184">
        <v>1.7714000000000001</v>
      </c>
      <c r="I1545" s="184">
        <v>5.5147000000000004</v>
      </c>
      <c r="J1545" s="184">
        <v>4.3452000000000002</v>
      </c>
      <c r="K1545" s="184">
        <v>10.851100000000001</v>
      </c>
      <c r="L1545" s="184">
        <v>19.750499999999999</v>
      </c>
      <c r="M1545" s="184">
        <v>39.052500000000002</v>
      </c>
      <c r="N1545" s="184">
        <v>62.9313</v>
      </c>
      <c r="O1545" s="184"/>
      <c r="P1545" s="184"/>
      <c r="Q1545" s="184">
        <v>29.0991</v>
      </c>
      <c r="R1545" s="184">
        <v>29.0991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44447</v>
      </c>
      <c r="E1546" s="184">
        <v>16.083100000000002</v>
      </c>
      <c r="F1546" s="184">
        <v>-0.15210000000000001</v>
      </c>
      <c r="G1546" s="184">
        <v>0.16320000000000001</v>
      </c>
      <c r="H1546" s="184">
        <v>1.7390000000000001</v>
      </c>
      <c r="I1546" s="184">
        <v>5.4463999999999997</v>
      </c>
      <c r="J1546" s="184">
        <v>4.1853999999999996</v>
      </c>
      <c r="K1546" s="184">
        <v>10.3805</v>
      </c>
      <c r="L1546" s="184">
        <v>18.791799999999999</v>
      </c>
      <c r="M1546" s="184">
        <v>37.383699999999997</v>
      </c>
      <c r="N1546" s="184">
        <v>60.167900000000003</v>
      </c>
      <c r="O1546" s="184"/>
      <c r="P1546" s="184"/>
      <c r="Q1546" s="184">
        <v>26.695900000000002</v>
      </c>
      <c r="R1546" s="184">
        <v>26.695900000000002</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9.4185000000000005E-2</v>
      </c>
      <c r="G1547" s="186">
        <v>0.5592600000000002</v>
      </c>
      <c r="H1547" s="186">
        <v>1.973665</v>
      </c>
      <c r="I1547" s="186">
        <v>5.3884149999999993</v>
      </c>
      <c r="J1547" s="186">
        <v>4.3370100000000003</v>
      </c>
      <c r="K1547" s="186">
        <v>11.332535</v>
      </c>
      <c r="L1547" s="186">
        <v>22.966429999999999</v>
      </c>
      <c r="M1547" s="186">
        <v>43.547735000000003</v>
      </c>
      <c r="N1547" s="186">
        <v>69.539389999999997</v>
      </c>
      <c r="O1547" s="186">
        <v>18.300874999999998</v>
      </c>
      <c r="P1547" s="186">
        <v>15.847164285714284</v>
      </c>
      <c r="Q1547" s="186">
        <v>18.536175</v>
      </c>
      <c r="R1547" s="186">
        <v>32.820160000000001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9.0950000000000003E-2</v>
      </c>
      <c r="G1548" s="186">
        <v>0.44974999999999998</v>
      </c>
      <c r="H1548" s="186">
        <v>1.7642500000000001</v>
      </c>
      <c r="I1548" s="186">
        <v>5.1872500000000006</v>
      </c>
      <c r="J1548" s="186">
        <v>4.06175</v>
      </c>
      <c r="K1548" s="186">
        <v>11.25295</v>
      </c>
      <c r="L1548" s="186">
        <v>23.491300000000003</v>
      </c>
      <c r="M1548" s="186">
        <v>43.212000000000003</v>
      </c>
      <c r="N1548" s="186">
        <v>68.277350000000013</v>
      </c>
      <c r="O1548" s="186">
        <v>17.016449999999999</v>
      </c>
      <c r="P1548" s="186">
        <v>14.9079</v>
      </c>
      <c r="Q1548" s="186">
        <v>17.519649999999999</v>
      </c>
      <c r="R1548" s="186">
        <v>31.816299999999998</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44447</v>
      </c>
      <c r="E1551" s="184">
        <v>1128.5307</v>
      </c>
      <c r="F1551" s="184">
        <v>2.9628999999999999</v>
      </c>
      <c r="G1551" s="184">
        <v>2.9590000000000001</v>
      </c>
      <c r="H1551" s="184">
        <v>2.9796</v>
      </c>
      <c r="I1551" s="184">
        <v>3.0102000000000002</v>
      </c>
      <c r="J1551" s="184">
        <v>3.0145</v>
      </c>
      <c r="K1551" s="184">
        <v>3.1219000000000001</v>
      </c>
      <c r="L1551" s="184">
        <v>3.1884999999999999</v>
      </c>
      <c r="M1551" s="184">
        <v>3.1558999999999999</v>
      </c>
      <c r="N1551" s="184">
        <v>3.1238999999999999</v>
      </c>
      <c r="O1551" s="184"/>
      <c r="P1551" s="184"/>
      <c r="Q1551" s="184">
        <v>4.3265000000000002</v>
      </c>
      <c r="R1551" s="184">
        <v>3.5619999999999998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44447</v>
      </c>
      <c r="E1552" s="184">
        <v>1124.5664999999999</v>
      </c>
      <c r="F1552" s="184">
        <v>2.8466999999999998</v>
      </c>
      <c r="G1552" s="184">
        <v>2.8395999999999999</v>
      </c>
      <c r="H1552" s="184">
        <v>2.8601000000000001</v>
      </c>
      <c r="I1552" s="184">
        <v>2.8902000000000001</v>
      </c>
      <c r="J1552" s="184">
        <v>2.8942999999999999</v>
      </c>
      <c r="K1552" s="184">
        <v>3.0131999999999999</v>
      </c>
      <c r="L1552" s="184">
        <v>3.0743999999999998</v>
      </c>
      <c r="M1552" s="184">
        <v>3.044</v>
      </c>
      <c r="N1552" s="184">
        <v>3.0085000000000002</v>
      </c>
      <c r="O1552" s="184"/>
      <c r="P1552" s="184"/>
      <c r="Q1552" s="184">
        <v>4.1980000000000004</v>
      </c>
      <c r="R1552" s="184">
        <v>3.4397000000000002</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44447</v>
      </c>
      <c r="E1553" s="184">
        <v>1103.0696</v>
      </c>
      <c r="F1553" s="184">
        <v>2.9948000000000001</v>
      </c>
      <c r="G1553" s="184">
        <v>2.9676999999999998</v>
      </c>
      <c r="H1553" s="184">
        <v>2.9565999999999999</v>
      </c>
      <c r="I1553" s="184">
        <v>2.9933000000000001</v>
      </c>
      <c r="J1553" s="184">
        <v>3.0034000000000001</v>
      </c>
      <c r="K1553" s="184">
        <v>3.1181000000000001</v>
      </c>
      <c r="L1553" s="184">
        <v>3.1728999999999998</v>
      </c>
      <c r="M1553" s="184">
        <v>3.1465000000000001</v>
      </c>
      <c r="N1553" s="184">
        <v>3.1236999999999999</v>
      </c>
      <c r="O1553" s="184"/>
      <c r="P1553" s="184"/>
      <c r="Q1553" s="184">
        <v>4.0221</v>
      </c>
      <c r="R1553" s="184">
        <v>3.5714999999999999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44447</v>
      </c>
      <c r="E1554" s="184">
        <v>1101.4486999999999</v>
      </c>
      <c r="F1554" s="184">
        <v>2.9329999999999998</v>
      </c>
      <c r="G1554" s="184">
        <v>2.9068999999999998</v>
      </c>
      <c r="H1554" s="184">
        <v>2.8965000000000001</v>
      </c>
      <c r="I1554" s="184">
        <v>2.9331999999999998</v>
      </c>
      <c r="J1554" s="184">
        <v>2.9432999999999998</v>
      </c>
      <c r="K1554" s="184">
        <v>3.0575999999999999</v>
      </c>
      <c r="L1554" s="184">
        <v>3.1118999999999999</v>
      </c>
      <c r="M1554" s="184">
        <v>3.0882999999999998</v>
      </c>
      <c r="N1554" s="184">
        <v>3.0668000000000002</v>
      </c>
      <c r="O1554" s="184"/>
      <c r="P1554" s="184"/>
      <c r="Q1554" s="184">
        <v>3.9605999999999999</v>
      </c>
      <c r="R1554" s="184">
        <v>3.5171000000000001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44447</v>
      </c>
      <c r="E1555" s="184">
        <v>1096.0082</v>
      </c>
      <c r="F1555" s="184">
        <v>2.9842</v>
      </c>
      <c r="G1555" s="184">
        <v>2.9424000000000001</v>
      </c>
      <c r="H1555" s="184">
        <v>2.9209000000000001</v>
      </c>
      <c r="I1555" s="184">
        <v>3.0068999999999999</v>
      </c>
      <c r="J1555" s="184">
        <v>3.0251000000000001</v>
      </c>
      <c r="K1555" s="184">
        <v>3.1272000000000002</v>
      </c>
      <c r="L1555" s="184">
        <v>3.1642999999999999</v>
      </c>
      <c r="M1555" s="184">
        <v>3.1511</v>
      </c>
      <c r="N1555" s="184">
        <v>3.1364000000000001</v>
      </c>
      <c r="O1555" s="184"/>
      <c r="P1555" s="184"/>
      <c r="Q1555" s="184">
        <v>3.9274</v>
      </c>
      <c r="R1555" s="184">
        <v>3.5958000000000001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44447</v>
      </c>
      <c r="E1556" s="184">
        <v>1094.5894000000001</v>
      </c>
      <c r="F1556" s="184">
        <v>2.9213</v>
      </c>
      <c r="G1556" s="184">
        <v>2.8818000000000001</v>
      </c>
      <c r="H1556" s="184">
        <v>2.8607</v>
      </c>
      <c r="I1556" s="184">
        <v>2.9470999999999998</v>
      </c>
      <c r="J1556" s="184">
        <v>2.9649000000000001</v>
      </c>
      <c r="K1556" s="184">
        <v>3.0756000000000001</v>
      </c>
      <c r="L1556" s="184">
        <v>3.1128999999999998</v>
      </c>
      <c r="M1556" s="184">
        <v>3.0996000000000001</v>
      </c>
      <c r="N1556" s="184">
        <v>3.0775000000000001</v>
      </c>
      <c r="O1556" s="184"/>
      <c r="P1556" s="184"/>
      <c r="Q1556" s="184">
        <v>3.8708</v>
      </c>
      <c r="R1556" s="184">
        <v>3.5385</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44447</v>
      </c>
      <c r="E1557" s="184">
        <v>1098.2445</v>
      </c>
      <c r="F1557" s="184">
        <v>3.008</v>
      </c>
      <c r="G1557" s="184">
        <v>2.9630999999999998</v>
      </c>
      <c r="H1557" s="184">
        <v>2.9462999999999999</v>
      </c>
      <c r="I1557" s="184">
        <v>2.9878999999999998</v>
      </c>
      <c r="J1557" s="184">
        <v>3.0089000000000001</v>
      </c>
      <c r="K1557" s="184">
        <v>3.1101999999999999</v>
      </c>
      <c r="L1557" s="184">
        <v>3.1414</v>
      </c>
      <c r="M1557" s="184">
        <v>3.1316000000000002</v>
      </c>
      <c r="N1557" s="184">
        <v>3.1190000000000002</v>
      </c>
      <c r="O1557" s="184"/>
      <c r="P1557" s="184"/>
      <c r="Q1557" s="184">
        <v>3.9540999999999999</v>
      </c>
      <c r="R1557" s="184">
        <v>3.5781999999999998</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44447</v>
      </c>
      <c r="E1558" s="184">
        <v>1095.3933999999999</v>
      </c>
      <c r="F1558" s="184">
        <v>2.9058999999999999</v>
      </c>
      <c r="G1558" s="184">
        <v>2.8618999999999999</v>
      </c>
      <c r="H1558" s="184">
        <v>2.8448000000000002</v>
      </c>
      <c r="I1558" s="184">
        <v>2.8868999999999998</v>
      </c>
      <c r="J1558" s="184">
        <v>2.9079999999999999</v>
      </c>
      <c r="K1558" s="184">
        <v>3.0091999999999999</v>
      </c>
      <c r="L1558" s="184">
        <v>3.0398000000000001</v>
      </c>
      <c r="M1558" s="184">
        <v>3.0291000000000001</v>
      </c>
      <c r="N1558" s="184">
        <v>3.0158</v>
      </c>
      <c r="O1558" s="184"/>
      <c r="P1558" s="184"/>
      <c r="Q1558" s="184">
        <v>3.8422000000000001</v>
      </c>
      <c r="R1558" s="184">
        <v>3.47</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44447</v>
      </c>
      <c r="E1559" s="184">
        <v>1055.5518</v>
      </c>
      <c r="F1559" s="184">
        <v>3.0985</v>
      </c>
      <c r="G1559" s="184">
        <v>3.1002000000000001</v>
      </c>
      <c r="H1559" s="184">
        <v>3.0972</v>
      </c>
      <c r="I1559" s="184">
        <v>3.101</v>
      </c>
      <c r="J1559" s="184">
        <v>3.0539999999999998</v>
      </c>
      <c r="K1559" s="184">
        <v>3.1621999999999999</v>
      </c>
      <c r="L1559" s="184">
        <v>3.2057000000000002</v>
      </c>
      <c r="M1559" s="184">
        <v>3.1848000000000001</v>
      </c>
      <c r="N1559" s="184">
        <v>3.1877</v>
      </c>
      <c r="O1559" s="184"/>
      <c r="P1559" s="184"/>
      <c r="Q1559" s="184">
        <v>3.3988999999999998</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44447</v>
      </c>
      <c r="E1560" s="184">
        <v>1054.0011999999999</v>
      </c>
      <c r="F1560" s="184">
        <v>3.02</v>
      </c>
      <c r="G1560" s="184">
        <v>3.0192999999999999</v>
      </c>
      <c r="H1560" s="184">
        <v>3.0165000000000002</v>
      </c>
      <c r="I1560" s="184">
        <v>3.0205000000000002</v>
      </c>
      <c r="J1560" s="184">
        <v>2.9735</v>
      </c>
      <c r="K1560" s="184">
        <v>3.0804999999999998</v>
      </c>
      <c r="L1560" s="184">
        <v>3.1217999999999999</v>
      </c>
      <c r="M1560" s="184">
        <v>3.0960999999999999</v>
      </c>
      <c r="N1560" s="184">
        <v>3.0968</v>
      </c>
      <c r="O1560" s="184"/>
      <c r="P1560" s="184"/>
      <c r="Q1560" s="184">
        <v>3.3048999999999999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44447</v>
      </c>
      <c r="E1561" s="184">
        <v>1080.4118000000001</v>
      </c>
      <c r="F1561" s="184">
        <v>2.9799000000000002</v>
      </c>
      <c r="G1561" s="184">
        <v>2.9354</v>
      </c>
      <c r="H1561" s="184">
        <v>2.9302000000000001</v>
      </c>
      <c r="I1561" s="184">
        <v>2.9714999999999998</v>
      </c>
      <c r="J1561" s="184">
        <v>2.9878</v>
      </c>
      <c r="K1561" s="184">
        <v>3.09</v>
      </c>
      <c r="L1561" s="184">
        <v>3.1303000000000001</v>
      </c>
      <c r="M1561" s="184">
        <v>3.1011000000000002</v>
      </c>
      <c r="N1561" s="184">
        <v>3.0893999999999999</v>
      </c>
      <c r="O1561" s="184"/>
      <c r="P1561" s="184"/>
      <c r="Q1561" s="184">
        <v>3.6903999999999999</v>
      </c>
      <c r="R1561" s="184">
        <v>3.5804</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44447</v>
      </c>
      <c r="E1562" s="184">
        <v>1079.7982999999999</v>
      </c>
      <c r="F1562" s="184">
        <v>2.9580000000000002</v>
      </c>
      <c r="G1562" s="184">
        <v>2.9144999999999999</v>
      </c>
      <c r="H1562" s="184">
        <v>2.9096000000000002</v>
      </c>
      <c r="I1562" s="184">
        <v>2.9514</v>
      </c>
      <c r="J1562" s="184">
        <v>2.9676</v>
      </c>
      <c r="K1562" s="184">
        <v>3.0697000000000001</v>
      </c>
      <c r="L1562" s="184">
        <v>3.1143999999999998</v>
      </c>
      <c r="M1562" s="184">
        <v>3.0834999999999999</v>
      </c>
      <c r="N1562" s="184">
        <v>3.0709</v>
      </c>
      <c r="O1562" s="184"/>
      <c r="P1562" s="184"/>
      <c r="Q1562" s="184">
        <v>3.6627999999999998</v>
      </c>
      <c r="R1562" s="184">
        <v>3.5554999999999999</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44447</v>
      </c>
      <c r="E1563" s="184">
        <v>1117.4637</v>
      </c>
      <c r="F1563" s="184">
        <v>3.0019999999999998</v>
      </c>
      <c r="G1563" s="184">
        <v>2.9664999999999999</v>
      </c>
      <c r="H1563" s="184">
        <v>2.9702999999999999</v>
      </c>
      <c r="I1563" s="184">
        <v>3.0110999999999999</v>
      </c>
      <c r="J1563" s="184">
        <v>3.0310999999999999</v>
      </c>
      <c r="K1563" s="184">
        <v>3.1194000000000002</v>
      </c>
      <c r="L1563" s="184">
        <v>3.14</v>
      </c>
      <c r="M1563" s="184">
        <v>3.1168</v>
      </c>
      <c r="N1563" s="184">
        <v>3.1124000000000001</v>
      </c>
      <c r="O1563" s="184"/>
      <c r="P1563" s="184"/>
      <c r="Q1563" s="184">
        <v>4.2473000000000001</v>
      </c>
      <c r="R1563" s="184">
        <v>3.6349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44447</v>
      </c>
      <c r="E1564" s="184">
        <v>1114.9138</v>
      </c>
      <c r="F1564" s="184">
        <v>2.9302999999999999</v>
      </c>
      <c r="G1564" s="184">
        <v>2.8969</v>
      </c>
      <c r="H1564" s="184">
        <v>2.9003000000000001</v>
      </c>
      <c r="I1564" s="184">
        <v>2.9407999999999999</v>
      </c>
      <c r="J1564" s="184">
        <v>2.9609000000000001</v>
      </c>
      <c r="K1564" s="184">
        <v>3.0489000000000002</v>
      </c>
      <c r="L1564" s="184">
        <v>3.0651999999999999</v>
      </c>
      <c r="M1564" s="184">
        <v>3.0366</v>
      </c>
      <c r="N1564" s="184">
        <v>3.0337000000000001</v>
      </c>
      <c r="O1564" s="184"/>
      <c r="P1564" s="184"/>
      <c r="Q1564" s="184">
        <v>4.1581000000000001</v>
      </c>
      <c r="R1564" s="184">
        <v>3.5512000000000001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44447</v>
      </c>
      <c r="E1565" s="184">
        <v>1082.2496000000001</v>
      </c>
      <c r="F1565" s="184">
        <v>2.9815999999999998</v>
      </c>
      <c r="G1565" s="184">
        <v>2.9394</v>
      </c>
      <c r="H1565" s="184">
        <v>2.9136000000000002</v>
      </c>
      <c r="I1565" s="184">
        <v>2.9603999999999999</v>
      </c>
      <c r="J1565" s="184">
        <v>2.9525000000000001</v>
      </c>
      <c r="K1565" s="184">
        <v>3.0642999999999998</v>
      </c>
      <c r="L1565" s="184">
        <v>3.1038999999999999</v>
      </c>
      <c r="M1565" s="184">
        <v>3.1078000000000001</v>
      </c>
      <c r="N1565" s="184">
        <v>3.1246</v>
      </c>
      <c r="O1565" s="184"/>
      <c r="P1565" s="184"/>
      <c r="Q1565" s="184">
        <v>3.7753000000000001</v>
      </c>
      <c r="R1565" s="184">
        <v>3.6717</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44447</v>
      </c>
      <c r="E1566" s="184">
        <v>1080.7851000000001</v>
      </c>
      <c r="F1566" s="184">
        <v>2.9316</v>
      </c>
      <c r="G1566" s="184">
        <v>2.8881999999999999</v>
      </c>
      <c r="H1566" s="184">
        <v>2.8635000000000002</v>
      </c>
      <c r="I1566" s="184">
        <v>2.9102999999999999</v>
      </c>
      <c r="J1566" s="184">
        <v>2.9024000000000001</v>
      </c>
      <c r="K1566" s="184">
        <v>3.0139</v>
      </c>
      <c r="L1566" s="184">
        <v>3.0531000000000001</v>
      </c>
      <c r="M1566" s="184">
        <v>3.0566</v>
      </c>
      <c r="N1566" s="184">
        <v>3.0731000000000002</v>
      </c>
      <c r="O1566" s="184"/>
      <c r="P1566" s="184"/>
      <c r="Q1566" s="184">
        <v>3.7094</v>
      </c>
      <c r="R1566" s="184">
        <v>3.6076000000000001</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44447</v>
      </c>
      <c r="E1567" s="184">
        <v>1088.7689</v>
      </c>
      <c r="F1567" s="184">
        <v>2.8698999999999999</v>
      </c>
      <c r="G1567" s="184">
        <v>2.8435000000000001</v>
      </c>
      <c r="H1567" s="184">
        <v>2.8487</v>
      </c>
      <c r="I1567" s="184">
        <v>2.8910999999999998</v>
      </c>
      <c r="J1567" s="184">
        <v>2.9068999999999998</v>
      </c>
      <c r="K1567" s="184">
        <v>3.0198</v>
      </c>
      <c r="L1567" s="184">
        <v>3.0529999999999999</v>
      </c>
      <c r="M1567" s="184">
        <v>3.0228999999999999</v>
      </c>
      <c r="N1567" s="184">
        <v>3.0011000000000001</v>
      </c>
      <c r="O1567" s="184"/>
      <c r="P1567" s="184"/>
      <c r="Q1567" s="184">
        <v>3.7018</v>
      </c>
      <c r="R1567" s="184">
        <v>3.3944000000000001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44447</v>
      </c>
      <c r="E1568" s="184">
        <v>1090.2130999999999</v>
      </c>
      <c r="F1568" s="184">
        <v>2.9197000000000002</v>
      </c>
      <c r="G1568" s="184">
        <v>2.8933</v>
      </c>
      <c r="H1568" s="184">
        <v>2.899</v>
      </c>
      <c r="I1568" s="184">
        <v>2.9416000000000002</v>
      </c>
      <c r="J1568" s="184">
        <v>2.9575</v>
      </c>
      <c r="K1568" s="184">
        <v>3.0712000000000002</v>
      </c>
      <c r="L1568" s="184">
        <v>3.1048</v>
      </c>
      <c r="M1568" s="184">
        <v>3.0749</v>
      </c>
      <c r="N1568" s="184">
        <v>3.0533999999999999</v>
      </c>
      <c r="O1568" s="184"/>
      <c r="P1568" s="184"/>
      <c r="Q1568" s="184">
        <v>3.7606000000000002</v>
      </c>
      <c r="R1568" s="184">
        <v>3.4531999999999998</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44447</v>
      </c>
      <c r="E1569" s="184">
        <v>3080.8128999999999</v>
      </c>
      <c r="F1569" s="184">
        <v>2.8685</v>
      </c>
      <c r="G1569" s="184">
        <v>2.8527999999999998</v>
      </c>
      <c r="H1569" s="184">
        <v>2.8195000000000001</v>
      </c>
      <c r="I1569" s="184">
        <v>2.8685999999999998</v>
      </c>
      <c r="J1569" s="184">
        <v>2.8891</v>
      </c>
      <c r="K1569" s="184">
        <v>2.9847000000000001</v>
      </c>
      <c r="L1569" s="184">
        <v>3.0299</v>
      </c>
      <c r="M1569" s="184">
        <v>3.0036</v>
      </c>
      <c r="N1569" s="184">
        <v>2.9779</v>
      </c>
      <c r="O1569" s="184">
        <v>4.2659000000000002</v>
      </c>
      <c r="P1569" s="184">
        <v>4.9471999999999996</v>
      </c>
      <c r="Q1569" s="184">
        <v>5.9088000000000003</v>
      </c>
      <c r="R1569" s="184">
        <v>3.4121000000000001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44447</v>
      </c>
      <c r="E1570" s="184">
        <v>3100.1689000000001</v>
      </c>
      <c r="F1570" s="184">
        <v>2.9683999999999999</v>
      </c>
      <c r="G1570" s="184">
        <v>2.9527000000000001</v>
      </c>
      <c r="H1570" s="184">
        <v>2.9196</v>
      </c>
      <c r="I1570" s="184">
        <v>2.9687000000000001</v>
      </c>
      <c r="J1570" s="184">
        <v>2.9891000000000001</v>
      </c>
      <c r="K1570" s="184">
        <v>3.0851999999999999</v>
      </c>
      <c r="L1570" s="184">
        <v>3.1314000000000002</v>
      </c>
      <c r="M1570" s="184">
        <v>3.1059999999999999</v>
      </c>
      <c r="N1570" s="184">
        <v>3.0811000000000002</v>
      </c>
      <c r="O1570" s="184">
        <v>4.3707000000000003</v>
      </c>
      <c r="P1570" s="184">
        <v>5.0313999999999997</v>
      </c>
      <c r="Q1570" s="184">
        <v>6.1553000000000004</v>
      </c>
      <c r="R1570" s="184">
        <v>3.5160999999999998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44447</v>
      </c>
      <c r="E1571" s="184">
        <v>1091.3245999999999</v>
      </c>
      <c r="F1571" s="184">
        <v>3.1206999999999998</v>
      </c>
      <c r="G1571" s="184">
        <v>3.0666000000000002</v>
      </c>
      <c r="H1571" s="184">
        <v>3.0396000000000001</v>
      </c>
      <c r="I1571" s="184">
        <v>3.0737000000000001</v>
      </c>
      <c r="J1571" s="184">
        <v>3.0743</v>
      </c>
      <c r="K1571" s="184">
        <v>3.1802000000000001</v>
      </c>
      <c r="L1571" s="184">
        <v>3.2158000000000002</v>
      </c>
      <c r="M1571" s="184">
        <v>3.1894</v>
      </c>
      <c r="N1571" s="184">
        <v>3.1676000000000002</v>
      </c>
      <c r="O1571" s="184"/>
      <c r="P1571" s="184"/>
      <c r="Q1571" s="184">
        <v>3.8632</v>
      </c>
      <c r="R1571" s="184">
        <v>3.6027999999999998</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44447</v>
      </c>
      <c r="E1572" s="184">
        <v>1087.5504000000001</v>
      </c>
      <c r="F1572" s="184">
        <v>2.9670999999999998</v>
      </c>
      <c r="G1572" s="184">
        <v>2.9161000000000001</v>
      </c>
      <c r="H1572" s="184">
        <v>2.8893</v>
      </c>
      <c r="I1572" s="184">
        <v>2.9234</v>
      </c>
      <c r="J1572" s="184">
        <v>2.9238</v>
      </c>
      <c r="K1572" s="184">
        <v>3.0289999999999999</v>
      </c>
      <c r="L1572" s="184">
        <v>3.0634000000000001</v>
      </c>
      <c r="M1572" s="184">
        <v>3.0358000000000001</v>
      </c>
      <c r="N1572" s="184">
        <v>3.0129000000000001</v>
      </c>
      <c r="O1572" s="184"/>
      <c r="P1572" s="184"/>
      <c r="Q1572" s="184">
        <v>3.7071000000000001</v>
      </c>
      <c r="R1572" s="184">
        <v>3.4470999999999998</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44447</v>
      </c>
      <c r="E1573" s="184">
        <v>112.1985</v>
      </c>
      <c r="F1573" s="184">
        <v>2.863</v>
      </c>
      <c r="G1573" s="184">
        <v>2.8201000000000001</v>
      </c>
      <c r="H1573" s="184">
        <v>2.8132000000000001</v>
      </c>
      <c r="I1573" s="184">
        <v>2.8658999999999999</v>
      </c>
      <c r="J1573" s="184">
        <v>2.8877000000000002</v>
      </c>
      <c r="K1573" s="184">
        <v>2.9862000000000002</v>
      </c>
      <c r="L1573" s="184">
        <v>3.0444</v>
      </c>
      <c r="M1573" s="184">
        <v>3.0145</v>
      </c>
      <c r="N1573" s="184">
        <v>2.9910999999999999</v>
      </c>
      <c r="O1573" s="184"/>
      <c r="P1573" s="184"/>
      <c r="Q1573" s="184">
        <v>4.1656000000000004</v>
      </c>
      <c r="R1573" s="184">
        <v>3.4257</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44447</v>
      </c>
      <c r="E1574" s="184">
        <v>112.51519999999999</v>
      </c>
      <c r="F1574" s="184">
        <v>2.9523000000000001</v>
      </c>
      <c r="G1574" s="184">
        <v>2.9203000000000001</v>
      </c>
      <c r="H1574" s="184">
        <v>2.9165999999999999</v>
      </c>
      <c r="I1574" s="184">
        <v>2.9647000000000001</v>
      </c>
      <c r="J1574" s="184">
        <v>2.9868000000000001</v>
      </c>
      <c r="K1574" s="184">
        <v>3.0870000000000002</v>
      </c>
      <c r="L1574" s="184">
        <v>3.1461000000000001</v>
      </c>
      <c r="M1574" s="184">
        <v>3.1168</v>
      </c>
      <c r="N1574" s="184">
        <v>3.0941999999999998</v>
      </c>
      <c r="O1574" s="184"/>
      <c r="P1574" s="184"/>
      <c r="Q1574" s="184">
        <v>4.2698</v>
      </c>
      <c r="R1574" s="184">
        <v>3.5291999999999999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44447</v>
      </c>
      <c r="E1575" s="184">
        <v>1113.0322000000001</v>
      </c>
      <c r="F1575" s="184">
        <v>2.9647999999999999</v>
      </c>
      <c r="G1575" s="184">
        <v>2.9586999999999999</v>
      </c>
      <c r="H1575" s="184">
        <v>2.9413</v>
      </c>
      <c r="I1575" s="184">
        <v>2.9935</v>
      </c>
      <c r="J1575" s="184">
        <v>3.0030999999999999</v>
      </c>
      <c r="K1575" s="184">
        <v>3.0981999999999998</v>
      </c>
      <c r="L1575" s="184">
        <v>3.1385000000000001</v>
      </c>
      <c r="M1575" s="184">
        <v>3.109</v>
      </c>
      <c r="N1575" s="184">
        <v>3.0922999999999998</v>
      </c>
      <c r="O1575" s="184"/>
      <c r="P1575" s="184"/>
      <c r="Q1575" s="184">
        <v>4.1379999999999999</v>
      </c>
      <c r="R1575" s="184">
        <v>3.5345</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44447</v>
      </c>
      <c r="E1576" s="184">
        <v>1109.5166999999999</v>
      </c>
      <c r="F1576" s="184">
        <v>2.8622999999999998</v>
      </c>
      <c r="G1576" s="184">
        <v>2.8572000000000002</v>
      </c>
      <c r="H1576" s="184">
        <v>2.8410000000000002</v>
      </c>
      <c r="I1576" s="184">
        <v>2.8932000000000002</v>
      </c>
      <c r="J1576" s="184">
        <v>2.9024999999999999</v>
      </c>
      <c r="K1576" s="184">
        <v>2.9971000000000001</v>
      </c>
      <c r="L1576" s="184">
        <v>3.0365000000000002</v>
      </c>
      <c r="M1576" s="184">
        <v>3.0021</v>
      </c>
      <c r="N1576" s="184">
        <v>2.9781</v>
      </c>
      <c r="O1576" s="184"/>
      <c r="P1576" s="184"/>
      <c r="Q1576" s="184">
        <v>4.0133000000000001</v>
      </c>
      <c r="R1576" s="184">
        <v>3.4085000000000001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44447</v>
      </c>
      <c r="E1577" s="184">
        <v>1081.6960999999999</v>
      </c>
      <c r="F1577" s="184">
        <v>2.8954</v>
      </c>
      <c r="G1577" s="184">
        <v>2.8643999999999998</v>
      </c>
      <c r="H1577" s="184">
        <v>2.8803999999999998</v>
      </c>
      <c r="I1577" s="184">
        <v>2.9317000000000002</v>
      </c>
      <c r="J1577" s="184">
        <v>2.9487000000000001</v>
      </c>
      <c r="K1577" s="184">
        <v>3.0396999999999998</v>
      </c>
      <c r="L1577" s="184">
        <v>3.0823999999999998</v>
      </c>
      <c r="M1577" s="184">
        <v>3.0605000000000002</v>
      </c>
      <c r="N1577" s="184">
        <v>3.0406</v>
      </c>
      <c r="O1577" s="184"/>
      <c r="P1577" s="184"/>
      <c r="Q1577" s="184">
        <v>3.6806999999999999</v>
      </c>
      <c r="R1577" s="184">
        <v>3.4904999999999999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44447</v>
      </c>
      <c r="E1578" s="184">
        <v>1079.3333</v>
      </c>
      <c r="F1578" s="184">
        <v>2.7867000000000002</v>
      </c>
      <c r="G1578" s="184">
        <v>2.7656999999999998</v>
      </c>
      <c r="H1578" s="184">
        <v>2.7822</v>
      </c>
      <c r="I1578" s="184">
        <v>2.8336000000000001</v>
      </c>
      <c r="J1578" s="184">
        <v>2.8481999999999998</v>
      </c>
      <c r="K1578" s="184">
        <v>2.9386999999999999</v>
      </c>
      <c r="L1578" s="184">
        <v>2.9796999999999998</v>
      </c>
      <c r="M1578" s="184">
        <v>2.9578000000000002</v>
      </c>
      <c r="N1578" s="184">
        <v>2.9371999999999998</v>
      </c>
      <c r="O1578" s="184"/>
      <c r="P1578" s="184"/>
      <c r="Q1578" s="184">
        <v>3.5764</v>
      </c>
      <c r="R1578" s="184">
        <v>3.3864999999999998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44447</v>
      </c>
      <c r="E1579" s="184">
        <v>1054.7639999999999</v>
      </c>
      <c r="F1579" s="184">
        <v>2.9866000000000001</v>
      </c>
      <c r="G1579" s="184">
        <v>2.9329000000000001</v>
      </c>
      <c r="H1579" s="184">
        <v>2.9213</v>
      </c>
      <c r="I1579" s="184">
        <v>2.9687999999999999</v>
      </c>
      <c r="J1579" s="184">
        <v>2.9950000000000001</v>
      </c>
      <c r="K1579" s="184">
        <v>3.0880000000000001</v>
      </c>
      <c r="L1579" s="184">
        <v>3.1313</v>
      </c>
      <c r="M1579" s="184">
        <v>3.1065999999999998</v>
      </c>
      <c r="N1579" s="184">
        <v>3.0865999999999998</v>
      </c>
      <c r="O1579" s="184"/>
      <c r="P1579" s="184"/>
      <c r="Q1579" s="184">
        <v>3.2471000000000001</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44447</v>
      </c>
      <c r="E1580" s="184">
        <v>1053.7045000000001</v>
      </c>
      <c r="F1580" s="184">
        <v>2.9238</v>
      </c>
      <c r="G1580" s="184">
        <v>2.8723000000000001</v>
      </c>
      <c r="H1580" s="184">
        <v>2.8613</v>
      </c>
      <c r="I1580" s="184">
        <v>2.9087999999999998</v>
      </c>
      <c r="J1580" s="184">
        <v>2.9348999999999998</v>
      </c>
      <c r="K1580" s="184">
        <v>3.0274999999999999</v>
      </c>
      <c r="L1580" s="184">
        <v>3.0703</v>
      </c>
      <c r="M1580" s="184">
        <v>3.0451000000000001</v>
      </c>
      <c r="N1580" s="184">
        <v>3.0246</v>
      </c>
      <c r="O1580" s="184"/>
      <c r="P1580" s="184"/>
      <c r="Q1580" s="184">
        <v>3.1850000000000001</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44447</v>
      </c>
      <c r="E1581" s="184">
        <v>1064.8552</v>
      </c>
      <c r="F1581" s="184">
        <v>2.8898000000000001</v>
      </c>
      <c r="G1581" s="184">
        <v>2.8616999999999999</v>
      </c>
      <c r="H1581" s="184">
        <v>2.8652000000000002</v>
      </c>
      <c r="I1581" s="184">
        <v>2.9180000000000001</v>
      </c>
      <c r="J1581" s="184">
        <v>2.9466999999999999</v>
      </c>
      <c r="K1581" s="184">
        <v>3.0714999999999999</v>
      </c>
      <c r="L1581" s="184">
        <v>3.0931000000000002</v>
      </c>
      <c r="M1581" s="184">
        <v>3.0649000000000002</v>
      </c>
      <c r="N1581" s="184">
        <v>3.0409999999999999</v>
      </c>
      <c r="O1581" s="184"/>
      <c r="P1581" s="184"/>
      <c r="Q1581" s="184">
        <v>3.4049999999999998</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44447</v>
      </c>
      <c r="E1582" s="184">
        <v>1062.8601000000001</v>
      </c>
      <c r="F1582" s="184">
        <v>2.7887</v>
      </c>
      <c r="G1582" s="184">
        <v>2.7616999999999998</v>
      </c>
      <c r="H1582" s="184">
        <v>2.7650000000000001</v>
      </c>
      <c r="I1582" s="184">
        <v>2.8178000000000001</v>
      </c>
      <c r="J1582" s="184">
        <v>2.8462999999999998</v>
      </c>
      <c r="K1582" s="184">
        <v>2.9710000000000001</v>
      </c>
      <c r="L1582" s="184">
        <v>2.9914999999999998</v>
      </c>
      <c r="M1582" s="184">
        <v>2.9626000000000001</v>
      </c>
      <c r="N1582" s="184">
        <v>2.9378000000000002</v>
      </c>
      <c r="O1582" s="184"/>
      <c r="P1582" s="184"/>
      <c r="Q1582" s="184">
        <v>3.3018000000000001</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44447</v>
      </c>
      <c r="E1583" s="184">
        <v>1060.5985000000001</v>
      </c>
      <c r="F1583" s="184">
        <v>2.9737</v>
      </c>
      <c r="G1583" s="184">
        <v>2.9327999999999999</v>
      </c>
      <c r="H1583" s="184">
        <v>2.9441000000000002</v>
      </c>
      <c r="I1583" s="184">
        <v>2.9927999999999999</v>
      </c>
      <c r="J1583" s="184">
        <v>3.0226999999999999</v>
      </c>
      <c r="K1583" s="184">
        <v>3.1084999999999998</v>
      </c>
      <c r="L1583" s="184">
        <v>3.1831</v>
      </c>
      <c r="M1583" s="184">
        <v>3.1579999999999999</v>
      </c>
      <c r="N1583" s="184">
        <v>3.1349</v>
      </c>
      <c r="O1583" s="184"/>
      <c r="P1583" s="184"/>
      <c r="Q1583" s="184">
        <v>3.3854000000000002</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44447</v>
      </c>
      <c r="E1584" s="184">
        <v>1059.2979</v>
      </c>
      <c r="F1584" s="184">
        <v>2.9015</v>
      </c>
      <c r="G1584" s="184">
        <v>2.8616999999999999</v>
      </c>
      <c r="H1584" s="184">
        <v>2.8733</v>
      </c>
      <c r="I1584" s="184">
        <v>2.9222999999999999</v>
      </c>
      <c r="J1584" s="184">
        <v>2.9523000000000001</v>
      </c>
      <c r="K1584" s="184">
        <v>3.0377999999999998</v>
      </c>
      <c r="L1584" s="184">
        <v>3.1118999999999999</v>
      </c>
      <c r="M1584" s="184">
        <v>3.0863</v>
      </c>
      <c r="N1584" s="184">
        <v>3.0627</v>
      </c>
      <c r="O1584" s="184"/>
      <c r="P1584" s="184"/>
      <c r="Q1584" s="184">
        <v>3.3136000000000001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44447</v>
      </c>
      <c r="E1585" s="184">
        <v>1113.0449000000001</v>
      </c>
      <c r="F1585" s="184">
        <v>2.9613999999999998</v>
      </c>
      <c r="G1585" s="184">
        <v>2.9236</v>
      </c>
      <c r="H1585" s="184">
        <v>2.9329000000000001</v>
      </c>
      <c r="I1585" s="184">
        <v>2.9805000000000001</v>
      </c>
      <c r="J1585" s="184">
        <v>2.9929000000000001</v>
      </c>
      <c r="K1585" s="184">
        <v>3.0920000000000001</v>
      </c>
      <c r="L1585" s="184">
        <v>3.1347999999999998</v>
      </c>
      <c r="M1585" s="184">
        <v>3.1120999999999999</v>
      </c>
      <c r="N1585" s="184">
        <v>3.0937999999999999</v>
      </c>
      <c r="O1585" s="184"/>
      <c r="P1585" s="184"/>
      <c r="Q1585" s="184">
        <v>4.1254</v>
      </c>
      <c r="R1585" s="184">
        <v>3.5324</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44447</v>
      </c>
      <c r="E1586" s="184">
        <v>1110.7768000000001</v>
      </c>
      <c r="F1586" s="184">
        <v>2.8557000000000001</v>
      </c>
      <c r="G1586" s="184">
        <v>2.8222</v>
      </c>
      <c r="H1586" s="184">
        <v>2.8321999999999998</v>
      </c>
      <c r="I1586" s="184">
        <v>2.8801000000000001</v>
      </c>
      <c r="J1586" s="184">
        <v>2.8923000000000001</v>
      </c>
      <c r="K1586" s="184">
        <v>2.9908999999999999</v>
      </c>
      <c r="L1586" s="184">
        <v>3.0331000000000001</v>
      </c>
      <c r="M1586" s="184">
        <v>3.0095999999999998</v>
      </c>
      <c r="N1586" s="184">
        <v>2.9904999999999999</v>
      </c>
      <c r="O1586" s="184"/>
      <c r="P1586" s="184"/>
      <c r="Q1586" s="184">
        <v>4.0452000000000004</v>
      </c>
      <c r="R1586" s="184">
        <v>3.4441000000000002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44447</v>
      </c>
      <c r="E1587" s="184">
        <v>2713.3686666666699</v>
      </c>
      <c r="F1587" s="184">
        <v>2.944</v>
      </c>
      <c r="G1587" s="184">
        <v>2.9615999999999998</v>
      </c>
      <c r="H1587" s="184">
        <v>2.9784000000000002</v>
      </c>
      <c r="I1587" s="184">
        <v>3.0061</v>
      </c>
      <c r="J1587" s="184">
        <v>3.0118999999999998</v>
      </c>
      <c r="K1587" s="184">
        <v>3.1152000000000002</v>
      </c>
      <c r="L1587" s="184">
        <v>3.1655000000000002</v>
      </c>
      <c r="M1587" s="184">
        <v>3.1398999999999999</v>
      </c>
      <c r="N1587" s="184">
        <v>3.1105999999999998</v>
      </c>
      <c r="O1587" s="184">
        <v>4.42</v>
      </c>
      <c r="P1587" s="184">
        <v>5.1711</v>
      </c>
      <c r="Q1587" s="184">
        <v>6.5566000000000004</v>
      </c>
      <c r="R1587" s="184">
        <v>3.5668000000000002</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44447</v>
      </c>
      <c r="E1588" s="184">
        <v>2582.94333333333</v>
      </c>
      <c r="F1588" s="184">
        <v>2.8452999999999999</v>
      </c>
      <c r="G1588" s="184">
        <v>2.8622000000000001</v>
      </c>
      <c r="H1588" s="184">
        <v>2.8782999999999999</v>
      </c>
      <c r="I1588" s="184">
        <v>2.9062000000000001</v>
      </c>
      <c r="J1588" s="184">
        <v>2.9117000000000002</v>
      </c>
      <c r="K1588" s="184">
        <v>3.0144000000000002</v>
      </c>
      <c r="L1588" s="184">
        <v>3.0638999999999998</v>
      </c>
      <c r="M1588" s="184">
        <v>3.0375999999999999</v>
      </c>
      <c r="N1588" s="184">
        <v>3.0074999999999998</v>
      </c>
      <c r="O1588" s="184">
        <v>3.9702999999999999</v>
      </c>
      <c r="P1588" s="184">
        <v>4.5620000000000003</v>
      </c>
      <c r="Q1588" s="184">
        <v>6.6254999999999997</v>
      </c>
      <c r="R1588" s="184">
        <v>3.2743000000000002</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44447</v>
      </c>
      <c r="E1589" s="184">
        <v>1081.4884999999999</v>
      </c>
      <c r="F1589" s="184">
        <v>2.9702000000000002</v>
      </c>
      <c r="G1589" s="184">
        <v>2.9706999999999999</v>
      </c>
      <c r="H1589" s="184">
        <v>2.9836999999999998</v>
      </c>
      <c r="I1589" s="184">
        <v>3.0217000000000001</v>
      </c>
      <c r="J1589" s="184">
        <v>3.0247000000000002</v>
      </c>
      <c r="K1589" s="184">
        <v>3.1408</v>
      </c>
      <c r="L1589" s="184">
        <v>3.1779000000000002</v>
      </c>
      <c r="M1589" s="184">
        <v>3.1436000000000002</v>
      </c>
      <c r="N1589" s="184">
        <v>3.1143999999999998</v>
      </c>
      <c r="O1589" s="184"/>
      <c r="P1589" s="184"/>
      <c r="Q1589" s="184">
        <v>3.6926000000000001</v>
      </c>
      <c r="R1589" s="184">
        <v>3.5674000000000001</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44447</v>
      </c>
      <c r="E1590" s="184">
        <v>1078.4717000000001</v>
      </c>
      <c r="F1590" s="184">
        <v>2.8397000000000001</v>
      </c>
      <c r="G1590" s="184">
        <v>2.8401999999999998</v>
      </c>
      <c r="H1590" s="184">
        <v>2.8536999999999999</v>
      </c>
      <c r="I1590" s="184">
        <v>2.8915999999999999</v>
      </c>
      <c r="J1590" s="184">
        <v>2.8942999999999999</v>
      </c>
      <c r="K1590" s="184">
        <v>3.0095999999999998</v>
      </c>
      <c r="L1590" s="184">
        <v>3.0457000000000001</v>
      </c>
      <c r="M1590" s="184">
        <v>3.0104000000000002</v>
      </c>
      <c r="N1590" s="184">
        <v>2.9802</v>
      </c>
      <c r="O1590" s="184"/>
      <c r="P1590" s="184"/>
      <c r="Q1590" s="184">
        <v>3.5577999999999999</v>
      </c>
      <c r="R1590" s="184">
        <v>3.4327999999999999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44447</v>
      </c>
      <c r="E1591" s="184">
        <v>1079.8888999999999</v>
      </c>
      <c r="F1591" s="184">
        <v>3.0253000000000001</v>
      </c>
      <c r="G1591" s="184">
        <v>3.0123000000000002</v>
      </c>
      <c r="H1591" s="184">
        <v>3.0301999999999998</v>
      </c>
      <c r="I1591" s="184">
        <v>3.0602999999999998</v>
      </c>
      <c r="J1591" s="184">
        <v>3.0838999999999999</v>
      </c>
      <c r="K1591" s="184">
        <v>3.1636000000000002</v>
      </c>
      <c r="L1591" s="184">
        <v>3.2040999999999999</v>
      </c>
      <c r="M1591" s="184">
        <v>3.1654</v>
      </c>
      <c r="N1591" s="184">
        <v>3.1429999999999998</v>
      </c>
      <c r="O1591" s="184"/>
      <c r="P1591" s="184"/>
      <c r="Q1591" s="184">
        <v>3.6716000000000002</v>
      </c>
      <c r="R1591" s="184">
        <v>3.5602999999999998</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44447</v>
      </c>
      <c r="E1592" s="184">
        <v>1077.5534</v>
      </c>
      <c r="F1592" s="184">
        <v>2.9268999999999998</v>
      </c>
      <c r="G1592" s="184">
        <v>2.9115000000000002</v>
      </c>
      <c r="H1592" s="184">
        <v>2.9297</v>
      </c>
      <c r="I1592" s="184">
        <v>2.9594999999999998</v>
      </c>
      <c r="J1592" s="184">
        <v>2.9830999999999999</v>
      </c>
      <c r="K1592" s="184">
        <v>3.0588000000000002</v>
      </c>
      <c r="L1592" s="184">
        <v>3.1004999999999998</v>
      </c>
      <c r="M1592" s="184">
        <v>3.0617000000000001</v>
      </c>
      <c r="N1592" s="184">
        <v>3.0388000000000002</v>
      </c>
      <c r="O1592" s="184"/>
      <c r="P1592" s="184"/>
      <c r="Q1592" s="184">
        <v>3.5663999999999998</v>
      </c>
      <c r="R1592" s="184">
        <v>3.4550999999999998</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44447</v>
      </c>
      <c r="E1593" s="184">
        <v>1069.1841999999999</v>
      </c>
      <c r="F1593" s="184">
        <v>3.0009999999999999</v>
      </c>
      <c r="G1593" s="184">
        <v>3.0163000000000002</v>
      </c>
      <c r="H1593" s="184">
        <v>3.0146999999999999</v>
      </c>
      <c r="I1593" s="184">
        <v>3.0474999999999999</v>
      </c>
      <c r="J1593" s="184">
        <v>3.0625</v>
      </c>
      <c r="K1593" s="184">
        <v>3.1701000000000001</v>
      </c>
      <c r="L1593" s="184">
        <v>3.2158000000000002</v>
      </c>
      <c r="M1593" s="184">
        <v>3.1966000000000001</v>
      </c>
      <c r="N1593" s="184">
        <v>3.1791</v>
      </c>
      <c r="O1593" s="184"/>
      <c r="P1593" s="184"/>
      <c r="Q1593" s="184">
        <v>3.5809000000000002</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44447</v>
      </c>
      <c r="E1594" s="184">
        <v>1067.1745000000001</v>
      </c>
      <c r="F1594" s="184">
        <v>2.9177</v>
      </c>
      <c r="G1594" s="184">
        <v>2.9272999999999998</v>
      </c>
      <c r="H1594" s="184">
        <v>2.9249999999999998</v>
      </c>
      <c r="I1594" s="184">
        <v>2.9577</v>
      </c>
      <c r="J1594" s="184">
        <v>2.9708000000000001</v>
      </c>
      <c r="K1594" s="184">
        <v>3.0821999999999998</v>
      </c>
      <c r="L1594" s="184">
        <v>3.1219999999999999</v>
      </c>
      <c r="M1594" s="184">
        <v>3.1011000000000002</v>
      </c>
      <c r="N1594" s="184">
        <v>3.0811999999999999</v>
      </c>
      <c r="O1594" s="184"/>
      <c r="P1594" s="184"/>
      <c r="Q1594" s="184">
        <v>3.4784999999999999</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44447</v>
      </c>
      <c r="E1595" s="184">
        <v>112.0001</v>
      </c>
      <c r="F1595" s="184">
        <v>2.9659</v>
      </c>
      <c r="G1595" s="184">
        <v>2.9337</v>
      </c>
      <c r="H1595" s="184">
        <v>2.9346999999999999</v>
      </c>
      <c r="I1595" s="184">
        <v>2.976</v>
      </c>
      <c r="J1595" s="184">
        <v>2.9964</v>
      </c>
      <c r="K1595" s="184">
        <v>3.1002000000000001</v>
      </c>
      <c r="L1595" s="184">
        <v>3.1414</v>
      </c>
      <c r="M1595" s="184">
        <v>3.1137999999999999</v>
      </c>
      <c r="N1595" s="184">
        <v>3.1002000000000001</v>
      </c>
      <c r="O1595" s="184"/>
      <c r="P1595" s="184"/>
      <c r="Q1595" s="184">
        <v>4.2449000000000003</v>
      </c>
      <c r="R1595" s="184">
        <v>3.5766</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44447</v>
      </c>
      <c r="E1596" s="184">
        <v>111.7073</v>
      </c>
      <c r="F1596" s="184">
        <v>2.8429000000000002</v>
      </c>
      <c r="G1596" s="184">
        <v>2.8433999999999999</v>
      </c>
      <c r="H1596" s="184">
        <v>2.8441999999999998</v>
      </c>
      <c r="I1596" s="184">
        <v>2.8856000000000002</v>
      </c>
      <c r="J1596" s="184">
        <v>2.9056999999999999</v>
      </c>
      <c r="K1596" s="184">
        <v>3.0091999999999999</v>
      </c>
      <c r="L1596" s="184">
        <v>3.0497999999999998</v>
      </c>
      <c r="M1596" s="184">
        <v>3.0215999999999998</v>
      </c>
      <c r="N1596" s="184">
        <v>3.0074000000000001</v>
      </c>
      <c r="O1596" s="184"/>
      <c r="P1596" s="184"/>
      <c r="Q1596" s="184">
        <v>4.1448999999999998</v>
      </c>
      <c r="R1596" s="184">
        <v>3.4788999999999999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44447</v>
      </c>
      <c r="E1597" s="184">
        <v>1077.0577000000001</v>
      </c>
      <c r="F1597" s="184">
        <v>3.0706000000000002</v>
      </c>
      <c r="G1597" s="184">
        <v>3.0394000000000001</v>
      </c>
      <c r="H1597" s="184">
        <v>3.0522</v>
      </c>
      <c r="I1597" s="184">
        <v>3.0727000000000002</v>
      </c>
      <c r="J1597" s="184">
        <v>3.0848</v>
      </c>
      <c r="K1597" s="184">
        <v>3.1867999999999999</v>
      </c>
      <c r="L1597" s="184">
        <v>3.2198000000000002</v>
      </c>
      <c r="M1597" s="184">
        <v>3.1875</v>
      </c>
      <c r="N1597" s="184">
        <v>3.1698</v>
      </c>
      <c r="O1597" s="184"/>
      <c r="P1597" s="184"/>
      <c r="Q1597" s="184">
        <v>3.714</v>
      </c>
      <c r="R1597" s="184">
        <v>3.6781999999999999</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44447</v>
      </c>
      <c r="E1598" s="184">
        <v>1074.9906000000001</v>
      </c>
      <c r="F1598" s="184">
        <v>3.0221</v>
      </c>
      <c r="G1598" s="184">
        <v>2.9887000000000001</v>
      </c>
      <c r="H1598" s="184">
        <v>3.0023</v>
      </c>
      <c r="I1598" s="184">
        <v>3.0226999999999999</v>
      </c>
      <c r="J1598" s="184">
        <v>3.0347</v>
      </c>
      <c r="K1598" s="184">
        <v>3.1362999999999999</v>
      </c>
      <c r="L1598" s="184">
        <v>3.1625999999999999</v>
      </c>
      <c r="M1598" s="184">
        <v>3.1150000000000002</v>
      </c>
      <c r="N1598" s="184">
        <v>3.0891999999999999</v>
      </c>
      <c r="O1598" s="184"/>
      <c r="P1598" s="184"/>
      <c r="Q1598" s="184">
        <v>3.6162000000000001</v>
      </c>
      <c r="R1598" s="184">
        <v>3.5811999999999999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44447</v>
      </c>
      <c r="E1599" s="184">
        <v>3398.2031999999999</v>
      </c>
      <c r="F1599" s="184">
        <v>2.9550999999999998</v>
      </c>
      <c r="G1599" s="184">
        <v>2.9386999999999999</v>
      </c>
      <c r="H1599" s="184">
        <v>2.9430000000000001</v>
      </c>
      <c r="I1599" s="184">
        <v>2.9870000000000001</v>
      </c>
      <c r="J1599" s="184">
        <v>3.0003000000000002</v>
      </c>
      <c r="K1599" s="184">
        <v>3.1017999999999999</v>
      </c>
      <c r="L1599" s="184">
        <v>3.1522000000000001</v>
      </c>
      <c r="M1599" s="184">
        <v>3.1189</v>
      </c>
      <c r="N1599" s="184">
        <v>3.0937999999999999</v>
      </c>
      <c r="O1599" s="184">
        <v>4.3955000000000002</v>
      </c>
      <c r="P1599" s="184">
        <v>5.0439999999999996</v>
      </c>
      <c r="Q1599" s="184">
        <v>6.4481999999999999</v>
      </c>
      <c r="R1599" s="184">
        <v>3.5371999999999999</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44447</v>
      </c>
      <c r="E1600" s="184">
        <v>3364.299</v>
      </c>
      <c r="F1600" s="184">
        <v>2.8731</v>
      </c>
      <c r="G1600" s="184">
        <v>2.8584000000000001</v>
      </c>
      <c r="H1600" s="184">
        <v>2.8626999999999998</v>
      </c>
      <c r="I1600" s="184">
        <v>2.9102000000000001</v>
      </c>
      <c r="J1600" s="184">
        <v>2.9270999999999998</v>
      </c>
      <c r="K1600" s="184">
        <v>3.03</v>
      </c>
      <c r="L1600" s="184">
        <v>3.0804999999999998</v>
      </c>
      <c r="M1600" s="184">
        <v>3.0468000000000002</v>
      </c>
      <c r="N1600" s="184">
        <v>3.0213000000000001</v>
      </c>
      <c r="O1600" s="184">
        <v>4.3254000000000001</v>
      </c>
      <c r="P1600" s="184">
        <v>4.9577</v>
      </c>
      <c r="Q1600" s="184">
        <v>6.6044999999999998</v>
      </c>
      <c r="R1600" s="184">
        <v>3.4645000000000001</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44447</v>
      </c>
      <c r="E1601" s="184">
        <v>1109.3993</v>
      </c>
      <c r="F1601" s="184">
        <v>2.9317000000000002</v>
      </c>
      <c r="G1601" s="184">
        <v>2.9091</v>
      </c>
      <c r="H1601" s="184">
        <v>2.9176000000000002</v>
      </c>
      <c r="I1601" s="184">
        <v>2.9550000000000001</v>
      </c>
      <c r="J1601" s="184">
        <v>2.9605000000000001</v>
      </c>
      <c r="K1601" s="184">
        <v>3.0684999999999998</v>
      </c>
      <c r="L1601" s="184">
        <v>3.1175999999999999</v>
      </c>
      <c r="M1601" s="184">
        <v>3.0914999999999999</v>
      </c>
      <c r="N1601" s="184">
        <v>3.0691999999999999</v>
      </c>
      <c r="O1601" s="184"/>
      <c r="P1601" s="184"/>
      <c r="Q1601" s="184">
        <v>4.2857000000000003</v>
      </c>
      <c r="R1601" s="184">
        <v>3.5708000000000002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44447</v>
      </c>
      <c r="E1602" s="184">
        <v>1106.5038</v>
      </c>
      <c r="F1602" s="184">
        <v>2.8172999999999999</v>
      </c>
      <c r="G1602" s="184">
        <v>2.7957000000000001</v>
      </c>
      <c r="H1602" s="184">
        <v>2.8039999999999998</v>
      </c>
      <c r="I1602" s="184">
        <v>2.8416000000000001</v>
      </c>
      <c r="J1602" s="184">
        <v>2.8468</v>
      </c>
      <c r="K1602" s="184">
        <v>2.9544000000000001</v>
      </c>
      <c r="L1602" s="184">
        <v>2.9969999999999999</v>
      </c>
      <c r="M1602" s="184">
        <v>2.9765000000000001</v>
      </c>
      <c r="N1602" s="184">
        <v>2.9565000000000001</v>
      </c>
      <c r="O1602" s="184"/>
      <c r="P1602" s="184"/>
      <c r="Q1602" s="184">
        <v>4.1756000000000002</v>
      </c>
      <c r="R1602" s="184">
        <v>3.4603000000000002</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44447</v>
      </c>
      <c r="E1603" s="184">
        <v>1100.9641999999999</v>
      </c>
      <c r="F1603" s="184">
        <v>2.9740000000000002</v>
      </c>
      <c r="G1603" s="184">
        <v>2.9512999999999998</v>
      </c>
      <c r="H1603" s="184">
        <v>2.9456000000000002</v>
      </c>
      <c r="I1603" s="184">
        <v>2.9857</v>
      </c>
      <c r="J1603" s="184">
        <v>2.9990000000000001</v>
      </c>
      <c r="K1603" s="184">
        <v>3.1025999999999998</v>
      </c>
      <c r="L1603" s="184">
        <v>3.1753999999999998</v>
      </c>
      <c r="M1603" s="184">
        <v>3.1454</v>
      </c>
      <c r="N1603" s="184">
        <v>3.1257000000000001</v>
      </c>
      <c r="O1603" s="184"/>
      <c r="P1603" s="184"/>
      <c r="Q1603" s="184">
        <v>3.9819</v>
      </c>
      <c r="R1603" s="184">
        <v>3.5672000000000001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44447</v>
      </c>
      <c r="E1604" s="184">
        <v>1098.1111000000001</v>
      </c>
      <c r="F1604" s="184">
        <v>2.8786999999999998</v>
      </c>
      <c r="G1604" s="184">
        <v>2.8515000000000001</v>
      </c>
      <c r="H1604" s="184">
        <v>2.8458999999999999</v>
      </c>
      <c r="I1604" s="184">
        <v>2.8856999999999999</v>
      </c>
      <c r="J1604" s="184">
        <v>2.8988</v>
      </c>
      <c r="K1604" s="184">
        <v>3.0017999999999998</v>
      </c>
      <c r="L1604" s="184">
        <v>3.0531000000000001</v>
      </c>
      <c r="M1604" s="184">
        <v>3.0289999999999999</v>
      </c>
      <c r="N1604" s="184">
        <v>3.012</v>
      </c>
      <c r="O1604" s="184"/>
      <c r="P1604" s="184"/>
      <c r="Q1604" s="184">
        <v>3.8721999999999999</v>
      </c>
      <c r="R1604" s="184">
        <v>3.4573</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44447</v>
      </c>
      <c r="E1605" s="184">
        <v>1098.7339999999999</v>
      </c>
      <c r="F1605" s="184">
        <v>2.9801000000000002</v>
      </c>
      <c r="G1605" s="184">
        <v>2.9628000000000001</v>
      </c>
      <c r="H1605" s="184">
        <v>2.9416000000000002</v>
      </c>
      <c r="I1605" s="184">
        <v>2.9908999999999999</v>
      </c>
      <c r="J1605" s="184">
        <v>3.0038</v>
      </c>
      <c r="K1605" s="184">
        <v>3.1017999999999999</v>
      </c>
      <c r="L1605" s="184">
        <v>3.1395</v>
      </c>
      <c r="M1605" s="184">
        <v>3.1143000000000001</v>
      </c>
      <c r="N1605" s="184">
        <v>3.0914000000000001</v>
      </c>
      <c r="O1605" s="184"/>
      <c r="P1605" s="184"/>
      <c r="Q1605" s="184">
        <v>3.9033000000000002</v>
      </c>
      <c r="R1605" s="184">
        <v>3.5038</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44447</v>
      </c>
      <c r="E1606" s="184">
        <v>1096.0879</v>
      </c>
      <c r="F1606" s="184">
        <v>2.8807</v>
      </c>
      <c r="G1606" s="184">
        <v>2.8622999999999998</v>
      </c>
      <c r="H1606" s="184">
        <v>2.8405999999999998</v>
      </c>
      <c r="I1606" s="184">
        <v>2.8900999999999999</v>
      </c>
      <c r="J1606" s="184">
        <v>2.9030999999999998</v>
      </c>
      <c r="K1606" s="184">
        <v>3.0074000000000001</v>
      </c>
      <c r="L1606" s="184">
        <v>3.0428000000000002</v>
      </c>
      <c r="M1606" s="184">
        <v>3.0181</v>
      </c>
      <c r="N1606" s="184">
        <v>2.9929999999999999</v>
      </c>
      <c r="O1606" s="184"/>
      <c r="P1606" s="184"/>
      <c r="Q1606" s="184">
        <v>3.8014000000000001</v>
      </c>
      <c r="R1606" s="184">
        <v>3.4024999999999999</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44447</v>
      </c>
      <c r="E1607" s="184">
        <v>2856.6392000000001</v>
      </c>
      <c r="F1607" s="184">
        <v>2.9773000000000001</v>
      </c>
      <c r="G1607" s="184">
        <v>2.9445999999999999</v>
      </c>
      <c r="H1607" s="184">
        <v>2.9432999999999998</v>
      </c>
      <c r="I1607" s="184">
        <v>2.9864000000000002</v>
      </c>
      <c r="J1607" s="184">
        <v>3.0127000000000002</v>
      </c>
      <c r="K1607" s="184">
        <v>3.1040000000000001</v>
      </c>
      <c r="L1607" s="184">
        <v>3.1473</v>
      </c>
      <c r="M1607" s="184">
        <v>3.1219000000000001</v>
      </c>
      <c r="N1607" s="184">
        <v>3.1046999999999998</v>
      </c>
      <c r="O1607" s="184">
        <v>4.4306999999999999</v>
      </c>
      <c r="P1607" s="184">
        <v>5.0998000000000001</v>
      </c>
      <c r="Q1607" s="184">
        <v>6.5484999999999998</v>
      </c>
      <c r="R1607" s="184">
        <v>3.5680999999999998</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44447</v>
      </c>
      <c r="E1608" s="184">
        <v>2831.5911999999998</v>
      </c>
      <c r="F1608" s="184">
        <v>2.9173</v>
      </c>
      <c r="G1608" s="184">
        <v>2.8841999999999999</v>
      </c>
      <c r="H1608" s="184">
        <v>2.8831000000000002</v>
      </c>
      <c r="I1608" s="184">
        <v>2.9262999999999999</v>
      </c>
      <c r="J1608" s="184">
        <v>2.9525000000000001</v>
      </c>
      <c r="K1608" s="184">
        <v>3.0434999999999999</v>
      </c>
      <c r="L1608" s="184">
        <v>3.0863999999999998</v>
      </c>
      <c r="M1608" s="184">
        <v>3.0606</v>
      </c>
      <c r="N1608" s="184">
        <v>3.0438000000000001</v>
      </c>
      <c r="O1608" s="184">
        <v>4.3609999999999998</v>
      </c>
      <c r="P1608" s="184">
        <v>4.9935</v>
      </c>
      <c r="Q1608" s="184">
        <v>6.0350999999999999</v>
      </c>
      <c r="R1608" s="184">
        <v>3.5017999999999998</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44447</v>
      </c>
      <c r="E1609" s="184">
        <v>1073.587</v>
      </c>
      <c r="F1609" s="184">
        <v>2.7439</v>
      </c>
      <c r="G1609" s="184">
        <v>2.7250000000000001</v>
      </c>
      <c r="H1609" s="184">
        <v>2.7547999999999999</v>
      </c>
      <c r="I1609" s="184">
        <v>2.802</v>
      </c>
      <c r="J1609" s="184">
        <v>2.8206000000000002</v>
      </c>
      <c r="K1609" s="184">
        <v>2.9906999999999999</v>
      </c>
      <c r="L1609" s="184">
        <v>3.1017000000000001</v>
      </c>
      <c r="M1609" s="184">
        <v>3.0590999999999999</v>
      </c>
      <c r="N1609" s="184">
        <v>3.0253000000000001</v>
      </c>
      <c r="O1609" s="184"/>
      <c r="P1609" s="184"/>
      <c r="Q1609" s="184">
        <v>3.5304000000000002</v>
      </c>
      <c r="R1609" s="184">
        <v>3.4906000000000001</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44447</v>
      </c>
      <c r="E1610" s="184">
        <v>1072.1981000000001</v>
      </c>
      <c r="F1610" s="184">
        <v>2.6724999999999999</v>
      </c>
      <c r="G1610" s="184">
        <v>2.6071</v>
      </c>
      <c r="H1610" s="184">
        <v>2.6635</v>
      </c>
      <c r="I1610" s="184">
        <v>2.7204000000000002</v>
      </c>
      <c r="J1610" s="184">
        <v>2.7366000000000001</v>
      </c>
      <c r="K1610" s="184">
        <v>2.9075000000000002</v>
      </c>
      <c r="L1610" s="184">
        <v>3.0243000000000002</v>
      </c>
      <c r="M1610" s="184">
        <v>2.9853000000000001</v>
      </c>
      <c r="N1610" s="184">
        <v>2.9548999999999999</v>
      </c>
      <c r="O1610" s="184"/>
      <c r="P1610" s="184"/>
      <c r="Q1610" s="184">
        <v>3.4649000000000001</v>
      </c>
      <c r="R1610" s="184">
        <v>3.4257</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2.9291999999999998</v>
      </c>
      <c r="G1611" s="186">
        <v>2.9043516666666656</v>
      </c>
      <c r="H1611" s="186">
        <v>2.903753333333333</v>
      </c>
      <c r="I1611" s="186">
        <v>2.94584</v>
      </c>
      <c r="J1611" s="186">
        <v>2.9586549999999998</v>
      </c>
      <c r="K1611" s="186">
        <v>3.0631216666666665</v>
      </c>
      <c r="L1611" s="186">
        <v>3.1083716666666672</v>
      </c>
      <c r="M1611" s="186">
        <v>3.0821583333333327</v>
      </c>
      <c r="N1611" s="186">
        <v>3.0628766666666665</v>
      </c>
      <c r="O1611" s="186">
        <v>4.3174375000000005</v>
      </c>
      <c r="P1611" s="186">
        <v>4.9758374999999999</v>
      </c>
      <c r="Q1611" s="186">
        <v>4.1349916666666662</v>
      </c>
      <c r="R1611" s="186">
        <v>3.5114520000000002</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2.93235</v>
      </c>
      <c r="G1612" s="186">
        <v>2.9130000000000003</v>
      </c>
      <c r="H1612" s="186">
        <v>2.9116</v>
      </c>
      <c r="I1612" s="186">
        <v>2.9531999999999998</v>
      </c>
      <c r="J1612" s="186">
        <v>2.9629000000000003</v>
      </c>
      <c r="K1612" s="186">
        <v>3.0704500000000001</v>
      </c>
      <c r="L1612" s="186">
        <v>3.1124000000000001</v>
      </c>
      <c r="M1612" s="186">
        <v>3.0899000000000001</v>
      </c>
      <c r="N1612" s="186">
        <v>3.0720000000000001</v>
      </c>
      <c r="O1612" s="186">
        <v>4.36585</v>
      </c>
      <c r="P1612" s="186">
        <v>5.0124499999999994</v>
      </c>
      <c r="Q1612" s="186">
        <v>3.867</v>
      </c>
      <c r="R1612" s="186">
        <v>3.5231500000000002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44447</v>
      </c>
      <c r="E1615" s="184">
        <v>65.421000000000006</v>
      </c>
      <c r="F1615" s="184">
        <v>0.50209999999999999</v>
      </c>
      <c r="G1615" s="184">
        <v>2.2324000000000002</v>
      </c>
      <c r="H1615" s="184">
        <v>6.2961999999999998</v>
      </c>
      <c r="I1615" s="184">
        <v>15.357100000000001</v>
      </c>
      <c r="J1615" s="184">
        <v>16.1067</v>
      </c>
      <c r="K1615" s="184">
        <v>6.6344000000000003</v>
      </c>
      <c r="L1615" s="184">
        <v>9.9565999999999999</v>
      </c>
      <c r="M1615" s="184">
        <v>4.359</v>
      </c>
      <c r="N1615" s="184">
        <v>5.8564999999999996</v>
      </c>
      <c r="O1615" s="184">
        <v>10.4603</v>
      </c>
      <c r="P1615" s="184">
        <v>8.0737000000000005</v>
      </c>
      <c r="Q1615" s="184">
        <v>8.9440000000000008</v>
      </c>
      <c r="R1615" s="184">
        <v>7.8574999999999999</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44447</v>
      </c>
      <c r="E1616" s="184">
        <v>68.575800000000001</v>
      </c>
      <c r="F1616" s="184">
        <v>1.1177999999999999</v>
      </c>
      <c r="G1616" s="184">
        <v>2.8753000000000002</v>
      </c>
      <c r="H1616" s="184">
        <v>6.9438000000000004</v>
      </c>
      <c r="I1616" s="184">
        <v>16.008400000000002</v>
      </c>
      <c r="J1616" s="184">
        <v>16.766500000000001</v>
      </c>
      <c r="K1616" s="184">
        <v>7.2957999999999998</v>
      </c>
      <c r="L1616" s="184">
        <v>10.6684</v>
      </c>
      <c r="M1616" s="184">
        <v>5.0372000000000003</v>
      </c>
      <c r="N1616" s="184">
        <v>6.5373999999999999</v>
      </c>
      <c r="O1616" s="184">
        <v>11.1387</v>
      </c>
      <c r="P1616" s="184">
        <v>8.7010000000000005</v>
      </c>
      <c r="Q1616" s="184">
        <v>9.9098000000000006</v>
      </c>
      <c r="R1616" s="184">
        <v>8.5275999999999996</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44447</v>
      </c>
      <c r="E1617" s="184">
        <v>68.575800000000001</v>
      </c>
      <c r="F1617" s="184">
        <v>1.1177999999999999</v>
      </c>
      <c r="G1617" s="184">
        <v>2.8753000000000002</v>
      </c>
      <c r="H1617" s="184">
        <v>6.9438000000000004</v>
      </c>
      <c r="I1617" s="184">
        <v>16.008400000000002</v>
      </c>
      <c r="J1617" s="184">
        <v>16.766500000000001</v>
      </c>
      <c r="K1617" s="184">
        <v>7.2957999999999998</v>
      </c>
      <c r="L1617" s="184">
        <v>10.6684</v>
      </c>
      <c r="M1617" s="184">
        <v>5.0372000000000003</v>
      </c>
      <c r="N1617" s="184">
        <v>6.5373999999999999</v>
      </c>
      <c r="O1617" s="184">
        <v>11.1387</v>
      </c>
      <c r="P1617" s="184">
        <v>8.7010000000000005</v>
      </c>
      <c r="Q1617" s="184">
        <v>9.9098000000000006</v>
      </c>
      <c r="R1617" s="184">
        <v>8.5275999999999996</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44447</v>
      </c>
      <c r="E1618" s="184">
        <v>21.2057</v>
      </c>
      <c r="F1618" s="184">
        <v>12.2249</v>
      </c>
      <c r="G1618" s="184">
        <v>6.0293000000000001</v>
      </c>
      <c r="H1618" s="184">
        <v>17.442599999999999</v>
      </c>
      <c r="I1618" s="184">
        <v>21.332000000000001</v>
      </c>
      <c r="J1618" s="184">
        <v>14.9445</v>
      </c>
      <c r="K1618" s="184">
        <v>5.4432</v>
      </c>
      <c r="L1618" s="184">
        <v>6.6436999999999999</v>
      </c>
      <c r="M1618" s="184">
        <v>3.9300999999999999</v>
      </c>
      <c r="N1618" s="184">
        <v>6.0979999999999999</v>
      </c>
      <c r="O1618" s="184">
        <v>11.0854</v>
      </c>
      <c r="P1618" s="184">
        <v>7.9256000000000002</v>
      </c>
      <c r="Q1618" s="184">
        <v>8.2055000000000007</v>
      </c>
      <c r="R1618" s="184">
        <v>8.5728000000000009</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44447</v>
      </c>
      <c r="E1619" s="184">
        <v>20.2775</v>
      </c>
      <c r="F1619" s="184">
        <v>11.5238</v>
      </c>
      <c r="G1619" s="184">
        <v>5.4040999999999997</v>
      </c>
      <c r="H1619" s="184">
        <v>16.82</v>
      </c>
      <c r="I1619" s="184">
        <v>20.709199999999999</v>
      </c>
      <c r="J1619" s="184">
        <v>14.332599999999999</v>
      </c>
      <c r="K1619" s="184">
        <v>4.8300999999999998</v>
      </c>
      <c r="L1619" s="184">
        <v>6.0216000000000003</v>
      </c>
      <c r="M1619" s="184">
        <v>3.3111999999999999</v>
      </c>
      <c r="N1619" s="184">
        <v>5.4603999999999999</v>
      </c>
      <c r="O1619" s="184">
        <v>10.522500000000001</v>
      </c>
      <c r="P1619" s="184">
        <v>7.3718000000000004</v>
      </c>
      <c r="Q1619" s="184">
        <v>7.6147</v>
      </c>
      <c r="R1619" s="184">
        <v>7.9987000000000004</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44447</v>
      </c>
      <c r="E1620" s="184">
        <v>34.042099999999998</v>
      </c>
      <c r="F1620" s="184">
        <v>-2.5731000000000002</v>
      </c>
      <c r="G1620" s="184">
        <v>1.9734</v>
      </c>
      <c r="H1620" s="184">
        <v>12.221</v>
      </c>
      <c r="I1620" s="184">
        <v>14.6485</v>
      </c>
      <c r="J1620" s="184">
        <v>14.7401</v>
      </c>
      <c r="K1620" s="184">
        <v>5.1795</v>
      </c>
      <c r="L1620" s="184">
        <v>8.1769999999999996</v>
      </c>
      <c r="M1620" s="184">
        <v>2.6023999999999998</v>
      </c>
      <c r="N1620" s="184">
        <v>4.3925999999999998</v>
      </c>
      <c r="O1620" s="184">
        <v>8.8734999999999999</v>
      </c>
      <c r="P1620" s="184">
        <v>6.3059000000000003</v>
      </c>
      <c r="Q1620" s="184">
        <v>6.4897999999999998</v>
      </c>
      <c r="R1620" s="184">
        <v>6.0111999999999997</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44447</v>
      </c>
      <c r="E1621" s="184">
        <v>36.673000000000002</v>
      </c>
      <c r="F1621" s="184">
        <v>-1.6919</v>
      </c>
      <c r="G1621" s="184">
        <v>2.7281</v>
      </c>
      <c r="H1621" s="184">
        <v>12.9709</v>
      </c>
      <c r="I1621" s="184">
        <v>15.3964</v>
      </c>
      <c r="J1621" s="184">
        <v>15.4931</v>
      </c>
      <c r="K1621" s="184">
        <v>5.9291999999999998</v>
      </c>
      <c r="L1621" s="184">
        <v>8.9649000000000001</v>
      </c>
      <c r="M1621" s="184">
        <v>3.3824000000000001</v>
      </c>
      <c r="N1621" s="184">
        <v>5.1966000000000001</v>
      </c>
      <c r="O1621" s="184">
        <v>9.7132000000000005</v>
      </c>
      <c r="P1621" s="184">
        <v>7.1589</v>
      </c>
      <c r="Q1621" s="184">
        <v>8.5271000000000008</v>
      </c>
      <c r="R1621" s="184">
        <v>6.8441000000000001</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44447</v>
      </c>
      <c r="E1622" s="184">
        <v>63.995399999999997</v>
      </c>
      <c r="F1622" s="184">
        <v>-4.3912000000000004</v>
      </c>
      <c r="G1622" s="184">
        <v>-7.5777999999999999</v>
      </c>
      <c r="H1622" s="184">
        <v>7.1963999999999997</v>
      </c>
      <c r="I1622" s="184">
        <v>10.220700000000001</v>
      </c>
      <c r="J1622" s="184">
        <v>8.7063000000000006</v>
      </c>
      <c r="K1622" s="184">
        <v>3.9773999999999998</v>
      </c>
      <c r="L1622" s="184">
        <v>5.6002999999999998</v>
      </c>
      <c r="M1622" s="184">
        <v>2.6520999999999999</v>
      </c>
      <c r="N1622" s="184">
        <v>4.5942999999999996</v>
      </c>
      <c r="O1622" s="184">
        <v>9.1384000000000007</v>
      </c>
      <c r="P1622" s="184">
        <v>7.4570999999999996</v>
      </c>
      <c r="Q1622" s="184">
        <v>8.9193999999999996</v>
      </c>
      <c r="R1622" s="184">
        <v>6.5080999999999998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44447</v>
      </c>
      <c r="E1623" s="184">
        <v>61.0276</v>
      </c>
      <c r="F1623" s="184">
        <v>-5.1428000000000003</v>
      </c>
      <c r="G1623" s="184">
        <v>-8.3278999999999996</v>
      </c>
      <c r="H1623" s="184">
        <v>6.4503000000000004</v>
      </c>
      <c r="I1623" s="184">
        <v>9.4670000000000005</v>
      </c>
      <c r="J1623" s="184">
        <v>7.9497</v>
      </c>
      <c r="K1623" s="184">
        <v>3.2204999999999999</v>
      </c>
      <c r="L1623" s="184">
        <v>4.8521000000000001</v>
      </c>
      <c r="M1623" s="184">
        <v>1.885</v>
      </c>
      <c r="N1623" s="184">
        <v>3.8006000000000002</v>
      </c>
      <c r="O1623" s="184">
        <v>8.3925000000000001</v>
      </c>
      <c r="P1623" s="184">
        <v>6.7563000000000004</v>
      </c>
      <c r="Q1623" s="184">
        <v>8.6883999999999997</v>
      </c>
      <c r="R1623" s="184">
        <v>5.7590000000000003</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44447</v>
      </c>
      <c r="E1624" s="184">
        <v>78.896299999999997</v>
      </c>
      <c r="F1624" s="184">
        <v>-1.2491000000000001</v>
      </c>
      <c r="G1624" s="184">
        <v>-3.4034</v>
      </c>
      <c r="H1624" s="184">
        <v>11.266299999999999</v>
      </c>
      <c r="I1624" s="184">
        <v>17.233899999999998</v>
      </c>
      <c r="J1624" s="184">
        <v>15.2356</v>
      </c>
      <c r="K1624" s="184">
        <v>5.8840000000000003</v>
      </c>
      <c r="L1624" s="184">
        <v>8.6402000000000001</v>
      </c>
      <c r="M1624" s="184">
        <v>4.0728</v>
      </c>
      <c r="N1624" s="184">
        <v>6.3017000000000003</v>
      </c>
      <c r="O1624" s="184">
        <v>11.7431</v>
      </c>
      <c r="P1624" s="184">
        <v>8.7287999999999997</v>
      </c>
      <c r="Q1624" s="184">
        <v>8.9725000000000001</v>
      </c>
      <c r="R1624" s="184">
        <v>8.9271999999999991</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44447</v>
      </c>
      <c r="E1625" s="184">
        <v>75.662999999999997</v>
      </c>
      <c r="F1625" s="184">
        <v>-1.7847999999999999</v>
      </c>
      <c r="G1625" s="184">
        <v>-3.9054000000000002</v>
      </c>
      <c r="H1625" s="184">
        <v>10.766</v>
      </c>
      <c r="I1625" s="184">
        <v>16.728899999999999</v>
      </c>
      <c r="J1625" s="184">
        <v>14.7285</v>
      </c>
      <c r="K1625" s="184">
        <v>5.3766999999999996</v>
      </c>
      <c r="L1625" s="184">
        <v>8.1036000000000001</v>
      </c>
      <c r="M1625" s="184">
        <v>3.5379</v>
      </c>
      <c r="N1625" s="184">
        <v>5.7550999999999997</v>
      </c>
      <c r="O1625" s="184">
        <v>11.0844</v>
      </c>
      <c r="P1625" s="184">
        <v>8.0248000000000008</v>
      </c>
      <c r="Q1625" s="184">
        <v>9.6550999999999991</v>
      </c>
      <c r="R1625" s="184">
        <v>8.3355999999999995</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44447</v>
      </c>
      <c r="E1626" s="184">
        <v>20.458100000000002</v>
      </c>
      <c r="F1626" s="184">
        <v>-2.4975999999999998</v>
      </c>
      <c r="G1626" s="184">
        <v>-2.9247999999999998</v>
      </c>
      <c r="H1626" s="184">
        <v>34.9985</v>
      </c>
      <c r="I1626" s="184">
        <v>38.2624</v>
      </c>
      <c r="J1626" s="184">
        <v>22.372199999999999</v>
      </c>
      <c r="K1626" s="184">
        <v>7.4503000000000004</v>
      </c>
      <c r="L1626" s="184">
        <v>11.4032</v>
      </c>
      <c r="M1626" s="184">
        <v>6.12</v>
      </c>
      <c r="N1626" s="184">
        <v>8.5835000000000008</v>
      </c>
      <c r="O1626" s="184">
        <v>11.617100000000001</v>
      </c>
      <c r="P1626" s="184">
        <v>8.8394999999999992</v>
      </c>
      <c r="Q1626" s="184">
        <v>9.9136000000000006</v>
      </c>
      <c r="R1626" s="184">
        <v>9.1503999999999994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44447</v>
      </c>
      <c r="E1627" s="184">
        <v>19.718800000000002</v>
      </c>
      <c r="F1627" s="184">
        <v>-3.1465000000000001</v>
      </c>
      <c r="G1627" s="184">
        <v>-3.6631999999999998</v>
      </c>
      <c r="H1627" s="184">
        <v>34.256</v>
      </c>
      <c r="I1627" s="184">
        <v>37.512900000000002</v>
      </c>
      <c r="J1627" s="184">
        <v>21.617000000000001</v>
      </c>
      <c r="K1627" s="184">
        <v>6.6901000000000002</v>
      </c>
      <c r="L1627" s="184">
        <v>10.5985</v>
      </c>
      <c r="M1627" s="184">
        <v>5.4021999999999997</v>
      </c>
      <c r="N1627" s="184">
        <v>7.8963000000000001</v>
      </c>
      <c r="O1627" s="184">
        <v>11.0464</v>
      </c>
      <c r="P1627" s="184">
        <v>8.2890999999999995</v>
      </c>
      <c r="Q1627" s="184">
        <v>9.3805999999999994</v>
      </c>
      <c r="R1627" s="184">
        <v>8.5633999999999997</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44447</v>
      </c>
      <c r="E1628" s="184">
        <v>48.377299999999998</v>
      </c>
      <c r="F1628" s="184">
        <v>-0.82989999999999997</v>
      </c>
      <c r="G1628" s="184">
        <v>-8.0038999999999998</v>
      </c>
      <c r="H1628" s="184">
        <v>9.4697999999999993</v>
      </c>
      <c r="I1628" s="184">
        <v>15.902900000000001</v>
      </c>
      <c r="J1628" s="184">
        <v>15.6252</v>
      </c>
      <c r="K1628" s="184">
        <v>5.0909000000000004</v>
      </c>
      <c r="L1628" s="184">
        <v>7.7117000000000004</v>
      </c>
      <c r="M1628" s="184">
        <v>2.8384</v>
      </c>
      <c r="N1628" s="184">
        <v>3.6541999999999999</v>
      </c>
      <c r="O1628" s="184">
        <v>8.4054000000000002</v>
      </c>
      <c r="P1628" s="184">
        <v>5.0209000000000001</v>
      </c>
      <c r="Q1628" s="184">
        <v>8.3017000000000003</v>
      </c>
      <c r="R1628" s="184">
        <v>5.3684000000000003</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44447</v>
      </c>
      <c r="E1629" s="184">
        <v>52.031599999999997</v>
      </c>
      <c r="F1629" s="184">
        <v>-0.4209</v>
      </c>
      <c r="G1629" s="184">
        <v>-7.5542999999999996</v>
      </c>
      <c r="H1629" s="184">
        <v>9.93</v>
      </c>
      <c r="I1629" s="184">
        <v>16.361699999999999</v>
      </c>
      <c r="J1629" s="184">
        <v>16.090900000000001</v>
      </c>
      <c r="K1629" s="184">
        <v>5.5457999999999998</v>
      </c>
      <c r="L1629" s="184">
        <v>8.1625999999999994</v>
      </c>
      <c r="M1629" s="184">
        <v>3.2825000000000002</v>
      </c>
      <c r="N1629" s="184">
        <v>4.1120999999999999</v>
      </c>
      <c r="O1629" s="184">
        <v>9.0254999999999992</v>
      </c>
      <c r="P1629" s="184">
        <v>5.7873000000000001</v>
      </c>
      <c r="Q1629" s="184">
        <v>7.9217000000000004</v>
      </c>
      <c r="R1629" s="184">
        <v>5.8715999999999999</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44447</v>
      </c>
      <c r="E1630" s="184">
        <v>44.572499999999998</v>
      </c>
      <c r="F1630" s="184">
        <v>-5.0763999999999996</v>
      </c>
      <c r="G1630" s="184">
        <v>-2.2757999999999998</v>
      </c>
      <c r="H1630" s="184">
        <v>8.9882000000000009</v>
      </c>
      <c r="I1630" s="184">
        <v>14.6523</v>
      </c>
      <c r="J1630" s="184">
        <v>14.6919</v>
      </c>
      <c r="K1630" s="184">
        <v>5.2443</v>
      </c>
      <c r="L1630" s="184">
        <v>7.4884000000000004</v>
      </c>
      <c r="M1630" s="184">
        <v>2.8018999999999998</v>
      </c>
      <c r="N1630" s="184">
        <v>4.8056999999999999</v>
      </c>
      <c r="O1630" s="184">
        <v>8.3500999999999994</v>
      </c>
      <c r="P1630" s="184">
        <v>6.0759999999999996</v>
      </c>
      <c r="Q1630" s="184">
        <v>7.7042000000000002</v>
      </c>
      <c r="R1630" s="184">
        <v>6.6839000000000004</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44447</v>
      </c>
      <c r="E1631" s="184">
        <v>46.152500000000003</v>
      </c>
      <c r="F1631" s="184">
        <v>-4.6654999999999998</v>
      </c>
      <c r="G1631" s="184">
        <v>-1.8343</v>
      </c>
      <c r="H1631" s="184">
        <v>9.4395000000000007</v>
      </c>
      <c r="I1631" s="184">
        <v>15.1134</v>
      </c>
      <c r="J1631" s="184">
        <v>15.154400000000001</v>
      </c>
      <c r="K1631" s="184">
        <v>5.7019000000000002</v>
      </c>
      <c r="L1631" s="184">
        <v>7.9446000000000003</v>
      </c>
      <c r="M1631" s="184">
        <v>3.2618999999999998</v>
      </c>
      <c r="N1631" s="184">
        <v>5.2832999999999997</v>
      </c>
      <c r="O1631" s="184">
        <v>8.7929999999999993</v>
      </c>
      <c r="P1631" s="184">
        <v>6.5072999999999999</v>
      </c>
      <c r="Q1631" s="184">
        <v>8.4283000000000001</v>
      </c>
      <c r="R1631" s="184">
        <v>7.1509</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44447</v>
      </c>
      <c r="E1632" s="184">
        <v>80.331400000000002</v>
      </c>
      <c r="F1632" s="184">
        <v>-2.4988999999999999</v>
      </c>
      <c r="G1632" s="184">
        <v>9.0258000000000003</v>
      </c>
      <c r="H1632" s="184">
        <v>29.0063</v>
      </c>
      <c r="I1632" s="184">
        <v>32.657600000000002</v>
      </c>
      <c r="J1632" s="184">
        <v>22.301400000000001</v>
      </c>
      <c r="K1632" s="184">
        <v>7.5994000000000002</v>
      </c>
      <c r="L1632" s="184">
        <v>8.4047000000000001</v>
      </c>
      <c r="M1632" s="184">
        <v>4.7028999999999996</v>
      </c>
      <c r="N1632" s="184">
        <v>6.1264000000000003</v>
      </c>
      <c r="O1632" s="184">
        <v>9.8759999999999994</v>
      </c>
      <c r="P1632" s="184">
        <v>7.8319999999999999</v>
      </c>
      <c r="Q1632" s="184">
        <v>9.9001999999999999</v>
      </c>
      <c r="R1632" s="184">
        <v>8.7332000000000001</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44447</v>
      </c>
      <c r="E1633" s="184">
        <v>84.773099999999999</v>
      </c>
      <c r="F1633" s="184">
        <v>-1.8512999999999999</v>
      </c>
      <c r="G1633" s="184">
        <v>9.6401000000000003</v>
      </c>
      <c r="H1633" s="184">
        <v>29.623899999999999</v>
      </c>
      <c r="I1633" s="184">
        <v>33.2742</v>
      </c>
      <c r="J1633" s="184">
        <v>22.9252</v>
      </c>
      <c r="K1633" s="184">
        <v>8.2217000000000002</v>
      </c>
      <c r="L1633" s="184">
        <v>9.0413999999999994</v>
      </c>
      <c r="M1633" s="184">
        <v>5.3358999999999996</v>
      </c>
      <c r="N1633" s="184">
        <v>6.7756999999999996</v>
      </c>
      <c r="O1633" s="184">
        <v>10.463900000000001</v>
      </c>
      <c r="P1633" s="184">
        <v>8.4163999999999994</v>
      </c>
      <c r="Q1633" s="184">
        <v>9.3521999999999998</v>
      </c>
      <c r="R1633" s="184">
        <v>9.3147000000000002</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44447</v>
      </c>
      <c r="E1634" s="184">
        <v>17.458400000000001</v>
      </c>
      <c r="F1634" s="184">
        <v>15.2684</v>
      </c>
      <c r="G1634" s="184">
        <v>-2.2155</v>
      </c>
      <c r="H1634" s="184">
        <v>3.9752999999999998</v>
      </c>
      <c r="I1634" s="184">
        <v>10.119199999999999</v>
      </c>
      <c r="J1634" s="184">
        <v>10.4369</v>
      </c>
      <c r="K1634" s="184">
        <v>2.3521999999999998</v>
      </c>
      <c r="L1634" s="184">
        <v>7.1637000000000004</v>
      </c>
      <c r="M1634" s="184">
        <v>2.7132999999999998</v>
      </c>
      <c r="N1634" s="184">
        <v>4.0472000000000001</v>
      </c>
      <c r="O1634" s="184">
        <v>7.8171999999999997</v>
      </c>
      <c r="P1634" s="184">
        <v>4.8091999999999997</v>
      </c>
      <c r="Q1634" s="184">
        <v>6.5984999999999996</v>
      </c>
      <c r="R1634" s="184">
        <v>5.2727000000000004</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44447</v>
      </c>
      <c r="E1635" s="184">
        <v>18.521799999999999</v>
      </c>
      <c r="F1635" s="184">
        <v>15.9693</v>
      </c>
      <c r="G1635" s="184">
        <v>-1.458</v>
      </c>
      <c r="H1635" s="184">
        <v>4.7339000000000002</v>
      </c>
      <c r="I1635" s="184">
        <v>10.883800000000001</v>
      </c>
      <c r="J1635" s="184">
        <v>11.213900000000001</v>
      </c>
      <c r="K1635" s="184">
        <v>3.1261000000000001</v>
      </c>
      <c r="L1635" s="184">
        <v>7.9640000000000004</v>
      </c>
      <c r="M1635" s="184">
        <v>3.4986000000000002</v>
      </c>
      <c r="N1635" s="184">
        <v>4.8567999999999998</v>
      </c>
      <c r="O1635" s="184">
        <v>8.6689000000000007</v>
      </c>
      <c r="P1635" s="184">
        <v>5.7565</v>
      </c>
      <c r="Q1635" s="184">
        <v>7.2754000000000003</v>
      </c>
      <c r="R1635" s="184">
        <v>6.1593999999999998</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44447</v>
      </c>
      <c r="E1636" s="184">
        <v>29.9133</v>
      </c>
      <c r="F1636" s="184">
        <v>16.48</v>
      </c>
      <c r="G1636" s="184">
        <v>-1.2931999999999999</v>
      </c>
      <c r="H1636" s="184">
        <v>6.1256000000000004</v>
      </c>
      <c r="I1636" s="184">
        <v>12.2593</v>
      </c>
      <c r="J1636" s="184">
        <v>12.2057</v>
      </c>
      <c r="K1636" s="184">
        <v>5.2137000000000002</v>
      </c>
      <c r="L1636" s="184">
        <v>8.9793000000000003</v>
      </c>
      <c r="M1636" s="184">
        <v>3.2915000000000001</v>
      </c>
      <c r="N1636" s="184">
        <v>5.9358000000000004</v>
      </c>
      <c r="O1636" s="184">
        <v>12.1698</v>
      </c>
      <c r="P1636" s="184">
        <v>9.2241999999999997</v>
      </c>
      <c r="Q1636" s="184">
        <v>9.9276</v>
      </c>
      <c r="R1636" s="184">
        <v>8.9650999999999996</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44447</v>
      </c>
      <c r="E1637" s="184">
        <v>28.336600000000001</v>
      </c>
      <c r="F1637" s="184">
        <v>15.850300000000001</v>
      </c>
      <c r="G1637" s="184">
        <v>-1.9316</v>
      </c>
      <c r="H1637" s="184">
        <v>5.4893000000000001</v>
      </c>
      <c r="I1637" s="184">
        <v>11.625999999999999</v>
      </c>
      <c r="J1637" s="184">
        <v>11.572100000000001</v>
      </c>
      <c r="K1637" s="184">
        <v>4.5845000000000002</v>
      </c>
      <c r="L1637" s="184">
        <v>8.3309999999999995</v>
      </c>
      <c r="M1637" s="184">
        <v>2.6539000000000001</v>
      </c>
      <c r="N1637" s="184">
        <v>5.2778999999999998</v>
      </c>
      <c r="O1637" s="184">
        <v>11.507400000000001</v>
      </c>
      <c r="P1637" s="184">
        <v>8.5913000000000004</v>
      </c>
      <c r="Q1637" s="184">
        <v>8.5036000000000005</v>
      </c>
      <c r="R1637" s="184">
        <v>8.3018999999999998</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44447</v>
      </c>
      <c r="E1638" s="184">
        <v>10.397500000000001</v>
      </c>
      <c r="F1638" s="184">
        <v>-9.4757999999999996</v>
      </c>
      <c r="G1638" s="184">
        <v>-4.7009999999999996</v>
      </c>
      <c r="H1638" s="184">
        <v>7.2314999999999996</v>
      </c>
      <c r="I1638" s="184">
        <v>11.863899999999999</v>
      </c>
      <c r="J1638" s="184">
        <v>15.1508</v>
      </c>
      <c r="K1638" s="184">
        <v>6.6458000000000004</v>
      </c>
      <c r="L1638" s="184"/>
      <c r="M1638" s="184"/>
      <c r="N1638" s="184"/>
      <c r="O1638" s="184"/>
      <c r="P1638" s="184"/>
      <c r="Q1638" s="184">
        <v>8.5851000000000006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44447</v>
      </c>
      <c r="E1639" s="184">
        <v>10.3856</v>
      </c>
      <c r="F1639" s="184">
        <v>-10.1892</v>
      </c>
      <c r="G1639" s="184">
        <v>-5.0572999999999997</v>
      </c>
      <c r="H1639" s="184">
        <v>6.9378000000000002</v>
      </c>
      <c r="I1639" s="184">
        <v>11.599</v>
      </c>
      <c r="J1639" s="184">
        <v>14.8948</v>
      </c>
      <c r="K1639" s="184">
        <v>6.3891</v>
      </c>
      <c r="L1639" s="184"/>
      <c r="M1639" s="184"/>
      <c r="N1639" s="184"/>
      <c r="O1639" s="184"/>
      <c r="P1639" s="184"/>
      <c r="Q1639" s="184">
        <v>8.3279999999999994</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44447</v>
      </c>
      <c r="E1640" s="184">
        <v>10.409700000000001</v>
      </c>
      <c r="F1640" s="184">
        <v>-0.35060000000000002</v>
      </c>
      <c r="G1640" s="184">
        <v>-2.1032000000000002</v>
      </c>
      <c r="H1640" s="184">
        <v>7.6750999999999996</v>
      </c>
      <c r="I1640" s="184">
        <v>13.797499999999999</v>
      </c>
      <c r="J1640" s="184">
        <v>15.4604</v>
      </c>
      <c r="K1640" s="184">
        <v>7.2416</v>
      </c>
      <c r="L1640" s="184"/>
      <c r="M1640" s="184"/>
      <c r="N1640" s="184"/>
      <c r="O1640" s="184"/>
      <c r="P1640" s="184"/>
      <c r="Q1640" s="184">
        <v>8.8485999999999994</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44447</v>
      </c>
      <c r="E1641" s="184">
        <v>10.397399999999999</v>
      </c>
      <c r="F1641" s="184">
        <v>-0.70209999999999995</v>
      </c>
      <c r="G1641" s="184">
        <v>-2.3864000000000001</v>
      </c>
      <c r="H1641" s="184">
        <v>7.3825000000000003</v>
      </c>
      <c r="I1641" s="184">
        <v>13.5352</v>
      </c>
      <c r="J1641" s="184">
        <v>15.194699999999999</v>
      </c>
      <c r="K1641" s="184">
        <v>6.9814999999999996</v>
      </c>
      <c r="L1641" s="184"/>
      <c r="M1641" s="184"/>
      <c r="N1641" s="184"/>
      <c r="O1641" s="184"/>
      <c r="P1641" s="184"/>
      <c r="Q1641" s="184">
        <v>8.5829000000000004</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44447</v>
      </c>
      <c r="E1642" s="184">
        <v>2275.2559999999999</v>
      </c>
      <c r="F1642" s="184">
        <v>4.8918999999999997</v>
      </c>
      <c r="G1642" s="184">
        <v>-1.1599999999999999</v>
      </c>
      <c r="H1642" s="184">
        <v>26.573799999999999</v>
      </c>
      <c r="I1642" s="184">
        <v>23.506499999999999</v>
      </c>
      <c r="J1642" s="184">
        <v>16.3705</v>
      </c>
      <c r="K1642" s="184">
        <v>2.9605000000000001</v>
      </c>
      <c r="L1642" s="184">
        <v>5.0357000000000003</v>
      </c>
      <c r="M1642" s="184">
        <v>1.0902000000000001</v>
      </c>
      <c r="N1642" s="184">
        <v>2.6572</v>
      </c>
      <c r="O1642" s="184">
        <v>8.0327000000000002</v>
      </c>
      <c r="P1642" s="184">
        <v>5.9779</v>
      </c>
      <c r="Q1642" s="184">
        <v>6.2363999999999997</v>
      </c>
      <c r="R1642" s="184">
        <v>4.2821999999999996</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44447</v>
      </c>
      <c r="E1643" s="184">
        <v>2444.3627999999999</v>
      </c>
      <c r="F1643" s="184">
        <v>5.6616999999999997</v>
      </c>
      <c r="G1643" s="184">
        <v>-0.39029999999999998</v>
      </c>
      <c r="H1643" s="184">
        <v>27.3477</v>
      </c>
      <c r="I1643" s="184">
        <v>24.2834</v>
      </c>
      <c r="J1643" s="184">
        <v>17.152100000000001</v>
      </c>
      <c r="K1643" s="184">
        <v>3.7370000000000001</v>
      </c>
      <c r="L1643" s="184">
        <v>5.8278999999999996</v>
      </c>
      <c r="M1643" s="184">
        <v>1.8693</v>
      </c>
      <c r="N1643" s="184">
        <v>3.4514</v>
      </c>
      <c r="O1643" s="184">
        <v>8.8828999999999994</v>
      </c>
      <c r="P1643" s="184">
        <v>6.7976999999999999</v>
      </c>
      <c r="Q1643" s="184">
        <v>8.0714000000000006</v>
      </c>
      <c r="R1643" s="184">
        <v>5.1215999999999999</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44447</v>
      </c>
      <c r="E1644" s="184">
        <v>85.120400000000004</v>
      </c>
      <c r="F1644" s="184">
        <v>-8.9597999999999995</v>
      </c>
      <c r="G1644" s="184">
        <v>1.7242</v>
      </c>
      <c r="H1644" s="184">
        <v>10.9636</v>
      </c>
      <c r="I1644" s="184">
        <v>18.0015</v>
      </c>
      <c r="J1644" s="184">
        <v>17.248100000000001</v>
      </c>
      <c r="K1644" s="184">
        <v>7.7582000000000004</v>
      </c>
      <c r="L1644" s="184">
        <v>9.3068000000000008</v>
      </c>
      <c r="M1644" s="184">
        <v>4.2716000000000003</v>
      </c>
      <c r="N1644" s="184">
        <v>6.8305999999999996</v>
      </c>
      <c r="O1644" s="184">
        <v>11.1791</v>
      </c>
      <c r="P1644" s="184">
        <v>8.3549000000000007</v>
      </c>
      <c r="Q1644" s="184">
        <v>9.1060999999999996</v>
      </c>
      <c r="R1644" s="184">
        <v>8.7827000000000002</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44447</v>
      </c>
      <c r="E1645" s="184">
        <v>87.176299999999998</v>
      </c>
      <c r="F1645" s="184">
        <v>-8.9578000000000007</v>
      </c>
      <c r="G1645" s="184">
        <v>1.7338</v>
      </c>
      <c r="H1645" s="184">
        <v>10.9688</v>
      </c>
      <c r="I1645" s="184">
        <v>18.0016</v>
      </c>
      <c r="J1645" s="184">
        <v>17.2485</v>
      </c>
      <c r="K1645" s="184">
        <v>7.7584999999999997</v>
      </c>
      <c r="L1645" s="184">
        <v>9.3068000000000008</v>
      </c>
      <c r="M1645" s="184">
        <v>4.2725999999999997</v>
      </c>
      <c r="N1645" s="184">
        <v>6.8315999999999999</v>
      </c>
      <c r="O1645" s="184">
        <v>11.1793</v>
      </c>
      <c r="P1645" s="184">
        <v>8.3590999999999998</v>
      </c>
      <c r="Q1645" s="184">
        <v>9.1445000000000007</v>
      </c>
      <c r="R1645" s="184">
        <v>8.7830999999999992</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44447</v>
      </c>
      <c r="E1646" s="184">
        <v>78.0505</v>
      </c>
      <c r="F1646" s="184">
        <v>-9.9581</v>
      </c>
      <c r="G1646" s="184">
        <v>0.74829999999999997</v>
      </c>
      <c r="H1646" s="184">
        <v>9.9865999999999993</v>
      </c>
      <c r="I1646" s="184">
        <v>17.036000000000001</v>
      </c>
      <c r="J1646" s="184">
        <v>16.264600000000002</v>
      </c>
      <c r="K1646" s="184">
        <v>6.7656999999999998</v>
      </c>
      <c r="L1646" s="184">
        <v>8.2733000000000008</v>
      </c>
      <c r="M1646" s="184">
        <v>3.2454000000000001</v>
      </c>
      <c r="N1646" s="184">
        <v>5.7586000000000004</v>
      </c>
      <c r="O1646" s="184">
        <v>10.0541</v>
      </c>
      <c r="P1646" s="184">
        <v>7.2657999999999996</v>
      </c>
      <c r="Q1646" s="184">
        <v>9.4700000000000006</v>
      </c>
      <c r="R1646" s="184">
        <v>7.6864999999999997</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44447</v>
      </c>
      <c r="E1647" s="184">
        <v>59.971299999999999</v>
      </c>
      <c r="F1647" s="184">
        <v>-0.36520000000000002</v>
      </c>
      <c r="G1647" s="184">
        <v>-3.9782000000000002</v>
      </c>
      <c r="H1647" s="184">
        <v>10.515599999999999</v>
      </c>
      <c r="I1647" s="184">
        <v>13.6653</v>
      </c>
      <c r="J1647" s="184">
        <v>13.0589</v>
      </c>
      <c r="K1647" s="184">
        <v>5.5053000000000001</v>
      </c>
      <c r="L1647" s="184">
        <v>8.0701000000000001</v>
      </c>
      <c r="M1647" s="184">
        <v>2.6088</v>
      </c>
      <c r="N1647" s="184">
        <v>5.1246</v>
      </c>
      <c r="O1647" s="184">
        <v>9.6882000000000001</v>
      </c>
      <c r="P1647" s="184">
        <v>7.6940999999999997</v>
      </c>
      <c r="Q1647" s="184">
        <v>9.7994000000000003</v>
      </c>
      <c r="R1647" s="184">
        <v>7.5002000000000004</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44447</v>
      </c>
      <c r="E1648" s="184">
        <v>54.766500000000001</v>
      </c>
      <c r="F1648" s="184">
        <v>-1.5993999999999999</v>
      </c>
      <c r="G1648" s="184">
        <v>-5.1814</v>
      </c>
      <c r="H1648" s="184">
        <v>9.3089999999999993</v>
      </c>
      <c r="I1648" s="184">
        <v>12.455500000000001</v>
      </c>
      <c r="J1648" s="184">
        <v>11.8452</v>
      </c>
      <c r="K1648" s="184">
        <v>4.2903000000000002</v>
      </c>
      <c r="L1648" s="184">
        <v>6.8192000000000004</v>
      </c>
      <c r="M1648" s="184">
        <v>1.3886000000000001</v>
      </c>
      <c r="N1648" s="184">
        <v>3.8864000000000001</v>
      </c>
      <c r="O1648" s="184">
        <v>8.3660999999999994</v>
      </c>
      <c r="P1648" s="184">
        <v>6.2975000000000003</v>
      </c>
      <c r="Q1648" s="184">
        <v>8.2462999999999997</v>
      </c>
      <c r="R1648" s="184">
        <v>6.2149999999999999</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44447</v>
      </c>
      <c r="E1649" s="184">
        <v>52.430700000000002</v>
      </c>
      <c r="F1649" s="184">
        <v>11.211600000000001</v>
      </c>
      <c r="G1649" s="184">
        <v>-7.8859000000000004</v>
      </c>
      <c r="H1649" s="184">
        <v>-0.52700000000000002</v>
      </c>
      <c r="I1649" s="184">
        <v>6.3903999999999996</v>
      </c>
      <c r="J1649" s="184">
        <v>6.649</v>
      </c>
      <c r="K1649" s="184">
        <v>2.8281000000000001</v>
      </c>
      <c r="L1649" s="184">
        <v>6.35</v>
      </c>
      <c r="M1649" s="184">
        <v>3.2305000000000001</v>
      </c>
      <c r="N1649" s="184">
        <v>5.2846000000000002</v>
      </c>
      <c r="O1649" s="184">
        <v>10.512</v>
      </c>
      <c r="P1649" s="184">
        <v>8.0282999999999998</v>
      </c>
      <c r="Q1649" s="184">
        <v>8.3343000000000007</v>
      </c>
      <c r="R1649" s="184">
        <v>7.4762000000000004</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44447</v>
      </c>
      <c r="E1650" s="184">
        <v>48.9161</v>
      </c>
      <c r="F1650" s="184">
        <v>10.449400000000001</v>
      </c>
      <c r="G1650" s="184">
        <v>-8.6006999999999998</v>
      </c>
      <c r="H1650" s="184">
        <v>-1.2468999999999999</v>
      </c>
      <c r="I1650" s="184">
        <v>5.6672000000000002</v>
      </c>
      <c r="J1650" s="184">
        <v>5.9264000000000001</v>
      </c>
      <c r="K1650" s="184">
        <v>2.1044999999999998</v>
      </c>
      <c r="L1650" s="184">
        <v>5.6086</v>
      </c>
      <c r="M1650" s="184">
        <v>2.4963000000000002</v>
      </c>
      <c r="N1650" s="184">
        <v>4.5312000000000001</v>
      </c>
      <c r="O1650" s="184">
        <v>9.6705000000000005</v>
      </c>
      <c r="P1650" s="184">
        <v>7.1425999999999998</v>
      </c>
      <c r="Q1650" s="184">
        <v>7.5568999999999997</v>
      </c>
      <c r="R1650" s="184">
        <v>6.74</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44447</v>
      </c>
      <c r="E1652" s="184">
        <v>30.824100000000001</v>
      </c>
      <c r="F1652" s="184">
        <v>-2.7233000000000001</v>
      </c>
      <c r="G1652" s="184">
        <v>-4.9226999999999999</v>
      </c>
      <c r="H1652" s="184">
        <v>14.1975</v>
      </c>
      <c r="I1652" s="184">
        <v>19.0077</v>
      </c>
      <c r="J1652" s="184">
        <v>15.153700000000001</v>
      </c>
      <c r="K1652" s="184">
        <v>4.6580000000000004</v>
      </c>
      <c r="L1652" s="184">
        <v>7.7702999999999998</v>
      </c>
      <c r="M1652" s="184">
        <v>2.4693999999999998</v>
      </c>
      <c r="N1652" s="184">
        <v>4.2210000000000001</v>
      </c>
      <c r="O1652" s="184">
        <v>10.257899999999999</v>
      </c>
      <c r="P1652" s="184">
        <v>8.1249000000000002</v>
      </c>
      <c r="Q1652" s="184">
        <v>9.0056999999999992</v>
      </c>
      <c r="R1652" s="184">
        <v>6.9051</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44447</v>
      </c>
      <c r="E1653" s="184">
        <v>33.6432</v>
      </c>
      <c r="F1653" s="184">
        <v>-1.7358</v>
      </c>
      <c r="G1653" s="184">
        <v>-3.9685999999999999</v>
      </c>
      <c r="H1653" s="184">
        <v>15.1708</v>
      </c>
      <c r="I1653" s="184">
        <v>19.974799999999998</v>
      </c>
      <c r="J1653" s="184">
        <v>16.123999999999999</v>
      </c>
      <c r="K1653" s="184">
        <v>5.6307</v>
      </c>
      <c r="L1653" s="184">
        <v>8.7757000000000005</v>
      </c>
      <c r="M1653" s="184">
        <v>3.4578000000000002</v>
      </c>
      <c r="N1653" s="184">
        <v>5.2343000000000002</v>
      </c>
      <c r="O1653" s="184">
        <v>11.2905</v>
      </c>
      <c r="P1653" s="184">
        <v>9.2071000000000005</v>
      </c>
      <c r="Q1653" s="184">
        <v>10.273199999999999</v>
      </c>
      <c r="R1653" s="184">
        <v>7.9237000000000002</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44447</v>
      </c>
      <c r="E1654" s="184">
        <v>33.734099999999998</v>
      </c>
      <c r="F1654" s="184">
        <v>-1.7311000000000001</v>
      </c>
      <c r="G1654" s="184">
        <v>-3.9579</v>
      </c>
      <c r="H1654" s="184">
        <v>15.1609</v>
      </c>
      <c r="I1654" s="184">
        <v>19.9755</v>
      </c>
      <c r="J1654" s="184">
        <v>16.123799999999999</v>
      </c>
      <c r="K1654" s="184">
        <v>5.6311</v>
      </c>
      <c r="L1654" s="184">
        <v>8.7753999999999994</v>
      </c>
      <c r="M1654" s="184">
        <v>3.4578000000000002</v>
      </c>
      <c r="N1654" s="184">
        <v>5.2346000000000004</v>
      </c>
      <c r="O1654" s="184">
        <v>11.2925</v>
      </c>
      <c r="P1654" s="184">
        <v>9.2080000000000002</v>
      </c>
      <c r="Q1654" s="184">
        <v>10.6273</v>
      </c>
      <c r="R1654" s="184">
        <v>7.9241000000000001</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44447</v>
      </c>
      <c r="E1655" s="184">
        <v>24.456499999999998</v>
      </c>
      <c r="F1655" s="184">
        <v>-8.6540999999999997</v>
      </c>
      <c r="G1655" s="184">
        <v>-20.033200000000001</v>
      </c>
      <c r="H1655" s="184">
        <v>-0.7248</v>
      </c>
      <c r="I1655" s="184">
        <v>10.2957</v>
      </c>
      <c r="J1655" s="184">
        <v>10.744999999999999</v>
      </c>
      <c r="K1655" s="184">
        <v>3.7219000000000002</v>
      </c>
      <c r="L1655" s="184">
        <v>7.242</v>
      </c>
      <c r="M1655" s="184">
        <v>3.2930999999999999</v>
      </c>
      <c r="N1655" s="184">
        <v>4.6974999999999998</v>
      </c>
      <c r="O1655" s="184">
        <v>8.7103999999999999</v>
      </c>
      <c r="P1655" s="184">
        <v>6.8681000000000001</v>
      </c>
      <c r="Q1655" s="184">
        <v>7.1936</v>
      </c>
      <c r="R1655" s="184">
        <v>6.0910000000000002</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44447</v>
      </c>
      <c r="E1656" s="184">
        <v>25.448799999999999</v>
      </c>
      <c r="F1656" s="184">
        <v>-7.4565999999999999</v>
      </c>
      <c r="G1656" s="184">
        <v>-18.883199999999999</v>
      </c>
      <c r="H1656" s="184">
        <v>0.43030000000000002</v>
      </c>
      <c r="I1656" s="184">
        <v>11.4214</v>
      </c>
      <c r="J1656" s="184">
        <v>11.834</v>
      </c>
      <c r="K1656" s="184">
        <v>4.8509000000000002</v>
      </c>
      <c r="L1656" s="184">
        <v>8.4223999999999997</v>
      </c>
      <c r="M1656" s="184">
        <v>4.4682000000000004</v>
      </c>
      <c r="N1656" s="184">
        <v>5.9470999999999998</v>
      </c>
      <c r="O1656" s="184">
        <v>9.5687999999999995</v>
      </c>
      <c r="P1656" s="184">
        <v>7.5346000000000002</v>
      </c>
      <c r="Q1656" s="184">
        <v>8.3451000000000004</v>
      </c>
      <c r="R1656" s="184">
        <v>7.0583999999999998</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44447</v>
      </c>
      <c r="E1657" s="184">
        <v>53.646799999999999</v>
      </c>
      <c r="F1657" s="184">
        <v>3.5383</v>
      </c>
      <c r="G1657" s="184">
        <v>-2.0950000000000002</v>
      </c>
      <c r="H1657" s="184">
        <v>12.7835</v>
      </c>
      <c r="I1657" s="184">
        <v>15.7235</v>
      </c>
      <c r="J1657" s="184">
        <v>11.627599999999999</v>
      </c>
      <c r="K1657" s="184">
        <v>5.1722999999999999</v>
      </c>
      <c r="L1657" s="184">
        <v>7.1326999999999998</v>
      </c>
      <c r="M1657" s="184">
        <v>3.8780999999999999</v>
      </c>
      <c r="N1657" s="184">
        <v>5.6913</v>
      </c>
      <c r="O1657" s="184">
        <v>11.0177</v>
      </c>
      <c r="P1657" s="184">
        <v>8.8082999999999991</v>
      </c>
      <c r="Q1657" s="184">
        <v>10.1721</v>
      </c>
      <c r="R1657" s="184">
        <v>8.1654</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44447</v>
      </c>
      <c r="E1658" s="184">
        <v>51.587699999999998</v>
      </c>
      <c r="F1658" s="184">
        <v>3.1133999999999999</v>
      </c>
      <c r="G1658" s="184">
        <v>-2.5745</v>
      </c>
      <c r="H1658" s="184">
        <v>12.309699999999999</v>
      </c>
      <c r="I1658" s="184">
        <v>15.2399</v>
      </c>
      <c r="J1658" s="184">
        <v>11.142200000000001</v>
      </c>
      <c r="K1658" s="184">
        <v>4.6867999999999999</v>
      </c>
      <c r="L1658" s="184">
        <v>6.6372999999999998</v>
      </c>
      <c r="M1658" s="184">
        <v>3.3858000000000001</v>
      </c>
      <c r="N1658" s="184">
        <v>5.1797000000000004</v>
      </c>
      <c r="O1658" s="184">
        <v>10.493399999999999</v>
      </c>
      <c r="P1658" s="184">
        <v>8.2584</v>
      </c>
      <c r="Q1658" s="184">
        <v>8.2390000000000008</v>
      </c>
      <c r="R1658" s="184">
        <v>7.6608999999999998</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44447</v>
      </c>
      <c r="E1659" s="184">
        <v>67.759900000000002</v>
      </c>
      <c r="F1659" s="184">
        <v>-0.59250000000000003</v>
      </c>
      <c r="G1659" s="184">
        <v>-6.9207000000000001</v>
      </c>
      <c r="H1659" s="184">
        <v>11.831300000000001</v>
      </c>
      <c r="I1659" s="184">
        <v>16.634799999999998</v>
      </c>
      <c r="J1659" s="184">
        <v>13.9506</v>
      </c>
      <c r="K1659" s="184">
        <v>4.9067999999999996</v>
      </c>
      <c r="L1659" s="184">
        <v>7.1296999999999997</v>
      </c>
      <c r="M1659" s="184">
        <v>2.0480999999999998</v>
      </c>
      <c r="N1659" s="184">
        <v>3.766</v>
      </c>
      <c r="O1659" s="184">
        <v>9.5287000000000006</v>
      </c>
      <c r="P1659" s="184">
        <v>7.2195</v>
      </c>
      <c r="Q1659" s="184">
        <v>8.8140999999999998</v>
      </c>
      <c r="R1659" s="184">
        <v>6.2576999999999998</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44447</v>
      </c>
      <c r="E1660" s="184">
        <v>62.7834</v>
      </c>
      <c r="F1660" s="184">
        <v>-1.2789999999999999</v>
      </c>
      <c r="G1660" s="184">
        <v>-7.5963000000000003</v>
      </c>
      <c r="H1660" s="184">
        <v>11.161099999999999</v>
      </c>
      <c r="I1660" s="184">
        <v>15.7667</v>
      </c>
      <c r="J1660" s="184">
        <v>12.9162</v>
      </c>
      <c r="K1660" s="184">
        <v>4.0697999999999999</v>
      </c>
      <c r="L1660" s="184">
        <v>6.2103999999999999</v>
      </c>
      <c r="M1660" s="184">
        <v>1.135</v>
      </c>
      <c r="N1660" s="184">
        <v>2.8740000000000001</v>
      </c>
      <c r="O1660" s="184">
        <v>8.6498000000000008</v>
      </c>
      <c r="P1660" s="184">
        <v>6.2385999999999999</v>
      </c>
      <c r="Q1660" s="184">
        <v>8.6978000000000009</v>
      </c>
      <c r="R1660" s="184">
        <v>5.4424000000000001</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44447</v>
      </c>
      <c r="E1661" s="184">
        <v>51.5383</v>
      </c>
      <c r="F1661" s="184">
        <v>-4.7443999999999997</v>
      </c>
      <c r="G1661" s="184">
        <v>-5.2087000000000003</v>
      </c>
      <c r="H1661" s="184">
        <v>4.4249999999999998</v>
      </c>
      <c r="I1661" s="184">
        <v>9.3463999999999992</v>
      </c>
      <c r="J1661" s="184">
        <v>10.868399999999999</v>
      </c>
      <c r="K1661" s="184">
        <v>5.2058</v>
      </c>
      <c r="L1661" s="184">
        <v>6.5316999999999998</v>
      </c>
      <c r="M1661" s="184">
        <v>3.2686000000000002</v>
      </c>
      <c r="N1661" s="184">
        <v>4.4562999999999997</v>
      </c>
      <c r="O1661" s="184">
        <v>9.5777999999999999</v>
      </c>
      <c r="P1661" s="184">
        <v>8.2651000000000003</v>
      </c>
      <c r="Q1661" s="184">
        <v>9.2792999999999992</v>
      </c>
      <c r="R1661" s="184">
        <v>6.7668999999999997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44447</v>
      </c>
      <c r="E1662" s="184">
        <v>50.290500000000002</v>
      </c>
      <c r="F1662" s="184">
        <v>-5.0072000000000001</v>
      </c>
      <c r="G1662" s="184">
        <v>-5.4828000000000001</v>
      </c>
      <c r="H1662" s="184">
        <v>4.1505999999999998</v>
      </c>
      <c r="I1662" s="184">
        <v>9.0673999999999992</v>
      </c>
      <c r="J1662" s="184">
        <v>10.5868</v>
      </c>
      <c r="K1662" s="184">
        <v>4.9222999999999999</v>
      </c>
      <c r="L1662" s="184">
        <v>6.2370000000000001</v>
      </c>
      <c r="M1662" s="184">
        <v>2.97</v>
      </c>
      <c r="N1662" s="184">
        <v>4.1535000000000002</v>
      </c>
      <c r="O1662" s="184">
        <v>9.2676999999999996</v>
      </c>
      <c r="P1662" s="184">
        <v>7.9669999999999996</v>
      </c>
      <c r="Q1662" s="184">
        <v>8.5701000000000001</v>
      </c>
      <c r="R1662" s="184">
        <v>6.4581999999999997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0.14082553191489341</v>
      </c>
      <c r="G1663" s="186">
        <v>-2.8184468085106378</v>
      </c>
      <c r="H1663" s="186">
        <v>11.390800000000004</v>
      </c>
      <c r="I1663" s="186">
        <v>16.467936170212763</v>
      </c>
      <c r="J1663" s="186">
        <v>14.372621276595739</v>
      </c>
      <c r="K1663" s="186">
        <v>5.3682978723404258</v>
      </c>
      <c r="L1663" s="186">
        <v>7.8361139534883737</v>
      </c>
      <c r="M1663" s="186">
        <v>3.3491976744186043</v>
      </c>
      <c r="N1663" s="186">
        <v>5.2022558139534896</v>
      </c>
      <c r="O1663" s="186">
        <v>9.959337209302328</v>
      </c>
      <c r="P1663" s="186">
        <v>7.5342348837209308</v>
      </c>
      <c r="Q1663" s="186">
        <v>8.6929978723404258</v>
      </c>
      <c r="R1663" s="186">
        <v>7.2708441860465118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-1.5993999999999999</v>
      </c>
      <c r="G1664" s="186">
        <v>-2.5745</v>
      </c>
      <c r="H1664" s="186">
        <v>9.93</v>
      </c>
      <c r="I1664" s="186">
        <v>15.3964</v>
      </c>
      <c r="J1664" s="186">
        <v>14.9445</v>
      </c>
      <c r="K1664" s="186">
        <v>5.2443</v>
      </c>
      <c r="L1664" s="186">
        <v>7.9640000000000004</v>
      </c>
      <c r="M1664" s="186">
        <v>3.2915000000000001</v>
      </c>
      <c r="N1664" s="186">
        <v>5.2343000000000002</v>
      </c>
      <c r="O1664" s="186">
        <v>9.8759999999999994</v>
      </c>
      <c r="P1664" s="186">
        <v>7.8319999999999999</v>
      </c>
      <c r="Q1664" s="186">
        <v>8.6883999999999997</v>
      </c>
      <c r="R1664" s="186">
        <v>7.4762000000000004</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44447</v>
      </c>
      <c r="E1667" s="184">
        <v>37.608600000000003</v>
      </c>
      <c r="F1667" s="184">
        <v>3.5912999999999999</v>
      </c>
      <c r="G1667" s="184">
        <v>2.9127000000000001</v>
      </c>
      <c r="H1667" s="184">
        <v>4.6487999999999996</v>
      </c>
      <c r="I1667" s="184">
        <v>7.9965999999999999</v>
      </c>
      <c r="J1667" s="184">
        <v>8.6816999999999993</v>
      </c>
      <c r="K1667" s="184">
        <v>5.7230999999999996</v>
      </c>
      <c r="L1667" s="184">
        <v>6.8323</v>
      </c>
      <c r="M1667" s="184">
        <v>4.6166</v>
      </c>
      <c r="N1667" s="184">
        <v>6.4729999999999999</v>
      </c>
      <c r="O1667" s="184">
        <v>8.6042000000000005</v>
      </c>
      <c r="P1667" s="184">
        <v>7.4829999999999997</v>
      </c>
      <c r="Q1667" s="184">
        <v>7.4866000000000001</v>
      </c>
      <c r="R1667" s="184">
        <v>7.9447999999999999</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44447</v>
      </c>
      <c r="E1668" s="184">
        <v>39.6663</v>
      </c>
      <c r="F1668" s="184">
        <v>4.2332999999999998</v>
      </c>
      <c r="G1668" s="184">
        <v>3.5905</v>
      </c>
      <c r="H1668" s="184">
        <v>5.3425000000000002</v>
      </c>
      <c r="I1668" s="184">
        <v>8.6982999999999997</v>
      </c>
      <c r="J1668" s="184">
        <v>9.3839000000000006</v>
      </c>
      <c r="K1668" s="184">
        <v>6.4339000000000004</v>
      </c>
      <c r="L1668" s="184">
        <v>7.4882999999999997</v>
      </c>
      <c r="M1668" s="184">
        <v>5.3083999999999998</v>
      </c>
      <c r="N1668" s="184">
        <v>7.1978</v>
      </c>
      <c r="O1668" s="184">
        <v>9.3503000000000007</v>
      </c>
      <c r="P1668" s="184">
        <v>8.2270000000000003</v>
      </c>
      <c r="Q1668" s="184">
        <v>9.3762000000000008</v>
      </c>
      <c r="R1668" s="184">
        <v>8.6906999999999996</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44447</v>
      </c>
      <c r="E1669" s="184">
        <v>26.126899999999999</v>
      </c>
      <c r="F1669" s="184">
        <v>6.1479999999999997</v>
      </c>
      <c r="G1669" s="184">
        <v>2.7671999999999999</v>
      </c>
      <c r="H1669" s="184">
        <v>5.5141</v>
      </c>
      <c r="I1669" s="184">
        <v>8.7707999999999995</v>
      </c>
      <c r="J1669" s="184">
        <v>8.8072999999999997</v>
      </c>
      <c r="K1669" s="184">
        <v>5.7257999999999996</v>
      </c>
      <c r="L1669" s="184">
        <v>6.4939999999999998</v>
      </c>
      <c r="M1669" s="184">
        <v>4.7826000000000004</v>
      </c>
      <c r="N1669" s="184">
        <v>5.9962</v>
      </c>
      <c r="O1669" s="184">
        <v>9.1539000000000001</v>
      </c>
      <c r="P1669" s="184">
        <v>8.2499000000000002</v>
      </c>
      <c r="Q1669" s="184">
        <v>8.8298000000000005</v>
      </c>
      <c r="R1669" s="184">
        <v>8.3241999999999994</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44447</v>
      </c>
      <c r="E1670" s="184">
        <v>24.500499999999999</v>
      </c>
      <c r="F1670" s="184">
        <v>5.5129999999999999</v>
      </c>
      <c r="G1670" s="184">
        <v>2.0863</v>
      </c>
      <c r="H1670" s="184">
        <v>4.8356000000000003</v>
      </c>
      <c r="I1670" s="184">
        <v>8.0802999999999994</v>
      </c>
      <c r="J1670" s="184">
        <v>8.1128</v>
      </c>
      <c r="K1670" s="184">
        <v>5.0260999999999996</v>
      </c>
      <c r="L1670" s="184">
        <v>5.7914000000000003</v>
      </c>
      <c r="M1670" s="184">
        <v>4.0724999999999998</v>
      </c>
      <c r="N1670" s="184">
        <v>5.2648999999999999</v>
      </c>
      <c r="O1670" s="184">
        <v>8.4353999999999996</v>
      </c>
      <c r="P1670" s="184">
        <v>7.5216000000000003</v>
      </c>
      <c r="Q1670" s="184">
        <v>8.0056999999999992</v>
      </c>
      <c r="R1670" s="184">
        <v>7.5914999999999999</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44447</v>
      </c>
      <c r="E1671" s="184">
        <v>23.4054</v>
      </c>
      <c r="F1671" s="184">
        <v>3.7431000000000001</v>
      </c>
      <c r="G1671" s="184">
        <v>2.6833</v>
      </c>
      <c r="H1671" s="184">
        <v>5.1289999999999996</v>
      </c>
      <c r="I1671" s="184">
        <v>7.0366</v>
      </c>
      <c r="J1671" s="184">
        <v>7.5076999999999998</v>
      </c>
      <c r="K1671" s="184">
        <v>4.6128</v>
      </c>
      <c r="L1671" s="184">
        <v>6.1238000000000001</v>
      </c>
      <c r="M1671" s="184">
        <v>4.2934000000000001</v>
      </c>
      <c r="N1671" s="184">
        <v>4.9249999999999998</v>
      </c>
      <c r="O1671" s="184">
        <v>7.3076999999999996</v>
      </c>
      <c r="P1671" s="184">
        <v>7.3353000000000002</v>
      </c>
      <c r="Q1671" s="184">
        <v>7.8883999999999999</v>
      </c>
      <c r="R1671" s="184">
        <v>6.3364000000000003</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44447</v>
      </c>
      <c r="E1672" s="184">
        <v>24.757899999999999</v>
      </c>
      <c r="F1672" s="184">
        <v>4.5708000000000002</v>
      </c>
      <c r="G1672" s="184">
        <v>3.3923999999999999</v>
      </c>
      <c r="H1672" s="184">
        <v>5.8404999999999996</v>
      </c>
      <c r="I1672" s="184">
        <v>7.7417999999999996</v>
      </c>
      <c r="J1672" s="184">
        <v>8.2182999999999993</v>
      </c>
      <c r="K1672" s="184">
        <v>5.33</v>
      </c>
      <c r="L1672" s="184">
        <v>6.8997999999999999</v>
      </c>
      <c r="M1672" s="184">
        <v>5.0744999999999996</v>
      </c>
      <c r="N1672" s="184">
        <v>5.7199</v>
      </c>
      <c r="O1672" s="184">
        <v>8.0620999999999992</v>
      </c>
      <c r="P1672" s="184">
        <v>8.1020000000000003</v>
      </c>
      <c r="Q1672" s="184">
        <v>8.7032000000000007</v>
      </c>
      <c r="R1672" s="184">
        <v>7.1111000000000004</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44447</v>
      </c>
      <c r="E1673" s="184">
        <v>25.139099999999999</v>
      </c>
      <c r="F1673" s="184">
        <v>-5.0810000000000004</v>
      </c>
      <c r="G1673" s="184">
        <v>1.4232</v>
      </c>
      <c r="H1673" s="184">
        <v>2.3449</v>
      </c>
      <c r="I1673" s="184">
        <v>6.3520000000000003</v>
      </c>
      <c r="J1673" s="184">
        <v>6.1096000000000004</v>
      </c>
      <c r="K1673" s="184">
        <v>4.7237999999999998</v>
      </c>
      <c r="L1673" s="184">
        <v>6.399</v>
      </c>
      <c r="M1673" s="184">
        <v>3.7768999999999999</v>
      </c>
      <c r="N1673" s="184">
        <v>5.5838999999999999</v>
      </c>
      <c r="O1673" s="184">
        <v>7.4474999999999998</v>
      </c>
      <c r="P1673" s="184">
        <v>6.9813999999999998</v>
      </c>
      <c r="Q1673" s="184">
        <v>5.5731999999999999</v>
      </c>
      <c r="R1673" s="184">
        <v>7.4673999999999996</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44447</v>
      </c>
      <c r="E1674" s="184">
        <v>26.523800000000001</v>
      </c>
      <c r="F1674" s="184">
        <v>-4.4031000000000002</v>
      </c>
      <c r="G1674" s="184">
        <v>2.1474000000000002</v>
      </c>
      <c r="H1674" s="184">
        <v>3.0489000000000002</v>
      </c>
      <c r="I1674" s="184">
        <v>7.0568999999999997</v>
      </c>
      <c r="J1674" s="184">
        <v>6.8181000000000003</v>
      </c>
      <c r="K1674" s="184">
        <v>5.4343000000000004</v>
      </c>
      <c r="L1674" s="184">
        <v>7.1254</v>
      </c>
      <c r="M1674" s="184">
        <v>4.5004</v>
      </c>
      <c r="N1674" s="184">
        <v>6.3273999999999999</v>
      </c>
      <c r="O1674" s="184">
        <v>8.2837999999999994</v>
      </c>
      <c r="P1674" s="184">
        <v>7.6878000000000002</v>
      </c>
      <c r="Q1674" s="184">
        <v>8.4105000000000008</v>
      </c>
      <c r="R1674" s="184">
        <v>8.2544000000000004</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44447</v>
      </c>
      <c r="E1675" s="184">
        <v>18.595700000000001</v>
      </c>
      <c r="F1675" s="184">
        <v>1.3740000000000001</v>
      </c>
      <c r="G1675" s="184">
        <v>-2.9037999999999999</v>
      </c>
      <c r="H1675" s="184">
        <v>-0.42059999999999997</v>
      </c>
      <c r="I1675" s="184">
        <v>2.8773</v>
      </c>
      <c r="J1675" s="184">
        <v>4.0834000000000001</v>
      </c>
      <c r="K1675" s="184">
        <v>3.5236000000000001</v>
      </c>
      <c r="L1675" s="184">
        <v>5.1841999999999997</v>
      </c>
      <c r="M1675" s="184">
        <v>4.0639000000000003</v>
      </c>
      <c r="N1675" s="184">
        <v>4.8601999999999999</v>
      </c>
      <c r="O1675" s="184">
        <v>-3.0546000000000002</v>
      </c>
      <c r="P1675" s="184">
        <v>1.0141</v>
      </c>
      <c r="Q1675" s="184">
        <v>4.6390000000000002</v>
      </c>
      <c r="R1675" s="184">
        <v>2.4525999999999999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44447</v>
      </c>
      <c r="E1676" s="184">
        <v>17.404199999999999</v>
      </c>
      <c r="F1676" s="184">
        <v>1.0486</v>
      </c>
      <c r="G1676" s="184">
        <v>-3.1863000000000001</v>
      </c>
      <c r="H1676" s="184">
        <v>-0.71889999999999998</v>
      </c>
      <c r="I1676" s="184">
        <v>2.5941000000000001</v>
      </c>
      <c r="J1676" s="184">
        <v>3.8007</v>
      </c>
      <c r="K1676" s="184">
        <v>3.2450999999999999</v>
      </c>
      <c r="L1676" s="184">
        <v>4.8144999999999998</v>
      </c>
      <c r="M1676" s="184">
        <v>3.6221000000000001</v>
      </c>
      <c r="N1676" s="184">
        <v>4.3780000000000001</v>
      </c>
      <c r="O1676" s="184">
        <v>-3.5564</v>
      </c>
      <c r="P1676" s="184">
        <v>0.38269999999999998</v>
      </c>
      <c r="Q1676" s="184">
        <v>4.4485000000000001</v>
      </c>
      <c r="R1676" s="184">
        <v>1.9313</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44447</v>
      </c>
      <c r="E1677" s="184">
        <v>22.077200000000001</v>
      </c>
      <c r="F1677" s="184">
        <v>2.3148</v>
      </c>
      <c r="G1677" s="184">
        <v>2.0175999999999998</v>
      </c>
      <c r="H1677" s="184">
        <v>3.3559999999999999</v>
      </c>
      <c r="I1677" s="184">
        <v>5.9061000000000003</v>
      </c>
      <c r="J1677" s="184">
        <v>7.0029000000000003</v>
      </c>
      <c r="K1677" s="184">
        <v>4.8255999999999997</v>
      </c>
      <c r="L1677" s="184">
        <v>5.7442000000000002</v>
      </c>
      <c r="M1677" s="184">
        <v>4.05</v>
      </c>
      <c r="N1677" s="184">
        <v>5.2497999999999996</v>
      </c>
      <c r="O1677" s="184">
        <v>8.1311999999999998</v>
      </c>
      <c r="P1677" s="184">
        <v>7.7565999999999997</v>
      </c>
      <c r="Q1677" s="184">
        <v>7.8022999999999998</v>
      </c>
      <c r="R1677" s="184">
        <v>7.2465000000000002</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44447</v>
      </c>
      <c r="E1678" s="184">
        <v>20.706399999999999</v>
      </c>
      <c r="F1678" s="184">
        <v>1.5865</v>
      </c>
      <c r="G1678" s="184">
        <v>1.3399000000000001</v>
      </c>
      <c r="H1678" s="184">
        <v>2.6707000000000001</v>
      </c>
      <c r="I1678" s="184">
        <v>5.2358000000000002</v>
      </c>
      <c r="J1678" s="184">
        <v>6.3338999999999999</v>
      </c>
      <c r="K1678" s="184">
        <v>4.1665999999999999</v>
      </c>
      <c r="L1678" s="184">
        <v>5.0848000000000004</v>
      </c>
      <c r="M1678" s="184">
        <v>3.3942999999999999</v>
      </c>
      <c r="N1678" s="184">
        <v>4.5852000000000004</v>
      </c>
      <c r="O1678" s="184">
        <v>7.4051</v>
      </c>
      <c r="P1678" s="184">
        <v>6.9766000000000004</v>
      </c>
      <c r="Q1678" s="184">
        <v>7.2632000000000003</v>
      </c>
      <c r="R1678" s="184">
        <v>6.5525000000000002</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44447</v>
      </c>
      <c r="E1679" s="184">
        <v>39.891300000000001</v>
      </c>
      <c r="F1679" s="184">
        <v>-1.9214</v>
      </c>
      <c r="G1679" s="184">
        <v>0.67720000000000002</v>
      </c>
      <c r="H1679" s="184">
        <v>2.0007000000000001</v>
      </c>
      <c r="I1679" s="184">
        <v>6.2039999999999997</v>
      </c>
      <c r="J1679" s="184">
        <v>7.5204000000000004</v>
      </c>
      <c r="K1679" s="184">
        <v>5.4554999999999998</v>
      </c>
      <c r="L1679" s="184">
        <v>6.4333999999999998</v>
      </c>
      <c r="M1679" s="184">
        <v>4.1131000000000002</v>
      </c>
      <c r="N1679" s="184">
        <v>5.7375999999999996</v>
      </c>
      <c r="O1679" s="184">
        <v>8.6201000000000008</v>
      </c>
      <c r="P1679" s="184">
        <v>7.7319000000000004</v>
      </c>
      <c r="Q1679" s="184">
        <v>8.5439000000000007</v>
      </c>
      <c r="R1679" s="184">
        <v>7.6506999999999996</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44447</v>
      </c>
      <c r="E1680" s="184">
        <v>37.583300000000001</v>
      </c>
      <c r="F1680" s="184">
        <v>-2.5249000000000001</v>
      </c>
      <c r="G1680" s="184">
        <v>3.8800000000000001E-2</v>
      </c>
      <c r="H1680" s="184">
        <v>1.36</v>
      </c>
      <c r="I1680" s="184">
        <v>5.5683999999999996</v>
      </c>
      <c r="J1680" s="184">
        <v>6.8849999999999998</v>
      </c>
      <c r="K1680" s="184">
        <v>4.8110999999999997</v>
      </c>
      <c r="L1680" s="184">
        <v>5.7755999999999998</v>
      </c>
      <c r="M1680" s="184">
        <v>3.4430000000000001</v>
      </c>
      <c r="N1680" s="184">
        <v>5.0593000000000004</v>
      </c>
      <c r="O1680" s="184">
        <v>7.8777999999999997</v>
      </c>
      <c r="P1680" s="184">
        <v>6.9340000000000002</v>
      </c>
      <c r="Q1680" s="184">
        <v>7.2125000000000004</v>
      </c>
      <c r="R1680" s="184">
        <v>6.9497999999999998</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44447</v>
      </c>
      <c r="E1688" s="184">
        <v>4091.0836345381499</v>
      </c>
      <c r="F1688" s="184">
        <v>361.69920000000002</v>
      </c>
      <c r="G1688" s="184">
        <v>81.568799999999996</v>
      </c>
      <c r="H1688" s="184">
        <v>65.275199999999998</v>
      </c>
      <c r="I1688" s="184">
        <v>41.158900000000003</v>
      </c>
      <c r="J1688" s="184">
        <v>24.527200000000001</v>
      </c>
      <c r="K1688" s="184">
        <v>-2.633</v>
      </c>
      <c r="L1688" s="184">
        <v>6.6909999999999998</v>
      </c>
      <c r="M1688" s="184">
        <v>10.125500000000001</v>
      </c>
      <c r="N1688" s="184">
        <v>13.843</v>
      </c>
      <c r="O1688" s="184">
        <v>2.6675</v>
      </c>
      <c r="P1688" s="184">
        <v>4.8720999999999997</v>
      </c>
      <c r="Q1688" s="184">
        <v>7.4459999999999997</v>
      </c>
      <c r="R1688" s="184">
        <v>7.6399999999999996E-2</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44447</v>
      </c>
      <c r="E1689" s="184">
        <v>4338.1724000000004</v>
      </c>
      <c r="F1689" s="184">
        <v>361.7002</v>
      </c>
      <c r="G1689" s="184">
        <v>81.568899999999999</v>
      </c>
      <c r="H1689" s="184">
        <v>65.275199999999998</v>
      </c>
      <c r="I1689" s="184">
        <v>41.158900000000003</v>
      </c>
      <c r="J1689" s="184">
        <v>24.5273</v>
      </c>
      <c r="K1689" s="184">
        <v>-2.6328999999999998</v>
      </c>
      <c r="L1689" s="184">
        <v>6.6172000000000004</v>
      </c>
      <c r="M1689" s="184">
        <v>10.3391</v>
      </c>
      <c r="N1689" s="184">
        <v>14.226000000000001</v>
      </c>
      <c r="O1689" s="184">
        <v>3.3033000000000001</v>
      </c>
      <c r="P1689" s="184">
        <v>5.5503</v>
      </c>
      <c r="Q1689" s="184">
        <v>7.5556000000000001</v>
      </c>
      <c r="R1689" s="184">
        <v>0.61499999999999999</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44447</v>
      </c>
      <c r="E1690" s="184">
        <v>25.2758</v>
      </c>
      <c r="F1690" s="184">
        <v>7.6551999999999998</v>
      </c>
      <c r="G1690" s="184">
        <v>1.9934000000000001</v>
      </c>
      <c r="H1690" s="184">
        <v>5.5758999999999999</v>
      </c>
      <c r="I1690" s="184">
        <v>8.0601000000000003</v>
      </c>
      <c r="J1690" s="184">
        <v>8.2706999999999997</v>
      </c>
      <c r="K1690" s="184">
        <v>5.4885999999999999</v>
      </c>
      <c r="L1690" s="184">
        <v>6.8855000000000004</v>
      </c>
      <c r="M1690" s="184">
        <v>4.4699</v>
      </c>
      <c r="N1690" s="184">
        <v>5.9267000000000003</v>
      </c>
      <c r="O1690" s="184">
        <v>8.8034999999999997</v>
      </c>
      <c r="P1690" s="184">
        <v>7.9343000000000004</v>
      </c>
      <c r="Q1690" s="184">
        <v>8.6204999999999998</v>
      </c>
      <c r="R1690" s="184">
        <v>8.2464999999999993</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44447</v>
      </c>
      <c r="E1691" s="184">
        <v>25.725200000000001</v>
      </c>
      <c r="F1691" s="184">
        <v>8.2310999999999996</v>
      </c>
      <c r="G1691" s="184">
        <v>2.5548000000000002</v>
      </c>
      <c r="H1691" s="184">
        <v>6.1284999999999998</v>
      </c>
      <c r="I1691" s="184">
        <v>8.6123999999999992</v>
      </c>
      <c r="J1691" s="184">
        <v>8.8148999999999997</v>
      </c>
      <c r="K1691" s="184">
        <v>6.0278</v>
      </c>
      <c r="L1691" s="184">
        <v>7.4211999999999998</v>
      </c>
      <c r="M1691" s="184">
        <v>5.0037000000000003</v>
      </c>
      <c r="N1691" s="184">
        <v>6.4741</v>
      </c>
      <c r="O1691" s="184">
        <v>9.1382999999999992</v>
      </c>
      <c r="P1691" s="184">
        <v>8.1984999999999992</v>
      </c>
      <c r="Q1691" s="184">
        <v>8.7120999999999995</v>
      </c>
      <c r="R1691" s="184">
        <v>8.6643000000000008</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44447</v>
      </c>
      <c r="E1692" s="184">
        <v>31.8123</v>
      </c>
      <c r="F1692" s="184">
        <v>-6.1947000000000001</v>
      </c>
      <c r="G1692" s="184">
        <v>-1.216</v>
      </c>
      <c r="H1692" s="184">
        <v>2.5581999999999998</v>
      </c>
      <c r="I1692" s="184">
        <v>5.4283999999999999</v>
      </c>
      <c r="J1692" s="184">
        <v>7.3604000000000003</v>
      </c>
      <c r="K1692" s="184">
        <v>4.2491000000000003</v>
      </c>
      <c r="L1692" s="184">
        <v>5.899</v>
      </c>
      <c r="M1692" s="184">
        <v>3.6212</v>
      </c>
      <c r="N1692" s="184">
        <v>4.8219000000000003</v>
      </c>
      <c r="O1692" s="184">
        <v>3.2745000000000002</v>
      </c>
      <c r="P1692" s="184">
        <v>4.1589</v>
      </c>
      <c r="Q1692" s="184">
        <v>6.3634000000000004</v>
      </c>
      <c r="R1692" s="184">
        <v>5.0595999999999997</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44447</v>
      </c>
      <c r="E1693" s="184">
        <v>34.467300000000002</v>
      </c>
      <c r="F1693" s="184">
        <v>-5.1882000000000001</v>
      </c>
      <c r="G1693" s="184">
        <v>-0.23300000000000001</v>
      </c>
      <c r="H1693" s="184">
        <v>3.5575999999999999</v>
      </c>
      <c r="I1693" s="184">
        <v>6.4378000000000002</v>
      </c>
      <c r="J1693" s="184">
        <v>8.3840000000000003</v>
      </c>
      <c r="K1693" s="184">
        <v>5.2885</v>
      </c>
      <c r="L1693" s="184">
        <v>6.9832999999999998</v>
      </c>
      <c r="M1693" s="184">
        <v>4.7039999999999997</v>
      </c>
      <c r="N1693" s="184">
        <v>5.9150999999999998</v>
      </c>
      <c r="O1693" s="184">
        <v>4.2984999999999998</v>
      </c>
      <c r="P1693" s="184">
        <v>5.1689999999999996</v>
      </c>
      <c r="Q1693" s="184">
        <v>6.9329000000000001</v>
      </c>
      <c r="R1693" s="184">
        <v>6.1214000000000004</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44447</v>
      </c>
      <c r="E1694" s="184">
        <v>47.075099999999999</v>
      </c>
      <c r="F1694" s="184">
        <v>7.9878999999999998</v>
      </c>
      <c r="G1694" s="184">
        <v>2.4043999999999999</v>
      </c>
      <c r="H1694" s="184">
        <v>6.5545</v>
      </c>
      <c r="I1694" s="184">
        <v>9.7782999999999998</v>
      </c>
      <c r="J1694" s="184">
        <v>9.0488</v>
      </c>
      <c r="K1694" s="184">
        <v>5.0174000000000003</v>
      </c>
      <c r="L1694" s="184">
        <v>6.2446999999999999</v>
      </c>
      <c r="M1694" s="184">
        <v>4.4278000000000004</v>
      </c>
      <c r="N1694" s="184">
        <v>5.8788</v>
      </c>
      <c r="O1694" s="184">
        <v>8.6058000000000003</v>
      </c>
      <c r="P1694" s="184">
        <v>7.6112000000000002</v>
      </c>
      <c r="Q1694" s="184">
        <v>8.1021000000000001</v>
      </c>
      <c r="R1694" s="184">
        <v>8.0460999999999991</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44447</v>
      </c>
      <c r="E1695" s="184">
        <v>50.071100000000001</v>
      </c>
      <c r="F1695" s="184">
        <v>8.6767000000000003</v>
      </c>
      <c r="G1695" s="184">
        <v>3.1650999999999998</v>
      </c>
      <c r="H1695" s="184">
        <v>7.3102999999999998</v>
      </c>
      <c r="I1695" s="184">
        <v>10.5395</v>
      </c>
      <c r="J1695" s="184">
        <v>9.8124000000000002</v>
      </c>
      <c r="K1695" s="184">
        <v>5.7873000000000001</v>
      </c>
      <c r="L1695" s="184">
        <v>7.0293999999999999</v>
      </c>
      <c r="M1695" s="184">
        <v>5.2145999999999999</v>
      </c>
      <c r="N1695" s="184">
        <v>6.6859000000000002</v>
      </c>
      <c r="O1695" s="184">
        <v>9.4228000000000005</v>
      </c>
      <c r="P1695" s="184">
        <v>8.4699000000000009</v>
      </c>
      <c r="Q1695" s="184">
        <v>9.1277000000000008</v>
      </c>
      <c r="R1695" s="184">
        <v>8.8649000000000004</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44447</v>
      </c>
      <c r="E1696" s="184">
        <v>20.474499999999999</v>
      </c>
      <c r="F1696" s="184">
        <v>-6.9512</v>
      </c>
      <c r="G1696" s="184">
        <v>-0.35649999999999998</v>
      </c>
      <c r="H1696" s="184">
        <v>5.3281000000000001</v>
      </c>
      <c r="I1696" s="184">
        <v>8.6364000000000001</v>
      </c>
      <c r="J1696" s="184">
        <v>10.6189</v>
      </c>
      <c r="K1696" s="184">
        <v>5.0989000000000004</v>
      </c>
      <c r="L1696" s="184">
        <v>7.0792999999999999</v>
      </c>
      <c r="M1696" s="184">
        <v>4.0698999999999996</v>
      </c>
      <c r="N1696" s="184">
        <v>5.0652999999999997</v>
      </c>
      <c r="O1696" s="184">
        <v>5.0381999999999998</v>
      </c>
      <c r="P1696" s="184">
        <v>5.3394000000000004</v>
      </c>
      <c r="Q1696" s="184">
        <v>7.0831</v>
      </c>
      <c r="R1696" s="184">
        <v>5.8311999999999999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44447</v>
      </c>
      <c r="E1697" s="184">
        <v>21.958400000000001</v>
      </c>
      <c r="F1697" s="184">
        <v>-6.4816000000000003</v>
      </c>
      <c r="G1697" s="184">
        <v>9.9699999999999997E-2</v>
      </c>
      <c r="H1697" s="184">
        <v>5.8005000000000004</v>
      </c>
      <c r="I1697" s="184">
        <v>9.1027000000000005</v>
      </c>
      <c r="J1697" s="184">
        <v>11.0807</v>
      </c>
      <c r="K1697" s="184">
        <v>5.5529999999999999</v>
      </c>
      <c r="L1697" s="184">
        <v>7.5343999999999998</v>
      </c>
      <c r="M1697" s="184">
        <v>4.5037000000000003</v>
      </c>
      <c r="N1697" s="184">
        <v>5.5018000000000002</v>
      </c>
      <c r="O1697" s="184">
        <v>5.7244000000000002</v>
      </c>
      <c r="P1697" s="184">
        <v>6.2454000000000001</v>
      </c>
      <c r="Q1697" s="184">
        <v>7.4623999999999997</v>
      </c>
      <c r="R1697" s="184">
        <v>6.4146000000000001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44447</v>
      </c>
      <c r="E1698" s="184">
        <v>48.080199999999998</v>
      </c>
      <c r="F1698" s="184">
        <v>4.8592000000000004</v>
      </c>
      <c r="G1698" s="184">
        <v>0.2278</v>
      </c>
      <c r="H1698" s="184">
        <v>3.3315000000000001</v>
      </c>
      <c r="I1698" s="184">
        <v>7.1555999999999997</v>
      </c>
      <c r="J1698" s="184">
        <v>7.9542000000000002</v>
      </c>
      <c r="K1698" s="184">
        <v>5.1523000000000003</v>
      </c>
      <c r="L1698" s="184">
        <v>6.6040999999999999</v>
      </c>
      <c r="M1698" s="184">
        <v>4.1631999999999998</v>
      </c>
      <c r="N1698" s="184">
        <v>5.3075999999999999</v>
      </c>
      <c r="O1698" s="184">
        <v>8.8884000000000007</v>
      </c>
      <c r="P1698" s="184">
        <v>7.8582999999999998</v>
      </c>
      <c r="Q1698" s="184">
        <v>8.5484000000000009</v>
      </c>
      <c r="R1698" s="184">
        <v>7.7717999999999998</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44447</v>
      </c>
      <c r="E1699" s="184">
        <v>45.727899999999998</v>
      </c>
      <c r="F1699" s="184">
        <v>4.3906000000000001</v>
      </c>
      <c r="G1699" s="184">
        <v>-0.27139999999999997</v>
      </c>
      <c r="H1699" s="184">
        <v>2.8409</v>
      </c>
      <c r="I1699" s="184">
        <v>6.6649000000000003</v>
      </c>
      <c r="J1699" s="184">
        <v>7.444</v>
      </c>
      <c r="K1699" s="184">
        <v>4.6531000000000002</v>
      </c>
      <c r="L1699" s="184">
        <v>6.1003999999999996</v>
      </c>
      <c r="M1699" s="184">
        <v>3.6551</v>
      </c>
      <c r="N1699" s="184">
        <v>4.7821999999999996</v>
      </c>
      <c r="O1699" s="184">
        <v>8.3452000000000002</v>
      </c>
      <c r="P1699" s="184">
        <v>7.3148999999999997</v>
      </c>
      <c r="Q1699" s="184">
        <v>7.6017000000000001</v>
      </c>
      <c r="R1699" s="184">
        <v>7.2267999999999999</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44447</v>
      </c>
      <c r="E1700" s="184">
        <v>1727.8481999999999</v>
      </c>
      <c r="F1700" s="184">
        <v>-9.7421000000000006</v>
      </c>
      <c r="G1700" s="184">
        <v>0.51</v>
      </c>
      <c r="H1700" s="184">
        <v>4.7347000000000001</v>
      </c>
      <c r="I1700" s="184">
        <v>9.5189000000000004</v>
      </c>
      <c r="J1700" s="184">
        <v>9.0730000000000004</v>
      </c>
      <c r="K1700" s="184">
        <v>4.4208999999999996</v>
      </c>
      <c r="L1700" s="184">
        <v>4.9253999999999998</v>
      </c>
      <c r="M1700" s="184">
        <v>2.7898000000000001</v>
      </c>
      <c r="N1700" s="184">
        <v>4.4084000000000003</v>
      </c>
      <c r="O1700" s="184">
        <v>5.3894000000000002</v>
      </c>
      <c r="P1700" s="184">
        <v>5.8598999999999997</v>
      </c>
      <c r="Q1700" s="184">
        <v>7.0826000000000002</v>
      </c>
      <c r="R1700" s="184">
        <v>4.1116000000000001</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44447</v>
      </c>
      <c r="E1701" s="184">
        <v>1899.2316000000001</v>
      </c>
      <c r="F1701" s="184">
        <v>-8.4503000000000004</v>
      </c>
      <c r="G1701" s="184">
        <v>1.8081</v>
      </c>
      <c r="H1701" s="184">
        <v>6.0343999999999998</v>
      </c>
      <c r="I1701" s="184">
        <v>10.8232</v>
      </c>
      <c r="J1701" s="184">
        <v>10.3843</v>
      </c>
      <c r="K1701" s="184">
        <v>5.7371999999999996</v>
      </c>
      <c r="L1701" s="184">
        <v>6.2633000000000001</v>
      </c>
      <c r="M1701" s="184">
        <v>4.1619000000000002</v>
      </c>
      <c r="N1701" s="184">
        <v>5.8038999999999996</v>
      </c>
      <c r="O1701" s="184">
        <v>6.6592000000000002</v>
      </c>
      <c r="P1701" s="184">
        <v>7.0647000000000002</v>
      </c>
      <c r="Q1701" s="184">
        <v>8.3323999999999998</v>
      </c>
      <c r="R1701" s="184">
        <v>5.4192</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44447</v>
      </c>
      <c r="E1702" s="184">
        <v>2891.8386999999998</v>
      </c>
      <c r="F1702" s="184">
        <v>7.4546999999999999</v>
      </c>
      <c r="G1702" s="184">
        <v>1.0144</v>
      </c>
      <c r="H1702" s="184">
        <v>3.7364999999999999</v>
      </c>
      <c r="I1702" s="184">
        <v>6.3665000000000003</v>
      </c>
      <c r="J1702" s="184">
        <v>6.8536000000000001</v>
      </c>
      <c r="K1702" s="184">
        <v>4.4622999999999999</v>
      </c>
      <c r="L1702" s="184">
        <v>5.7881999999999998</v>
      </c>
      <c r="M1702" s="184">
        <v>3.2233999999999998</v>
      </c>
      <c r="N1702" s="184">
        <v>4.5076000000000001</v>
      </c>
      <c r="O1702" s="184">
        <v>7.7632000000000003</v>
      </c>
      <c r="P1702" s="184">
        <v>6.7716000000000003</v>
      </c>
      <c r="Q1702" s="184">
        <v>7.6139000000000001</v>
      </c>
      <c r="R1702" s="184">
        <v>6.8013000000000003</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44447</v>
      </c>
      <c r="E1703" s="184">
        <v>3112.4364</v>
      </c>
      <c r="F1703" s="184">
        <v>8.3058999999999994</v>
      </c>
      <c r="G1703" s="184">
        <v>1.8646</v>
      </c>
      <c r="H1703" s="184">
        <v>4.5872999999999999</v>
      </c>
      <c r="I1703" s="184">
        <v>7.2191000000000001</v>
      </c>
      <c r="J1703" s="184">
        <v>7.7095000000000002</v>
      </c>
      <c r="K1703" s="184">
        <v>5.3228</v>
      </c>
      <c r="L1703" s="184">
        <v>6.6647999999999996</v>
      </c>
      <c r="M1703" s="184">
        <v>4.0967000000000002</v>
      </c>
      <c r="N1703" s="184">
        <v>5.3996000000000004</v>
      </c>
      <c r="O1703" s="184">
        <v>8.6814999999999998</v>
      </c>
      <c r="P1703" s="184">
        <v>7.6078999999999999</v>
      </c>
      <c r="Q1703" s="184">
        <v>8.2546999999999997</v>
      </c>
      <c r="R1703" s="184">
        <v>7.7114000000000003</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44447</v>
      </c>
      <c r="E1706" s="184">
        <v>41.9771</v>
      </c>
      <c r="F1706" s="184">
        <v>7.1315</v>
      </c>
      <c r="G1706" s="184">
        <v>2.5225</v>
      </c>
      <c r="H1706" s="184">
        <v>5.6082000000000001</v>
      </c>
      <c r="I1706" s="184">
        <v>8.9743999999999993</v>
      </c>
      <c r="J1706" s="184">
        <v>9.6750000000000007</v>
      </c>
      <c r="K1706" s="184">
        <v>5.8113999999999999</v>
      </c>
      <c r="L1706" s="184">
        <v>6.5850999999999997</v>
      </c>
      <c r="M1706" s="184">
        <v>3.8365</v>
      </c>
      <c r="N1706" s="184">
        <v>5.2651000000000003</v>
      </c>
      <c r="O1706" s="184">
        <v>8.2936999999999994</v>
      </c>
      <c r="P1706" s="184">
        <v>7.2484000000000002</v>
      </c>
      <c r="Q1706" s="184">
        <v>7.6882999999999999</v>
      </c>
      <c r="R1706" s="184">
        <v>7.3784999999999998</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44447</v>
      </c>
      <c r="E1707" s="184">
        <v>44.834899999999998</v>
      </c>
      <c r="F1707" s="184">
        <v>7.9798999999999998</v>
      </c>
      <c r="G1707" s="184">
        <v>3.3393000000000002</v>
      </c>
      <c r="H1707" s="184">
        <v>6.4276999999999997</v>
      </c>
      <c r="I1707" s="184">
        <v>9.8001000000000005</v>
      </c>
      <c r="J1707" s="184">
        <v>10.5045</v>
      </c>
      <c r="K1707" s="184">
        <v>6.6471</v>
      </c>
      <c r="L1707" s="184">
        <v>7.4367999999999999</v>
      </c>
      <c r="M1707" s="184">
        <v>4.6820000000000004</v>
      </c>
      <c r="N1707" s="184">
        <v>6.1261000000000001</v>
      </c>
      <c r="O1707" s="184">
        <v>9.1834000000000007</v>
      </c>
      <c r="P1707" s="184">
        <v>8.1435999999999993</v>
      </c>
      <c r="Q1707" s="184">
        <v>8.7401</v>
      </c>
      <c r="R1707" s="184">
        <v>8.2577999999999996</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44447</v>
      </c>
      <c r="E1708" s="184">
        <v>22.241299999999999</v>
      </c>
      <c r="F1708" s="184">
        <v>-0.32819999999999999</v>
      </c>
      <c r="G1708" s="184">
        <v>2.4952999999999999</v>
      </c>
      <c r="H1708" s="184">
        <v>4.0354999999999999</v>
      </c>
      <c r="I1708" s="184">
        <v>6.8518999999999997</v>
      </c>
      <c r="J1708" s="184">
        <v>7.6109999999999998</v>
      </c>
      <c r="K1708" s="184">
        <v>5.0693000000000001</v>
      </c>
      <c r="L1708" s="184">
        <v>6.6870000000000003</v>
      </c>
      <c r="M1708" s="184">
        <v>4.0453000000000001</v>
      </c>
      <c r="N1708" s="184">
        <v>5.4904999999999999</v>
      </c>
      <c r="O1708" s="184">
        <v>8.5729000000000006</v>
      </c>
      <c r="P1708" s="184">
        <v>7.7729999999999997</v>
      </c>
      <c r="Q1708" s="184">
        <v>8.4275000000000002</v>
      </c>
      <c r="R1708" s="184">
        <v>7.6337999999999999</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44447</v>
      </c>
      <c r="E1709" s="184">
        <v>21.363700000000001</v>
      </c>
      <c r="F1709" s="184">
        <v>-0.85419999999999996</v>
      </c>
      <c r="G1709" s="184">
        <v>2.0165999999999999</v>
      </c>
      <c r="H1709" s="184">
        <v>3.5415000000000001</v>
      </c>
      <c r="I1709" s="184">
        <v>6.3735999999999997</v>
      </c>
      <c r="J1709" s="184">
        <v>7.1281999999999996</v>
      </c>
      <c r="K1709" s="184">
        <v>4.5835999999999997</v>
      </c>
      <c r="L1709" s="184">
        <v>6.1893000000000002</v>
      </c>
      <c r="M1709" s="184">
        <v>3.5464000000000002</v>
      </c>
      <c r="N1709" s="184">
        <v>4.9762000000000004</v>
      </c>
      <c r="O1709" s="184">
        <v>8.0420999999999996</v>
      </c>
      <c r="P1709" s="184">
        <v>7.2382</v>
      </c>
      <c r="Q1709" s="184">
        <v>8.1342999999999996</v>
      </c>
      <c r="R1709" s="184">
        <v>7.1101999999999999</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44447</v>
      </c>
      <c r="E1710" s="184">
        <v>12.2875</v>
      </c>
      <c r="F1710" s="184">
        <v>4.4562999999999997</v>
      </c>
      <c r="G1710" s="184">
        <v>3.5068999999999999</v>
      </c>
      <c r="H1710" s="184">
        <v>5.3524000000000003</v>
      </c>
      <c r="I1710" s="184">
        <v>7.6608999999999998</v>
      </c>
      <c r="J1710" s="184">
        <v>7.7775999999999996</v>
      </c>
      <c r="K1710" s="184">
        <v>5.2011000000000003</v>
      </c>
      <c r="L1710" s="184">
        <v>6.1021000000000001</v>
      </c>
      <c r="M1710" s="184">
        <v>3.8069999999999999</v>
      </c>
      <c r="N1710" s="184">
        <v>5.1409000000000002</v>
      </c>
      <c r="O1710" s="184"/>
      <c r="P1710" s="184"/>
      <c r="Q1710" s="184">
        <v>8.2363</v>
      </c>
      <c r="R1710" s="184">
        <v>7.0712000000000002</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44447</v>
      </c>
      <c r="E1711" s="184">
        <v>11.955399999999999</v>
      </c>
      <c r="F1711" s="184">
        <v>3.3586</v>
      </c>
      <c r="G1711" s="184">
        <v>2.5043000000000002</v>
      </c>
      <c r="H1711" s="184">
        <v>4.3213999999999997</v>
      </c>
      <c r="I1711" s="184">
        <v>6.6025</v>
      </c>
      <c r="J1711" s="184">
        <v>6.7202000000000002</v>
      </c>
      <c r="K1711" s="184">
        <v>4.1376999999999997</v>
      </c>
      <c r="L1711" s="184">
        <v>5.0221</v>
      </c>
      <c r="M1711" s="184">
        <v>2.7301000000000002</v>
      </c>
      <c r="N1711" s="184">
        <v>4.0414000000000003</v>
      </c>
      <c r="O1711" s="184"/>
      <c r="P1711" s="184"/>
      <c r="Q1711" s="184">
        <v>7.1028000000000002</v>
      </c>
      <c r="R1711" s="184">
        <v>5.9501999999999997</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44447</v>
      </c>
      <c r="E1712" s="184">
        <v>10.3644</v>
      </c>
      <c r="F1712" s="184">
        <v>-3.8734000000000002</v>
      </c>
      <c r="G1712" s="184">
        <v>1.3385</v>
      </c>
      <c r="H1712" s="184">
        <v>5.2878999999999996</v>
      </c>
      <c r="I1712" s="184">
        <v>8.8339999999999996</v>
      </c>
      <c r="J1712" s="184">
        <v>9.4932999999999996</v>
      </c>
      <c r="K1712" s="184">
        <v>5.9325999999999999</v>
      </c>
      <c r="L1712" s="184">
        <v>7.1299000000000001</v>
      </c>
      <c r="M1712" s="184"/>
      <c r="N1712" s="184"/>
      <c r="O1712" s="184"/>
      <c r="P1712" s="184"/>
      <c r="Q1712" s="184">
        <v>6.7515999999999998</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44447</v>
      </c>
      <c r="E1713" s="184">
        <v>10.311999999999999</v>
      </c>
      <c r="F1713" s="184">
        <v>-4.9546999999999999</v>
      </c>
      <c r="G1713" s="184">
        <v>0.35399999999999998</v>
      </c>
      <c r="H1713" s="184">
        <v>4.3015999999999996</v>
      </c>
      <c r="I1713" s="184">
        <v>7.8357999999999999</v>
      </c>
      <c r="J1713" s="184">
        <v>8.5170999999999992</v>
      </c>
      <c r="K1713" s="184">
        <v>4.9509999999999996</v>
      </c>
      <c r="L1713" s="184">
        <v>6.1604999999999999</v>
      </c>
      <c r="M1713" s="184"/>
      <c r="N1713" s="184"/>
      <c r="O1713" s="184"/>
      <c r="P1713" s="184"/>
      <c r="Q1713" s="184">
        <v>5.7807000000000004</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44447</v>
      </c>
      <c r="E1714" s="184">
        <v>12.709300000000001</v>
      </c>
      <c r="F1714" s="184">
        <v>-3.4460000000000002</v>
      </c>
      <c r="G1714" s="184">
        <v>-0.34460000000000002</v>
      </c>
      <c r="H1714" s="184">
        <v>2.8734999999999999</v>
      </c>
      <c r="I1714" s="184">
        <v>6.1067999999999998</v>
      </c>
      <c r="J1714" s="184">
        <v>7.6147999999999998</v>
      </c>
      <c r="K1714" s="184">
        <v>4.9398999999999997</v>
      </c>
      <c r="L1714" s="184">
        <v>6.1637000000000004</v>
      </c>
      <c r="M1714" s="184">
        <v>3.7126000000000001</v>
      </c>
      <c r="N1714" s="184">
        <v>4.7689000000000004</v>
      </c>
      <c r="O1714" s="184">
        <v>7.6178999999999997</v>
      </c>
      <c r="P1714" s="184"/>
      <c r="Q1714" s="184">
        <v>7.1218000000000004</v>
      </c>
      <c r="R1714" s="184">
        <v>6.5861999999999998</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44447</v>
      </c>
      <c r="E1715" s="184">
        <v>13.061500000000001</v>
      </c>
      <c r="F1715" s="184">
        <v>-2.2353999999999998</v>
      </c>
      <c r="G1715" s="184">
        <v>0.503</v>
      </c>
      <c r="H1715" s="184">
        <v>3.7553000000000001</v>
      </c>
      <c r="I1715" s="184">
        <v>6.9447000000000001</v>
      </c>
      <c r="J1715" s="184">
        <v>8.4559999999999995</v>
      </c>
      <c r="K1715" s="184">
        <v>5.7782</v>
      </c>
      <c r="L1715" s="184">
        <v>7.0228000000000002</v>
      </c>
      <c r="M1715" s="184">
        <v>4.5762</v>
      </c>
      <c r="N1715" s="184">
        <v>5.6490999999999998</v>
      </c>
      <c r="O1715" s="184">
        <v>8.4681999999999995</v>
      </c>
      <c r="P1715" s="184"/>
      <c r="Q1715" s="184">
        <v>7.9653</v>
      </c>
      <c r="R1715" s="184">
        <v>7.4593999999999996</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44447</v>
      </c>
      <c r="E1716" s="184">
        <v>42.0261</v>
      </c>
      <c r="F1716" s="184">
        <v>7.2968999999999999</v>
      </c>
      <c r="G1716" s="184">
        <v>3.5105</v>
      </c>
      <c r="H1716" s="184">
        <v>6.0867000000000004</v>
      </c>
      <c r="I1716" s="184">
        <v>7.4157999999999999</v>
      </c>
      <c r="J1716" s="184">
        <v>8.8018999999999998</v>
      </c>
      <c r="K1716" s="184">
        <v>5.6481000000000003</v>
      </c>
      <c r="L1716" s="184">
        <v>7.3875000000000002</v>
      </c>
      <c r="M1716" s="184">
        <v>5.1313000000000004</v>
      </c>
      <c r="N1716" s="184">
        <v>6.4078999999999997</v>
      </c>
      <c r="O1716" s="184">
        <v>8.3171999999999997</v>
      </c>
      <c r="P1716" s="184">
        <v>7.2180999999999997</v>
      </c>
      <c r="Q1716" s="184">
        <v>7.9635999999999996</v>
      </c>
      <c r="R1716" s="184">
        <v>7.6614000000000004</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44447</v>
      </c>
      <c r="E1717" s="184">
        <v>44.508099999999999</v>
      </c>
      <c r="F1717" s="184">
        <v>8.1205999999999996</v>
      </c>
      <c r="G1717" s="184">
        <v>4.3160999999999996</v>
      </c>
      <c r="H1717" s="184">
        <v>6.8977000000000004</v>
      </c>
      <c r="I1717" s="184">
        <v>8.2265999999999995</v>
      </c>
      <c r="J1717" s="184">
        <v>9.6005000000000003</v>
      </c>
      <c r="K1717" s="184">
        <v>6.4691999999999998</v>
      </c>
      <c r="L1717" s="184">
        <v>8.2134999999999998</v>
      </c>
      <c r="M1717" s="184">
        <v>5.9741999999999997</v>
      </c>
      <c r="N1717" s="184">
        <v>7.2778999999999998</v>
      </c>
      <c r="O1717" s="184">
        <v>9.1592000000000002</v>
      </c>
      <c r="P1717" s="184">
        <v>7.9840999999999998</v>
      </c>
      <c r="Q1717" s="184">
        <v>8.782</v>
      </c>
      <c r="R1717" s="184">
        <v>8.5375999999999994</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44447</v>
      </c>
      <c r="E1718" s="184">
        <v>36.254600000000003</v>
      </c>
      <c r="F1718" s="184">
        <v>-3.5234000000000001</v>
      </c>
      <c r="G1718" s="184">
        <v>-2.335</v>
      </c>
      <c r="H1718" s="184">
        <v>-2.8799999999999999E-2</v>
      </c>
      <c r="I1718" s="184">
        <v>5.4912000000000001</v>
      </c>
      <c r="J1718" s="184">
        <v>6.5768000000000004</v>
      </c>
      <c r="K1718" s="184">
        <v>4.2293000000000003</v>
      </c>
      <c r="L1718" s="184">
        <v>5.7472000000000003</v>
      </c>
      <c r="M1718" s="184">
        <v>3.6368999999999998</v>
      </c>
      <c r="N1718" s="184">
        <v>4.5119999999999996</v>
      </c>
      <c r="O1718" s="184">
        <v>3.9011</v>
      </c>
      <c r="P1718" s="184">
        <v>4.9476000000000004</v>
      </c>
      <c r="Q1718" s="184">
        <v>7.1590999999999996</v>
      </c>
      <c r="R1718" s="184">
        <v>5.9763000000000002</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44447</v>
      </c>
      <c r="E1719" s="184">
        <v>38.964599999999997</v>
      </c>
      <c r="F1719" s="184">
        <v>-2.7164000000000001</v>
      </c>
      <c r="G1719" s="184">
        <v>-1.5547</v>
      </c>
      <c r="H1719" s="184">
        <v>0.73609999999999998</v>
      </c>
      <c r="I1719" s="184">
        <v>6.2645</v>
      </c>
      <c r="J1719" s="184">
        <v>7.3380000000000001</v>
      </c>
      <c r="K1719" s="184">
        <v>4.9806999999999997</v>
      </c>
      <c r="L1719" s="184">
        <v>6.5057</v>
      </c>
      <c r="M1719" s="184">
        <v>4.3807999999999998</v>
      </c>
      <c r="N1719" s="184">
        <v>5.2648000000000001</v>
      </c>
      <c r="O1719" s="184">
        <v>4.7172999999999998</v>
      </c>
      <c r="P1719" s="184">
        <v>5.8121999999999998</v>
      </c>
      <c r="Q1719" s="184">
        <v>7.6295999999999999</v>
      </c>
      <c r="R1719" s="184">
        <v>6.7952000000000004</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44447</v>
      </c>
      <c r="E1720" s="184">
        <v>35.262799999999999</v>
      </c>
      <c r="F1720" s="184">
        <v>-4.6573000000000002</v>
      </c>
      <c r="G1720" s="184">
        <v>-1.8420000000000001</v>
      </c>
      <c r="H1720" s="184">
        <v>2.6038000000000001</v>
      </c>
      <c r="I1720" s="184">
        <v>8.0913000000000004</v>
      </c>
      <c r="J1720" s="184">
        <v>9.3917000000000002</v>
      </c>
      <c r="K1720" s="184">
        <v>4.7881</v>
      </c>
      <c r="L1720" s="184">
        <v>6.8533999999999997</v>
      </c>
      <c r="M1720" s="184">
        <v>3.4870000000000001</v>
      </c>
      <c r="N1720" s="184">
        <v>4.8727</v>
      </c>
      <c r="O1720" s="184">
        <v>4.4067999999999996</v>
      </c>
      <c r="P1720" s="184">
        <v>4.9787999999999997</v>
      </c>
      <c r="Q1720" s="184">
        <v>7.1055000000000001</v>
      </c>
      <c r="R1720" s="184">
        <v>7.1208</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44447</v>
      </c>
      <c r="E1721" s="184">
        <v>37.3508</v>
      </c>
      <c r="F1721" s="184">
        <v>-4.2992999999999997</v>
      </c>
      <c r="G1721" s="184">
        <v>-1.4265000000000001</v>
      </c>
      <c r="H1721" s="184">
        <v>3.0032000000000001</v>
      </c>
      <c r="I1721" s="184">
        <v>8.4945000000000004</v>
      </c>
      <c r="J1721" s="184">
        <v>9.7959999999999994</v>
      </c>
      <c r="K1721" s="184">
        <v>5.1910999999999996</v>
      </c>
      <c r="L1721" s="184">
        <v>7.2702</v>
      </c>
      <c r="M1721" s="184">
        <v>3.8992</v>
      </c>
      <c r="N1721" s="184">
        <v>5.3028000000000004</v>
      </c>
      <c r="O1721" s="184">
        <v>4.9161000000000001</v>
      </c>
      <c r="P1721" s="184">
        <v>5.6364000000000001</v>
      </c>
      <c r="Q1721" s="184">
        <v>7.3207000000000004</v>
      </c>
      <c r="R1721" s="184">
        <v>7.5579999999999998</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44447</v>
      </c>
      <c r="E1722" s="184">
        <v>26.733499999999999</v>
      </c>
      <c r="F1722" s="184">
        <v>5.5987</v>
      </c>
      <c r="G1722" s="184">
        <v>2.2671000000000001</v>
      </c>
      <c r="H1722" s="184">
        <v>4.0015000000000001</v>
      </c>
      <c r="I1722" s="184">
        <v>7.0308000000000002</v>
      </c>
      <c r="J1722" s="184">
        <v>7.3845000000000001</v>
      </c>
      <c r="K1722" s="184">
        <v>5.2478999999999996</v>
      </c>
      <c r="L1722" s="184">
        <v>6.2439999999999998</v>
      </c>
      <c r="M1722" s="184">
        <v>3.7902</v>
      </c>
      <c r="N1722" s="184">
        <v>5.5446</v>
      </c>
      <c r="O1722" s="184">
        <v>8.5629000000000008</v>
      </c>
      <c r="P1722" s="184">
        <v>7.7801</v>
      </c>
      <c r="Q1722" s="184">
        <v>8.4476999999999993</v>
      </c>
      <c r="R1722" s="184">
        <v>7.5979000000000001</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44447</v>
      </c>
      <c r="E1723" s="184">
        <v>25.643000000000001</v>
      </c>
      <c r="F1723" s="184">
        <v>5.1249000000000002</v>
      </c>
      <c r="G1723" s="184">
        <v>1.7654000000000001</v>
      </c>
      <c r="H1723" s="184">
        <v>3.5202</v>
      </c>
      <c r="I1723" s="184">
        <v>6.5334000000000003</v>
      </c>
      <c r="J1723" s="184">
        <v>6.8834999999999997</v>
      </c>
      <c r="K1723" s="184">
        <v>4.7408000000000001</v>
      </c>
      <c r="L1723" s="184">
        <v>5.7290999999999999</v>
      </c>
      <c r="M1723" s="184">
        <v>3.2766000000000002</v>
      </c>
      <c r="N1723" s="184">
        <v>5.0167999999999999</v>
      </c>
      <c r="O1723" s="184">
        <v>8.0094999999999992</v>
      </c>
      <c r="P1723" s="184">
        <v>7.1954000000000002</v>
      </c>
      <c r="Q1723" s="184">
        <v>6.8907999999999996</v>
      </c>
      <c r="R1723" s="184">
        <v>7.0608000000000004</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44447</v>
      </c>
      <c r="E1724" s="184">
        <v>32.970100000000002</v>
      </c>
      <c r="F1724" s="184">
        <v>0.11070000000000001</v>
      </c>
      <c r="G1724" s="184">
        <v>-0.84130000000000005</v>
      </c>
      <c r="H1724" s="184">
        <v>1.4238</v>
      </c>
      <c r="I1724" s="184">
        <v>5.3723999999999998</v>
      </c>
      <c r="J1724" s="184">
        <v>5.6410999999999998</v>
      </c>
      <c r="K1724" s="184">
        <v>3.3222999999999998</v>
      </c>
      <c r="L1724" s="184">
        <v>4.5590000000000002</v>
      </c>
      <c r="M1724" s="184">
        <v>3.2847</v>
      </c>
      <c r="N1724" s="184">
        <v>4.0608000000000004</v>
      </c>
      <c r="O1724" s="184">
        <v>2.8207</v>
      </c>
      <c r="P1724" s="184">
        <v>4.016</v>
      </c>
      <c r="Q1724" s="184">
        <v>6.4717000000000002</v>
      </c>
      <c r="R1724" s="184">
        <v>6.7149000000000001</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44447</v>
      </c>
      <c r="E1725" s="184">
        <v>35.3536</v>
      </c>
      <c r="F1725" s="184">
        <v>0.72270000000000001</v>
      </c>
      <c r="G1725" s="184">
        <v>-0.1239</v>
      </c>
      <c r="H1725" s="184">
        <v>2.1395</v>
      </c>
      <c r="I1725" s="184">
        <v>6.1055999999999999</v>
      </c>
      <c r="J1725" s="184">
        <v>6.375</v>
      </c>
      <c r="K1725" s="184">
        <v>4.0586000000000002</v>
      </c>
      <c r="L1725" s="184">
        <v>5.2468000000000004</v>
      </c>
      <c r="M1725" s="184">
        <v>3.9950999999999999</v>
      </c>
      <c r="N1725" s="184">
        <v>4.7927</v>
      </c>
      <c r="O1725" s="184">
        <v>3.5228999999999999</v>
      </c>
      <c r="P1725" s="184">
        <v>4.8696999999999999</v>
      </c>
      <c r="Q1725" s="184">
        <v>7.0194999999999999</v>
      </c>
      <c r="R1725" s="184">
        <v>7.4465000000000003</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44447</v>
      </c>
      <c r="E1726" s="184">
        <v>38.776800000000001</v>
      </c>
      <c r="F1726" s="184">
        <v>6.0251999999999999</v>
      </c>
      <c r="G1726" s="184">
        <v>-1.2799</v>
      </c>
      <c r="H1726" s="184">
        <v>1.6949000000000001</v>
      </c>
      <c r="I1726" s="184">
        <v>4.9375999999999998</v>
      </c>
      <c r="J1726" s="184">
        <v>6.3167999999999997</v>
      </c>
      <c r="K1726" s="184">
        <v>4.2302999999999997</v>
      </c>
      <c r="L1726" s="184">
        <v>5.5464000000000002</v>
      </c>
      <c r="M1726" s="184">
        <v>3.1450999999999998</v>
      </c>
      <c r="N1726" s="184">
        <v>4.5109000000000004</v>
      </c>
      <c r="O1726" s="184">
        <v>5.6928999999999998</v>
      </c>
      <c r="P1726" s="184">
        <v>5.7039999999999997</v>
      </c>
      <c r="Q1726" s="184">
        <v>7.3537999999999997</v>
      </c>
      <c r="R1726" s="184">
        <v>6.8948999999999998</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44447</v>
      </c>
      <c r="E1727" s="184">
        <v>41.554600000000001</v>
      </c>
      <c r="F1727" s="184">
        <v>6.9404000000000003</v>
      </c>
      <c r="G1727" s="184">
        <v>-0.3513</v>
      </c>
      <c r="H1727" s="184">
        <v>2.6238999999999999</v>
      </c>
      <c r="I1727" s="184">
        <v>5.8101000000000003</v>
      </c>
      <c r="J1727" s="184">
        <v>7.2282000000000002</v>
      </c>
      <c r="K1727" s="184">
        <v>5.1618000000000004</v>
      </c>
      <c r="L1727" s="184">
        <v>6.4912000000000001</v>
      </c>
      <c r="M1727" s="184">
        <v>4.0979999999999999</v>
      </c>
      <c r="N1727" s="184">
        <v>5.5035999999999996</v>
      </c>
      <c r="O1727" s="184">
        <v>6.6642999999999999</v>
      </c>
      <c r="P1727" s="184">
        <v>6.6437999999999997</v>
      </c>
      <c r="Q1727" s="184">
        <v>8.0762</v>
      </c>
      <c r="R1727" s="184">
        <v>7.9009999999999998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44447</v>
      </c>
      <c r="E1728" s="184">
        <v>25.079799999999999</v>
      </c>
      <c r="F1728" s="184">
        <v>2.9108999999999998</v>
      </c>
      <c r="G1728" s="184">
        <v>1.5429999999999999</v>
      </c>
      <c r="H1728" s="184">
        <v>3.7242000000000002</v>
      </c>
      <c r="I1728" s="184">
        <v>7.2971000000000004</v>
      </c>
      <c r="J1728" s="184">
        <v>7.8122999999999996</v>
      </c>
      <c r="K1728" s="184">
        <v>5.8886000000000003</v>
      </c>
      <c r="L1728" s="184">
        <v>6.8726000000000003</v>
      </c>
      <c r="M1728" s="184">
        <v>4.7552000000000003</v>
      </c>
      <c r="N1728" s="184">
        <v>5.9870000000000001</v>
      </c>
      <c r="O1728" s="184">
        <v>4.2222999999999997</v>
      </c>
      <c r="P1728" s="184">
        <v>5.2948000000000004</v>
      </c>
      <c r="Q1728" s="184">
        <v>7.2618</v>
      </c>
      <c r="R1728" s="184">
        <v>8.3147000000000002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44447</v>
      </c>
      <c r="E1729" s="184">
        <v>24.075199999999999</v>
      </c>
      <c r="F1729" s="184">
        <v>2.2743000000000002</v>
      </c>
      <c r="G1729" s="184">
        <v>0.90980000000000005</v>
      </c>
      <c r="H1729" s="184">
        <v>3.0990000000000002</v>
      </c>
      <c r="I1729" s="184">
        <v>6.6769999999999996</v>
      </c>
      <c r="J1729" s="184">
        <v>7.1951000000000001</v>
      </c>
      <c r="K1729" s="184">
        <v>5.2664999999999997</v>
      </c>
      <c r="L1729" s="184">
        <v>6.2397999999999998</v>
      </c>
      <c r="M1729" s="184">
        <v>4.1379000000000001</v>
      </c>
      <c r="N1729" s="184">
        <v>5.3757999999999999</v>
      </c>
      <c r="O1729" s="184">
        <v>3.7191000000000001</v>
      </c>
      <c r="P1729" s="184">
        <v>4.7869000000000002</v>
      </c>
      <c r="Q1729" s="184">
        <v>6.4847000000000001</v>
      </c>
      <c r="R1729" s="184">
        <v>7.7834000000000003</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14.727942592592591</v>
      </c>
      <c r="G1730" s="186">
        <v>4.0459740740740742</v>
      </c>
      <c r="H1730" s="186">
        <v>6.1224481481481474</v>
      </c>
      <c r="I1730" s="186">
        <v>8.4539481481481502</v>
      </c>
      <c r="J1730" s="186">
        <v>8.5364574074074078</v>
      </c>
      <c r="K1730" s="186">
        <v>4.7834407407407404</v>
      </c>
      <c r="L1730" s="186">
        <v>6.3764370370370393</v>
      </c>
      <c r="M1730" s="186">
        <v>4.3386442307692317</v>
      </c>
      <c r="N1730" s="186">
        <v>5.726819230769232</v>
      </c>
      <c r="O1730" s="186">
        <v>6.5376460000000005</v>
      </c>
      <c r="P1730" s="186">
        <v>6.4933604166666674</v>
      </c>
      <c r="Q1730" s="186">
        <v>7.5729240740740744</v>
      </c>
      <c r="R1730" s="186">
        <v>6.7749365384615379</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2.6128499999999999</v>
      </c>
      <c r="G1731" s="186">
        <v>1.4830999999999999</v>
      </c>
      <c r="H1731" s="186">
        <v>3.8784000000000001</v>
      </c>
      <c r="I1731" s="186">
        <v>7.1062499999999993</v>
      </c>
      <c r="J1731" s="186">
        <v>7.79495</v>
      </c>
      <c r="K1731" s="186">
        <v>5.0841000000000003</v>
      </c>
      <c r="L1731" s="186">
        <v>6.4622999999999999</v>
      </c>
      <c r="M1731" s="186">
        <v>4.0846</v>
      </c>
      <c r="N1731" s="186">
        <v>5.3416999999999994</v>
      </c>
      <c r="O1731" s="186">
        <v>7.8205</v>
      </c>
      <c r="P1731" s="186">
        <v>7.1300500000000007</v>
      </c>
      <c r="Q1731" s="186">
        <v>7.6078000000000001</v>
      </c>
      <c r="R1731" s="186">
        <v>7.23665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44447</v>
      </c>
      <c r="E1734" s="184">
        <v>53.898800000000001</v>
      </c>
      <c r="F1734" s="184">
        <v>-0.21970000000000001</v>
      </c>
      <c r="G1734" s="184">
        <v>0.62519999999999998</v>
      </c>
      <c r="H1734" s="184">
        <v>2.1476000000000002</v>
      </c>
      <c r="I1734" s="184">
        <v>5.8882000000000003</v>
      </c>
      <c r="J1734" s="184">
        <v>0.74990000000000001</v>
      </c>
      <c r="K1734" s="184">
        <v>9.5150000000000006</v>
      </c>
      <c r="L1734" s="184">
        <v>23.253599999999999</v>
      </c>
      <c r="M1734" s="184">
        <v>53.085500000000003</v>
      </c>
      <c r="N1734" s="184">
        <v>86.707099999999997</v>
      </c>
      <c r="O1734" s="184">
        <v>11.587899999999999</v>
      </c>
      <c r="P1734" s="184">
        <v>11.528499999999999</v>
      </c>
      <c r="Q1734" s="184">
        <v>12.421799999999999</v>
      </c>
      <c r="R1734" s="184">
        <v>36.077500000000001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44447</v>
      </c>
      <c r="E1735" s="184">
        <v>58.816600000000001</v>
      </c>
      <c r="F1735" s="184">
        <v>-0.21679999999999999</v>
      </c>
      <c r="G1735" s="184">
        <v>0.63990000000000002</v>
      </c>
      <c r="H1735" s="184">
        <v>2.1686000000000001</v>
      </c>
      <c r="I1735" s="184">
        <v>5.9316000000000004</v>
      </c>
      <c r="J1735" s="184">
        <v>0.84550000000000003</v>
      </c>
      <c r="K1735" s="184">
        <v>9.8056000000000001</v>
      </c>
      <c r="L1735" s="184">
        <v>23.891200000000001</v>
      </c>
      <c r="M1735" s="184">
        <v>54.222900000000003</v>
      </c>
      <c r="N1735" s="184">
        <v>88.642899999999997</v>
      </c>
      <c r="O1735" s="184">
        <v>12.858599999999999</v>
      </c>
      <c r="P1735" s="184">
        <v>12.8073</v>
      </c>
      <c r="Q1735" s="184">
        <v>18.688600000000001</v>
      </c>
      <c r="R1735" s="184">
        <v>37.596699999999998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44447</v>
      </c>
      <c r="E1736" s="184">
        <v>63.87</v>
      </c>
      <c r="F1736" s="184">
        <v>0.17249999999999999</v>
      </c>
      <c r="G1736" s="184">
        <v>0.90049999999999997</v>
      </c>
      <c r="H1736" s="184">
        <v>2.2246999999999999</v>
      </c>
      <c r="I1736" s="184">
        <v>6.3437000000000001</v>
      </c>
      <c r="J1736" s="184">
        <v>4.4823000000000004</v>
      </c>
      <c r="K1736" s="184">
        <v>15.268000000000001</v>
      </c>
      <c r="L1736" s="184">
        <v>35.088799999999999</v>
      </c>
      <c r="M1736" s="184">
        <v>53.4968</v>
      </c>
      <c r="N1736" s="184">
        <v>85.237799999999993</v>
      </c>
      <c r="O1736" s="184">
        <v>29.2484</v>
      </c>
      <c r="P1736" s="184">
        <v>22.479500000000002</v>
      </c>
      <c r="Q1736" s="184">
        <v>26.910499999999999</v>
      </c>
      <c r="R1736" s="184">
        <v>43.858499999999999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44447</v>
      </c>
      <c r="E1737" s="184">
        <v>57.96</v>
      </c>
      <c r="F1737" s="184">
        <v>0.17280000000000001</v>
      </c>
      <c r="G1737" s="184">
        <v>0.88770000000000004</v>
      </c>
      <c r="H1737" s="184">
        <v>2.2042000000000002</v>
      </c>
      <c r="I1737" s="184">
        <v>6.2900999999999998</v>
      </c>
      <c r="J1737" s="184">
        <v>4.3384</v>
      </c>
      <c r="K1737" s="184">
        <v>14.8405</v>
      </c>
      <c r="L1737" s="184">
        <v>34.011600000000001</v>
      </c>
      <c r="M1737" s="184">
        <v>51.688000000000002</v>
      </c>
      <c r="N1737" s="184">
        <v>82.264200000000002</v>
      </c>
      <c r="O1737" s="184">
        <v>27.373699999999999</v>
      </c>
      <c r="P1737" s="184">
        <v>20.8645</v>
      </c>
      <c r="Q1737" s="184">
        <v>25.3367</v>
      </c>
      <c r="R1737" s="184">
        <v>41.488599999999998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44447</v>
      </c>
      <c r="E1738" s="184">
        <v>25.87</v>
      </c>
      <c r="F1738" s="184">
        <v>0.89700000000000002</v>
      </c>
      <c r="G1738" s="184">
        <v>1.3714999999999999</v>
      </c>
      <c r="H1738" s="184">
        <v>2.4554</v>
      </c>
      <c r="I1738" s="184">
        <v>6.1986999999999997</v>
      </c>
      <c r="J1738" s="184">
        <v>2.8218999999999999</v>
      </c>
      <c r="K1738" s="184">
        <v>12.772399999999999</v>
      </c>
      <c r="L1738" s="184">
        <v>35.8718</v>
      </c>
      <c r="M1738" s="184">
        <v>63.114800000000002</v>
      </c>
      <c r="N1738" s="184">
        <v>90.781700000000001</v>
      </c>
      <c r="O1738" s="184"/>
      <c r="P1738" s="184"/>
      <c r="Q1738" s="184">
        <v>41.768599999999999</v>
      </c>
      <c r="R1738" s="184">
        <v>63.233899999999998</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44447</v>
      </c>
      <c r="E1739" s="184">
        <v>24.62</v>
      </c>
      <c r="F1739" s="184">
        <v>0.90159999999999996</v>
      </c>
      <c r="G1739" s="184">
        <v>1.3586</v>
      </c>
      <c r="H1739" s="184">
        <v>2.4125999999999999</v>
      </c>
      <c r="I1739" s="184">
        <v>6.1665000000000001</v>
      </c>
      <c r="J1739" s="184">
        <v>2.7117</v>
      </c>
      <c r="K1739" s="184">
        <v>12.3688</v>
      </c>
      <c r="L1739" s="184">
        <v>34.756399999999999</v>
      </c>
      <c r="M1739" s="184">
        <v>61.020299999999999</v>
      </c>
      <c r="N1739" s="184">
        <v>87.509500000000003</v>
      </c>
      <c r="O1739" s="184"/>
      <c r="P1739" s="184"/>
      <c r="Q1739" s="184">
        <v>39.213799999999999</v>
      </c>
      <c r="R1739" s="184">
        <v>60.334600000000002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44447</v>
      </c>
      <c r="E1740" s="184">
        <v>22.41</v>
      </c>
      <c r="F1740" s="184">
        <v>0.80969999999999998</v>
      </c>
      <c r="G1740" s="184">
        <v>1.1738</v>
      </c>
      <c r="H1740" s="184">
        <v>3.0819000000000001</v>
      </c>
      <c r="I1740" s="184">
        <v>8.5229999999999997</v>
      </c>
      <c r="J1740" s="184">
        <v>5.5084999999999997</v>
      </c>
      <c r="K1740" s="184">
        <v>16.294799999999999</v>
      </c>
      <c r="L1740" s="184">
        <v>39.2791</v>
      </c>
      <c r="M1740" s="184">
        <v>67.614099999999993</v>
      </c>
      <c r="N1740" s="184">
        <v>96.751499999999993</v>
      </c>
      <c r="O1740" s="184"/>
      <c r="P1740" s="184"/>
      <c r="Q1740" s="184">
        <v>36.9801</v>
      </c>
      <c r="R1740" s="184">
        <v>58.826700000000002</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44447</v>
      </c>
      <c r="E1741" s="184">
        <v>21.42</v>
      </c>
      <c r="F1741" s="184">
        <v>0.75260000000000005</v>
      </c>
      <c r="G1741" s="184">
        <v>1.1331</v>
      </c>
      <c r="H1741" s="184">
        <v>2.9807999999999999</v>
      </c>
      <c r="I1741" s="184">
        <v>8.4008000000000003</v>
      </c>
      <c r="J1741" s="184">
        <v>5.258</v>
      </c>
      <c r="K1741" s="184">
        <v>15.7212</v>
      </c>
      <c r="L1741" s="184">
        <v>38.015500000000003</v>
      </c>
      <c r="M1741" s="184">
        <v>65.4054</v>
      </c>
      <c r="N1741" s="184">
        <v>93.321299999999994</v>
      </c>
      <c r="O1741" s="184"/>
      <c r="P1741" s="184"/>
      <c r="Q1741" s="184">
        <v>34.587699999999998</v>
      </c>
      <c r="R1741" s="184">
        <v>56.085700000000003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44447</v>
      </c>
      <c r="E1742" s="184">
        <v>108.083</v>
      </c>
      <c r="F1742" s="184">
        <v>0.44890000000000002</v>
      </c>
      <c r="G1742" s="184">
        <v>0.84060000000000001</v>
      </c>
      <c r="H1742" s="184">
        <v>1.8066</v>
      </c>
      <c r="I1742" s="184">
        <v>3.4455</v>
      </c>
      <c r="J1742" s="184">
        <v>-1.0853999999999999</v>
      </c>
      <c r="K1742" s="184">
        <v>9.6143000000000001</v>
      </c>
      <c r="L1742" s="184">
        <v>27.192399999999999</v>
      </c>
      <c r="M1742" s="184">
        <v>47.670499999999997</v>
      </c>
      <c r="N1742" s="184">
        <v>77.674599999999998</v>
      </c>
      <c r="O1742" s="184">
        <v>20.2622</v>
      </c>
      <c r="P1742" s="184">
        <v>15.5235</v>
      </c>
      <c r="Q1742" s="184">
        <v>23.278600000000001</v>
      </c>
      <c r="R1742" s="184">
        <v>45.562800000000003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44447</v>
      </c>
      <c r="E1743" s="184">
        <v>101.791</v>
      </c>
      <c r="F1743" s="184">
        <v>0.44600000000000001</v>
      </c>
      <c r="G1743" s="184">
        <v>0.82909999999999995</v>
      </c>
      <c r="H1743" s="184">
        <v>1.79</v>
      </c>
      <c r="I1743" s="184">
        <v>3.4125000000000001</v>
      </c>
      <c r="J1743" s="184">
        <v>-1.1604000000000001</v>
      </c>
      <c r="K1743" s="184">
        <v>9.3809000000000005</v>
      </c>
      <c r="L1743" s="184">
        <v>26.6341</v>
      </c>
      <c r="M1743" s="184">
        <v>46.689799999999998</v>
      </c>
      <c r="N1743" s="184">
        <v>76.108999999999995</v>
      </c>
      <c r="O1743" s="184">
        <v>19.232399999999998</v>
      </c>
      <c r="P1743" s="184">
        <v>14.7247</v>
      </c>
      <c r="Q1743" s="184">
        <v>17.688300000000002</v>
      </c>
      <c r="R1743" s="184">
        <v>44.285299999999999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44447</v>
      </c>
      <c r="E1744" s="184">
        <v>23.917000000000002</v>
      </c>
      <c r="F1744" s="184">
        <v>0.70740000000000003</v>
      </c>
      <c r="G1744" s="184">
        <v>1.6057999999999999</v>
      </c>
      <c r="H1744" s="184">
        <v>2.9218999999999999</v>
      </c>
      <c r="I1744" s="184">
        <v>7.1214000000000004</v>
      </c>
      <c r="J1744" s="184">
        <v>4.0956000000000001</v>
      </c>
      <c r="K1744" s="184">
        <v>12.890599999999999</v>
      </c>
      <c r="L1744" s="184">
        <v>29.9696</v>
      </c>
      <c r="M1744" s="184">
        <v>61.317999999999998</v>
      </c>
      <c r="N1744" s="184">
        <v>93.785399999999996</v>
      </c>
      <c r="O1744" s="184"/>
      <c r="P1744" s="184"/>
      <c r="Q1744" s="184">
        <v>40.096699999999998</v>
      </c>
      <c r="R1744" s="184">
        <v>52.429699999999997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44447</v>
      </c>
      <c r="E1745" s="184">
        <v>22.974</v>
      </c>
      <c r="F1745" s="184">
        <v>0.70130000000000003</v>
      </c>
      <c r="G1745" s="184">
        <v>1.583</v>
      </c>
      <c r="H1745" s="184">
        <v>2.8932000000000002</v>
      </c>
      <c r="I1745" s="184">
        <v>7.0549999999999997</v>
      </c>
      <c r="J1745" s="184">
        <v>3.9405999999999999</v>
      </c>
      <c r="K1745" s="184">
        <v>12.424799999999999</v>
      </c>
      <c r="L1745" s="184">
        <v>28.915299999999998</v>
      </c>
      <c r="M1745" s="184">
        <v>59.386699999999998</v>
      </c>
      <c r="N1745" s="184">
        <v>90.734700000000004</v>
      </c>
      <c r="O1745" s="184"/>
      <c r="P1745" s="184"/>
      <c r="Q1745" s="184">
        <v>37.9345</v>
      </c>
      <c r="R1745" s="184">
        <v>50.041800000000002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44447</v>
      </c>
      <c r="E1746" s="184">
        <v>87.492500000000007</v>
      </c>
      <c r="F1746" s="184">
        <v>0.55800000000000005</v>
      </c>
      <c r="G1746" s="184">
        <v>1.7833000000000001</v>
      </c>
      <c r="H1746" s="184">
        <v>3.2886000000000002</v>
      </c>
      <c r="I1746" s="184">
        <v>8.1919000000000004</v>
      </c>
      <c r="J1746" s="184">
        <v>4.3339999999999996</v>
      </c>
      <c r="K1746" s="184">
        <v>14.0871</v>
      </c>
      <c r="L1746" s="184">
        <v>27.3581</v>
      </c>
      <c r="M1746" s="184">
        <v>55.549700000000001</v>
      </c>
      <c r="N1746" s="184">
        <v>90.748000000000005</v>
      </c>
      <c r="O1746" s="184">
        <v>15.1112</v>
      </c>
      <c r="P1746" s="184">
        <v>12.682</v>
      </c>
      <c r="Q1746" s="184">
        <v>14.8523</v>
      </c>
      <c r="R1746" s="184">
        <v>36.083599999999997</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44447</v>
      </c>
      <c r="E1747" s="184">
        <v>95.869799999999998</v>
      </c>
      <c r="F1747" s="184">
        <v>0.56030000000000002</v>
      </c>
      <c r="G1747" s="184">
        <v>1.7947</v>
      </c>
      <c r="H1747" s="184">
        <v>3.3050999999999999</v>
      </c>
      <c r="I1747" s="184">
        <v>8.2266999999999992</v>
      </c>
      <c r="J1747" s="184">
        <v>4.4131999999999998</v>
      </c>
      <c r="K1747" s="184">
        <v>14.3285</v>
      </c>
      <c r="L1747" s="184">
        <v>27.8977</v>
      </c>
      <c r="M1747" s="184">
        <v>56.527200000000001</v>
      </c>
      <c r="N1747" s="184">
        <v>92.342799999999997</v>
      </c>
      <c r="O1747" s="184">
        <v>16.1919</v>
      </c>
      <c r="P1747" s="184">
        <v>13.8827</v>
      </c>
      <c r="Q1747" s="184">
        <v>21.8584</v>
      </c>
      <c r="R1747" s="184">
        <v>37.256999999999998</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44447</v>
      </c>
      <c r="E1748" s="184">
        <v>78.021000000000001</v>
      </c>
      <c r="F1748" s="184">
        <v>0.18099999999999999</v>
      </c>
      <c r="G1748" s="184">
        <v>0.62809999999999999</v>
      </c>
      <c r="H1748" s="184">
        <v>2.3910999999999998</v>
      </c>
      <c r="I1748" s="184">
        <v>4.5843999999999996</v>
      </c>
      <c r="J1748" s="184">
        <v>0.86750000000000005</v>
      </c>
      <c r="K1748" s="184">
        <v>12.845000000000001</v>
      </c>
      <c r="L1748" s="184">
        <v>33.941600000000001</v>
      </c>
      <c r="M1748" s="184">
        <v>61.617800000000003</v>
      </c>
      <c r="N1748" s="184">
        <v>93.638900000000007</v>
      </c>
      <c r="O1748" s="184">
        <v>16.8979</v>
      </c>
      <c r="P1748" s="184">
        <v>19.2852</v>
      </c>
      <c r="Q1748" s="184">
        <v>20.077999999999999</v>
      </c>
      <c r="R1748" s="184">
        <v>39.245199999999997</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44447</v>
      </c>
      <c r="E1749" s="184">
        <v>71.131</v>
      </c>
      <c r="F1749" s="184">
        <v>0.17749999999999999</v>
      </c>
      <c r="G1749" s="184">
        <v>0.6139</v>
      </c>
      <c r="H1749" s="184">
        <v>2.3717999999999999</v>
      </c>
      <c r="I1749" s="184">
        <v>4.5445000000000002</v>
      </c>
      <c r="J1749" s="184">
        <v>0.77780000000000005</v>
      </c>
      <c r="K1749" s="184">
        <v>12.561500000000001</v>
      </c>
      <c r="L1749" s="184">
        <v>33.289000000000001</v>
      </c>
      <c r="M1749" s="184">
        <v>60.457900000000002</v>
      </c>
      <c r="N1749" s="184">
        <v>91.774299999999997</v>
      </c>
      <c r="O1749" s="184">
        <v>15.6374</v>
      </c>
      <c r="P1749" s="184">
        <v>17.9023</v>
      </c>
      <c r="Q1749" s="184">
        <v>15.7156</v>
      </c>
      <c r="R1749" s="184">
        <v>37.869399999999999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44447</v>
      </c>
      <c r="E1750" s="184">
        <v>85.509399999999999</v>
      </c>
      <c r="F1750" s="184">
        <v>0.89129999999999998</v>
      </c>
      <c r="G1750" s="184">
        <v>2.4327999999999999</v>
      </c>
      <c r="H1750" s="184">
        <v>3.7006999999999999</v>
      </c>
      <c r="I1750" s="184">
        <v>8.8880999999999997</v>
      </c>
      <c r="J1750" s="184">
        <v>5.2304000000000004</v>
      </c>
      <c r="K1750" s="184">
        <v>17.399100000000001</v>
      </c>
      <c r="L1750" s="184">
        <v>32.292099999999998</v>
      </c>
      <c r="M1750" s="184">
        <v>58.845500000000001</v>
      </c>
      <c r="N1750" s="184">
        <v>90.548500000000004</v>
      </c>
      <c r="O1750" s="184">
        <v>16.631399999999999</v>
      </c>
      <c r="P1750" s="184">
        <v>13.668900000000001</v>
      </c>
      <c r="Q1750" s="184">
        <v>14.0555</v>
      </c>
      <c r="R1750" s="184">
        <v>41.478400000000001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44447</v>
      </c>
      <c r="E1751" s="184">
        <v>92.68</v>
      </c>
      <c r="F1751" s="184">
        <v>0.8952</v>
      </c>
      <c r="G1751" s="184">
        <v>2.4527000000000001</v>
      </c>
      <c r="H1751" s="184">
        <v>3.7288000000000001</v>
      </c>
      <c r="I1751" s="184">
        <v>8.9471000000000007</v>
      </c>
      <c r="J1751" s="184">
        <v>5.3666</v>
      </c>
      <c r="K1751" s="184">
        <v>17.823799999999999</v>
      </c>
      <c r="L1751" s="184">
        <v>33.249400000000001</v>
      </c>
      <c r="M1751" s="184">
        <v>60.5563</v>
      </c>
      <c r="N1751" s="184">
        <v>93.281800000000004</v>
      </c>
      <c r="O1751" s="184">
        <v>18.119199999999999</v>
      </c>
      <c r="P1751" s="184">
        <v>14.8758</v>
      </c>
      <c r="Q1751" s="184">
        <v>18.8352</v>
      </c>
      <c r="R1751" s="184">
        <v>43.494300000000003</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44447</v>
      </c>
      <c r="E1752" s="184">
        <v>48.46</v>
      </c>
      <c r="F1752" s="184">
        <v>0.39360000000000001</v>
      </c>
      <c r="G1752" s="184">
        <v>1.2324999999999999</v>
      </c>
      <c r="H1752" s="184">
        <v>1.8494999999999999</v>
      </c>
      <c r="I1752" s="184">
        <v>5.9698000000000002</v>
      </c>
      <c r="J1752" s="184">
        <v>1.9996</v>
      </c>
      <c r="K1752" s="184">
        <v>12.933999999999999</v>
      </c>
      <c r="L1752" s="184">
        <v>31.828099999999999</v>
      </c>
      <c r="M1752" s="184">
        <v>58.885199999999998</v>
      </c>
      <c r="N1752" s="184">
        <v>94.306299999999993</v>
      </c>
      <c r="O1752" s="184">
        <v>23.208500000000001</v>
      </c>
      <c r="P1752" s="184">
        <v>16.093800000000002</v>
      </c>
      <c r="Q1752" s="184">
        <v>12.022</v>
      </c>
      <c r="R1752" s="184">
        <v>42.6051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44447</v>
      </c>
      <c r="E1753" s="184">
        <v>52</v>
      </c>
      <c r="F1753" s="184">
        <v>0.40550000000000003</v>
      </c>
      <c r="G1753" s="184">
        <v>1.2658</v>
      </c>
      <c r="H1753" s="184">
        <v>1.8809</v>
      </c>
      <c r="I1753" s="184">
        <v>6.0358999999999998</v>
      </c>
      <c r="J1753" s="184">
        <v>2.141</v>
      </c>
      <c r="K1753" s="184">
        <v>13.363899999999999</v>
      </c>
      <c r="L1753" s="184">
        <v>32.822499999999998</v>
      </c>
      <c r="M1753" s="184">
        <v>60.642600000000002</v>
      </c>
      <c r="N1753" s="184">
        <v>97.193799999999996</v>
      </c>
      <c r="O1753" s="184">
        <v>24.861799999999999</v>
      </c>
      <c r="P1753" s="184">
        <v>17.265799999999999</v>
      </c>
      <c r="Q1753" s="184">
        <v>18.061399999999999</v>
      </c>
      <c r="R1753" s="184">
        <v>44.7286</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44447</v>
      </c>
      <c r="E1754" s="184">
        <v>15.99</v>
      </c>
      <c r="F1754" s="184">
        <v>0.43969999999999998</v>
      </c>
      <c r="G1754" s="184">
        <v>1.2665999999999999</v>
      </c>
      <c r="H1754" s="184">
        <v>1.9770000000000001</v>
      </c>
      <c r="I1754" s="184">
        <v>6.6</v>
      </c>
      <c r="J1754" s="184">
        <v>4.7150999999999996</v>
      </c>
      <c r="K1754" s="184">
        <v>10.887700000000001</v>
      </c>
      <c r="L1754" s="184">
        <v>29.789000000000001</v>
      </c>
      <c r="M1754" s="184">
        <v>57.072699999999998</v>
      </c>
      <c r="N1754" s="184">
        <v>81.911299999999997</v>
      </c>
      <c r="O1754" s="184">
        <v>15.908799999999999</v>
      </c>
      <c r="P1754" s="184"/>
      <c r="Q1754" s="184">
        <v>11.767300000000001</v>
      </c>
      <c r="R1754" s="184">
        <v>37.7883</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44447</v>
      </c>
      <c r="E1755" s="184">
        <v>17.190000000000001</v>
      </c>
      <c r="F1755" s="184">
        <v>0.46760000000000002</v>
      </c>
      <c r="G1755" s="184">
        <v>1.2964</v>
      </c>
      <c r="H1755" s="184">
        <v>2.0177999999999998</v>
      </c>
      <c r="I1755" s="184">
        <v>6.6376999999999997</v>
      </c>
      <c r="J1755" s="184">
        <v>4.8170999999999999</v>
      </c>
      <c r="K1755" s="184">
        <v>11.190200000000001</v>
      </c>
      <c r="L1755" s="184">
        <v>30.523900000000001</v>
      </c>
      <c r="M1755" s="184">
        <v>58.287300000000002</v>
      </c>
      <c r="N1755" s="184">
        <v>83.653800000000004</v>
      </c>
      <c r="O1755" s="184">
        <v>17.415700000000001</v>
      </c>
      <c r="P1755" s="184"/>
      <c r="Q1755" s="184">
        <v>13.700799999999999</v>
      </c>
      <c r="R1755" s="184">
        <v>39.101599999999998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44447</v>
      </c>
      <c r="E1756" s="184">
        <v>22.9</v>
      </c>
      <c r="F1756" s="184">
        <v>0.30659999999999998</v>
      </c>
      <c r="G1756" s="184">
        <v>0.39460000000000001</v>
      </c>
      <c r="H1756" s="184">
        <v>1.2826</v>
      </c>
      <c r="I1756" s="184">
        <v>3.9491999999999998</v>
      </c>
      <c r="J1756" s="184">
        <v>0.57089999999999996</v>
      </c>
      <c r="K1756" s="184">
        <v>14.4428</v>
      </c>
      <c r="L1756" s="184">
        <v>35.583199999999998</v>
      </c>
      <c r="M1756" s="184">
        <v>59.3598</v>
      </c>
      <c r="N1756" s="184">
        <v>89.883899999999997</v>
      </c>
      <c r="O1756" s="184"/>
      <c r="P1756" s="184"/>
      <c r="Q1756" s="184">
        <v>71.442099999999996</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44447</v>
      </c>
      <c r="E1757" s="184">
        <v>22.23</v>
      </c>
      <c r="F1757" s="184">
        <v>0.27060000000000001</v>
      </c>
      <c r="G1757" s="184">
        <v>0.36120000000000002</v>
      </c>
      <c r="H1757" s="184">
        <v>1.2295</v>
      </c>
      <c r="I1757" s="184">
        <v>3.8784999999999998</v>
      </c>
      <c r="J1757" s="184">
        <v>0.36120000000000002</v>
      </c>
      <c r="K1757" s="184">
        <v>13.8832</v>
      </c>
      <c r="L1757" s="184">
        <v>34.239100000000001</v>
      </c>
      <c r="M1757" s="184">
        <v>57.102499999999999</v>
      </c>
      <c r="N1757" s="184">
        <v>86.337000000000003</v>
      </c>
      <c r="O1757" s="184"/>
      <c r="P1757" s="184"/>
      <c r="Q1757" s="184">
        <v>68.161699999999996</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44447</v>
      </c>
      <c r="E1758" s="184">
        <v>21.4</v>
      </c>
      <c r="F1758" s="184">
        <v>0.23419999999999999</v>
      </c>
      <c r="G1758" s="184">
        <v>0.61119999999999997</v>
      </c>
      <c r="H1758" s="184">
        <v>1.7594000000000001</v>
      </c>
      <c r="I1758" s="184">
        <v>4.7478999999999996</v>
      </c>
      <c r="J1758" s="184">
        <v>2.5394999999999999</v>
      </c>
      <c r="K1758" s="184">
        <v>13.8904</v>
      </c>
      <c r="L1758" s="184">
        <v>31.6113</v>
      </c>
      <c r="M1758" s="184">
        <v>61.631399999999999</v>
      </c>
      <c r="N1758" s="184">
        <v>86.573700000000002</v>
      </c>
      <c r="O1758" s="184"/>
      <c r="P1758" s="184"/>
      <c r="Q1758" s="184">
        <v>30.472300000000001</v>
      </c>
      <c r="R1758" s="184">
        <v>47.762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44447</v>
      </c>
      <c r="E1759" s="184">
        <v>20.43</v>
      </c>
      <c r="F1759" s="184">
        <v>0.24529999999999999</v>
      </c>
      <c r="G1759" s="184">
        <v>0.59079999999999999</v>
      </c>
      <c r="H1759" s="184">
        <v>1.7430000000000001</v>
      </c>
      <c r="I1759" s="184">
        <v>4.7154999999999996</v>
      </c>
      <c r="J1759" s="184">
        <v>2.4060000000000001</v>
      </c>
      <c r="K1759" s="184">
        <v>13.436999999999999</v>
      </c>
      <c r="L1759" s="184">
        <v>30.543099999999999</v>
      </c>
      <c r="M1759" s="184">
        <v>59.609400000000001</v>
      </c>
      <c r="N1759" s="184">
        <v>83.558000000000007</v>
      </c>
      <c r="O1759" s="184"/>
      <c r="P1759" s="184"/>
      <c r="Q1759" s="184">
        <v>28.3734</v>
      </c>
      <c r="R1759" s="184">
        <v>45.429499999999997</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44447</v>
      </c>
      <c r="E1760" s="184">
        <v>16.126999999999999</v>
      </c>
      <c r="F1760" s="184">
        <v>0.72070000000000001</v>
      </c>
      <c r="G1760" s="184">
        <v>1.6104000000000001</v>
      </c>
      <c r="H1760" s="184">
        <v>2.8494999999999999</v>
      </c>
      <c r="I1760" s="184">
        <v>7.0735999999999999</v>
      </c>
      <c r="J1760" s="184">
        <v>0.85929999999999995</v>
      </c>
      <c r="K1760" s="184">
        <v>6.8056000000000001</v>
      </c>
      <c r="L1760" s="184">
        <v>21.846499999999999</v>
      </c>
      <c r="M1760" s="184">
        <v>43.812600000000003</v>
      </c>
      <c r="N1760" s="184">
        <v>69.64</v>
      </c>
      <c r="O1760" s="184"/>
      <c r="P1760" s="184"/>
      <c r="Q1760" s="184">
        <v>35.875399999999999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44447</v>
      </c>
      <c r="E1761" s="184">
        <v>15.580399999999999</v>
      </c>
      <c r="F1761" s="184">
        <v>0.71430000000000005</v>
      </c>
      <c r="G1761" s="184">
        <v>1.5790999999999999</v>
      </c>
      <c r="H1761" s="184">
        <v>2.8050000000000002</v>
      </c>
      <c r="I1761" s="184">
        <v>6.9817999999999998</v>
      </c>
      <c r="J1761" s="184">
        <v>0.65510000000000002</v>
      </c>
      <c r="K1761" s="184">
        <v>6.2030000000000003</v>
      </c>
      <c r="L1761" s="184">
        <v>20.477599999999999</v>
      </c>
      <c r="M1761" s="184">
        <v>41.454799999999999</v>
      </c>
      <c r="N1761" s="184">
        <v>65.946700000000007</v>
      </c>
      <c r="O1761" s="184"/>
      <c r="P1761" s="184"/>
      <c r="Q1761" s="184">
        <v>32.902900000000002</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44447</v>
      </c>
      <c r="E1762" s="184">
        <v>156.31899999999999</v>
      </c>
      <c r="F1762" s="184">
        <v>0.4627</v>
      </c>
      <c r="G1762" s="184">
        <v>0.89</v>
      </c>
      <c r="H1762" s="184">
        <v>2.1793</v>
      </c>
      <c r="I1762" s="184">
        <v>5.7911000000000001</v>
      </c>
      <c r="J1762" s="184">
        <v>3.8809</v>
      </c>
      <c r="K1762" s="184">
        <v>13.791600000000001</v>
      </c>
      <c r="L1762" s="184">
        <v>31.1511</v>
      </c>
      <c r="M1762" s="184">
        <v>64.674599999999998</v>
      </c>
      <c r="N1762" s="184">
        <v>103.56950000000001</v>
      </c>
      <c r="O1762" s="184">
        <v>27.306100000000001</v>
      </c>
      <c r="P1762" s="184">
        <v>19.759499999999999</v>
      </c>
      <c r="Q1762" s="184">
        <v>18.074100000000001</v>
      </c>
      <c r="R1762" s="184">
        <v>54.537999999999997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44447</v>
      </c>
      <c r="E1763" s="184">
        <v>174.69</v>
      </c>
      <c r="F1763" s="184">
        <v>0.46639999999999998</v>
      </c>
      <c r="G1763" s="184">
        <v>0.90980000000000005</v>
      </c>
      <c r="H1763" s="184">
        <v>2.2075</v>
      </c>
      <c r="I1763" s="184">
        <v>5.8495999999999997</v>
      </c>
      <c r="J1763" s="184">
        <v>4.0180999999999996</v>
      </c>
      <c r="K1763" s="184">
        <v>14.212999999999999</v>
      </c>
      <c r="L1763" s="184">
        <v>32.122700000000002</v>
      </c>
      <c r="M1763" s="184">
        <v>66.507800000000003</v>
      </c>
      <c r="N1763" s="184">
        <v>106.5797</v>
      </c>
      <c r="O1763" s="184">
        <v>29.082000000000001</v>
      </c>
      <c r="P1763" s="184">
        <v>21.4558</v>
      </c>
      <c r="Q1763" s="184">
        <v>22.276700000000002</v>
      </c>
      <c r="R1763" s="184">
        <v>56.756700000000002</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44447</v>
      </c>
      <c r="E1764" s="184">
        <v>44.399000000000001</v>
      </c>
      <c r="F1764" s="184">
        <v>0.20760000000000001</v>
      </c>
      <c r="G1764" s="184">
        <v>1.1367</v>
      </c>
      <c r="H1764" s="184">
        <v>3.1360000000000001</v>
      </c>
      <c r="I1764" s="184">
        <v>6.2380000000000004</v>
      </c>
      <c r="J1764" s="184">
        <v>2.9756999999999998</v>
      </c>
      <c r="K1764" s="184">
        <v>14.0044</v>
      </c>
      <c r="L1764" s="184">
        <v>37.641399999999997</v>
      </c>
      <c r="M1764" s="184">
        <v>64.813100000000006</v>
      </c>
      <c r="N1764" s="184">
        <v>97.302599999999998</v>
      </c>
      <c r="O1764" s="184">
        <v>16.623799999999999</v>
      </c>
      <c r="P1764" s="184">
        <v>19.303599999999999</v>
      </c>
      <c r="Q1764" s="184">
        <v>22.546299999999999</v>
      </c>
      <c r="R1764" s="184">
        <v>40.359299999999998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44447</v>
      </c>
      <c r="E1765" s="184">
        <v>41.595999999999997</v>
      </c>
      <c r="F1765" s="184">
        <v>0.20480000000000001</v>
      </c>
      <c r="G1765" s="184">
        <v>1.1232</v>
      </c>
      <c r="H1765" s="184">
        <v>3.1160999999999999</v>
      </c>
      <c r="I1765" s="184">
        <v>6.1962000000000002</v>
      </c>
      <c r="J1765" s="184">
        <v>2.8763999999999998</v>
      </c>
      <c r="K1765" s="184">
        <v>13.7</v>
      </c>
      <c r="L1765" s="184">
        <v>36.909999999999997</v>
      </c>
      <c r="M1765" s="184">
        <v>63.519100000000002</v>
      </c>
      <c r="N1765" s="184">
        <v>95.231399999999994</v>
      </c>
      <c r="O1765" s="184">
        <v>15.3353</v>
      </c>
      <c r="P1765" s="184">
        <v>18.128599999999999</v>
      </c>
      <c r="Q1765" s="184">
        <v>21.461099999999998</v>
      </c>
      <c r="R1765" s="184">
        <v>38.825299999999999</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44447</v>
      </c>
      <c r="E1766" s="184">
        <v>79.575100000000006</v>
      </c>
      <c r="F1766" s="184">
        <v>0.52349999999999997</v>
      </c>
      <c r="G1766" s="184">
        <v>1.3029999999999999</v>
      </c>
      <c r="H1766" s="184">
        <v>2.4565000000000001</v>
      </c>
      <c r="I1766" s="184">
        <v>6.3167</v>
      </c>
      <c r="J1766" s="184">
        <v>3.1534</v>
      </c>
      <c r="K1766" s="184">
        <v>13.0519</v>
      </c>
      <c r="L1766" s="184">
        <v>33.656500000000001</v>
      </c>
      <c r="M1766" s="184">
        <v>66.0274</v>
      </c>
      <c r="N1766" s="184">
        <v>95.538300000000007</v>
      </c>
      <c r="O1766" s="184">
        <v>21.0761</v>
      </c>
      <c r="P1766" s="184">
        <v>21.491399999999999</v>
      </c>
      <c r="Q1766" s="184">
        <v>20.7789</v>
      </c>
      <c r="R1766" s="184">
        <v>50.213700000000003</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44447</v>
      </c>
      <c r="E1767" s="184">
        <v>86.326099999999997</v>
      </c>
      <c r="F1767" s="184">
        <v>0.52580000000000005</v>
      </c>
      <c r="G1767" s="184">
        <v>1.3142</v>
      </c>
      <c r="H1767" s="184">
        <v>2.4721000000000002</v>
      </c>
      <c r="I1767" s="184">
        <v>6.3482000000000003</v>
      </c>
      <c r="J1767" s="184">
        <v>3.2267999999999999</v>
      </c>
      <c r="K1767" s="184">
        <v>13.2842</v>
      </c>
      <c r="L1767" s="184">
        <v>34.2333</v>
      </c>
      <c r="M1767" s="184">
        <v>67.101699999999994</v>
      </c>
      <c r="N1767" s="184">
        <v>97.204099999999997</v>
      </c>
      <c r="O1767" s="184">
        <v>22.173200000000001</v>
      </c>
      <c r="P1767" s="184">
        <v>22.742100000000001</v>
      </c>
      <c r="Q1767" s="184">
        <v>26.761900000000001</v>
      </c>
      <c r="R1767" s="184">
        <v>51.4953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44447</v>
      </c>
      <c r="E1768" s="184">
        <v>22.8</v>
      </c>
      <c r="F1768" s="184">
        <v>0.57340000000000002</v>
      </c>
      <c r="G1768" s="184">
        <v>1.3784000000000001</v>
      </c>
      <c r="H1768" s="184">
        <v>2.5640999999999998</v>
      </c>
      <c r="I1768" s="184">
        <v>7.1932</v>
      </c>
      <c r="J1768" s="184">
        <v>4.2047999999999996</v>
      </c>
      <c r="K1768" s="184">
        <v>14.572900000000001</v>
      </c>
      <c r="L1768" s="184">
        <v>37.101599999999998</v>
      </c>
      <c r="M1768" s="184">
        <v>63.323799999999999</v>
      </c>
      <c r="N1768" s="184">
        <v>93.384200000000007</v>
      </c>
      <c r="O1768" s="184"/>
      <c r="P1768" s="184"/>
      <c r="Q1768" s="184">
        <v>42.522199999999998</v>
      </c>
      <c r="R1768" s="184">
        <v>56.289200000000001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44447</v>
      </c>
      <c r="E1769" s="184">
        <v>21.88</v>
      </c>
      <c r="F1769" s="184">
        <v>0.55149999999999999</v>
      </c>
      <c r="G1769" s="184">
        <v>1.3431999999999999</v>
      </c>
      <c r="H1769" s="184">
        <v>2.5305</v>
      </c>
      <c r="I1769" s="184">
        <v>7.1498999999999997</v>
      </c>
      <c r="J1769" s="184">
        <v>4.0418000000000003</v>
      </c>
      <c r="K1769" s="184">
        <v>14.0177</v>
      </c>
      <c r="L1769" s="184">
        <v>35.985100000000003</v>
      </c>
      <c r="M1769" s="184">
        <v>61.119300000000003</v>
      </c>
      <c r="N1769" s="184">
        <v>89.930599999999998</v>
      </c>
      <c r="O1769" s="184"/>
      <c r="P1769" s="184"/>
      <c r="Q1769" s="184">
        <v>40.020699999999998</v>
      </c>
      <c r="R1769" s="184">
        <v>53.527999999999999</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44447</v>
      </c>
      <c r="E1770" s="184">
        <v>140.20831557123199</v>
      </c>
      <c r="F1770" s="184">
        <v>0.6794</v>
      </c>
      <c r="G1770" s="184">
        <v>2.1271</v>
      </c>
      <c r="H1770" s="184">
        <v>3.6</v>
      </c>
      <c r="I1770" s="184">
        <v>4.7953000000000001</v>
      </c>
      <c r="J1770" s="184">
        <v>-1.2474000000000001</v>
      </c>
      <c r="K1770" s="184">
        <v>14.983000000000001</v>
      </c>
      <c r="L1770" s="184">
        <v>52.5931</v>
      </c>
      <c r="M1770" s="184">
        <v>79.596400000000003</v>
      </c>
      <c r="N1770" s="184">
        <v>123.587</v>
      </c>
      <c r="O1770" s="184">
        <v>34.290100000000002</v>
      </c>
      <c r="P1770" s="184">
        <v>21.387499999999999</v>
      </c>
      <c r="Q1770" s="184">
        <v>11.1815</v>
      </c>
      <c r="R1770" s="184">
        <v>80.917000000000002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44447</v>
      </c>
      <c r="E1771" s="184">
        <v>129.34399999999999</v>
      </c>
      <c r="F1771" s="184">
        <v>0.6845</v>
      </c>
      <c r="G1771" s="184">
        <v>2.1494</v>
      </c>
      <c r="H1771" s="184">
        <v>3.6352000000000002</v>
      </c>
      <c r="I1771" s="184">
        <v>4.8681999999999999</v>
      </c>
      <c r="J1771" s="184">
        <v>-1.0853999999999999</v>
      </c>
      <c r="K1771" s="184">
        <v>15.5451</v>
      </c>
      <c r="L1771" s="184">
        <v>54.1494</v>
      </c>
      <c r="M1771" s="184">
        <v>82.207800000000006</v>
      </c>
      <c r="N1771" s="184">
        <v>127.2718</v>
      </c>
      <c r="O1771" s="184">
        <v>35.353299999999997</v>
      </c>
      <c r="P1771" s="184">
        <v>22.052600000000002</v>
      </c>
      <c r="Q1771" s="184">
        <v>16.610099999999999</v>
      </c>
      <c r="R1771" s="184">
        <v>82.707300000000004</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44447</v>
      </c>
      <c r="E1772" s="184">
        <v>107.1416</v>
      </c>
      <c r="F1772" s="184">
        <v>0.2014</v>
      </c>
      <c r="G1772" s="184">
        <v>0.58630000000000004</v>
      </c>
      <c r="H1772" s="184">
        <v>1.4007000000000001</v>
      </c>
      <c r="I1772" s="184">
        <v>5.5250000000000004</v>
      </c>
      <c r="J1772" s="184">
        <v>2.2275999999999998</v>
      </c>
      <c r="K1772" s="184">
        <v>7.0214999999999996</v>
      </c>
      <c r="L1772" s="184">
        <v>20.944199999999999</v>
      </c>
      <c r="M1772" s="184">
        <v>40.911499999999997</v>
      </c>
      <c r="N1772" s="184">
        <v>70.900199999999998</v>
      </c>
      <c r="O1772" s="184">
        <v>21.697099999999999</v>
      </c>
      <c r="P1772" s="184">
        <v>23.0181</v>
      </c>
      <c r="Q1772" s="184">
        <v>27.719799999999999</v>
      </c>
      <c r="R1772" s="184">
        <v>42.451500000000003</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44447</v>
      </c>
      <c r="E1773" s="184">
        <v>97.245699999999999</v>
      </c>
      <c r="F1773" s="184">
        <v>0.1988</v>
      </c>
      <c r="G1773" s="184">
        <v>0.57320000000000004</v>
      </c>
      <c r="H1773" s="184">
        <v>1.3823000000000001</v>
      </c>
      <c r="I1773" s="184">
        <v>5.4865000000000004</v>
      </c>
      <c r="J1773" s="184">
        <v>2.14</v>
      </c>
      <c r="K1773" s="184">
        <v>6.7374000000000001</v>
      </c>
      <c r="L1773" s="184">
        <v>20.278600000000001</v>
      </c>
      <c r="M1773" s="184">
        <v>39.777299999999997</v>
      </c>
      <c r="N1773" s="184">
        <v>69.121200000000002</v>
      </c>
      <c r="O1773" s="184">
        <v>20.296199999999999</v>
      </c>
      <c r="P1773" s="184">
        <v>21.627400000000002</v>
      </c>
      <c r="Q1773" s="184">
        <v>20.860700000000001</v>
      </c>
      <c r="R1773" s="184">
        <v>40.826099999999997</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44447</v>
      </c>
      <c r="E1774" s="184">
        <v>141.1644</v>
      </c>
      <c r="F1774" s="184">
        <v>0.36020000000000002</v>
      </c>
      <c r="G1774" s="184">
        <v>1.4981</v>
      </c>
      <c r="H1774" s="184">
        <v>2.2934000000000001</v>
      </c>
      <c r="I1774" s="184">
        <v>6.1786000000000003</v>
      </c>
      <c r="J1774" s="184">
        <v>2.9428999999999998</v>
      </c>
      <c r="K1774" s="184">
        <v>11.488799999999999</v>
      </c>
      <c r="L1774" s="184">
        <v>31.646599999999999</v>
      </c>
      <c r="M1774" s="184">
        <v>56.004300000000001</v>
      </c>
      <c r="N1774" s="184">
        <v>87.955799999999996</v>
      </c>
      <c r="O1774" s="184">
        <v>16.791899999999998</v>
      </c>
      <c r="P1774" s="184">
        <v>12.1769</v>
      </c>
      <c r="Q1774" s="184">
        <v>17.320799999999998</v>
      </c>
      <c r="R1774" s="184">
        <v>41.633899999999997</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44447</v>
      </c>
      <c r="E1775" s="184">
        <v>149.64599999999999</v>
      </c>
      <c r="F1775" s="184">
        <v>0.36299999999999999</v>
      </c>
      <c r="G1775" s="184">
        <v>1.512</v>
      </c>
      <c r="H1775" s="184">
        <v>2.3130999999999999</v>
      </c>
      <c r="I1775" s="184">
        <v>6.2198000000000002</v>
      </c>
      <c r="J1775" s="184">
        <v>3.0364</v>
      </c>
      <c r="K1775" s="184">
        <v>11.7743</v>
      </c>
      <c r="L1775" s="184">
        <v>32.321199999999997</v>
      </c>
      <c r="M1775" s="184">
        <v>57.189900000000002</v>
      </c>
      <c r="N1775" s="184">
        <v>89.856899999999996</v>
      </c>
      <c r="O1775" s="184">
        <v>17.904499999999999</v>
      </c>
      <c r="P1775" s="184">
        <v>13.1083</v>
      </c>
      <c r="Q1775" s="184">
        <v>18.39</v>
      </c>
      <c r="R1775" s="184">
        <v>43.016399999999997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44447</v>
      </c>
      <c r="E1776" s="184">
        <v>21.544599999999999</v>
      </c>
      <c r="F1776" s="184">
        <v>1.0620000000000001</v>
      </c>
      <c r="G1776" s="184">
        <v>0.38159999999999999</v>
      </c>
      <c r="H1776" s="184">
        <v>0.72889999999999999</v>
      </c>
      <c r="I1776" s="184">
        <v>2.7650999999999999</v>
      </c>
      <c r="J1776" s="184">
        <v>-0.42149999999999999</v>
      </c>
      <c r="K1776" s="184">
        <v>12.084199999999999</v>
      </c>
      <c r="L1776" s="184">
        <v>33.972999999999999</v>
      </c>
      <c r="M1776" s="184">
        <v>64.656199999999998</v>
      </c>
      <c r="N1776" s="184">
        <v>93.421099999999996</v>
      </c>
      <c r="O1776" s="184"/>
      <c r="P1776" s="184"/>
      <c r="Q1776" s="184">
        <v>31.223099999999999</v>
      </c>
      <c r="R1776" s="184">
        <v>47.134799999999998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44447</v>
      </c>
      <c r="E1777" s="184">
        <v>20.418199999999999</v>
      </c>
      <c r="F1777" s="184">
        <v>1.0567</v>
      </c>
      <c r="G1777" s="184">
        <v>0.35780000000000001</v>
      </c>
      <c r="H1777" s="184">
        <v>0.69489999999999996</v>
      </c>
      <c r="I1777" s="184">
        <v>2.6953999999999998</v>
      </c>
      <c r="J1777" s="184">
        <v>-0.58330000000000004</v>
      </c>
      <c r="K1777" s="184">
        <v>11.5785</v>
      </c>
      <c r="L1777" s="184">
        <v>32.771099999999997</v>
      </c>
      <c r="M1777" s="184">
        <v>62.486400000000003</v>
      </c>
      <c r="N1777" s="184">
        <v>90.012699999999995</v>
      </c>
      <c r="O1777" s="184"/>
      <c r="P1777" s="184"/>
      <c r="Q1777" s="184">
        <v>28.751999999999999</v>
      </c>
      <c r="R1777" s="184">
        <v>44.511600000000001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44447</v>
      </c>
      <c r="E1778" s="184">
        <v>29.8</v>
      </c>
      <c r="F1778" s="184">
        <v>0.3705</v>
      </c>
      <c r="G1778" s="184">
        <v>1.2228000000000001</v>
      </c>
      <c r="H1778" s="184">
        <v>2.6171000000000002</v>
      </c>
      <c r="I1778" s="184">
        <v>6.2766999999999999</v>
      </c>
      <c r="J1778" s="184">
        <v>3.3645999999999998</v>
      </c>
      <c r="K1778" s="184">
        <v>14.4833</v>
      </c>
      <c r="L1778" s="184">
        <v>33.393000000000001</v>
      </c>
      <c r="M1778" s="184">
        <v>61.956499999999998</v>
      </c>
      <c r="N1778" s="184">
        <v>82.934299999999993</v>
      </c>
      <c r="O1778" s="184">
        <v>23.220500000000001</v>
      </c>
      <c r="P1778" s="184">
        <v>16.959199999999999</v>
      </c>
      <c r="Q1778" s="184">
        <v>16.249400000000001</v>
      </c>
      <c r="R1778" s="184">
        <v>50.456899999999997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44447</v>
      </c>
      <c r="E1779" s="184">
        <v>28.14</v>
      </c>
      <c r="F1779" s="184">
        <v>0.39240000000000003</v>
      </c>
      <c r="G1779" s="184">
        <v>1.2230000000000001</v>
      </c>
      <c r="H1779" s="184">
        <v>2.5884</v>
      </c>
      <c r="I1779" s="184">
        <v>6.2287999999999997</v>
      </c>
      <c r="J1779" s="184">
        <v>3.3039999999999998</v>
      </c>
      <c r="K1779" s="184">
        <v>14.2509</v>
      </c>
      <c r="L1779" s="184">
        <v>32.798499999999997</v>
      </c>
      <c r="M1779" s="184">
        <v>61.076099999999997</v>
      </c>
      <c r="N1779" s="184">
        <v>81.431299999999993</v>
      </c>
      <c r="O1779" s="184">
        <v>22.395900000000001</v>
      </c>
      <c r="P1779" s="184">
        <v>16.090900000000001</v>
      </c>
      <c r="Q1779" s="184">
        <v>15.334199999999999</v>
      </c>
      <c r="R1779" s="184">
        <v>49.316000000000003</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44447</v>
      </c>
      <c r="E1780" s="184">
        <v>14.4351</v>
      </c>
      <c r="F1780" s="184">
        <v>0.53139999999999998</v>
      </c>
      <c r="G1780" s="184">
        <v>1.1563000000000001</v>
      </c>
      <c r="H1780" s="184">
        <v>2.0827</v>
      </c>
      <c r="I1780" s="184">
        <v>6.6052999999999997</v>
      </c>
      <c r="J1780" s="184">
        <v>3.387</v>
      </c>
      <c r="K1780" s="184">
        <v>11.5929</v>
      </c>
      <c r="L1780" s="184">
        <v>29.6465</v>
      </c>
      <c r="M1780" s="184"/>
      <c r="N1780" s="184"/>
      <c r="O1780" s="184"/>
      <c r="P1780" s="184"/>
      <c r="Q1780" s="184">
        <v>44.350999999999999</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44447</v>
      </c>
      <c r="E1781" s="184">
        <v>14.231</v>
      </c>
      <c r="F1781" s="184">
        <v>0.52549999999999997</v>
      </c>
      <c r="G1781" s="184">
        <v>1.1276999999999999</v>
      </c>
      <c r="H1781" s="184">
        <v>2.0421</v>
      </c>
      <c r="I1781" s="184">
        <v>6.5218999999999996</v>
      </c>
      <c r="J1781" s="184">
        <v>3.1964999999999999</v>
      </c>
      <c r="K1781" s="184">
        <v>11.051299999999999</v>
      </c>
      <c r="L1781" s="184">
        <v>28.342500000000001</v>
      </c>
      <c r="M1781" s="184"/>
      <c r="N1781" s="184"/>
      <c r="O1781" s="184"/>
      <c r="P1781" s="184"/>
      <c r="Q1781" s="184">
        <v>42.31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0.47867083333333332</v>
      </c>
      <c r="G1782" s="186">
        <v>1.1703479166666664</v>
      </c>
      <c r="H1782" s="186">
        <v>2.3605979166666669</v>
      </c>
      <c r="I1782" s="186">
        <v>6.0416479166666663</v>
      </c>
      <c r="J1782" s="186">
        <v>2.5666708333333337</v>
      </c>
      <c r="K1782" s="186">
        <v>12.712637499999998</v>
      </c>
      <c r="L1782" s="186">
        <v>32.20481250000001</v>
      </c>
      <c r="M1782" s="186">
        <v>59.110319565217374</v>
      </c>
      <c r="N1782" s="186">
        <v>89.915026086956544</v>
      </c>
      <c r="O1782" s="186">
        <v>20.803100000000004</v>
      </c>
      <c r="P1782" s="186">
        <v>17.603085714285715</v>
      </c>
      <c r="Q1782" s="186">
        <v>26.829681249999993</v>
      </c>
      <c r="R1782" s="186">
        <v>47.800995238095233</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0.46455000000000002</v>
      </c>
      <c r="G1783" s="186">
        <v>1.1983000000000001</v>
      </c>
      <c r="H1783" s="186">
        <v>2.3424499999999999</v>
      </c>
      <c r="I1783" s="186">
        <v>6.2092499999999999</v>
      </c>
      <c r="J1783" s="186">
        <v>2.9592999999999998</v>
      </c>
      <c r="K1783" s="186">
        <v>13.168050000000001</v>
      </c>
      <c r="L1783" s="186">
        <v>32.546149999999997</v>
      </c>
      <c r="M1783" s="186">
        <v>60.507100000000001</v>
      </c>
      <c r="N1783" s="186">
        <v>90.280599999999993</v>
      </c>
      <c r="O1783" s="186">
        <v>19.747299999999999</v>
      </c>
      <c r="P1783" s="186">
        <v>17.584049999999998</v>
      </c>
      <c r="Q1783" s="186">
        <v>22.4115</v>
      </c>
      <c r="R1783" s="186">
        <v>44.620100000000001</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44447</v>
      </c>
      <c r="E1786" s="184">
        <v>13.17</v>
      </c>
      <c r="F1786" s="184">
        <v>0.15210000000000001</v>
      </c>
      <c r="G1786" s="184">
        <v>0.61119999999999997</v>
      </c>
      <c r="H1786" s="184">
        <v>1.8561000000000001</v>
      </c>
      <c r="I1786" s="184">
        <v>5.6135000000000002</v>
      </c>
      <c r="J1786" s="184">
        <v>8.4842999999999993</v>
      </c>
      <c r="K1786" s="184">
        <v>16.5487</v>
      </c>
      <c r="L1786" s="184">
        <v>23.314599999999999</v>
      </c>
      <c r="M1786" s="184"/>
      <c r="N1786" s="184"/>
      <c r="O1786" s="184"/>
      <c r="P1786" s="184"/>
      <c r="Q1786" s="184">
        <v>31.7</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44447</v>
      </c>
      <c r="E1787" s="184">
        <v>12.99</v>
      </c>
      <c r="F1787" s="184">
        <v>7.6999999999999999E-2</v>
      </c>
      <c r="G1787" s="184">
        <v>0.54179999999999995</v>
      </c>
      <c r="H1787" s="184">
        <v>1.8025</v>
      </c>
      <c r="I1787" s="184">
        <v>5.524</v>
      </c>
      <c r="J1787" s="184">
        <v>8.25</v>
      </c>
      <c r="K1787" s="184">
        <v>15.982100000000001</v>
      </c>
      <c r="L1787" s="184">
        <v>22.086500000000001</v>
      </c>
      <c r="M1787" s="184"/>
      <c r="N1787" s="184"/>
      <c r="O1787" s="184"/>
      <c r="P1787" s="184"/>
      <c r="Q1787" s="184">
        <v>29.9</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44447</v>
      </c>
      <c r="E1788" s="184">
        <v>16.989999999999998</v>
      </c>
      <c r="F1788" s="184">
        <v>0.41370000000000001</v>
      </c>
      <c r="G1788" s="184">
        <v>0.71130000000000004</v>
      </c>
      <c r="H1788" s="184">
        <v>1.5541</v>
      </c>
      <c r="I1788" s="184">
        <v>3.7241</v>
      </c>
      <c r="J1788" s="184">
        <v>8.8405000000000005</v>
      </c>
      <c r="K1788" s="184">
        <v>14.9526</v>
      </c>
      <c r="L1788" s="184">
        <v>20.6676</v>
      </c>
      <c r="M1788" s="184">
        <v>31.603400000000001</v>
      </c>
      <c r="N1788" s="184">
        <v>56.445700000000002</v>
      </c>
      <c r="O1788" s="184"/>
      <c r="P1788" s="184"/>
      <c r="Q1788" s="184">
        <v>40.080399999999997</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44447</v>
      </c>
      <c r="E1789" s="184">
        <v>16.57</v>
      </c>
      <c r="F1789" s="184">
        <v>0.48509999999999998</v>
      </c>
      <c r="G1789" s="184">
        <v>0.72950000000000004</v>
      </c>
      <c r="H1789" s="184">
        <v>1.5319</v>
      </c>
      <c r="I1789" s="184">
        <v>3.6920999999999999</v>
      </c>
      <c r="J1789" s="184">
        <v>8.7270000000000003</v>
      </c>
      <c r="K1789" s="184">
        <v>14.592000000000001</v>
      </c>
      <c r="L1789" s="184">
        <v>19.7254</v>
      </c>
      <c r="M1789" s="184">
        <v>30.062799999999999</v>
      </c>
      <c r="N1789" s="184">
        <v>53.996299999999998</v>
      </c>
      <c r="O1789" s="184"/>
      <c r="P1789" s="184"/>
      <c r="Q1789" s="184">
        <v>37.868400000000001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44447</v>
      </c>
      <c r="E1790" s="184">
        <v>13.98</v>
      </c>
      <c r="F1790" s="184">
        <v>-7.1499999999999994E-2</v>
      </c>
      <c r="G1790" s="184">
        <v>0.28689999999999999</v>
      </c>
      <c r="H1790" s="184">
        <v>1.5988</v>
      </c>
      <c r="I1790" s="184">
        <v>4.4062999999999999</v>
      </c>
      <c r="J1790" s="184">
        <v>3.9405000000000001</v>
      </c>
      <c r="K1790" s="184">
        <v>11.5722</v>
      </c>
      <c r="L1790" s="184">
        <v>18.9787</v>
      </c>
      <c r="M1790" s="184">
        <v>27.7879</v>
      </c>
      <c r="N1790" s="184"/>
      <c r="O1790" s="184"/>
      <c r="P1790" s="184"/>
      <c r="Q1790" s="184">
        <v>39.799999999999997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44447</v>
      </c>
      <c r="E1791" s="184">
        <v>14.19</v>
      </c>
      <c r="F1791" s="184">
        <v>-7.0400000000000004E-2</v>
      </c>
      <c r="G1791" s="184">
        <v>0.35360000000000003</v>
      </c>
      <c r="H1791" s="184">
        <v>1.5748</v>
      </c>
      <c r="I1791" s="184">
        <v>4.4919000000000002</v>
      </c>
      <c r="J1791" s="184">
        <v>4.0323000000000002</v>
      </c>
      <c r="K1791" s="184">
        <v>11.9968</v>
      </c>
      <c r="L1791" s="184">
        <v>19.949300000000001</v>
      </c>
      <c r="M1791" s="184">
        <v>29.352799999999998</v>
      </c>
      <c r="N1791" s="184"/>
      <c r="O1791" s="184"/>
      <c r="P1791" s="184"/>
      <c r="Q1791" s="184">
        <v>41.9</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44447</v>
      </c>
      <c r="E1792" s="184">
        <v>12.77</v>
      </c>
      <c r="F1792" s="184">
        <v>0.3931</v>
      </c>
      <c r="G1792" s="184">
        <v>0.86890000000000001</v>
      </c>
      <c r="H1792" s="184">
        <v>2.488</v>
      </c>
      <c r="I1792" s="184">
        <v>6.1513</v>
      </c>
      <c r="J1792" s="184">
        <v>6.9513999999999996</v>
      </c>
      <c r="K1792" s="184">
        <v>16.834399999999999</v>
      </c>
      <c r="L1792" s="184"/>
      <c r="M1792" s="184"/>
      <c r="N1792" s="184"/>
      <c r="O1792" s="184"/>
      <c r="P1792" s="184"/>
      <c r="Q1792" s="184">
        <v>27.7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44447</v>
      </c>
      <c r="E1793" s="184">
        <v>12.67</v>
      </c>
      <c r="F1793" s="184">
        <v>0.4758</v>
      </c>
      <c r="G1793" s="184">
        <v>0.95620000000000005</v>
      </c>
      <c r="H1793" s="184">
        <v>2.5081000000000002</v>
      </c>
      <c r="I1793" s="184">
        <v>6.1139000000000001</v>
      </c>
      <c r="J1793" s="184">
        <v>6.8296999999999999</v>
      </c>
      <c r="K1793" s="184">
        <v>16.345300000000002</v>
      </c>
      <c r="L1793" s="184"/>
      <c r="M1793" s="184"/>
      <c r="N1793" s="184"/>
      <c r="O1793" s="184"/>
      <c r="P1793" s="184"/>
      <c r="Q1793" s="184">
        <v>26.7</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44447</v>
      </c>
      <c r="E1794" s="184">
        <v>12.574</v>
      </c>
      <c r="F1794" s="184">
        <v>-0.20630000000000001</v>
      </c>
      <c r="G1794" s="184">
        <v>-8.7400000000000005E-2</v>
      </c>
      <c r="H1794" s="184">
        <v>1.1911</v>
      </c>
      <c r="I1794" s="184">
        <v>3.9430999999999998</v>
      </c>
      <c r="J1794" s="184">
        <v>4.8094999999999999</v>
      </c>
      <c r="K1794" s="184">
        <v>10.163</v>
      </c>
      <c r="L1794" s="184">
        <v>19.105799999999999</v>
      </c>
      <c r="M1794" s="184">
        <v>25.74</v>
      </c>
      <c r="N1794" s="184"/>
      <c r="O1794" s="184"/>
      <c r="P1794" s="184"/>
      <c r="Q1794" s="184">
        <v>25.74</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44447</v>
      </c>
      <c r="E1795" s="184">
        <v>12.409000000000001</v>
      </c>
      <c r="F1795" s="184">
        <v>-0.20910000000000001</v>
      </c>
      <c r="G1795" s="184">
        <v>-0.11269999999999999</v>
      </c>
      <c r="H1795" s="184">
        <v>1.1576</v>
      </c>
      <c r="I1795" s="184">
        <v>3.8757999999999999</v>
      </c>
      <c r="J1795" s="184">
        <v>4.6467000000000001</v>
      </c>
      <c r="K1795" s="184">
        <v>9.6783000000000001</v>
      </c>
      <c r="L1795" s="184">
        <v>18.0685</v>
      </c>
      <c r="M1795" s="184">
        <v>24.09</v>
      </c>
      <c r="N1795" s="184"/>
      <c r="O1795" s="184"/>
      <c r="P1795" s="184"/>
      <c r="Q1795" s="184">
        <v>24.09</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44447</v>
      </c>
      <c r="E1796" s="184">
        <v>29.855</v>
      </c>
      <c r="F1796" s="184">
        <v>2.6800000000000001E-2</v>
      </c>
      <c r="G1796" s="184">
        <v>0.434</v>
      </c>
      <c r="H1796" s="184">
        <v>2.1627000000000001</v>
      </c>
      <c r="I1796" s="184">
        <v>4.8832000000000004</v>
      </c>
      <c r="J1796" s="184">
        <v>7.9786000000000001</v>
      </c>
      <c r="K1796" s="184">
        <v>11.1877</v>
      </c>
      <c r="L1796" s="184">
        <v>18.102</v>
      </c>
      <c r="M1796" s="184">
        <v>30.053100000000001</v>
      </c>
      <c r="N1796" s="184"/>
      <c r="O1796" s="184"/>
      <c r="P1796" s="184"/>
      <c r="Q1796" s="184">
        <v>33.8489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44447</v>
      </c>
      <c r="E1797" s="184">
        <v>18.2011</v>
      </c>
      <c r="F1797" s="184">
        <v>-9.2999999999999992E-3</v>
      </c>
      <c r="G1797" s="184">
        <v>-0.2455</v>
      </c>
      <c r="H1797" s="184">
        <v>2.7364999999999999</v>
      </c>
      <c r="I1797" s="184">
        <v>7.0690999999999997</v>
      </c>
      <c r="J1797" s="184">
        <v>7.0073999999999996</v>
      </c>
      <c r="K1797" s="184">
        <v>17.6922</v>
      </c>
      <c r="L1797" s="184">
        <v>38.865499999999997</v>
      </c>
      <c r="M1797" s="184">
        <v>64.616</v>
      </c>
      <c r="N1797" s="184"/>
      <c r="O1797" s="184"/>
      <c r="P1797" s="184"/>
      <c r="Q1797" s="184">
        <v>82.010999999999996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44447</v>
      </c>
      <c r="E1798" s="184">
        <v>18.009599999999999</v>
      </c>
      <c r="F1798" s="184">
        <v>-1.2800000000000001E-2</v>
      </c>
      <c r="G1798" s="184">
        <v>-0.2586</v>
      </c>
      <c r="H1798" s="184">
        <v>2.7160000000000002</v>
      </c>
      <c r="I1798" s="184">
        <v>7.0235000000000003</v>
      </c>
      <c r="J1798" s="184">
        <v>6.8952</v>
      </c>
      <c r="K1798" s="184">
        <v>17.3447</v>
      </c>
      <c r="L1798" s="184">
        <v>38.0321</v>
      </c>
      <c r="M1798" s="184">
        <v>63.0625</v>
      </c>
      <c r="N1798" s="184"/>
      <c r="O1798" s="184"/>
      <c r="P1798" s="184"/>
      <c r="Q1798" s="184">
        <v>80.096000000000004</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44447</v>
      </c>
      <c r="E1799" s="184">
        <v>17.3</v>
      </c>
      <c r="F1799" s="184">
        <v>0</v>
      </c>
      <c r="G1799" s="184">
        <v>0.34799999999999998</v>
      </c>
      <c r="H1799" s="184">
        <v>1.6451</v>
      </c>
      <c r="I1799" s="184">
        <v>4.2797000000000001</v>
      </c>
      <c r="J1799" s="184">
        <v>4.7850000000000001</v>
      </c>
      <c r="K1799" s="184">
        <v>10.613799999999999</v>
      </c>
      <c r="L1799" s="184">
        <v>17.687100000000001</v>
      </c>
      <c r="M1799" s="184">
        <v>33.590699999999998</v>
      </c>
      <c r="N1799" s="184">
        <v>61.531300000000002</v>
      </c>
      <c r="O1799" s="184"/>
      <c r="P1799" s="184"/>
      <c r="Q1799" s="184">
        <v>28.8614</v>
      </c>
      <c r="R1799" s="184">
        <v>32.777900000000002</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44447</v>
      </c>
      <c r="E1800" s="184">
        <v>17.059999999999999</v>
      </c>
      <c r="F1800" s="184">
        <v>0</v>
      </c>
      <c r="G1800" s="184">
        <v>0.35289999999999999</v>
      </c>
      <c r="H1800" s="184">
        <v>1.6081000000000001</v>
      </c>
      <c r="I1800" s="184">
        <v>4.2149999999999999</v>
      </c>
      <c r="J1800" s="184">
        <v>4.7267999999999999</v>
      </c>
      <c r="K1800" s="184">
        <v>10.4207</v>
      </c>
      <c r="L1800" s="184">
        <v>17.250900000000001</v>
      </c>
      <c r="M1800" s="184">
        <v>32.762599999999999</v>
      </c>
      <c r="N1800" s="184">
        <v>60.187800000000003</v>
      </c>
      <c r="O1800" s="184"/>
      <c r="P1800" s="184"/>
      <c r="Q1800" s="184">
        <v>28.031300000000002</v>
      </c>
      <c r="R1800" s="184">
        <v>31.924499999999998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44447</v>
      </c>
      <c r="E1801" s="184">
        <v>174.07560000000001</v>
      </c>
      <c r="F1801" s="184">
        <v>-3.9800000000000002E-2</v>
      </c>
      <c r="G1801" s="184">
        <v>-3.1099999999999999E-2</v>
      </c>
      <c r="H1801" s="184">
        <v>1.2396</v>
      </c>
      <c r="I1801" s="184">
        <v>4.5109000000000004</v>
      </c>
      <c r="J1801" s="184">
        <v>6.4394999999999998</v>
      </c>
      <c r="K1801" s="184">
        <v>12.1454</v>
      </c>
      <c r="L1801" s="184">
        <v>18.514199999999999</v>
      </c>
      <c r="M1801" s="184">
        <v>32.567300000000003</v>
      </c>
      <c r="N1801" s="184">
        <v>56.326500000000003</v>
      </c>
      <c r="O1801" s="184">
        <v>17.178699999999999</v>
      </c>
      <c r="P1801" s="184">
        <v>14.687799999999999</v>
      </c>
      <c r="Q1801" s="184">
        <v>15.9156</v>
      </c>
      <c r="R1801" s="184">
        <v>27.639299999999999</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44447</v>
      </c>
      <c r="E1802" s="184">
        <v>718.73346705736105</v>
      </c>
      <c r="F1802" s="184">
        <v>-4.1799999999999997E-2</v>
      </c>
      <c r="G1802" s="184">
        <v>-4.1099999999999998E-2</v>
      </c>
      <c r="H1802" s="184">
        <v>1.2254</v>
      </c>
      <c r="I1802" s="184">
        <v>4.4821999999999997</v>
      </c>
      <c r="J1802" s="184">
        <v>6.3677999999999999</v>
      </c>
      <c r="K1802" s="184">
        <v>11.9284</v>
      </c>
      <c r="L1802" s="184">
        <v>18.041599999999999</v>
      </c>
      <c r="M1802" s="184">
        <v>31.769500000000001</v>
      </c>
      <c r="N1802" s="184">
        <v>55.093499999999999</v>
      </c>
      <c r="O1802" s="184">
        <v>16.261900000000001</v>
      </c>
      <c r="P1802" s="184">
        <v>13.7354</v>
      </c>
      <c r="Q1802" s="184">
        <v>14.9373</v>
      </c>
      <c r="R1802" s="184">
        <v>26.632100000000001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8.015294117647058E-2</v>
      </c>
      <c r="G1803" s="186">
        <v>0.31869999999999998</v>
      </c>
      <c r="H1803" s="186">
        <v>1.7997882352941177</v>
      </c>
      <c r="I1803" s="186">
        <v>4.9411529411764725</v>
      </c>
      <c r="J1803" s="186">
        <v>6.4536588235294117</v>
      </c>
      <c r="K1803" s="186">
        <v>13.529311764705882</v>
      </c>
      <c r="L1803" s="186">
        <v>21.892653333333335</v>
      </c>
      <c r="M1803" s="186">
        <v>35.158353846153844</v>
      </c>
      <c r="N1803" s="186">
        <v>57.263516666666668</v>
      </c>
      <c r="O1803" s="186">
        <v>16.720300000000002</v>
      </c>
      <c r="P1803" s="186">
        <v>14.211600000000001</v>
      </c>
      <c r="Q1803" s="186">
        <v>35.834135294117651</v>
      </c>
      <c r="R1803" s="186">
        <v>29.743450000000003</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v>
      </c>
      <c r="G1804" s="186">
        <v>0.35289999999999999</v>
      </c>
      <c r="H1804" s="186">
        <v>1.6081000000000001</v>
      </c>
      <c r="I1804" s="186">
        <v>4.4919000000000002</v>
      </c>
      <c r="J1804" s="186">
        <v>6.8296999999999999</v>
      </c>
      <c r="K1804" s="186">
        <v>12.1454</v>
      </c>
      <c r="L1804" s="186">
        <v>19.105799999999999</v>
      </c>
      <c r="M1804" s="186">
        <v>31.603400000000001</v>
      </c>
      <c r="N1804" s="186">
        <v>56.386099999999999</v>
      </c>
      <c r="O1804" s="186">
        <v>16.720300000000002</v>
      </c>
      <c r="P1804" s="186">
        <v>14.211600000000001</v>
      </c>
      <c r="Q1804" s="186">
        <v>29.9</v>
      </c>
      <c r="R1804" s="186">
        <v>29.7819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44447</v>
      </c>
      <c r="E1807" s="184">
        <v>249.0805</v>
      </c>
      <c r="F1807" s="184">
        <v>4.0742000000000003</v>
      </c>
      <c r="G1807" s="184">
        <v>3.0522</v>
      </c>
      <c r="H1807" s="184">
        <v>3.3431999999999999</v>
      </c>
      <c r="I1807" s="184">
        <v>4.2923</v>
      </c>
      <c r="J1807" s="184">
        <v>4.7504</v>
      </c>
      <c r="K1807" s="184">
        <v>4.4429999999999996</v>
      </c>
      <c r="L1807" s="184">
        <v>4.6986999999999997</v>
      </c>
      <c r="M1807" s="184">
        <v>4.1189</v>
      </c>
      <c r="N1807" s="184">
        <v>4.5727000000000002</v>
      </c>
      <c r="O1807" s="184">
        <v>7.3014999999999999</v>
      </c>
      <c r="P1807" s="184">
        <v>7.3209999999999997</v>
      </c>
      <c r="Q1807" s="184">
        <v>7.7534000000000001</v>
      </c>
      <c r="R1807" s="184">
        <v>6.2478999999999996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44447</v>
      </c>
      <c r="E1808" s="184">
        <v>435.62</v>
      </c>
      <c r="F1808" s="184">
        <v>4.1731999999999996</v>
      </c>
      <c r="G1808" s="184">
        <v>2.9992000000000001</v>
      </c>
      <c r="H1808" s="184">
        <v>3.4051999999999998</v>
      </c>
      <c r="I1808" s="184">
        <v>4.4615999999999998</v>
      </c>
      <c r="J1808" s="184">
        <v>4.9598000000000004</v>
      </c>
      <c r="K1808" s="184">
        <v>4.6505000000000001</v>
      </c>
      <c r="L1808" s="184">
        <v>4.8855000000000004</v>
      </c>
      <c r="M1808" s="184">
        <v>4.2801999999999998</v>
      </c>
      <c r="N1808" s="184">
        <v>4.6879999999999997</v>
      </c>
      <c r="O1808" s="184">
        <v>7.1547999999999998</v>
      </c>
      <c r="P1808" s="184">
        <v>7.2605000000000004</v>
      </c>
      <c r="Q1808" s="184">
        <v>8.2262000000000004</v>
      </c>
      <c r="R1808" s="184">
        <v>6.1711</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44447</v>
      </c>
      <c r="E1809" s="184">
        <v>431.0942</v>
      </c>
      <c r="F1809" s="184">
        <v>4.0391000000000004</v>
      </c>
      <c r="G1809" s="184">
        <v>2.8595000000000002</v>
      </c>
      <c r="H1809" s="184">
        <v>3.2654000000000001</v>
      </c>
      <c r="I1809" s="184">
        <v>4.3204000000000002</v>
      </c>
      <c r="J1809" s="184">
        <v>4.8193000000000001</v>
      </c>
      <c r="K1809" s="184">
        <v>4.4912000000000001</v>
      </c>
      <c r="L1809" s="184">
        <v>4.7172999999999998</v>
      </c>
      <c r="M1809" s="184">
        <v>4.1142000000000003</v>
      </c>
      <c r="N1809" s="184">
        <v>4.5266999999999999</v>
      </c>
      <c r="O1809" s="184">
        <v>7.0110000000000001</v>
      </c>
      <c r="P1809" s="184">
        <v>7.1181999999999999</v>
      </c>
      <c r="Q1809" s="184">
        <v>7.6197999999999997</v>
      </c>
      <c r="R1809" s="184">
        <v>6.0209999999999999</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44447</v>
      </c>
      <c r="E1810" s="184">
        <v>12.1937</v>
      </c>
      <c r="F1810" s="184">
        <v>3.2930000000000001</v>
      </c>
      <c r="G1810" s="184">
        <v>3.2942</v>
      </c>
      <c r="H1810" s="184">
        <v>3.2519</v>
      </c>
      <c r="I1810" s="184">
        <v>4.1974</v>
      </c>
      <c r="J1810" s="184">
        <v>4.4443000000000001</v>
      </c>
      <c r="K1810" s="184">
        <v>4.2154999999999996</v>
      </c>
      <c r="L1810" s="184">
        <v>4.4748999999999999</v>
      </c>
      <c r="M1810" s="184">
        <v>4.2615999999999996</v>
      </c>
      <c r="N1810" s="184">
        <v>4.5538999999999996</v>
      </c>
      <c r="O1810" s="184"/>
      <c r="P1810" s="184"/>
      <c r="Q1810" s="184">
        <v>6.8410000000000002</v>
      </c>
      <c r="R1810" s="184">
        <v>5.7427999999999999</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44447</v>
      </c>
      <c r="E1811" s="184">
        <v>11.873100000000001</v>
      </c>
      <c r="F1811" s="184">
        <v>2.4594999999999998</v>
      </c>
      <c r="G1811" s="184">
        <v>2.4601999999999999</v>
      </c>
      <c r="H1811" s="184">
        <v>2.3725999999999998</v>
      </c>
      <c r="I1811" s="184">
        <v>3.3199000000000001</v>
      </c>
      <c r="J1811" s="184">
        <v>3.5701000000000001</v>
      </c>
      <c r="K1811" s="184">
        <v>3.3290999999999999</v>
      </c>
      <c r="L1811" s="184">
        <v>3.5735000000000001</v>
      </c>
      <c r="M1811" s="184">
        <v>3.3517000000000001</v>
      </c>
      <c r="N1811" s="184">
        <v>3.6318000000000001</v>
      </c>
      <c r="O1811" s="184"/>
      <c r="P1811" s="184"/>
      <c r="Q1811" s="184">
        <v>5.8955000000000002</v>
      </c>
      <c r="R1811" s="184">
        <v>4.7976999999999999</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44447</v>
      </c>
      <c r="E1812" s="184">
        <v>1215.8596</v>
      </c>
      <c r="F1812" s="184">
        <v>2.2757000000000001</v>
      </c>
      <c r="G1812" s="184">
        <v>2.7551000000000001</v>
      </c>
      <c r="H1812" s="184">
        <v>3.0527000000000002</v>
      </c>
      <c r="I1812" s="184">
        <v>3.5657000000000001</v>
      </c>
      <c r="J1812" s="184">
        <v>3.7989000000000002</v>
      </c>
      <c r="K1812" s="184">
        <v>3.7366999999999999</v>
      </c>
      <c r="L1812" s="184">
        <v>4.0808999999999997</v>
      </c>
      <c r="M1812" s="184">
        <v>3.6798999999999999</v>
      </c>
      <c r="N1812" s="184">
        <v>3.8346</v>
      </c>
      <c r="O1812" s="184">
        <v>5.9142999999999999</v>
      </c>
      <c r="P1812" s="184"/>
      <c r="Q1812" s="184">
        <v>6.1516000000000002</v>
      </c>
      <c r="R1812" s="184">
        <v>4.8224999999999998</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44447</v>
      </c>
      <c r="E1813" s="184">
        <v>1223.4951000000001</v>
      </c>
      <c r="F1813" s="184">
        <v>2.5121000000000002</v>
      </c>
      <c r="G1813" s="184">
        <v>2.9946000000000002</v>
      </c>
      <c r="H1813" s="184">
        <v>3.2926000000000002</v>
      </c>
      <c r="I1813" s="184">
        <v>3.8058000000000001</v>
      </c>
      <c r="J1813" s="184">
        <v>4.0396999999999998</v>
      </c>
      <c r="K1813" s="184">
        <v>3.9790000000000001</v>
      </c>
      <c r="L1813" s="184">
        <v>4.3014000000000001</v>
      </c>
      <c r="M1813" s="184">
        <v>3.8933</v>
      </c>
      <c r="N1813" s="184">
        <v>4.0446999999999997</v>
      </c>
      <c r="O1813" s="184">
        <v>6.1208</v>
      </c>
      <c r="P1813" s="184"/>
      <c r="Q1813" s="184">
        <v>6.3548</v>
      </c>
      <c r="R1813" s="184">
        <v>5.0228000000000002</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44447</v>
      </c>
      <c r="E1814" s="184">
        <v>2609.6192000000001</v>
      </c>
      <c r="F1814" s="184">
        <v>2.1078999999999999</v>
      </c>
      <c r="G1814" s="184">
        <v>2.9125999999999999</v>
      </c>
      <c r="H1814" s="184">
        <v>3.1760999999999999</v>
      </c>
      <c r="I1814" s="184">
        <v>3.7486999999999999</v>
      </c>
      <c r="J1814" s="184">
        <v>3.9607000000000001</v>
      </c>
      <c r="K1814" s="184">
        <v>3.6452</v>
      </c>
      <c r="L1814" s="184">
        <v>3.6718999999999999</v>
      </c>
      <c r="M1814" s="184">
        <v>3.3944000000000001</v>
      </c>
      <c r="N1814" s="184">
        <v>3.5642</v>
      </c>
      <c r="O1814" s="184">
        <v>5.9596</v>
      </c>
      <c r="P1814" s="184">
        <v>6.7805</v>
      </c>
      <c r="Q1814" s="184">
        <v>7.8888999999999996</v>
      </c>
      <c r="R1814" s="184">
        <v>4.7826000000000004</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44447</v>
      </c>
      <c r="E1815" s="184">
        <v>2558.1822000000002</v>
      </c>
      <c r="F1815" s="184">
        <v>1.8963000000000001</v>
      </c>
      <c r="G1815" s="184">
        <v>2.7010999999999998</v>
      </c>
      <c r="H1815" s="184">
        <v>2.9645000000000001</v>
      </c>
      <c r="I1815" s="184">
        <v>3.5369999999999999</v>
      </c>
      <c r="J1815" s="184">
        <v>3.7484999999999999</v>
      </c>
      <c r="K1815" s="184">
        <v>3.4323000000000001</v>
      </c>
      <c r="L1815" s="184">
        <v>3.4470000000000001</v>
      </c>
      <c r="M1815" s="184">
        <v>3.1608999999999998</v>
      </c>
      <c r="N1815" s="184">
        <v>3.3260999999999998</v>
      </c>
      <c r="O1815" s="184">
        <v>5.7080000000000002</v>
      </c>
      <c r="P1815" s="184">
        <v>6.5640000000000001</v>
      </c>
      <c r="Q1815" s="184">
        <v>7.4005999999999998</v>
      </c>
      <c r="R1815" s="184">
        <v>4.5378999999999996</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44447</v>
      </c>
      <c r="E1816" s="184">
        <v>3212.7793999999999</v>
      </c>
      <c r="F1816" s="184">
        <v>2.9142999999999999</v>
      </c>
      <c r="G1816" s="184">
        <v>2.9828000000000001</v>
      </c>
      <c r="H1816" s="184">
        <v>3.0228000000000002</v>
      </c>
      <c r="I1816" s="184">
        <v>3.5024999999999999</v>
      </c>
      <c r="J1816" s="184">
        <v>3.6844000000000001</v>
      </c>
      <c r="K1816" s="184">
        <v>3.5024000000000002</v>
      </c>
      <c r="L1816" s="184">
        <v>3.4701</v>
      </c>
      <c r="M1816" s="184">
        <v>3.2726000000000002</v>
      </c>
      <c r="N1816" s="184">
        <v>3.3752</v>
      </c>
      <c r="O1816" s="184">
        <v>5.5708000000000002</v>
      </c>
      <c r="P1816" s="184">
        <v>5.9760999999999997</v>
      </c>
      <c r="Q1816" s="184">
        <v>7.2682000000000002</v>
      </c>
      <c r="R1816" s="184">
        <v>4.66</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44447</v>
      </c>
      <c r="E1817" s="184">
        <v>3084.3467999999998</v>
      </c>
      <c r="F1817" s="184">
        <v>2.3527</v>
      </c>
      <c r="G1817" s="184">
        <v>2.4235000000000002</v>
      </c>
      <c r="H1817" s="184">
        <v>2.4621</v>
      </c>
      <c r="I1817" s="184">
        <v>2.9411</v>
      </c>
      <c r="J1817" s="184">
        <v>3.1274000000000002</v>
      </c>
      <c r="K1817" s="184">
        <v>2.9647999999999999</v>
      </c>
      <c r="L1817" s="184">
        <v>2.9272</v>
      </c>
      <c r="M1817" s="184">
        <v>2.7096</v>
      </c>
      <c r="N1817" s="184">
        <v>2.7957000000000001</v>
      </c>
      <c r="O1817" s="184">
        <v>5.0187999999999997</v>
      </c>
      <c r="P1817" s="184">
        <v>5.3484999999999996</v>
      </c>
      <c r="Q1817" s="184">
        <v>7.1593999999999998</v>
      </c>
      <c r="R1817" s="184">
        <v>4.0633999999999997</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44447</v>
      </c>
      <c r="E1818" s="184">
        <v>2902.3856999999998</v>
      </c>
      <c r="F1818" s="184">
        <v>2.577</v>
      </c>
      <c r="G1818" s="184">
        <v>3.1747999999999998</v>
      </c>
      <c r="H1818" s="184">
        <v>3.5668000000000002</v>
      </c>
      <c r="I1818" s="184">
        <v>3.9525999999999999</v>
      </c>
      <c r="J1818" s="184">
        <v>4.242</v>
      </c>
      <c r="K1818" s="184">
        <v>3.9500999999999999</v>
      </c>
      <c r="L1818" s="184">
        <v>4.0063000000000004</v>
      </c>
      <c r="M1818" s="184">
        <v>3.7296999999999998</v>
      </c>
      <c r="N1818" s="184">
        <v>3.8725000000000001</v>
      </c>
      <c r="O1818" s="184">
        <v>5.5678999999999998</v>
      </c>
      <c r="P1818" s="184">
        <v>6.2240000000000002</v>
      </c>
      <c r="Q1818" s="184">
        <v>7.4126000000000003</v>
      </c>
      <c r="R1818" s="184">
        <v>5.0627000000000004</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44447</v>
      </c>
      <c r="E1819" s="184">
        <v>2743.3845999999999</v>
      </c>
      <c r="F1819" s="184">
        <v>1.8987000000000001</v>
      </c>
      <c r="G1819" s="184">
        <v>2.4952000000000001</v>
      </c>
      <c r="H1819" s="184">
        <v>2.887</v>
      </c>
      <c r="I1819" s="184">
        <v>3.2719</v>
      </c>
      <c r="J1819" s="184">
        <v>3.5598999999999998</v>
      </c>
      <c r="K1819" s="184">
        <v>3.2515999999999998</v>
      </c>
      <c r="L1819" s="184">
        <v>3.2986</v>
      </c>
      <c r="M1819" s="184">
        <v>3.0099</v>
      </c>
      <c r="N1819" s="184">
        <v>3.1444999999999999</v>
      </c>
      <c r="O1819" s="184">
        <v>4.8087999999999997</v>
      </c>
      <c r="P1819" s="184">
        <v>5.4477000000000002</v>
      </c>
      <c r="Q1819" s="184">
        <v>6.9034000000000004</v>
      </c>
      <c r="R1819" s="184">
        <v>4.3266</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44447</v>
      </c>
      <c r="E1822" s="184">
        <v>31.114100000000001</v>
      </c>
      <c r="F1822" s="184">
        <v>12.0869</v>
      </c>
      <c r="G1822" s="184">
        <v>12.3148</v>
      </c>
      <c r="H1822" s="184">
        <v>13.171900000000001</v>
      </c>
      <c r="I1822" s="184">
        <v>16.7652</v>
      </c>
      <c r="J1822" s="184">
        <v>14.5761</v>
      </c>
      <c r="K1822" s="184">
        <v>13.861700000000001</v>
      </c>
      <c r="L1822" s="184">
        <v>10.3508</v>
      </c>
      <c r="M1822" s="184">
        <v>9.1920999999999999</v>
      </c>
      <c r="N1822" s="184">
        <v>8.9306999999999999</v>
      </c>
      <c r="O1822" s="184">
        <v>7.75</v>
      </c>
      <c r="P1822" s="184">
        <v>7.9819000000000004</v>
      </c>
      <c r="Q1822" s="184">
        <v>8.6157000000000004</v>
      </c>
      <c r="R1822" s="184">
        <v>6.7152000000000003</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44447</v>
      </c>
      <c r="E1823" s="184">
        <v>31.307200000000002</v>
      </c>
      <c r="F1823" s="184">
        <v>12.0124</v>
      </c>
      <c r="G1823" s="184">
        <v>12.3323</v>
      </c>
      <c r="H1823" s="184">
        <v>13.174200000000001</v>
      </c>
      <c r="I1823" s="184">
        <v>16.7623</v>
      </c>
      <c r="J1823" s="184">
        <v>14.575699999999999</v>
      </c>
      <c r="K1823" s="184">
        <v>13.861499999999999</v>
      </c>
      <c r="L1823" s="184">
        <v>10.3467</v>
      </c>
      <c r="M1823" s="184">
        <v>9.2210000000000001</v>
      </c>
      <c r="N1823" s="184">
        <v>8.9771999999999998</v>
      </c>
      <c r="O1823" s="184">
        <v>7.8303000000000003</v>
      </c>
      <c r="P1823" s="184">
        <v>8.0609000000000002</v>
      </c>
      <c r="Q1823" s="184">
        <v>8.8713999999999995</v>
      </c>
      <c r="R1823" s="184">
        <v>6.7916999999999996</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44447</v>
      </c>
      <c r="E1824" s="184">
        <v>12.1609</v>
      </c>
      <c r="F1824" s="184">
        <v>3.6021000000000001</v>
      </c>
      <c r="G1824" s="184">
        <v>3.2429999999999999</v>
      </c>
      <c r="H1824" s="184">
        <v>3.3466</v>
      </c>
      <c r="I1824" s="184">
        <v>4.0582000000000003</v>
      </c>
      <c r="J1824" s="184">
        <v>4.4471999999999996</v>
      </c>
      <c r="K1824" s="184">
        <v>4.2103000000000002</v>
      </c>
      <c r="L1824" s="184">
        <v>4.4104999999999999</v>
      </c>
      <c r="M1824" s="184">
        <v>4.0648999999999997</v>
      </c>
      <c r="N1824" s="184">
        <v>4.3396999999999997</v>
      </c>
      <c r="O1824" s="184"/>
      <c r="P1824" s="184"/>
      <c r="Q1824" s="184">
        <v>6.8353999999999999</v>
      </c>
      <c r="R1824" s="184">
        <v>5.782</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44447</v>
      </c>
      <c r="E1825" s="184">
        <v>12.0486</v>
      </c>
      <c r="F1825" s="184">
        <v>3.0295999999999998</v>
      </c>
      <c r="G1825" s="184">
        <v>2.9094000000000002</v>
      </c>
      <c r="H1825" s="184">
        <v>3.0312000000000001</v>
      </c>
      <c r="I1825" s="184">
        <v>3.7488999999999999</v>
      </c>
      <c r="J1825" s="184">
        <v>4.1464999999999996</v>
      </c>
      <c r="K1825" s="184">
        <v>3.9072</v>
      </c>
      <c r="L1825" s="184">
        <v>4.0677000000000003</v>
      </c>
      <c r="M1825" s="184">
        <v>3.7290999999999999</v>
      </c>
      <c r="N1825" s="184">
        <v>4.0061999999999998</v>
      </c>
      <c r="O1825" s="184"/>
      <c r="P1825" s="184"/>
      <c r="Q1825" s="184">
        <v>6.5010000000000003</v>
      </c>
      <c r="R1825" s="184">
        <v>5.4507000000000003</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44447</v>
      </c>
      <c r="E1826" s="184">
        <v>1079.6148000000001</v>
      </c>
      <c r="F1826" s="184">
        <v>2.2349000000000001</v>
      </c>
      <c r="G1826" s="184">
        <v>3.0291000000000001</v>
      </c>
      <c r="H1826" s="184">
        <v>3.5712000000000002</v>
      </c>
      <c r="I1826" s="184">
        <v>4.0701000000000001</v>
      </c>
      <c r="J1826" s="184">
        <v>4.5946999999999996</v>
      </c>
      <c r="K1826" s="184">
        <v>4.1426999999999996</v>
      </c>
      <c r="L1826" s="184">
        <v>4.1410999999999998</v>
      </c>
      <c r="M1826" s="184">
        <v>3.839</v>
      </c>
      <c r="N1826" s="184">
        <v>3.9502000000000002</v>
      </c>
      <c r="O1826" s="184"/>
      <c r="P1826" s="184"/>
      <c r="Q1826" s="184">
        <v>4.8700999999999999</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44447</v>
      </c>
      <c r="E1827" s="184">
        <v>1075.1025999999999</v>
      </c>
      <c r="F1827" s="184">
        <v>1.976</v>
      </c>
      <c r="G1827" s="184">
        <v>2.7694000000000001</v>
      </c>
      <c r="H1827" s="184">
        <v>3.3117999999999999</v>
      </c>
      <c r="I1827" s="184">
        <v>3.8107000000000002</v>
      </c>
      <c r="J1827" s="184">
        <v>4.3346</v>
      </c>
      <c r="K1827" s="184">
        <v>3.8811</v>
      </c>
      <c r="L1827" s="184">
        <v>3.8753000000000002</v>
      </c>
      <c r="M1827" s="184">
        <v>3.5680000000000001</v>
      </c>
      <c r="N1827" s="184">
        <v>3.6760999999999999</v>
      </c>
      <c r="O1827" s="184"/>
      <c r="P1827" s="184"/>
      <c r="Q1827" s="184">
        <v>4.5978000000000003</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44447</v>
      </c>
      <c r="E1828" s="184">
        <v>21.977399999999999</v>
      </c>
      <c r="F1828" s="184">
        <v>7.1428000000000003</v>
      </c>
      <c r="G1828" s="184">
        <v>4.0213000000000001</v>
      </c>
      <c r="H1828" s="184">
        <v>4.3216999999999999</v>
      </c>
      <c r="I1828" s="184">
        <v>4.6227999999999998</v>
      </c>
      <c r="J1828" s="184">
        <v>4.7358000000000002</v>
      </c>
      <c r="K1828" s="184">
        <v>4.218</v>
      </c>
      <c r="L1828" s="184">
        <v>4.4669999999999996</v>
      </c>
      <c r="M1828" s="184">
        <v>4.1925999999999997</v>
      </c>
      <c r="N1828" s="184">
        <v>4.5532000000000004</v>
      </c>
      <c r="O1828" s="184">
        <v>6.8259999999999996</v>
      </c>
      <c r="P1828" s="184">
        <v>7.0083000000000002</v>
      </c>
      <c r="Q1828" s="184">
        <v>7.8978000000000002</v>
      </c>
      <c r="R1828" s="184">
        <v>5.9648000000000003</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44447</v>
      </c>
      <c r="E1829" s="184">
        <v>23.370899999999999</v>
      </c>
      <c r="F1829" s="184">
        <v>7.6543000000000001</v>
      </c>
      <c r="G1829" s="184">
        <v>4.5319000000000003</v>
      </c>
      <c r="H1829" s="184">
        <v>4.8235999999999999</v>
      </c>
      <c r="I1829" s="184">
        <v>5.1417000000000002</v>
      </c>
      <c r="J1829" s="184">
        <v>5.2591999999999999</v>
      </c>
      <c r="K1829" s="184">
        <v>4.7656000000000001</v>
      </c>
      <c r="L1829" s="184">
        <v>5.0411000000000001</v>
      </c>
      <c r="M1829" s="184">
        <v>4.7789999999999999</v>
      </c>
      <c r="N1829" s="184">
        <v>5.1512000000000002</v>
      </c>
      <c r="O1829" s="184">
        <v>7.4387999999999996</v>
      </c>
      <c r="P1829" s="184">
        <v>7.7083000000000004</v>
      </c>
      <c r="Q1829" s="184">
        <v>8.6257999999999999</v>
      </c>
      <c r="R1829" s="184">
        <v>6.5879000000000003</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44447</v>
      </c>
      <c r="E1830" s="184">
        <v>2199.8539999999998</v>
      </c>
      <c r="F1830" s="184">
        <v>2.9784999999999999</v>
      </c>
      <c r="G1830" s="184">
        <v>3.1800999999999999</v>
      </c>
      <c r="H1830" s="184">
        <v>3.4363000000000001</v>
      </c>
      <c r="I1830" s="184">
        <v>3.7179000000000002</v>
      </c>
      <c r="J1830" s="184">
        <v>3.9761000000000002</v>
      </c>
      <c r="K1830" s="184">
        <v>3.5192999999999999</v>
      </c>
      <c r="L1830" s="184">
        <v>3.2749999999999999</v>
      </c>
      <c r="M1830" s="184">
        <v>3.4737</v>
      </c>
      <c r="N1830" s="184">
        <v>3.8454999999999999</v>
      </c>
      <c r="O1830" s="184">
        <v>5.5698999999999996</v>
      </c>
      <c r="P1830" s="184">
        <v>5.8293999999999997</v>
      </c>
      <c r="Q1830" s="184">
        <v>7.415</v>
      </c>
      <c r="R1830" s="184">
        <v>7.0902000000000003</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44447</v>
      </c>
      <c r="E1831" s="184">
        <v>2304.8710999999998</v>
      </c>
      <c r="F1831" s="184">
        <v>3.2974000000000001</v>
      </c>
      <c r="G1831" s="184">
        <v>3.5013999999999998</v>
      </c>
      <c r="H1831" s="184">
        <v>3.7574000000000001</v>
      </c>
      <c r="I1831" s="184">
        <v>4.0388000000000002</v>
      </c>
      <c r="J1831" s="184">
        <v>4.2973999999999997</v>
      </c>
      <c r="K1831" s="184">
        <v>3.8424</v>
      </c>
      <c r="L1831" s="184">
        <v>3.6006</v>
      </c>
      <c r="M1831" s="184">
        <v>3.8026</v>
      </c>
      <c r="N1831" s="184">
        <v>4.1909000000000001</v>
      </c>
      <c r="O1831" s="184">
        <v>6.0296000000000003</v>
      </c>
      <c r="P1831" s="184">
        <v>6.4573999999999998</v>
      </c>
      <c r="Q1831" s="184">
        <v>7.5301</v>
      </c>
      <c r="R1831" s="184">
        <v>7.4919000000000002</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44447</v>
      </c>
      <c r="E1832" s="184">
        <v>12.1655</v>
      </c>
      <c r="F1832" s="184">
        <v>1.8003</v>
      </c>
      <c r="G1832" s="184">
        <v>2.5211000000000001</v>
      </c>
      <c r="H1832" s="184">
        <v>2.8733</v>
      </c>
      <c r="I1832" s="184">
        <v>3.6482999999999999</v>
      </c>
      <c r="J1832" s="184">
        <v>4.0148999999999999</v>
      </c>
      <c r="K1832" s="184">
        <v>3.7330000000000001</v>
      </c>
      <c r="L1832" s="184">
        <v>3.8073999999999999</v>
      </c>
      <c r="M1832" s="184">
        <v>3.5167000000000002</v>
      </c>
      <c r="N1832" s="184">
        <v>3.6482000000000001</v>
      </c>
      <c r="O1832" s="184">
        <v>6.3673999999999999</v>
      </c>
      <c r="P1832" s="184"/>
      <c r="Q1832" s="184">
        <v>6.4306000000000001</v>
      </c>
      <c r="R1832" s="184">
        <v>5.1565000000000003</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44447</v>
      </c>
      <c r="E1833" s="184">
        <v>12.103999999999999</v>
      </c>
      <c r="F1833" s="184">
        <v>1.8093999999999999</v>
      </c>
      <c r="G1833" s="184">
        <v>2.2925</v>
      </c>
      <c r="H1833" s="184">
        <v>2.6722999999999999</v>
      </c>
      <c r="I1833" s="184">
        <v>3.4725000000000001</v>
      </c>
      <c r="J1833" s="184">
        <v>3.8513000000000002</v>
      </c>
      <c r="K1833" s="184">
        <v>3.5718000000000001</v>
      </c>
      <c r="L1833" s="184">
        <v>3.6467999999999998</v>
      </c>
      <c r="M1833" s="184">
        <v>3.3544</v>
      </c>
      <c r="N1833" s="184">
        <v>3.4847999999999999</v>
      </c>
      <c r="O1833" s="184">
        <v>6.1982999999999997</v>
      </c>
      <c r="P1833" s="184"/>
      <c r="Q1833" s="184">
        <v>6.2592999999999996</v>
      </c>
      <c r="R1833" s="184">
        <v>4.9946999999999999</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44447</v>
      </c>
      <c r="E1836" s="184">
        <v>2161.1278000000002</v>
      </c>
      <c r="F1836" s="184">
        <v>3.3071999999999999</v>
      </c>
      <c r="G1836" s="184">
        <v>2.4014000000000002</v>
      </c>
      <c r="H1836" s="184">
        <v>2.8479000000000001</v>
      </c>
      <c r="I1836" s="184">
        <v>3.4780000000000002</v>
      </c>
      <c r="J1836" s="184">
        <v>3.9398</v>
      </c>
      <c r="K1836" s="184">
        <v>3.4384999999999999</v>
      </c>
      <c r="L1836" s="184">
        <v>3.431</v>
      </c>
      <c r="M1836" s="184">
        <v>3.1659999999999999</v>
      </c>
      <c r="N1836" s="184">
        <v>3.2736999999999998</v>
      </c>
      <c r="O1836" s="184">
        <v>5.7873999999999999</v>
      </c>
      <c r="P1836" s="184">
        <v>6.3517000000000001</v>
      </c>
      <c r="Q1836" s="184">
        <v>7.4687999999999999</v>
      </c>
      <c r="R1836" s="184">
        <v>4.5869999999999997</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44447</v>
      </c>
      <c r="E1837" s="184">
        <v>2261.4009000000001</v>
      </c>
      <c r="F1837" s="184">
        <v>3.9565000000000001</v>
      </c>
      <c r="G1837" s="184">
        <v>3.0514999999999999</v>
      </c>
      <c r="H1837" s="184">
        <v>3.4981</v>
      </c>
      <c r="I1837" s="184">
        <v>4.1291000000000002</v>
      </c>
      <c r="J1837" s="184">
        <v>4.5922999999999998</v>
      </c>
      <c r="K1837" s="184">
        <v>4.0961999999999996</v>
      </c>
      <c r="L1837" s="184">
        <v>4.0941999999999998</v>
      </c>
      <c r="M1837" s="184">
        <v>3.8334000000000001</v>
      </c>
      <c r="N1837" s="184">
        <v>3.9472</v>
      </c>
      <c r="O1837" s="184">
        <v>6.4020000000000001</v>
      </c>
      <c r="P1837" s="184">
        <v>6.9081999999999999</v>
      </c>
      <c r="Q1837" s="184">
        <v>7.782</v>
      </c>
      <c r="R1837" s="184">
        <v>5.2371999999999996</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44447</v>
      </c>
      <c r="E1840" s="184">
        <v>34.246600000000001</v>
      </c>
      <c r="F1840" s="184">
        <v>2.3449</v>
      </c>
      <c r="G1840" s="184">
        <v>2.3454999999999999</v>
      </c>
      <c r="H1840" s="184">
        <v>2.6354000000000002</v>
      </c>
      <c r="I1840" s="184">
        <v>3.2624</v>
      </c>
      <c r="J1840" s="184">
        <v>3.6486000000000001</v>
      </c>
      <c r="K1840" s="184">
        <v>3.6052</v>
      </c>
      <c r="L1840" s="184">
        <v>3.6371000000000002</v>
      </c>
      <c r="M1840" s="184">
        <v>3.3046000000000002</v>
      </c>
      <c r="N1840" s="184">
        <v>3.5811000000000002</v>
      </c>
      <c r="O1840" s="184">
        <v>6.1536</v>
      </c>
      <c r="P1840" s="184">
        <v>6.4631999999999996</v>
      </c>
      <c r="Q1840" s="184">
        <v>7.4724000000000004</v>
      </c>
      <c r="R1840" s="184">
        <v>5.0712000000000002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44447</v>
      </c>
      <c r="E1841" s="184">
        <v>35.281700000000001</v>
      </c>
      <c r="F1841" s="184">
        <v>2.69</v>
      </c>
      <c r="G1841" s="184">
        <v>2.7736000000000001</v>
      </c>
      <c r="H1841" s="184">
        <v>3.0611000000000002</v>
      </c>
      <c r="I1841" s="184">
        <v>3.7</v>
      </c>
      <c r="J1841" s="184">
        <v>4.0872999999999999</v>
      </c>
      <c r="K1841" s="184">
        <v>4.0496999999999996</v>
      </c>
      <c r="L1841" s="184">
        <v>4.085</v>
      </c>
      <c r="M1841" s="184">
        <v>3.7559</v>
      </c>
      <c r="N1841" s="184">
        <v>4.0377999999999998</v>
      </c>
      <c r="O1841" s="184">
        <v>6.601</v>
      </c>
      <c r="P1841" s="184">
        <v>6.8813000000000004</v>
      </c>
      <c r="Q1841" s="184">
        <v>7.8574000000000002</v>
      </c>
      <c r="R1841" s="184">
        <v>5.5346000000000002</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44447</v>
      </c>
      <c r="E1842" s="184">
        <v>34.7562</v>
      </c>
      <c r="F1842" s="184">
        <v>3.2557999999999998</v>
      </c>
      <c r="G1842" s="184">
        <v>3.0257000000000001</v>
      </c>
      <c r="H1842" s="184">
        <v>3.1374</v>
      </c>
      <c r="I1842" s="184">
        <v>3.3799000000000001</v>
      </c>
      <c r="J1842" s="184">
        <v>3.7263000000000002</v>
      </c>
      <c r="K1842" s="184">
        <v>3.6111</v>
      </c>
      <c r="L1842" s="184">
        <v>3.6248</v>
      </c>
      <c r="M1842" s="184">
        <v>3.3999000000000001</v>
      </c>
      <c r="N1842" s="184">
        <v>3.4842</v>
      </c>
      <c r="O1842" s="184">
        <v>6.0019999999999998</v>
      </c>
      <c r="P1842" s="184">
        <v>6.3771000000000004</v>
      </c>
      <c r="Q1842" s="184">
        <v>3.8384</v>
      </c>
      <c r="R1842" s="184">
        <v>4.8875000000000002</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44447</v>
      </c>
      <c r="E1843" s="184">
        <v>35.6586</v>
      </c>
      <c r="F1843" s="184">
        <v>3.3782000000000001</v>
      </c>
      <c r="G1843" s="184">
        <v>3.1949999999999998</v>
      </c>
      <c r="H1843" s="184">
        <v>3.3068</v>
      </c>
      <c r="I1843" s="184">
        <v>3.5434999999999999</v>
      </c>
      <c r="J1843" s="184">
        <v>3.8845999999999998</v>
      </c>
      <c r="K1843" s="184">
        <v>3.7728000000000002</v>
      </c>
      <c r="L1843" s="184">
        <v>3.7881999999999998</v>
      </c>
      <c r="M1843" s="184">
        <v>3.5640999999999998</v>
      </c>
      <c r="N1843" s="184">
        <v>3.6497000000000002</v>
      </c>
      <c r="O1843" s="184">
        <v>6.2767999999999997</v>
      </c>
      <c r="P1843" s="184">
        <v>6.6919000000000004</v>
      </c>
      <c r="Q1843" s="184">
        <v>7.7912999999999997</v>
      </c>
      <c r="R1843" s="184">
        <v>5.1345000000000001</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44447</v>
      </c>
      <c r="E1844" s="184">
        <v>1075.9952000000001</v>
      </c>
      <c r="F1844" s="184">
        <v>4.8413000000000004</v>
      </c>
      <c r="G1844" s="184">
        <v>3.77</v>
      </c>
      <c r="H1844" s="184">
        <v>3.7374999999999998</v>
      </c>
      <c r="I1844" s="184">
        <v>3.9499</v>
      </c>
      <c r="J1844" s="184">
        <v>3.7631999999999999</v>
      </c>
      <c r="K1844" s="184">
        <v>3.6617999999999999</v>
      </c>
      <c r="L1844" s="184">
        <v>3.5808</v>
      </c>
      <c r="M1844" s="184">
        <v>3.4186999999999999</v>
      </c>
      <c r="N1844" s="184">
        <v>3.5409999999999999</v>
      </c>
      <c r="O1844" s="184"/>
      <c r="P1844" s="184"/>
      <c r="Q1844" s="184">
        <v>4.1921999999999997</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44447</v>
      </c>
      <c r="E1845" s="184">
        <v>1071.5791999999999</v>
      </c>
      <c r="F1845" s="184">
        <v>4.6432000000000002</v>
      </c>
      <c r="G1845" s="184">
        <v>3.5960000000000001</v>
      </c>
      <c r="H1845" s="184">
        <v>3.5634000000000001</v>
      </c>
      <c r="I1845" s="184">
        <v>3.7624</v>
      </c>
      <c r="J1845" s="184">
        <v>3.5674000000000001</v>
      </c>
      <c r="K1845" s="184">
        <v>3.4618000000000002</v>
      </c>
      <c r="L1845" s="184">
        <v>3.3896000000000002</v>
      </c>
      <c r="M1845" s="184">
        <v>3.2221000000000002</v>
      </c>
      <c r="N1845" s="184">
        <v>3.3403999999999998</v>
      </c>
      <c r="O1845" s="184"/>
      <c r="P1845" s="184"/>
      <c r="Q1845" s="184">
        <v>3.9521999999999999</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44447</v>
      </c>
      <c r="E1846" s="184">
        <v>1106.7681</v>
      </c>
      <c r="F1846" s="184">
        <v>2.5691999999999999</v>
      </c>
      <c r="G1846" s="184">
        <v>2.8974000000000002</v>
      </c>
      <c r="H1846" s="184">
        <v>3.0108000000000001</v>
      </c>
      <c r="I1846" s="184">
        <v>3.8260000000000001</v>
      </c>
      <c r="J1846" s="184">
        <v>4.3799000000000001</v>
      </c>
      <c r="K1846" s="184">
        <v>4.1486000000000001</v>
      </c>
      <c r="L1846" s="184">
        <v>4.1801000000000004</v>
      </c>
      <c r="M1846" s="184">
        <v>3.8113999999999999</v>
      </c>
      <c r="N1846" s="184">
        <v>4.0281000000000002</v>
      </c>
      <c r="O1846" s="184"/>
      <c r="P1846" s="184"/>
      <c r="Q1846" s="184">
        <v>5.4965000000000002</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44447</v>
      </c>
      <c r="E1847" s="184">
        <v>1097.9595999999999</v>
      </c>
      <c r="F1847" s="184">
        <v>2.1509999999999998</v>
      </c>
      <c r="G1847" s="184">
        <v>2.4767999999999999</v>
      </c>
      <c r="H1847" s="184">
        <v>2.5905</v>
      </c>
      <c r="I1847" s="184">
        <v>3.4047999999999998</v>
      </c>
      <c r="J1847" s="184">
        <v>3.9578000000000002</v>
      </c>
      <c r="K1847" s="184">
        <v>3.7240000000000002</v>
      </c>
      <c r="L1847" s="184">
        <v>3.7515000000000001</v>
      </c>
      <c r="M1847" s="184">
        <v>3.3797999999999999</v>
      </c>
      <c r="N1847" s="184">
        <v>3.5920999999999998</v>
      </c>
      <c r="O1847" s="184"/>
      <c r="P1847" s="184"/>
      <c r="Q1847" s="184">
        <v>5.0528000000000004</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44447</v>
      </c>
      <c r="E1848" s="184">
        <v>1035.1320000000001</v>
      </c>
      <c r="F1848" s="184">
        <v>2.5600999999999998</v>
      </c>
      <c r="G1848" s="184">
        <v>3.0400999999999998</v>
      </c>
      <c r="H1848" s="184">
        <v>3.1663999999999999</v>
      </c>
      <c r="I1848" s="184">
        <v>3.7233999999999998</v>
      </c>
      <c r="J1848" s="184">
        <v>4.2484999999999999</v>
      </c>
      <c r="K1848" s="184">
        <v>4.0345000000000004</v>
      </c>
      <c r="L1848" s="184">
        <v>4.0271999999999997</v>
      </c>
      <c r="M1848" s="184">
        <v>3.7037</v>
      </c>
      <c r="N1848" s="184"/>
      <c r="O1848" s="184"/>
      <c r="P1848" s="184"/>
      <c r="Q1848" s="184">
        <v>3.8163999999999998</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44447</v>
      </c>
      <c r="E1849" s="184">
        <v>1032.7417</v>
      </c>
      <c r="F1849" s="184">
        <v>2.3504</v>
      </c>
      <c r="G1849" s="184">
        <v>2.82</v>
      </c>
      <c r="H1849" s="184">
        <v>2.9451999999999998</v>
      </c>
      <c r="I1849" s="184">
        <v>3.5015999999999998</v>
      </c>
      <c r="J1849" s="184">
        <v>4.0252999999999997</v>
      </c>
      <c r="K1849" s="184">
        <v>3.8109999999999999</v>
      </c>
      <c r="L1849" s="184">
        <v>3.8052999999999999</v>
      </c>
      <c r="M1849" s="184">
        <v>3.4693000000000001</v>
      </c>
      <c r="N1849" s="184"/>
      <c r="O1849" s="184"/>
      <c r="P1849" s="184"/>
      <c r="Q1849" s="184">
        <v>3.5568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44447</v>
      </c>
      <c r="E1850" s="184">
        <v>14.156700000000001</v>
      </c>
      <c r="F1850" s="184">
        <v>1.8048999999999999</v>
      </c>
      <c r="G1850" s="184">
        <v>2.7856000000000001</v>
      </c>
      <c r="H1850" s="184">
        <v>3.0958000000000001</v>
      </c>
      <c r="I1850" s="184">
        <v>3.5407000000000002</v>
      </c>
      <c r="J1850" s="184">
        <v>3.8338000000000001</v>
      </c>
      <c r="K1850" s="184">
        <v>3.4801000000000002</v>
      </c>
      <c r="L1850" s="184">
        <v>3.363</v>
      </c>
      <c r="M1850" s="184">
        <v>3.2898999999999998</v>
      </c>
      <c r="N1850" s="184">
        <v>3.3426</v>
      </c>
      <c r="O1850" s="184">
        <v>-3.1199999999999999E-2</v>
      </c>
      <c r="P1850" s="184">
        <v>2.4864000000000002</v>
      </c>
      <c r="Q1850" s="184">
        <v>4.4345999999999997</v>
      </c>
      <c r="R1850" s="184">
        <v>4.1727999999999996</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44447</v>
      </c>
      <c r="E1851" s="184">
        <v>13.6897</v>
      </c>
      <c r="F1851" s="184">
        <v>1.0665</v>
      </c>
      <c r="G1851" s="184">
        <v>2.0268999999999999</v>
      </c>
      <c r="H1851" s="184">
        <v>2.3245</v>
      </c>
      <c r="I1851" s="184">
        <v>2.7452999999999999</v>
      </c>
      <c r="J1851" s="184">
        <v>3.03</v>
      </c>
      <c r="K1851" s="184">
        <v>2.6755</v>
      </c>
      <c r="L1851" s="184">
        <v>2.5522999999999998</v>
      </c>
      <c r="M1851" s="184">
        <v>2.5325000000000002</v>
      </c>
      <c r="N1851" s="184">
        <v>2.7686000000000002</v>
      </c>
      <c r="O1851" s="184">
        <v>-0.22720000000000001</v>
      </c>
      <c r="P1851" s="184">
        <v>2.1762000000000001</v>
      </c>
      <c r="Q1851" s="184">
        <v>3.9982000000000002</v>
      </c>
      <c r="R1851" s="184">
        <v>3.8839999999999999</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44447</v>
      </c>
      <c r="E1852" s="184">
        <v>2343.7795999999998</v>
      </c>
      <c r="F1852" s="184">
        <v>6.5263</v>
      </c>
      <c r="G1852" s="184">
        <v>4.0206999999999997</v>
      </c>
      <c r="H1852" s="184">
        <v>4.0469999999999997</v>
      </c>
      <c r="I1852" s="184">
        <v>3.7730000000000001</v>
      </c>
      <c r="J1852" s="184">
        <v>3.4497</v>
      </c>
      <c r="K1852" s="184">
        <v>3.2831999999999999</v>
      </c>
      <c r="L1852" s="184">
        <v>3.1911</v>
      </c>
      <c r="M1852" s="184">
        <v>2.8877999999999999</v>
      </c>
      <c r="N1852" s="184">
        <v>3.0091999999999999</v>
      </c>
      <c r="O1852" s="184">
        <v>5.3422999999999998</v>
      </c>
      <c r="P1852" s="184">
        <v>6.0644</v>
      </c>
      <c r="Q1852" s="184">
        <v>7.3323999999999998</v>
      </c>
      <c r="R1852" s="184">
        <v>4.1477000000000004</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44447</v>
      </c>
      <c r="E1853" s="184">
        <v>2215.2909</v>
      </c>
      <c r="F1853" s="184">
        <v>5.6044999999999998</v>
      </c>
      <c r="G1853" s="184">
        <v>3.1002000000000001</v>
      </c>
      <c r="H1853" s="184">
        <v>3.1267</v>
      </c>
      <c r="I1853" s="184">
        <v>2.8525</v>
      </c>
      <c r="J1853" s="184">
        <v>2.5272000000000001</v>
      </c>
      <c r="K1853" s="184">
        <v>2.3563999999999998</v>
      </c>
      <c r="L1853" s="184">
        <v>2.2587000000000002</v>
      </c>
      <c r="M1853" s="184">
        <v>1.9516</v>
      </c>
      <c r="N1853" s="184">
        <v>2.0666000000000002</v>
      </c>
      <c r="O1853" s="184">
        <v>4.4732000000000003</v>
      </c>
      <c r="P1853" s="184">
        <v>5.2628000000000004</v>
      </c>
      <c r="Q1853" s="184">
        <v>7.1234000000000002</v>
      </c>
      <c r="R1853" s="184">
        <v>3.3109999999999999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44447</v>
      </c>
      <c r="E1854" s="184">
        <v>3211.7237</v>
      </c>
      <c r="F1854" s="184">
        <v>4.3292999999999999</v>
      </c>
      <c r="G1854" s="184">
        <v>2.9207000000000001</v>
      </c>
      <c r="H1854" s="184">
        <v>2.6770999999999998</v>
      </c>
      <c r="I1854" s="184">
        <v>3.7107000000000001</v>
      </c>
      <c r="J1854" s="184">
        <v>4.2579000000000002</v>
      </c>
      <c r="K1854" s="184">
        <v>18.173200000000001</v>
      </c>
      <c r="L1854" s="184">
        <v>11.7155</v>
      </c>
      <c r="M1854" s="184">
        <v>9.1515000000000004</v>
      </c>
      <c r="N1854" s="184">
        <v>8.6824999999999992</v>
      </c>
      <c r="O1854" s="184">
        <v>4.9367999999999999</v>
      </c>
      <c r="P1854" s="184">
        <v>5.4409000000000001</v>
      </c>
      <c r="Q1854" s="184">
        <v>6.0796000000000001</v>
      </c>
      <c r="R1854" s="184">
        <v>4.4438000000000004</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44447</v>
      </c>
      <c r="E1855" s="184">
        <v>3438.6514999999999</v>
      </c>
      <c r="F1855" s="184">
        <v>5.1997999999999998</v>
      </c>
      <c r="G1855" s="184">
        <v>3.7915999999999999</v>
      </c>
      <c r="H1855" s="184">
        <v>3.548</v>
      </c>
      <c r="I1855" s="184">
        <v>4.5820999999999996</v>
      </c>
      <c r="J1855" s="184">
        <v>5.1318000000000001</v>
      </c>
      <c r="K1855" s="184">
        <v>19.084099999999999</v>
      </c>
      <c r="L1855" s="184">
        <v>12.6021</v>
      </c>
      <c r="M1855" s="184">
        <v>10.0235</v>
      </c>
      <c r="N1855" s="184">
        <v>9.5579999999999998</v>
      </c>
      <c r="O1855" s="184">
        <v>5.7629000000000001</v>
      </c>
      <c r="P1855" s="184">
        <v>6.3311999999999999</v>
      </c>
      <c r="Q1855" s="184">
        <v>7.3639999999999999</v>
      </c>
      <c r="R1855" s="184">
        <v>5.2706</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44447</v>
      </c>
      <c r="E1858" s="184">
        <v>27.479099999999999</v>
      </c>
      <c r="F1858" s="184">
        <v>1.5940000000000001</v>
      </c>
      <c r="G1858" s="184">
        <v>2.2854000000000001</v>
      </c>
      <c r="H1858" s="184">
        <v>2.6198999999999999</v>
      </c>
      <c r="I1858" s="184">
        <v>3.6863999999999999</v>
      </c>
      <c r="J1858" s="184">
        <v>3.8168000000000002</v>
      </c>
      <c r="K1858" s="184">
        <v>3.6103000000000001</v>
      </c>
      <c r="L1858" s="184">
        <v>3.6292</v>
      </c>
      <c r="M1858" s="184">
        <v>3.4279999999999999</v>
      </c>
      <c r="N1858" s="184">
        <v>3.649</v>
      </c>
      <c r="O1858" s="184">
        <v>8.1461000000000006</v>
      </c>
      <c r="P1858" s="184">
        <v>7.7374000000000001</v>
      </c>
      <c r="Q1858" s="184">
        <v>7.9656000000000002</v>
      </c>
      <c r="R1858" s="184">
        <v>5.5315000000000003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44447</v>
      </c>
      <c r="E1859" s="184">
        <v>28.063199999999998</v>
      </c>
      <c r="F1859" s="184">
        <v>2.0811000000000002</v>
      </c>
      <c r="G1859" s="184">
        <v>2.7324000000000002</v>
      </c>
      <c r="H1859" s="184">
        <v>3.0676000000000001</v>
      </c>
      <c r="I1859" s="184">
        <v>4.1406999999999998</v>
      </c>
      <c r="J1859" s="184">
        <v>4.2572000000000001</v>
      </c>
      <c r="K1859" s="184">
        <v>4.069</v>
      </c>
      <c r="L1859" s="184">
        <v>4.0964999999999998</v>
      </c>
      <c r="M1859" s="184">
        <v>3.9014000000000002</v>
      </c>
      <c r="N1859" s="184">
        <v>4.1252000000000004</v>
      </c>
      <c r="O1859" s="184">
        <v>8.4440000000000008</v>
      </c>
      <c r="P1859" s="184">
        <v>8.0134000000000007</v>
      </c>
      <c r="Q1859" s="184">
        <v>8.6693999999999996</v>
      </c>
      <c r="R1859" s="184">
        <v>6.0194000000000001</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44447</v>
      </c>
      <c r="E1860" s="184">
        <v>2204.2545</v>
      </c>
      <c r="F1860" s="184">
        <v>2.5369999999999999</v>
      </c>
      <c r="G1860" s="184">
        <v>2.0813999999999999</v>
      </c>
      <c r="H1860" s="184">
        <v>2.3740000000000001</v>
      </c>
      <c r="I1860" s="184">
        <v>2.9327000000000001</v>
      </c>
      <c r="J1860" s="184">
        <v>3.1055000000000001</v>
      </c>
      <c r="K1860" s="184">
        <v>2.988</v>
      </c>
      <c r="L1860" s="184">
        <v>2.9969999999999999</v>
      </c>
      <c r="M1860" s="184">
        <v>2.7814999999999999</v>
      </c>
      <c r="N1860" s="184">
        <v>2.8538000000000001</v>
      </c>
      <c r="O1860" s="184">
        <v>2.96</v>
      </c>
      <c r="P1860" s="184">
        <v>4.4047999999999998</v>
      </c>
      <c r="Q1860" s="184">
        <v>5.9359000000000002</v>
      </c>
      <c r="R1860" s="184">
        <v>3.7841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44447</v>
      </c>
      <c r="E1861" s="184">
        <v>2297.4859999999999</v>
      </c>
      <c r="F1861" s="184">
        <v>3.3285999999999998</v>
      </c>
      <c r="G1861" s="184">
        <v>2.8708999999999998</v>
      </c>
      <c r="H1861" s="184">
        <v>3.1636000000000002</v>
      </c>
      <c r="I1861" s="184">
        <v>3.7231999999999998</v>
      </c>
      <c r="J1861" s="184">
        <v>3.8980000000000001</v>
      </c>
      <c r="K1861" s="184">
        <v>3.79</v>
      </c>
      <c r="L1861" s="184">
        <v>3.8169</v>
      </c>
      <c r="M1861" s="184">
        <v>3.6111</v>
      </c>
      <c r="N1861" s="184">
        <v>3.6882999999999999</v>
      </c>
      <c r="O1861" s="184">
        <v>3.8111000000000002</v>
      </c>
      <c r="P1861" s="184">
        <v>5.2065000000000001</v>
      </c>
      <c r="Q1861" s="184">
        <v>6.9053000000000004</v>
      </c>
      <c r="R1861" s="184">
        <v>4.6337999999999999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44447</v>
      </c>
      <c r="E1862" s="184">
        <v>4796.7761</v>
      </c>
      <c r="F1862" s="184">
        <v>3.0979999999999999</v>
      </c>
      <c r="G1862" s="184">
        <v>3.1857000000000002</v>
      </c>
      <c r="H1862" s="184">
        <v>3.4457</v>
      </c>
      <c r="I1862" s="184">
        <v>3.7578</v>
      </c>
      <c r="J1862" s="184">
        <v>4.0179</v>
      </c>
      <c r="K1862" s="184">
        <v>3.9245999999999999</v>
      </c>
      <c r="L1862" s="184">
        <v>3.8711000000000002</v>
      </c>
      <c r="M1862" s="184">
        <v>3.6339000000000001</v>
      </c>
      <c r="N1862" s="184">
        <v>3.8618999999999999</v>
      </c>
      <c r="O1862" s="184">
        <v>6.4615</v>
      </c>
      <c r="P1862" s="184">
        <v>6.7195999999999998</v>
      </c>
      <c r="Q1862" s="184">
        <v>7.5937000000000001</v>
      </c>
      <c r="R1862" s="184">
        <v>5.3582999999999998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44447</v>
      </c>
      <c r="E1863" s="184">
        <v>4751.1598999999997</v>
      </c>
      <c r="F1863" s="184">
        <v>2.9180000000000001</v>
      </c>
      <c r="G1863" s="184">
        <v>3.0055999999999998</v>
      </c>
      <c r="H1863" s="184">
        <v>3.2656999999999998</v>
      </c>
      <c r="I1863" s="184">
        <v>3.5775000000000001</v>
      </c>
      <c r="J1863" s="184">
        <v>3.8372000000000002</v>
      </c>
      <c r="K1863" s="184">
        <v>3.742</v>
      </c>
      <c r="L1863" s="184">
        <v>3.6873999999999998</v>
      </c>
      <c r="M1863" s="184">
        <v>3.4485000000000001</v>
      </c>
      <c r="N1863" s="184">
        <v>3.6760000000000002</v>
      </c>
      <c r="O1863" s="184">
        <v>6.29</v>
      </c>
      <c r="P1863" s="184">
        <v>6.5702999999999996</v>
      </c>
      <c r="Q1863" s="184">
        <v>7.2304000000000004</v>
      </c>
      <c r="R1863" s="184">
        <v>5.1776999999999997</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44447</v>
      </c>
      <c r="E1864" s="184">
        <v>11.261100000000001</v>
      </c>
      <c r="F1864" s="184">
        <v>2.2690000000000001</v>
      </c>
      <c r="G1864" s="184">
        <v>2.7237</v>
      </c>
      <c r="H1864" s="184">
        <v>2.8723999999999998</v>
      </c>
      <c r="I1864" s="184">
        <v>3.7328000000000001</v>
      </c>
      <c r="J1864" s="184">
        <v>4.0911999999999997</v>
      </c>
      <c r="K1864" s="184">
        <v>3.8993000000000002</v>
      </c>
      <c r="L1864" s="184">
        <v>4.0313999999999997</v>
      </c>
      <c r="M1864" s="184">
        <v>3.8022</v>
      </c>
      <c r="N1864" s="184">
        <v>3.9537</v>
      </c>
      <c r="O1864" s="184"/>
      <c r="P1864" s="184"/>
      <c r="Q1864" s="184">
        <v>5.5186999999999999</v>
      </c>
      <c r="R1864" s="184">
        <v>5.1440000000000001</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44447</v>
      </c>
      <c r="E1865" s="184">
        <v>10.9689</v>
      </c>
      <c r="F1865" s="184">
        <v>0.99829999999999997</v>
      </c>
      <c r="G1865" s="184">
        <v>1.3978999999999999</v>
      </c>
      <c r="H1865" s="184">
        <v>1.5691999999999999</v>
      </c>
      <c r="I1865" s="184">
        <v>2.4028</v>
      </c>
      <c r="J1865" s="184">
        <v>2.7698</v>
      </c>
      <c r="K1865" s="184">
        <v>2.5663999999999998</v>
      </c>
      <c r="L1865" s="184">
        <v>2.6686000000000001</v>
      </c>
      <c r="M1865" s="184">
        <v>2.4236</v>
      </c>
      <c r="N1865" s="184">
        <v>2.6013000000000002</v>
      </c>
      <c r="O1865" s="184"/>
      <c r="P1865" s="184"/>
      <c r="Q1865" s="184">
        <v>4.2714999999999996</v>
      </c>
      <c r="R1865" s="184">
        <v>3.8959000000000001</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44447</v>
      </c>
      <c r="E1866" s="184">
        <v>11.6462</v>
      </c>
      <c r="F1866" s="184">
        <v>3.1343000000000001</v>
      </c>
      <c r="G1866" s="184">
        <v>3.3864000000000001</v>
      </c>
      <c r="H1866" s="184">
        <v>3.6291000000000002</v>
      </c>
      <c r="I1866" s="184">
        <v>4.3502000000000001</v>
      </c>
      <c r="J1866" s="184">
        <v>4.6540999999999997</v>
      </c>
      <c r="K1866" s="184">
        <v>4.2104999999999997</v>
      </c>
      <c r="L1866" s="184">
        <v>4.2521000000000004</v>
      </c>
      <c r="M1866" s="184">
        <v>3.9611000000000001</v>
      </c>
      <c r="N1866" s="184">
        <v>4.1540999999999997</v>
      </c>
      <c r="O1866" s="184"/>
      <c r="P1866" s="184"/>
      <c r="Q1866" s="184">
        <v>5.9653</v>
      </c>
      <c r="R1866" s="184">
        <v>5.24</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44447</v>
      </c>
      <c r="E1867" s="184">
        <v>11.433999999999999</v>
      </c>
      <c r="F1867" s="184">
        <v>2.2347000000000001</v>
      </c>
      <c r="G1867" s="184">
        <v>2.6825000000000001</v>
      </c>
      <c r="H1867" s="184">
        <v>2.9201999999999999</v>
      </c>
      <c r="I1867" s="184">
        <v>3.6076000000000001</v>
      </c>
      <c r="J1867" s="184">
        <v>3.8732000000000002</v>
      </c>
      <c r="K1867" s="184">
        <v>3.4510000000000001</v>
      </c>
      <c r="L1867" s="184">
        <v>3.4813000000000001</v>
      </c>
      <c r="M1867" s="184">
        <v>3.157</v>
      </c>
      <c r="N1867" s="184">
        <v>3.3451</v>
      </c>
      <c r="O1867" s="184"/>
      <c r="P1867" s="184"/>
      <c r="Q1867" s="184">
        <v>5.2271000000000001</v>
      </c>
      <c r="R1867" s="184">
        <v>4.4585999999999997</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44447</v>
      </c>
      <c r="E1868" s="184">
        <v>3474.5198999999998</v>
      </c>
      <c r="F1868" s="184">
        <v>3.0499000000000001</v>
      </c>
      <c r="G1868" s="184">
        <v>3.1432000000000002</v>
      </c>
      <c r="H1868" s="184">
        <v>3.4451000000000001</v>
      </c>
      <c r="I1868" s="184">
        <v>4.2773000000000003</v>
      </c>
      <c r="J1868" s="184">
        <v>4.4908999999999999</v>
      </c>
      <c r="K1868" s="184">
        <v>4.0027999999999997</v>
      </c>
      <c r="L1868" s="184">
        <v>4.0951000000000004</v>
      </c>
      <c r="M1868" s="184">
        <v>4.0016999999999996</v>
      </c>
      <c r="N1868" s="184">
        <v>4.3498000000000001</v>
      </c>
      <c r="O1868" s="184">
        <v>4.9676</v>
      </c>
      <c r="P1868" s="184">
        <v>5.9999000000000002</v>
      </c>
      <c r="Q1868" s="184">
        <v>7.5378999999999996</v>
      </c>
      <c r="R1868" s="184">
        <v>5.6462000000000003</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44447</v>
      </c>
      <c r="E1869" s="184">
        <v>3308.4524000000001</v>
      </c>
      <c r="F1869" s="184">
        <v>2.4902000000000002</v>
      </c>
      <c r="G1869" s="184">
        <v>2.5831</v>
      </c>
      <c r="H1869" s="184">
        <v>2.8847</v>
      </c>
      <c r="I1869" s="184">
        <v>3.7168999999999999</v>
      </c>
      <c r="J1869" s="184">
        <v>3.9289999999999998</v>
      </c>
      <c r="K1869" s="184">
        <v>3.4666000000000001</v>
      </c>
      <c r="L1869" s="184">
        <v>3.5289999999999999</v>
      </c>
      <c r="M1869" s="184">
        <v>3.4540000000000002</v>
      </c>
      <c r="N1869" s="184">
        <v>3.8079999999999998</v>
      </c>
      <c r="O1869" s="184">
        <v>4.3971</v>
      </c>
      <c r="P1869" s="184">
        <v>5.3954000000000004</v>
      </c>
      <c r="Q1869" s="184">
        <v>6.8567999999999998</v>
      </c>
      <c r="R1869" s="184">
        <v>5.0715000000000003</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44447</v>
      </c>
      <c r="E1870" s="184">
        <v>1109.9562000000001</v>
      </c>
      <c r="F1870" s="184">
        <v>2.6046</v>
      </c>
      <c r="G1870" s="184">
        <v>2.6251000000000002</v>
      </c>
      <c r="H1870" s="184">
        <v>2.617</v>
      </c>
      <c r="I1870" s="184">
        <v>2.6646999999999998</v>
      </c>
      <c r="J1870" s="184">
        <v>2.6875</v>
      </c>
      <c r="K1870" s="184">
        <v>2.8633000000000002</v>
      </c>
      <c r="L1870" s="184">
        <v>2.9826999999999999</v>
      </c>
      <c r="M1870" s="184">
        <v>3.9658000000000002</v>
      </c>
      <c r="N1870" s="184">
        <v>3.7759999999999998</v>
      </c>
      <c r="O1870" s="184"/>
      <c r="P1870" s="184"/>
      <c r="Q1870" s="184">
        <v>4.7236000000000002</v>
      </c>
      <c r="R1870" s="184">
        <v>4.3395000000000001</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44447</v>
      </c>
      <c r="E1871" s="184">
        <v>1096.8983000000001</v>
      </c>
      <c r="F1871" s="184">
        <v>2.1031</v>
      </c>
      <c r="G1871" s="184">
        <v>2.1223000000000001</v>
      </c>
      <c r="H1871" s="184">
        <v>2.1147999999999998</v>
      </c>
      <c r="I1871" s="184">
        <v>2.1654</v>
      </c>
      <c r="J1871" s="184">
        <v>2.1873999999999998</v>
      </c>
      <c r="K1871" s="184">
        <v>2.3603000000000001</v>
      </c>
      <c r="L1871" s="184">
        <v>2.4756999999999998</v>
      </c>
      <c r="M1871" s="184">
        <v>3.452</v>
      </c>
      <c r="N1871" s="184">
        <v>3.2585999999999999</v>
      </c>
      <c r="O1871" s="184"/>
      <c r="P1871" s="184"/>
      <c r="Q1871" s="184">
        <v>4.1767000000000003</v>
      </c>
      <c r="R1871" s="184">
        <v>3.8052999999999999</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3.3897929824561404</v>
      </c>
      <c r="G1872" s="186">
        <v>3.2388701754385973</v>
      </c>
      <c r="H1872" s="186">
        <v>3.4712807017543854</v>
      </c>
      <c r="I1872" s="186">
        <v>4.146940350877192</v>
      </c>
      <c r="J1872" s="186">
        <v>4.3365263157894729</v>
      </c>
      <c r="K1872" s="186">
        <v>4.5704877192982449</v>
      </c>
      <c r="L1872" s="186">
        <v>4.2679789473684204</v>
      </c>
      <c r="M1872" s="186">
        <v>3.940307017543859</v>
      </c>
      <c r="N1872" s="186">
        <v>4.103419999999999</v>
      </c>
      <c r="O1872" s="186">
        <v>5.7206051282051282</v>
      </c>
      <c r="P1872" s="186">
        <v>6.2448371428571425</v>
      </c>
      <c r="Q1872" s="186">
        <v>6.5002228070175434</v>
      </c>
      <c r="R1872" s="186">
        <v>5.1443326530612241</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2.69</v>
      </c>
      <c r="G1873" s="186">
        <v>2.9125999999999999</v>
      </c>
      <c r="H1873" s="186">
        <v>3.1374</v>
      </c>
      <c r="I1873" s="186">
        <v>3.7231999999999998</v>
      </c>
      <c r="J1873" s="186">
        <v>3.9761000000000002</v>
      </c>
      <c r="K1873" s="186">
        <v>3.7728000000000002</v>
      </c>
      <c r="L1873" s="186">
        <v>3.8052999999999999</v>
      </c>
      <c r="M1873" s="186">
        <v>3.5680000000000001</v>
      </c>
      <c r="N1873" s="186">
        <v>3.7759999999999998</v>
      </c>
      <c r="O1873" s="186">
        <v>6.0019999999999998</v>
      </c>
      <c r="P1873" s="186">
        <v>6.4573999999999998</v>
      </c>
      <c r="Q1873" s="186">
        <v>6.9034000000000004</v>
      </c>
      <c r="R1873" s="186">
        <v>5.0715000000000003</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44447</v>
      </c>
      <c r="E1876" s="184">
        <v>71.879499999999993</v>
      </c>
      <c r="F1876" s="184">
        <v>-5.9400000000000001E-2</v>
      </c>
      <c r="G1876" s="184">
        <v>-0.3286</v>
      </c>
      <c r="H1876" s="184">
        <v>1.4367000000000001</v>
      </c>
      <c r="I1876" s="184">
        <v>4.9353999999999996</v>
      </c>
      <c r="J1876" s="184">
        <v>1.3266</v>
      </c>
      <c r="K1876" s="184">
        <v>6.3324999999999996</v>
      </c>
      <c r="L1876" s="184">
        <v>18.7563</v>
      </c>
      <c r="M1876" s="184">
        <v>36.872399999999999</v>
      </c>
      <c r="N1876" s="184">
        <v>62.979100000000003</v>
      </c>
      <c r="O1876" s="184">
        <v>7.2994000000000003</v>
      </c>
      <c r="P1876" s="184">
        <v>8.8545999999999996</v>
      </c>
      <c r="Q1876" s="184">
        <v>15.781599999999999</v>
      </c>
      <c r="R1876" s="184">
        <v>26.837700000000002</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44447</v>
      </c>
      <c r="E1877" s="184">
        <v>78.227099999999993</v>
      </c>
      <c r="F1877" s="184">
        <v>-5.6899999999999999E-2</v>
      </c>
      <c r="G1877" s="184">
        <v>-0.31559999999999999</v>
      </c>
      <c r="H1877" s="184">
        <v>1.4553</v>
      </c>
      <c r="I1877" s="184">
        <v>4.9737</v>
      </c>
      <c r="J1877" s="184">
        <v>1.4119999999999999</v>
      </c>
      <c r="K1877" s="184">
        <v>6.5846</v>
      </c>
      <c r="L1877" s="184">
        <v>19.310099999999998</v>
      </c>
      <c r="M1877" s="184">
        <v>37.820799999999998</v>
      </c>
      <c r="N1877" s="184">
        <v>64.548699999999997</v>
      </c>
      <c r="O1877" s="184">
        <v>8.4603000000000002</v>
      </c>
      <c r="P1877" s="184">
        <v>10.0745</v>
      </c>
      <c r="Q1877" s="184">
        <v>18.092700000000001</v>
      </c>
      <c r="R1877" s="184">
        <v>28.146100000000001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44447</v>
      </c>
      <c r="E1878" s="184">
        <v>13.407</v>
      </c>
      <c r="F1878" s="184">
        <v>-7.4499999999999997E-2</v>
      </c>
      <c r="G1878" s="184">
        <v>0.17929999999999999</v>
      </c>
      <c r="H1878" s="184">
        <v>1.4605999999999999</v>
      </c>
      <c r="I1878" s="184">
        <v>2.7199</v>
      </c>
      <c r="J1878" s="184">
        <v>3.617</v>
      </c>
      <c r="K1878" s="184">
        <v>9.4717000000000002</v>
      </c>
      <c r="L1878" s="184">
        <v>21.870699999999999</v>
      </c>
      <c r="M1878" s="184"/>
      <c r="N1878" s="184"/>
      <c r="O1878" s="184"/>
      <c r="P1878" s="184"/>
      <c r="Q1878" s="184">
        <v>34.07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44447</v>
      </c>
      <c r="E1879" s="184">
        <v>13.331</v>
      </c>
      <c r="F1879" s="184">
        <v>-8.2400000000000001E-2</v>
      </c>
      <c r="G1879" s="184">
        <v>0.1653</v>
      </c>
      <c r="H1879" s="184">
        <v>1.4459</v>
      </c>
      <c r="I1879" s="184">
        <v>2.6882999999999999</v>
      </c>
      <c r="J1879" s="184">
        <v>3.5417000000000001</v>
      </c>
      <c r="K1879" s="184">
        <v>9.2705000000000002</v>
      </c>
      <c r="L1879" s="184">
        <v>21.4117</v>
      </c>
      <c r="M1879" s="184"/>
      <c r="N1879" s="184"/>
      <c r="O1879" s="184"/>
      <c r="P1879" s="184"/>
      <c r="Q1879" s="184">
        <v>33.31</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44447</v>
      </c>
      <c r="E1880" s="184">
        <v>421.779</v>
      </c>
      <c r="F1880" s="184">
        <v>6.7900000000000002E-2</v>
      </c>
      <c r="G1880" s="184">
        <v>-7.7200000000000005E-2</v>
      </c>
      <c r="H1880" s="184">
        <v>1.0650999999999999</v>
      </c>
      <c r="I1880" s="184">
        <v>4.2743000000000002</v>
      </c>
      <c r="J1880" s="184">
        <v>4.3592000000000004</v>
      </c>
      <c r="K1880" s="184">
        <v>10.651999999999999</v>
      </c>
      <c r="L1880" s="184">
        <v>17.9056</v>
      </c>
      <c r="M1880" s="184">
        <v>35.215499999999999</v>
      </c>
      <c r="N1880" s="184">
        <v>60.2151</v>
      </c>
      <c r="O1880" s="184">
        <v>11.1889</v>
      </c>
      <c r="P1880" s="184">
        <v>13.100199999999999</v>
      </c>
      <c r="Q1880" s="184">
        <v>14.508800000000001</v>
      </c>
      <c r="R1880" s="184">
        <v>25.789400000000001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44447</v>
      </c>
      <c r="E1881" s="184">
        <v>455.35599999999999</v>
      </c>
      <c r="F1881" s="184">
        <v>7.0300000000000001E-2</v>
      </c>
      <c r="G1881" s="184">
        <v>-6.4699999999999994E-2</v>
      </c>
      <c r="H1881" s="184">
        <v>1.0826</v>
      </c>
      <c r="I1881" s="184">
        <v>4.3102999999999998</v>
      </c>
      <c r="J1881" s="184">
        <v>4.4425999999999997</v>
      </c>
      <c r="K1881" s="184">
        <v>10.908200000000001</v>
      </c>
      <c r="L1881" s="184">
        <v>18.464099999999998</v>
      </c>
      <c r="M1881" s="184">
        <v>36.156399999999998</v>
      </c>
      <c r="N1881" s="184">
        <v>61.691099999999999</v>
      </c>
      <c r="O1881" s="184">
        <v>12.295999999999999</v>
      </c>
      <c r="P1881" s="184">
        <v>14.303900000000001</v>
      </c>
      <c r="Q1881" s="184">
        <v>16.9452</v>
      </c>
      <c r="R1881" s="184">
        <v>26.933700000000002</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44447</v>
      </c>
      <c r="E1882" s="184">
        <v>231.55</v>
      </c>
      <c r="F1882" s="184">
        <v>0.25109999999999999</v>
      </c>
      <c r="G1882" s="184">
        <v>-0.18970000000000001</v>
      </c>
      <c r="H1882" s="184">
        <v>0.49909999999999999</v>
      </c>
      <c r="I1882" s="184">
        <v>3.5600999999999998</v>
      </c>
      <c r="J1882" s="184">
        <v>2.7239</v>
      </c>
      <c r="K1882" s="184">
        <v>7.2636000000000003</v>
      </c>
      <c r="L1882" s="184">
        <v>17.873100000000001</v>
      </c>
      <c r="M1882" s="184">
        <v>35.433100000000003</v>
      </c>
      <c r="N1882" s="184">
        <v>59.020699999999998</v>
      </c>
      <c r="O1882" s="184">
        <v>14.311999999999999</v>
      </c>
      <c r="P1882" s="184">
        <v>12.4742</v>
      </c>
      <c r="Q1882" s="184">
        <v>20.2058</v>
      </c>
      <c r="R1882" s="184">
        <v>29.818899999999999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44447</v>
      </c>
      <c r="E1883" s="184">
        <v>249.17</v>
      </c>
      <c r="F1883" s="184">
        <v>0.25750000000000001</v>
      </c>
      <c r="G1883" s="184">
        <v>-0.18429999999999999</v>
      </c>
      <c r="H1883" s="184">
        <v>0.50819999999999999</v>
      </c>
      <c r="I1883" s="184">
        <v>3.5834999999999999</v>
      </c>
      <c r="J1883" s="184">
        <v>2.7759</v>
      </c>
      <c r="K1883" s="184">
        <v>7.4100999999999999</v>
      </c>
      <c r="L1883" s="184">
        <v>18.190899999999999</v>
      </c>
      <c r="M1883" s="184">
        <v>35.950499999999998</v>
      </c>
      <c r="N1883" s="184">
        <v>59.847299999999997</v>
      </c>
      <c r="O1883" s="184">
        <v>14.9902</v>
      </c>
      <c r="P1883" s="184">
        <v>13.361700000000001</v>
      </c>
      <c r="Q1883" s="184">
        <v>18.253</v>
      </c>
      <c r="R1883" s="184">
        <v>30.5136</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44447</v>
      </c>
      <c r="E1884" s="184">
        <v>16.21</v>
      </c>
      <c r="F1884" s="184">
        <v>6.1699999999999998E-2</v>
      </c>
      <c r="G1884" s="184">
        <v>6.1699999999999998E-2</v>
      </c>
      <c r="H1884" s="184">
        <v>1.3758999999999999</v>
      </c>
      <c r="I1884" s="184">
        <v>4.9870000000000001</v>
      </c>
      <c r="J1884" s="184">
        <v>4.2443999999999997</v>
      </c>
      <c r="K1884" s="184">
        <v>9.3792000000000009</v>
      </c>
      <c r="L1884" s="184">
        <v>17.5489</v>
      </c>
      <c r="M1884" s="184">
        <v>37.606099999999998</v>
      </c>
      <c r="N1884" s="184">
        <v>60.177900000000001</v>
      </c>
      <c r="O1884" s="184">
        <v>17.279800000000002</v>
      </c>
      <c r="P1884" s="184"/>
      <c r="Q1884" s="184">
        <v>17.131399999999999</v>
      </c>
      <c r="R1884" s="184">
        <v>27.192699999999999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44447</v>
      </c>
      <c r="E1885" s="184">
        <v>15.63</v>
      </c>
      <c r="F1885" s="184">
        <v>6.4000000000000001E-2</v>
      </c>
      <c r="G1885" s="184">
        <v>6.4000000000000001E-2</v>
      </c>
      <c r="H1885" s="184">
        <v>1.3619000000000001</v>
      </c>
      <c r="I1885" s="184">
        <v>4.9698000000000002</v>
      </c>
      <c r="J1885" s="184">
        <v>4.2</v>
      </c>
      <c r="K1885" s="184">
        <v>9.1479999999999997</v>
      </c>
      <c r="L1885" s="184">
        <v>17.078700000000001</v>
      </c>
      <c r="M1885" s="184">
        <v>36.745399999999997</v>
      </c>
      <c r="N1885" s="184">
        <v>59.003100000000003</v>
      </c>
      <c r="O1885" s="184">
        <v>15.904999999999999</v>
      </c>
      <c r="P1885" s="184"/>
      <c r="Q1885" s="184">
        <v>15.742599999999999</v>
      </c>
      <c r="R1885" s="184">
        <v>26.232800000000001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44447</v>
      </c>
      <c r="E1886" s="184">
        <v>90</v>
      </c>
      <c r="F1886" s="184">
        <v>0.21160000000000001</v>
      </c>
      <c r="G1886" s="184">
        <v>0.55869999999999997</v>
      </c>
      <c r="H1886" s="184">
        <v>2.3075999999999999</v>
      </c>
      <c r="I1886" s="184">
        <v>5.5471000000000004</v>
      </c>
      <c r="J1886" s="184">
        <v>2.1566000000000001</v>
      </c>
      <c r="K1886" s="184">
        <v>10.6059</v>
      </c>
      <c r="L1886" s="184">
        <v>27.082699999999999</v>
      </c>
      <c r="M1886" s="184">
        <v>55.467300000000002</v>
      </c>
      <c r="N1886" s="184">
        <v>93.340500000000006</v>
      </c>
      <c r="O1886" s="184">
        <v>15.841200000000001</v>
      </c>
      <c r="P1886" s="184">
        <v>17.136900000000001</v>
      </c>
      <c r="Q1886" s="184">
        <v>17.665600000000001</v>
      </c>
      <c r="R1886" s="184">
        <v>38.093499999999999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44447</v>
      </c>
      <c r="E1887" s="184">
        <v>82.75</v>
      </c>
      <c r="F1887" s="184">
        <v>0.2059</v>
      </c>
      <c r="G1887" s="184">
        <v>0.53459999999999996</v>
      </c>
      <c r="H1887" s="184">
        <v>2.2740999999999998</v>
      </c>
      <c r="I1887" s="184">
        <v>5.4946000000000002</v>
      </c>
      <c r="J1887" s="184">
        <v>2.0470999999999999</v>
      </c>
      <c r="K1887" s="184">
        <v>10.303900000000001</v>
      </c>
      <c r="L1887" s="184">
        <v>26.374500000000001</v>
      </c>
      <c r="M1887" s="184">
        <v>54.183</v>
      </c>
      <c r="N1887" s="184">
        <v>91.285300000000007</v>
      </c>
      <c r="O1887" s="184">
        <v>14.5862</v>
      </c>
      <c r="P1887" s="184">
        <v>15.863799999999999</v>
      </c>
      <c r="Q1887" s="184">
        <v>16.924900000000001</v>
      </c>
      <c r="R1887" s="184">
        <v>36.621099999999998</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44447</v>
      </c>
      <c r="E1888" s="184">
        <v>18.8522</v>
      </c>
      <c r="F1888" s="184">
        <v>-9.8599999999999993E-2</v>
      </c>
      <c r="G1888" s="184">
        <v>2.92E-2</v>
      </c>
      <c r="H1888" s="184">
        <v>0.99370000000000003</v>
      </c>
      <c r="I1888" s="184">
        <v>3.5011000000000001</v>
      </c>
      <c r="J1888" s="184">
        <v>4.5282999999999998</v>
      </c>
      <c r="K1888" s="184">
        <v>10.0627</v>
      </c>
      <c r="L1888" s="184">
        <v>17.066099999999999</v>
      </c>
      <c r="M1888" s="184">
        <v>29.189299999999999</v>
      </c>
      <c r="N1888" s="184">
        <v>52.588900000000002</v>
      </c>
      <c r="O1888" s="184">
        <v>10.9975</v>
      </c>
      <c r="P1888" s="184">
        <v>10.5335</v>
      </c>
      <c r="Q1888" s="184">
        <v>11.129899999999999</v>
      </c>
      <c r="R1888" s="184">
        <v>27.491599999999998</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44447</v>
      </c>
      <c r="E1889" s="184">
        <v>16.773</v>
      </c>
      <c r="F1889" s="184">
        <v>-0.1042</v>
      </c>
      <c r="G1889" s="184">
        <v>4.1999999999999997E-3</v>
      </c>
      <c r="H1889" s="184">
        <v>0.95879999999999999</v>
      </c>
      <c r="I1889" s="184">
        <v>3.4291</v>
      </c>
      <c r="J1889" s="184">
        <v>4.3577000000000004</v>
      </c>
      <c r="K1889" s="184">
        <v>9.5650999999999993</v>
      </c>
      <c r="L1889" s="184">
        <v>16.011900000000001</v>
      </c>
      <c r="M1889" s="184">
        <v>26.731200000000001</v>
      </c>
      <c r="N1889" s="184">
        <v>49.012500000000003</v>
      </c>
      <c r="O1889" s="184">
        <v>9.0286000000000008</v>
      </c>
      <c r="P1889" s="184">
        <v>8.4819999999999993</v>
      </c>
      <c r="Q1889" s="184">
        <v>8.9893000000000001</v>
      </c>
      <c r="R1889" s="184">
        <v>24.9742</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44447</v>
      </c>
      <c r="E1890" s="184">
        <v>403.88028566127201</v>
      </c>
      <c r="F1890" s="184">
        <v>0.13339999999999999</v>
      </c>
      <c r="G1890" s="184">
        <v>0.2316</v>
      </c>
      <c r="H1890" s="184">
        <v>1.5314000000000001</v>
      </c>
      <c r="I1890" s="184">
        <v>5.4238999999999997</v>
      </c>
      <c r="J1890" s="184">
        <v>3.4146000000000001</v>
      </c>
      <c r="K1890" s="184">
        <v>10.210699999999999</v>
      </c>
      <c r="L1890" s="184">
        <v>17.2683</v>
      </c>
      <c r="M1890" s="184">
        <v>35.757599999999996</v>
      </c>
      <c r="N1890" s="184">
        <v>64.416399999999996</v>
      </c>
      <c r="O1890" s="184">
        <v>14.881</v>
      </c>
      <c r="P1890" s="184">
        <v>13.748699999999999</v>
      </c>
      <c r="Q1890" s="184">
        <v>16.450700000000001</v>
      </c>
      <c r="R1890" s="184">
        <v>29.7712</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44447</v>
      </c>
      <c r="E1891" s="184">
        <v>54.252200000000002</v>
      </c>
      <c r="F1891" s="184">
        <v>0.1353</v>
      </c>
      <c r="G1891" s="184">
        <v>0.24060000000000001</v>
      </c>
      <c r="H1891" s="184">
        <v>1.5442</v>
      </c>
      <c r="I1891" s="184">
        <v>5.4503000000000004</v>
      </c>
      <c r="J1891" s="184">
        <v>3.4754999999999998</v>
      </c>
      <c r="K1891" s="184">
        <v>10.391400000000001</v>
      </c>
      <c r="L1891" s="184">
        <v>17.653099999999998</v>
      </c>
      <c r="M1891" s="184">
        <v>36.421700000000001</v>
      </c>
      <c r="N1891" s="184">
        <v>65.488799999999998</v>
      </c>
      <c r="O1891" s="184">
        <v>15.6296</v>
      </c>
      <c r="P1891" s="184">
        <v>14.6486</v>
      </c>
      <c r="Q1891" s="184">
        <v>16.410299999999999</v>
      </c>
      <c r="R1891" s="184">
        <v>30.616800000000001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44447</v>
      </c>
      <c r="E1892" s="184">
        <v>60.313000000000002</v>
      </c>
      <c r="F1892" s="184">
        <v>-8.2799999999999999E-2</v>
      </c>
      <c r="G1892" s="184">
        <v>0.15609999999999999</v>
      </c>
      <c r="H1892" s="184">
        <v>1.6123000000000001</v>
      </c>
      <c r="I1892" s="184">
        <v>4.8265000000000002</v>
      </c>
      <c r="J1892" s="184">
        <v>4.0811999999999999</v>
      </c>
      <c r="K1892" s="184">
        <v>11.723800000000001</v>
      </c>
      <c r="L1892" s="184">
        <v>22.061399999999999</v>
      </c>
      <c r="M1892" s="184">
        <v>40.701300000000003</v>
      </c>
      <c r="N1892" s="184">
        <v>66.014300000000006</v>
      </c>
      <c r="O1892" s="184">
        <v>15.2925</v>
      </c>
      <c r="P1892" s="184">
        <v>15.2553</v>
      </c>
      <c r="Q1892" s="184">
        <v>20.099599999999999</v>
      </c>
      <c r="R1892" s="184">
        <v>31.464700000000001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44447</v>
      </c>
      <c r="E1893" s="184">
        <v>56.070999999999998</v>
      </c>
      <c r="F1893" s="184">
        <v>-8.5500000000000007E-2</v>
      </c>
      <c r="G1893" s="184">
        <v>0.1429</v>
      </c>
      <c r="H1893" s="184">
        <v>1.5945</v>
      </c>
      <c r="I1893" s="184">
        <v>4.7859999999999996</v>
      </c>
      <c r="J1893" s="184">
        <v>3.9891999999999999</v>
      </c>
      <c r="K1893" s="184">
        <v>11.4488</v>
      </c>
      <c r="L1893" s="184">
        <v>21.465699999999998</v>
      </c>
      <c r="M1893" s="184">
        <v>39.698999999999998</v>
      </c>
      <c r="N1893" s="184">
        <v>64.435900000000004</v>
      </c>
      <c r="O1893" s="184">
        <v>14.177199999999999</v>
      </c>
      <c r="P1893" s="184">
        <v>14.201499999999999</v>
      </c>
      <c r="Q1893" s="184">
        <v>15.914400000000001</v>
      </c>
      <c r="R1893" s="184">
        <v>30.197199999999999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44447</v>
      </c>
      <c r="E1894" s="184">
        <v>119.1816</v>
      </c>
      <c r="F1894" s="184">
        <v>2.4199999999999999E-2</v>
      </c>
      <c r="G1894" s="184">
        <v>6.59E-2</v>
      </c>
      <c r="H1894" s="184">
        <v>1.2323</v>
      </c>
      <c r="I1894" s="184">
        <v>5.0942999999999996</v>
      </c>
      <c r="J1894" s="184">
        <v>3.6507000000000001</v>
      </c>
      <c r="K1894" s="184">
        <v>10.4186</v>
      </c>
      <c r="L1894" s="184">
        <v>21.011299999999999</v>
      </c>
      <c r="M1894" s="184">
        <v>41.797400000000003</v>
      </c>
      <c r="N1894" s="184">
        <v>67.152299999999997</v>
      </c>
      <c r="O1894" s="184">
        <v>16.655100000000001</v>
      </c>
      <c r="P1894" s="184">
        <v>14.684100000000001</v>
      </c>
      <c r="Q1894" s="184">
        <v>16.459599999999998</v>
      </c>
      <c r="R1894" s="184">
        <v>32.039700000000003</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44447</v>
      </c>
      <c r="E1895" s="184">
        <v>126.9436</v>
      </c>
      <c r="F1895" s="184">
        <v>2.58E-2</v>
      </c>
      <c r="G1895" s="184">
        <v>7.4099999999999999E-2</v>
      </c>
      <c r="H1895" s="184">
        <v>1.2438</v>
      </c>
      <c r="I1895" s="184">
        <v>5.1176000000000004</v>
      </c>
      <c r="J1895" s="184">
        <v>3.7050000000000001</v>
      </c>
      <c r="K1895" s="184">
        <v>10.582000000000001</v>
      </c>
      <c r="L1895" s="184">
        <v>21.387799999999999</v>
      </c>
      <c r="M1895" s="184">
        <v>42.4636</v>
      </c>
      <c r="N1895" s="184">
        <v>68.196299999999994</v>
      </c>
      <c r="O1895" s="184">
        <v>17.4011</v>
      </c>
      <c r="P1895" s="184">
        <v>15.489599999999999</v>
      </c>
      <c r="Q1895" s="184">
        <v>16.239999999999998</v>
      </c>
      <c r="R1895" s="184">
        <v>32.889200000000002</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44447</v>
      </c>
      <c r="E1896" s="184">
        <v>77.569999999999993</v>
      </c>
      <c r="F1896" s="184">
        <v>-0.12870000000000001</v>
      </c>
      <c r="G1896" s="184">
        <v>0.14199999999999999</v>
      </c>
      <c r="H1896" s="184">
        <v>1.2663</v>
      </c>
      <c r="I1896" s="184">
        <v>3.0146000000000002</v>
      </c>
      <c r="J1896" s="184">
        <v>3.0419999999999998</v>
      </c>
      <c r="K1896" s="184">
        <v>6.0568999999999997</v>
      </c>
      <c r="L1896" s="184">
        <v>14.6807</v>
      </c>
      <c r="M1896" s="184">
        <v>30.6112</v>
      </c>
      <c r="N1896" s="184">
        <v>59.8063</v>
      </c>
      <c r="O1896" s="184">
        <v>11.510300000000001</v>
      </c>
      <c r="P1896" s="184">
        <v>10.637600000000001</v>
      </c>
      <c r="Q1896" s="184">
        <v>14.1286</v>
      </c>
      <c r="R1896" s="184">
        <v>22.5185</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44447</v>
      </c>
      <c r="E1897" s="184">
        <v>76.349999999999994</v>
      </c>
      <c r="F1897" s="184">
        <v>-0.1308</v>
      </c>
      <c r="G1897" s="184">
        <v>0.13109999999999999</v>
      </c>
      <c r="H1897" s="184">
        <v>1.2599</v>
      </c>
      <c r="I1897" s="184">
        <v>2.9946999999999999</v>
      </c>
      <c r="J1897" s="184">
        <v>3.0085999999999999</v>
      </c>
      <c r="K1897" s="184">
        <v>5.9240000000000004</v>
      </c>
      <c r="L1897" s="184">
        <v>14.3992</v>
      </c>
      <c r="M1897" s="184">
        <v>30.134699999999999</v>
      </c>
      <c r="N1897" s="184">
        <v>58.996299999999998</v>
      </c>
      <c r="O1897" s="184">
        <v>11.016299999999999</v>
      </c>
      <c r="P1897" s="184">
        <v>10.2546</v>
      </c>
      <c r="Q1897" s="184">
        <v>13.808999999999999</v>
      </c>
      <c r="R1897" s="184">
        <v>21.9087</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44447</v>
      </c>
      <c r="E1898" s="184">
        <v>193.07419999999999</v>
      </c>
      <c r="F1898" s="184">
        <v>0.1615</v>
      </c>
      <c r="G1898" s="184">
        <v>0.5272</v>
      </c>
      <c r="H1898" s="184">
        <v>1.6933</v>
      </c>
      <c r="I1898" s="184">
        <v>4.1952999999999996</v>
      </c>
      <c r="J1898" s="184">
        <v>5.6595000000000004</v>
      </c>
      <c r="K1898" s="184">
        <v>9.5701999999999998</v>
      </c>
      <c r="L1898" s="184">
        <v>15.1881</v>
      </c>
      <c r="M1898" s="184">
        <v>28.131599999999999</v>
      </c>
      <c r="N1898" s="184">
        <v>49.1646</v>
      </c>
      <c r="O1898" s="184">
        <v>10.674899999999999</v>
      </c>
      <c r="P1898" s="184">
        <v>13.0602</v>
      </c>
      <c r="Q1898" s="184">
        <v>18.775700000000001</v>
      </c>
      <c r="R1898" s="184">
        <v>23.5688</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44447</v>
      </c>
      <c r="E1899" s="184">
        <v>209.21639999999999</v>
      </c>
      <c r="F1899" s="184">
        <v>0.16450000000000001</v>
      </c>
      <c r="G1899" s="184">
        <v>0.54079999999999995</v>
      </c>
      <c r="H1899" s="184">
        <v>1.7130000000000001</v>
      </c>
      <c r="I1899" s="184">
        <v>4.2366000000000001</v>
      </c>
      <c r="J1899" s="184">
        <v>5.7629999999999999</v>
      </c>
      <c r="K1899" s="184">
        <v>9.8701000000000008</v>
      </c>
      <c r="L1899" s="184">
        <v>15.816800000000001</v>
      </c>
      <c r="M1899" s="184">
        <v>29.2104</v>
      </c>
      <c r="N1899" s="184">
        <v>50.866399999999999</v>
      </c>
      <c r="O1899" s="184">
        <v>12.172800000000001</v>
      </c>
      <c r="P1899" s="184">
        <v>14.3978</v>
      </c>
      <c r="Q1899" s="184">
        <v>17.707699999999999</v>
      </c>
      <c r="R1899" s="184">
        <v>25.162800000000001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44447</v>
      </c>
      <c r="E1904" s="184">
        <v>378.4</v>
      </c>
      <c r="F1904" s="184">
        <v>0.39040000000000002</v>
      </c>
      <c r="G1904" s="184">
        <v>0.25240000000000001</v>
      </c>
      <c r="H1904" s="184">
        <v>1.1364000000000001</v>
      </c>
      <c r="I1904" s="184">
        <v>4.2392000000000003</v>
      </c>
      <c r="J1904" s="184">
        <v>3.4209000000000001</v>
      </c>
      <c r="K1904" s="184">
        <v>6.6106999999999996</v>
      </c>
      <c r="L1904" s="184">
        <v>14.650499999999999</v>
      </c>
      <c r="M1904" s="184">
        <v>41.959699999999998</v>
      </c>
      <c r="N1904" s="184">
        <v>75.495400000000004</v>
      </c>
      <c r="O1904" s="184">
        <v>11.9671</v>
      </c>
      <c r="P1904" s="184">
        <v>12.071300000000001</v>
      </c>
      <c r="Q1904" s="184">
        <v>17.531199999999998</v>
      </c>
      <c r="R1904" s="184">
        <v>29.529699999999998</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44447</v>
      </c>
      <c r="E1905" s="184">
        <v>404.03370000000001</v>
      </c>
      <c r="F1905" s="184">
        <v>0.3926</v>
      </c>
      <c r="G1905" s="184">
        <v>0.26340000000000002</v>
      </c>
      <c r="H1905" s="184">
        <v>1.1517999999999999</v>
      </c>
      <c r="I1905" s="184">
        <v>4.2712000000000003</v>
      </c>
      <c r="J1905" s="184">
        <v>3.4952999999999999</v>
      </c>
      <c r="K1905" s="184">
        <v>6.8362999999999996</v>
      </c>
      <c r="L1905" s="184">
        <v>15.1431</v>
      </c>
      <c r="M1905" s="184">
        <v>42.892400000000002</v>
      </c>
      <c r="N1905" s="184">
        <v>77.061800000000005</v>
      </c>
      <c r="O1905" s="184">
        <v>12.9604</v>
      </c>
      <c r="P1905" s="184">
        <v>13.0115</v>
      </c>
      <c r="Q1905" s="184">
        <v>14.3561</v>
      </c>
      <c r="R1905" s="184">
        <v>30.747</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44447</v>
      </c>
      <c r="E1906" s="184">
        <v>16.72</v>
      </c>
      <c r="F1906" s="184">
        <v>-0.17910000000000001</v>
      </c>
      <c r="G1906" s="184">
        <v>0.23980000000000001</v>
      </c>
      <c r="H1906" s="184">
        <v>1.5179</v>
      </c>
      <c r="I1906" s="184">
        <v>4.6307999999999998</v>
      </c>
      <c r="J1906" s="184">
        <v>4.0448000000000004</v>
      </c>
      <c r="K1906" s="184">
        <v>10.655200000000001</v>
      </c>
      <c r="L1906" s="184">
        <v>17.0868</v>
      </c>
      <c r="M1906" s="184">
        <v>34.189399999999999</v>
      </c>
      <c r="N1906" s="184">
        <v>56.261699999999998</v>
      </c>
      <c r="O1906" s="184"/>
      <c r="P1906" s="184"/>
      <c r="Q1906" s="184">
        <v>20.457699999999999</v>
      </c>
      <c r="R1906" s="184">
        <v>29.883299999999998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44447</v>
      </c>
      <c r="E1907" s="184">
        <v>16.36</v>
      </c>
      <c r="F1907" s="184">
        <v>-0.183</v>
      </c>
      <c r="G1907" s="184">
        <v>0.1837</v>
      </c>
      <c r="H1907" s="184">
        <v>1.4258999999999999</v>
      </c>
      <c r="I1907" s="184">
        <v>4.5366999999999997</v>
      </c>
      <c r="J1907" s="184">
        <v>3.9390000000000001</v>
      </c>
      <c r="K1907" s="184">
        <v>10.391400000000001</v>
      </c>
      <c r="L1907" s="184">
        <v>16.607299999999999</v>
      </c>
      <c r="M1907" s="184">
        <v>33.551000000000002</v>
      </c>
      <c r="N1907" s="184">
        <v>55.218200000000003</v>
      </c>
      <c r="O1907" s="184"/>
      <c r="P1907" s="184"/>
      <c r="Q1907" s="184">
        <v>19.512</v>
      </c>
      <c r="R1907" s="184">
        <v>29.003799999999998</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44447</v>
      </c>
      <c r="E1908" s="184">
        <v>105.8515</v>
      </c>
      <c r="F1908" s="184">
        <v>4.87E-2</v>
      </c>
      <c r="G1908" s="184">
        <v>-0.2928</v>
      </c>
      <c r="H1908" s="184">
        <v>0.67469999999999997</v>
      </c>
      <c r="I1908" s="184">
        <v>4.1033999999999997</v>
      </c>
      <c r="J1908" s="184">
        <v>3.9234</v>
      </c>
      <c r="K1908" s="184">
        <v>10.6624</v>
      </c>
      <c r="L1908" s="184">
        <v>18.4252</v>
      </c>
      <c r="M1908" s="184">
        <v>34.380299999999998</v>
      </c>
      <c r="N1908" s="184">
        <v>61.604399999999998</v>
      </c>
      <c r="O1908" s="184">
        <v>16.788399999999999</v>
      </c>
      <c r="P1908" s="184">
        <v>14.8521</v>
      </c>
      <c r="Q1908" s="184">
        <v>14.614699999999999</v>
      </c>
      <c r="R1908" s="184">
        <v>31.9527</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44447</v>
      </c>
      <c r="E1909" s="184">
        <v>99.414000000000001</v>
      </c>
      <c r="F1909" s="184">
        <v>4.6699999999999998E-2</v>
      </c>
      <c r="G1909" s="184">
        <v>-0.3019</v>
      </c>
      <c r="H1909" s="184">
        <v>0.66169999999999995</v>
      </c>
      <c r="I1909" s="184">
        <v>4.0758999999999999</v>
      </c>
      <c r="J1909" s="184">
        <v>3.8588</v>
      </c>
      <c r="K1909" s="184">
        <v>10.4664</v>
      </c>
      <c r="L1909" s="184">
        <v>18.006900000000002</v>
      </c>
      <c r="M1909" s="184">
        <v>33.6813</v>
      </c>
      <c r="N1909" s="184">
        <v>60.499400000000001</v>
      </c>
      <c r="O1909" s="184">
        <v>16.008500000000002</v>
      </c>
      <c r="P1909" s="184">
        <v>14.045199999999999</v>
      </c>
      <c r="Q1909" s="184">
        <v>15.2841</v>
      </c>
      <c r="R1909" s="184">
        <v>31.086500000000001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4.8239999999999991E-2</v>
      </c>
      <c r="G1910" s="186">
        <v>0.10112666666666666</v>
      </c>
      <c r="H1910" s="186">
        <v>1.3161633333333336</v>
      </c>
      <c r="I1910" s="186">
        <v>4.3323733333333321</v>
      </c>
      <c r="J1910" s="186">
        <v>3.6068166666666661</v>
      </c>
      <c r="K1910" s="186">
        <v>9.2925633333333355</v>
      </c>
      <c r="L1910" s="186">
        <v>18.526583333333335</v>
      </c>
      <c r="M1910" s="186">
        <v>36.891200000000012</v>
      </c>
      <c r="N1910" s="186">
        <v>63.371024999999996</v>
      </c>
      <c r="O1910" s="186">
        <v>13.435396153846154</v>
      </c>
      <c r="P1910" s="186">
        <v>13.105975000000003</v>
      </c>
      <c r="Q1910" s="186">
        <v>17.550073333333334</v>
      </c>
      <c r="R1910" s="186">
        <v>28.963782142857138</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4.7699999999999999E-2</v>
      </c>
      <c r="G1911" s="186">
        <v>0.13655</v>
      </c>
      <c r="H1911" s="186">
        <v>1.3689</v>
      </c>
      <c r="I1911" s="186">
        <v>4.2923</v>
      </c>
      <c r="J1911" s="186">
        <v>3.6778500000000003</v>
      </c>
      <c r="K1911" s="186">
        <v>9.9664000000000001</v>
      </c>
      <c r="L1911" s="186">
        <v>17.88935</v>
      </c>
      <c r="M1911" s="186">
        <v>36.053449999999998</v>
      </c>
      <c r="N1911" s="186">
        <v>61.051900000000003</v>
      </c>
      <c r="O1911" s="186">
        <v>14.244599999999998</v>
      </c>
      <c r="P1911" s="186">
        <v>13.555199999999999</v>
      </c>
      <c r="Q1911" s="186">
        <v>16.692250000000001</v>
      </c>
      <c r="R1911" s="186">
        <v>29.650449999999999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44447</v>
      </c>
      <c r="C8" s="65">
        <f>VLOOKUP($A8,'Return Data'!$B$7:$R$2843,4,0)</f>
        <v>30.364000000000001</v>
      </c>
      <c r="D8" s="65">
        <f>VLOOKUP($A8,'Return Data'!$B$7:$R$2843,10,0)</f>
        <v>10.0631</v>
      </c>
      <c r="E8" s="66">
        <f t="shared" ref="E8:E16" si="0">RANK(D8,D$8:D$16,0)</f>
        <v>1</v>
      </c>
      <c r="F8" s="65">
        <f>VLOOKUP($A8,'Return Data'!$B$7:$R$2843,11,0)</f>
        <v>17.070499999999999</v>
      </c>
      <c r="G8" s="66">
        <f t="shared" ref="G8:G16" si="1">RANK(F8,F$8:F$16,0)</f>
        <v>2</v>
      </c>
      <c r="H8" s="65">
        <f>VLOOKUP($A8,'Return Data'!$B$7:$R$2843,12,0)</f>
        <v>23.204999999999998</v>
      </c>
      <c r="I8" s="66">
        <f t="shared" ref="I8:I16" si="2">RANK(H8,H$8:H$16,0)</f>
        <v>4</v>
      </c>
      <c r="J8" s="65">
        <f>VLOOKUP($A8,'Return Data'!$B$7:$R$2843,13,0)</f>
        <v>40.693300000000001</v>
      </c>
      <c r="K8" s="66">
        <f t="shared" ref="K8:K16" si="3">RANK(J8,J$8:J$16,0)</f>
        <v>3</v>
      </c>
      <c r="L8" s="65">
        <f>VLOOKUP($A8,'Return Data'!$B$7:$R$2843,17,0)</f>
        <v>24.5273</v>
      </c>
      <c r="M8" s="66">
        <f t="shared" ref="M8:M14" si="4">RANK(L8,L$8:L$16,0)</f>
        <v>2</v>
      </c>
      <c r="N8" s="65">
        <f>VLOOKUP($A8,'Return Data'!$B$7:$R$2843,14,0)</f>
        <v>16.303000000000001</v>
      </c>
      <c r="O8" s="66">
        <f t="shared" ref="O8:O14" si="5">RANK(N8,N$8:N$16,0)</f>
        <v>2</v>
      </c>
      <c r="P8" s="65">
        <f>VLOOKUP($A8,'Return Data'!$B$7:$R$2843,15,0)</f>
        <v>12.4152</v>
      </c>
      <c r="Q8" s="66">
        <f t="shared" ref="Q8:Q14" si="6">RANK(P8,P$8:P$16,0)</f>
        <v>3</v>
      </c>
      <c r="R8" s="65">
        <f>VLOOKUP($A8,'Return Data'!$B$7:$R$2843,16,0)</f>
        <v>10.5718</v>
      </c>
      <c r="S8" s="67">
        <f t="shared" ref="S8:S16" si="7">RANK(R8,R$8:R$16,0)</f>
        <v>4</v>
      </c>
    </row>
    <row r="9" spans="1:20" x14ac:dyDescent="0.3">
      <c r="A9" s="63" t="s">
        <v>1244</v>
      </c>
      <c r="B9" s="64">
        <f>VLOOKUP($A9,'Return Data'!$B$7:$R$2843,3,0)</f>
        <v>44447</v>
      </c>
      <c r="C9" s="65">
        <f>VLOOKUP($A9,'Return Data'!$B$7:$R$2843,4,0)</f>
        <v>46.881999999999998</v>
      </c>
      <c r="D9" s="65">
        <f>VLOOKUP($A9,'Return Data'!$B$7:$R$2843,10,0)</f>
        <v>6.8876999999999997</v>
      </c>
      <c r="E9" s="66">
        <f t="shared" si="0"/>
        <v>5</v>
      </c>
      <c r="F9" s="65">
        <f>VLOOKUP($A9,'Return Data'!$B$7:$R$2843,11,0)</f>
        <v>14.0848</v>
      </c>
      <c r="G9" s="66">
        <f t="shared" si="1"/>
        <v>4</v>
      </c>
      <c r="H9" s="65">
        <f>VLOOKUP($A9,'Return Data'!$B$7:$R$2843,12,0)</f>
        <v>21.8506</v>
      </c>
      <c r="I9" s="66">
        <f t="shared" si="2"/>
        <v>5</v>
      </c>
      <c r="J9" s="65">
        <f>VLOOKUP($A9,'Return Data'!$B$7:$R$2843,13,0)</f>
        <v>32.229599999999998</v>
      </c>
      <c r="K9" s="66">
        <f t="shared" si="3"/>
        <v>6</v>
      </c>
      <c r="L9" s="65">
        <f>VLOOKUP($A9,'Return Data'!$B$7:$R$2843,17,0)</f>
        <v>22.477699999999999</v>
      </c>
      <c r="M9" s="66">
        <f t="shared" si="4"/>
        <v>3</v>
      </c>
      <c r="N9" s="65">
        <f>VLOOKUP($A9,'Return Data'!$B$7:$R$2843,14,0)</f>
        <v>13.3482</v>
      </c>
      <c r="O9" s="66">
        <f t="shared" si="5"/>
        <v>4</v>
      </c>
      <c r="P9" s="65">
        <f>VLOOKUP($A9,'Return Data'!$B$7:$R$2843,15,0)</f>
        <v>11.015599999999999</v>
      </c>
      <c r="Q9" s="66">
        <f t="shared" si="6"/>
        <v>4</v>
      </c>
      <c r="R9" s="65">
        <f>VLOOKUP($A9,'Return Data'!$B$7:$R$2843,16,0)</f>
        <v>10.090999999999999</v>
      </c>
      <c r="S9" s="67">
        <f t="shared" si="7"/>
        <v>6</v>
      </c>
    </row>
    <row r="10" spans="1:20" x14ac:dyDescent="0.3">
      <c r="A10" s="63" t="s">
        <v>1246</v>
      </c>
      <c r="B10" s="64">
        <f>VLOOKUP($A10,'Return Data'!$B$7:$R$2843,3,0)</f>
        <v>44447</v>
      </c>
      <c r="C10" s="65">
        <f>VLOOKUP($A10,'Return Data'!$B$7:$R$2843,4,0)</f>
        <v>388.21960000000001</v>
      </c>
      <c r="D10" s="65">
        <f>VLOOKUP($A10,'Return Data'!$B$7:$R$2843,10,0)</f>
        <v>6.1318000000000001</v>
      </c>
      <c r="E10" s="66">
        <f t="shared" si="0"/>
        <v>6</v>
      </c>
      <c r="F10" s="65">
        <f>VLOOKUP($A10,'Return Data'!$B$7:$R$2843,11,0)</f>
        <v>14.106400000000001</v>
      </c>
      <c r="G10" s="66">
        <f t="shared" si="1"/>
        <v>3</v>
      </c>
      <c r="H10" s="65">
        <f>VLOOKUP($A10,'Return Data'!$B$7:$R$2843,12,0)</f>
        <v>30.283000000000001</v>
      </c>
      <c r="I10" s="66">
        <f t="shared" si="2"/>
        <v>2</v>
      </c>
      <c r="J10" s="65">
        <f>VLOOKUP($A10,'Return Data'!$B$7:$R$2843,13,0)</f>
        <v>47.104999999999997</v>
      </c>
      <c r="K10" s="66">
        <f t="shared" si="3"/>
        <v>2</v>
      </c>
      <c r="L10" s="65">
        <f>VLOOKUP($A10,'Return Data'!$B$7:$R$2843,17,0)</f>
        <v>22.04</v>
      </c>
      <c r="M10" s="66">
        <f t="shared" si="4"/>
        <v>4</v>
      </c>
      <c r="N10" s="65">
        <f>VLOOKUP($A10,'Return Data'!$B$7:$R$2843,14,0)</f>
        <v>13.7738</v>
      </c>
      <c r="O10" s="66">
        <f t="shared" si="5"/>
        <v>3</v>
      </c>
      <c r="P10" s="65">
        <f>VLOOKUP($A10,'Return Data'!$B$7:$R$2843,15,0)</f>
        <v>13.027100000000001</v>
      </c>
      <c r="Q10" s="66">
        <f t="shared" si="6"/>
        <v>2</v>
      </c>
      <c r="R10" s="65">
        <f>VLOOKUP($A10,'Return Data'!$B$7:$R$2843,16,0)</f>
        <v>21.4</v>
      </c>
      <c r="S10" s="67">
        <f t="shared" si="7"/>
        <v>2</v>
      </c>
    </row>
    <row r="11" spans="1:20" x14ac:dyDescent="0.3">
      <c r="A11" s="63" t="s">
        <v>2023</v>
      </c>
      <c r="B11" s="64">
        <f>VLOOKUP($A11,'Return Data'!$B$7:$R$2843,3,0)</f>
        <v>44447</v>
      </c>
      <c r="C11" s="65">
        <f>VLOOKUP($A11,'Return Data'!$B$7:$R$2843,4,0)</f>
        <v>24.883400000000002</v>
      </c>
      <c r="D11" s="65">
        <f>VLOOKUP($A11,'Return Data'!$B$7:$R$2843,10,0)</f>
        <v>7.3426</v>
      </c>
      <c r="E11" s="66">
        <f t="shared" si="0"/>
        <v>3</v>
      </c>
      <c r="F11" s="65">
        <f>VLOOKUP($A11,'Return Data'!$B$7:$R$2843,11,0)</f>
        <v>13.0267</v>
      </c>
      <c r="G11" s="66">
        <f t="shared" si="1"/>
        <v>5</v>
      </c>
      <c r="H11" s="65">
        <f>VLOOKUP($A11,'Return Data'!$B$7:$R$2843,12,0)</f>
        <v>19.669699999999999</v>
      </c>
      <c r="I11" s="66">
        <f t="shared" si="2"/>
        <v>6</v>
      </c>
      <c r="J11" s="65">
        <f>VLOOKUP($A11,'Return Data'!$B$7:$R$2843,13,0)</f>
        <v>34.1691</v>
      </c>
      <c r="K11" s="66">
        <f t="shared" si="3"/>
        <v>5</v>
      </c>
      <c r="L11" s="65">
        <f>VLOOKUP($A11,'Return Data'!$B$7:$R$2843,17,0)</f>
        <v>18.701799999999999</v>
      </c>
      <c r="M11" s="66">
        <f t="shared" si="4"/>
        <v>5</v>
      </c>
      <c r="N11" s="65">
        <f>VLOOKUP($A11,'Return Data'!$B$7:$R$2843,14,0)</f>
        <v>12.6524</v>
      </c>
      <c r="O11" s="66">
        <f t="shared" si="5"/>
        <v>5</v>
      </c>
      <c r="P11" s="65">
        <f>VLOOKUP($A11,'Return Data'!$B$7:$R$2843,15,0)</f>
        <v>9.2353000000000005</v>
      </c>
      <c r="Q11" s="66">
        <f t="shared" si="6"/>
        <v>6</v>
      </c>
      <c r="R11" s="65">
        <f>VLOOKUP($A11,'Return Data'!$B$7:$R$2843,16,0)</f>
        <v>9.1285000000000007</v>
      </c>
      <c r="S11" s="67">
        <f t="shared" si="7"/>
        <v>8</v>
      </c>
    </row>
    <row r="12" spans="1:20" x14ac:dyDescent="0.3">
      <c r="A12" s="63" t="s">
        <v>1248</v>
      </c>
      <c r="B12" s="64">
        <f>VLOOKUP($A12,'Return Data'!$B$7:$R$2843,3,0)</f>
        <v>44447</v>
      </c>
      <c r="C12" s="65">
        <f>VLOOKUP($A12,'Return Data'!$B$7:$R$2843,4,0)</f>
        <v>72.175700000000006</v>
      </c>
      <c r="D12" s="65">
        <f>VLOOKUP($A12,'Return Data'!$B$7:$R$2843,10,0)</f>
        <v>4.4739000000000004</v>
      </c>
      <c r="E12" s="66">
        <f t="shared" si="0"/>
        <v>8</v>
      </c>
      <c r="F12" s="65">
        <f>VLOOKUP($A12,'Return Data'!$B$7:$R$2843,11,0)</f>
        <v>36.728499999999997</v>
      </c>
      <c r="G12" s="66">
        <f t="shared" si="1"/>
        <v>1</v>
      </c>
      <c r="H12" s="65">
        <f>VLOOKUP($A12,'Return Data'!$B$7:$R$2843,12,0)</f>
        <v>41.680700000000002</v>
      </c>
      <c r="I12" s="66">
        <f t="shared" si="2"/>
        <v>1</v>
      </c>
      <c r="J12" s="65">
        <f>VLOOKUP($A12,'Return Data'!$B$7:$R$2843,13,0)</f>
        <v>59.745399999999997</v>
      </c>
      <c r="K12" s="66">
        <f t="shared" si="3"/>
        <v>1</v>
      </c>
      <c r="L12" s="65">
        <f>VLOOKUP($A12,'Return Data'!$B$7:$R$2843,17,0)</f>
        <v>37.627299999999998</v>
      </c>
      <c r="M12" s="66">
        <f t="shared" si="4"/>
        <v>1</v>
      </c>
      <c r="N12" s="65">
        <f>VLOOKUP($A12,'Return Data'!$B$7:$R$2843,14,0)</f>
        <v>27.685099999999998</v>
      </c>
      <c r="O12" s="66">
        <f t="shared" si="5"/>
        <v>1</v>
      </c>
      <c r="P12" s="65">
        <f>VLOOKUP($A12,'Return Data'!$B$7:$R$2843,15,0)</f>
        <v>17.220700000000001</v>
      </c>
      <c r="Q12" s="66">
        <f t="shared" si="6"/>
        <v>1</v>
      </c>
      <c r="R12" s="65">
        <f>VLOOKUP($A12,'Return Data'!$B$7:$R$2843,16,0)</f>
        <v>10.1295</v>
      </c>
      <c r="S12" s="67">
        <f t="shared" si="7"/>
        <v>5</v>
      </c>
    </row>
    <row r="13" spans="1:20" x14ac:dyDescent="0.3">
      <c r="A13" s="63" t="s">
        <v>1604</v>
      </c>
      <c r="B13" s="64">
        <f>VLOOKUP($A13,'Return Data'!$B$7:$R$2843,3,0)</f>
        <v>44447</v>
      </c>
      <c r="C13" s="65">
        <f>VLOOKUP($A13,'Return Data'!$B$7:$R$2843,4,0)</f>
        <v>23.185099999999998</v>
      </c>
      <c r="D13" s="65">
        <f>VLOOKUP($A13,'Return Data'!$B$7:$R$2843,10,0)</f>
        <v>7.9827000000000004</v>
      </c>
      <c r="E13" s="66">
        <f t="shared" si="0"/>
        <v>2</v>
      </c>
      <c r="F13" s="65">
        <f>VLOOKUP($A13,'Return Data'!$B$7:$R$2843,11,0)</f>
        <v>11.541700000000001</v>
      </c>
      <c r="G13" s="66">
        <f t="shared" si="1"/>
        <v>7</v>
      </c>
      <c r="H13" s="65">
        <f>VLOOKUP($A13,'Return Data'!$B$7:$R$2843,12,0)</f>
        <v>10.436</v>
      </c>
      <c r="I13" s="66">
        <f t="shared" si="2"/>
        <v>9</v>
      </c>
      <c r="J13" s="65">
        <f>VLOOKUP($A13,'Return Data'!$B$7:$R$2843,13,0)</f>
        <v>14.0943</v>
      </c>
      <c r="K13" s="66">
        <f t="shared" si="3"/>
        <v>9</v>
      </c>
      <c r="L13" s="65">
        <f>VLOOKUP($A13,'Return Data'!$B$7:$R$2843,17,0)</f>
        <v>11.352399999999999</v>
      </c>
      <c r="M13" s="66">
        <f t="shared" si="4"/>
        <v>8</v>
      </c>
      <c r="N13" s="65">
        <f>VLOOKUP($A13,'Return Data'!$B$7:$R$2843,14,0)</f>
        <v>9.2761999999999993</v>
      </c>
      <c r="O13" s="66">
        <f t="shared" si="5"/>
        <v>7</v>
      </c>
      <c r="P13" s="65">
        <f>VLOOKUP($A13,'Return Data'!$B$7:$R$2843,15,0)</f>
        <v>8.2014999999999993</v>
      </c>
      <c r="Q13" s="66">
        <f t="shared" si="6"/>
        <v>7</v>
      </c>
      <c r="R13" s="65">
        <f>VLOOKUP($A13,'Return Data'!$B$7:$R$2843,16,0)</f>
        <v>9.5508000000000006</v>
      </c>
      <c r="S13" s="67">
        <f t="shared" si="7"/>
        <v>7</v>
      </c>
    </row>
    <row r="14" spans="1:20" x14ac:dyDescent="0.3">
      <c r="A14" s="63" t="s">
        <v>1251</v>
      </c>
      <c r="B14" s="64">
        <f>VLOOKUP($A14,'Return Data'!$B$7:$R$2843,3,0)</f>
        <v>44447</v>
      </c>
      <c r="C14" s="65">
        <f>VLOOKUP($A14,'Return Data'!$B$7:$R$2843,4,0)</f>
        <v>36.774299999999997</v>
      </c>
      <c r="D14" s="65">
        <f>VLOOKUP($A14,'Return Data'!$B$7:$R$2843,10,0)</f>
        <v>3.2261000000000002</v>
      </c>
      <c r="E14" s="66">
        <f t="shared" si="0"/>
        <v>9</v>
      </c>
      <c r="F14" s="65">
        <f>VLOOKUP($A14,'Return Data'!$B$7:$R$2843,11,0)</f>
        <v>10.4307</v>
      </c>
      <c r="G14" s="66">
        <f t="shared" si="1"/>
        <v>8</v>
      </c>
      <c r="H14" s="65">
        <f>VLOOKUP($A14,'Return Data'!$B$7:$R$2843,12,0)</f>
        <v>13.4694</v>
      </c>
      <c r="I14" s="66">
        <f t="shared" si="2"/>
        <v>8</v>
      </c>
      <c r="J14" s="65">
        <f>VLOOKUP($A14,'Return Data'!$B$7:$R$2843,13,0)</f>
        <v>21.515699999999999</v>
      </c>
      <c r="K14" s="66">
        <f t="shared" si="3"/>
        <v>8</v>
      </c>
      <c r="L14" s="65">
        <f>VLOOKUP($A14,'Return Data'!$B$7:$R$2843,17,0)</f>
        <v>15.4282</v>
      </c>
      <c r="M14" s="66">
        <f t="shared" si="4"/>
        <v>6</v>
      </c>
      <c r="N14" s="65">
        <f>VLOOKUP($A14,'Return Data'!$B$7:$R$2843,14,0)</f>
        <v>12.3454</v>
      </c>
      <c r="O14" s="66">
        <f t="shared" si="5"/>
        <v>6</v>
      </c>
      <c r="P14" s="65">
        <f>VLOOKUP($A14,'Return Data'!$B$7:$R$2843,15,0)</f>
        <v>9.5953999999999997</v>
      </c>
      <c r="Q14" s="66">
        <f t="shared" si="6"/>
        <v>5</v>
      </c>
      <c r="R14" s="65">
        <f>VLOOKUP($A14,'Return Data'!$B$7:$R$2843,16,0)</f>
        <v>8.6004000000000005</v>
      </c>
      <c r="S14" s="67">
        <f t="shared" si="7"/>
        <v>9</v>
      </c>
    </row>
    <row r="15" spans="1:20" x14ac:dyDescent="0.3">
      <c r="A15" s="63" t="s">
        <v>1253</v>
      </c>
      <c r="B15" s="64">
        <f>VLOOKUP($A15,'Return Data'!$B$7:$R$2843,3,0)</f>
        <v>44447</v>
      </c>
      <c r="C15" s="65">
        <f>VLOOKUP($A15,'Return Data'!$B$7:$R$2843,4,0)</f>
        <v>15.1134</v>
      </c>
      <c r="D15" s="65">
        <f>VLOOKUP($A15,'Return Data'!$B$7:$R$2843,10,0)</f>
        <v>7.2130999999999998</v>
      </c>
      <c r="E15" s="66">
        <f t="shared" si="0"/>
        <v>4</v>
      </c>
      <c r="F15" s="65">
        <f>VLOOKUP($A15,'Return Data'!$B$7:$R$2843,11,0)</f>
        <v>12.9442</v>
      </c>
      <c r="G15" s="66">
        <f t="shared" si="1"/>
        <v>6</v>
      </c>
      <c r="H15" s="65">
        <f>VLOOKUP($A15,'Return Data'!$B$7:$R$2843,12,0)</f>
        <v>23.7637</v>
      </c>
      <c r="I15" s="66">
        <f t="shared" si="2"/>
        <v>3</v>
      </c>
      <c r="J15" s="65">
        <f>VLOOKUP($A15,'Return Data'!$B$7:$R$2843,13,0)</f>
        <v>39.9298</v>
      </c>
      <c r="K15" s="66">
        <f t="shared" si="3"/>
        <v>4</v>
      </c>
      <c r="L15" s="65"/>
      <c r="M15" s="66"/>
      <c r="N15" s="65"/>
      <c r="O15" s="66"/>
      <c r="P15" s="65"/>
      <c r="Q15" s="66"/>
      <c r="R15" s="65">
        <f>VLOOKUP($A15,'Return Data'!$B$7:$R$2843,16,0)</f>
        <v>31.336500000000001</v>
      </c>
      <c r="S15" s="67">
        <f t="shared" si="7"/>
        <v>1</v>
      </c>
    </row>
    <row r="16" spans="1:20" x14ac:dyDescent="0.3">
      <c r="A16" s="63" t="s">
        <v>1255</v>
      </c>
      <c r="B16" s="64">
        <f>VLOOKUP($A16,'Return Data'!$B$7:$R$2843,3,0)</f>
        <v>44447</v>
      </c>
      <c r="C16" s="65">
        <f>VLOOKUP($A16,'Return Data'!$B$7:$R$2843,4,0)</f>
        <v>43.999299999999998</v>
      </c>
      <c r="D16" s="65">
        <f>VLOOKUP($A16,'Return Data'!$B$7:$R$2843,10,0)</f>
        <v>5.9747000000000003</v>
      </c>
      <c r="E16" s="66">
        <f t="shared" si="0"/>
        <v>7</v>
      </c>
      <c r="F16" s="65">
        <f>VLOOKUP($A16,'Return Data'!$B$7:$R$2843,11,0)</f>
        <v>9.1306999999999992</v>
      </c>
      <c r="G16" s="66">
        <f t="shared" si="1"/>
        <v>9</v>
      </c>
      <c r="H16" s="65">
        <f>VLOOKUP($A16,'Return Data'!$B$7:$R$2843,12,0)</f>
        <v>13.831200000000001</v>
      </c>
      <c r="I16" s="66">
        <f t="shared" si="2"/>
        <v>7</v>
      </c>
      <c r="J16" s="65">
        <f>VLOOKUP($A16,'Return Data'!$B$7:$R$2843,13,0)</f>
        <v>22.786799999999999</v>
      </c>
      <c r="K16" s="66">
        <f t="shared" si="3"/>
        <v>7</v>
      </c>
      <c r="L16" s="65">
        <f>VLOOKUP($A16,'Return Data'!$B$7:$R$2843,17,0)</f>
        <v>15.018800000000001</v>
      </c>
      <c r="M16" s="66">
        <f>RANK(L16,L$8:L$16,0)</f>
        <v>7</v>
      </c>
      <c r="N16" s="65">
        <f>VLOOKUP($A16,'Return Data'!$B$7:$R$2843,14,0)</f>
        <v>8.5993999999999993</v>
      </c>
      <c r="O16" s="66">
        <f>RANK(N16,N$8:N$16,0)</f>
        <v>8</v>
      </c>
      <c r="P16" s="65">
        <f>VLOOKUP($A16,'Return Data'!$B$7:$R$2843,15,0)</f>
        <v>7.9090999999999996</v>
      </c>
      <c r="Q16" s="66">
        <f>RANK(P16,P$8:P$16,0)</f>
        <v>8</v>
      </c>
      <c r="R16" s="65">
        <f>VLOOKUP($A16,'Return Data'!$B$7:$R$2843,16,0)</f>
        <v>12.3385</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6.5884111111111112</v>
      </c>
      <c r="E18" s="74"/>
      <c r="F18" s="75">
        <f>AVERAGE(F8:F16)</f>
        <v>15.451577777777779</v>
      </c>
      <c r="G18" s="74"/>
      <c r="H18" s="75">
        <f>AVERAGE(H8:H16)</f>
        <v>22.021033333333335</v>
      </c>
      <c r="I18" s="74"/>
      <c r="J18" s="75">
        <f>AVERAGE(J8:J16)</f>
        <v>34.696555555555555</v>
      </c>
      <c r="K18" s="74"/>
      <c r="L18" s="75">
        <f>AVERAGE(L8:L16)</f>
        <v>20.896687499999995</v>
      </c>
      <c r="M18" s="74"/>
      <c r="N18" s="75">
        <f>AVERAGE(N8:N16)</f>
        <v>14.247937500000001</v>
      </c>
      <c r="O18" s="74"/>
      <c r="P18" s="75">
        <f>AVERAGE(P8:P16)</f>
        <v>11.077487499999998</v>
      </c>
      <c r="Q18" s="74"/>
      <c r="R18" s="75">
        <f>AVERAGE(R8:R16)</f>
        <v>13.683</v>
      </c>
      <c r="S18" s="76"/>
    </row>
    <row r="19" spans="1:19" x14ac:dyDescent="0.3">
      <c r="A19" s="73" t="s">
        <v>28</v>
      </c>
      <c r="B19" s="74"/>
      <c r="C19" s="74"/>
      <c r="D19" s="75">
        <f>MIN(D8:D16)</f>
        <v>3.2261000000000002</v>
      </c>
      <c r="E19" s="74"/>
      <c r="F19" s="75">
        <f>MIN(F8:F16)</f>
        <v>9.1306999999999992</v>
      </c>
      <c r="G19" s="74"/>
      <c r="H19" s="75">
        <f>MIN(H8:H16)</f>
        <v>10.436</v>
      </c>
      <c r="I19" s="74"/>
      <c r="J19" s="75">
        <f>MIN(J8:J16)</f>
        <v>14.0943</v>
      </c>
      <c r="K19" s="74"/>
      <c r="L19" s="75">
        <f>MIN(L8:L16)</f>
        <v>11.352399999999999</v>
      </c>
      <c r="M19" s="74"/>
      <c r="N19" s="75">
        <f>MIN(N8:N16)</f>
        <v>8.5993999999999993</v>
      </c>
      <c r="O19" s="74"/>
      <c r="P19" s="75">
        <f>MIN(P8:P16)</f>
        <v>7.9090999999999996</v>
      </c>
      <c r="Q19" s="74"/>
      <c r="R19" s="75">
        <f>MIN(R8:R16)</f>
        <v>8.6004000000000005</v>
      </c>
      <c r="S19" s="76"/>
    </row>
    <row r="20" spans="1:19" ht="15" thickBot="1" x14ac:dyDescent="0.35">
      <c r="A20" s="77" t="s">
        <v>29</v>
      </c>
      <c r="B20" s="78"/>
      <c r="C20" s="78"/>
      <c r="D20" s="79">
        <f>MAX(D8:D16)</f>
        <v>10.0631</v>
      </c>
      <c r="E20" s="78"/>
      <c r="F20" s="79">
        <f>MAX(F8:F16)</f>
        <v>36.728499999999997</v>
      </c>
      <c r="G20" s="78"/>
      <c r="H20" s="79">
        <f>MAX(H8:H16)</f>
        <v>41.680700000000002</v>
      </c>
      <c r="I20" s="78"/>
      <c r="J20" s="79">
        <f>MAX(J8:J16)</f>
        <v>59.745399999999997</v>
      </c>
      <c r="K20" s="78"/>
      <c r="L20" s="79">
        <f>MAX(L8:L16)</f>
        <v>37.627299999999998</v>
      </c>
      <c r="M20" s="78"/>
      <c r="N20" s="79">
        <f>MAX(N8:N16)</f>
        <v>27.685099999999998</v>
      </c>
      <c r="O20" s="78"/>
      <c r="P20" s="79">
        <f>MAX(P8:P16)</f>
        <v>17.220700000000001</v>
      </c>
      <c r="Q20" s="78"/>
      <c r="R20" s="79">
        <f>MAX(R8:R16)</f>
        <v>31.336500000000001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44447</v>
      </c>
      <c r="C8" s="65">
        <f>VLOOKUP($A8,'Return Data'!$B$7:$R$2843,4,0)</f>
        <v>78.97</v>
      </c>
      <c r="D8" s="65">
        <f>VLOOKUP($A8,'Return Data'!$B$7:$R$2843,10,0)</f>
        <v>5.3917000000000002</v>
      </c>
      <c r="E8" s="66">
        <f t="shared" ref="E8:E17" si="0">RANK(D8,D$8:D$17,0)</f>
        <v>5</v>
      </c>
      <c r="F8" s="65">
        <f>VLOOKUP($A8,'Return Data'!$B$7:$R$2843,11,0)</f>
        <v>11.068899999999999</v>
      </c>
      <c r="G8" s="66">
        <f t="shared" ref="G8:G14" si="1">RANK(F8,F$8:F$17,0)</f>
        <v>2</v>
      </c>
      <c r="H8" s="65">
        <f>VLOOKUP($A8,'Return Data'!$B$7:$R$2843,12,0)</f>
        <v>16.819500000000001</v>
      </c>
      <c r="I8" s="66">
        <f t="shared" ref="I8:I14" si="2">RANK(H8,H$8:H$17,0)</f>
        <v>6</v>
      </c>
      <c r="J8" s="65">
        <f>VLOOKUP($A8,'Return Data'!$B$7:$R$2843,13,0)</f>
        <v>32.744999999999997</v>
      </c>
      <c r="K8" s="66">
        <f t="shared" ref="K8" si="3">RANK(J8,J$8:J$17,0)</f>
        <v>2</v>
      </c>
      <c r="L8" s="65">
        <f>VLOOKUP($A8,'Return Data'!$B$7:$R$2843,17,0)</f>
        <v>19.456099999999999</v>
      </c>
      <c r="M8" s="66">
        <f t="shared" ref="M8" si="4">RANK(L8,L$8:L$17,0)</f>
        <v>3</v>
      </c>
      <c r="N8" s="65">
        <f>VLOOKUP($A8,'Return Data'!$B$7:$R$2843,14,0)</f>
        <v>13.3901</v>
      </c>
      <c r="O8" s="66">
        <f t="shared" ref="O8" si="5">RANK(N8,N$8:N$17,0)</f>
        <v>2</v>
      </c>
      <c r="P8" s="65">
        <f>VLOOKUP($A8,'Return Data'!$B$7:$R$2843,15,0)</f>
        <v>11.7005</v>
      </c>
      <c r="Q8" s="66">
        <f t="shared" ref="Q8" si="6">RANK(P8,P$8:P$17,0)</f>
        <v>3</v>
      </c>
      <c r="R8" s="65">
        <f>VLOOKUP($A8,'Return Data'!$B$7:$R$2843,16,0)</f>
        <v>12.967499999999999</v>
      </c>
      <c r="S8" s="67">
        <f t="shared" ref="S8:S17" si="7">RANK(R8,R$8:R$17,0)</f>
        <v>7</v>
      </c>
    </row>
    <row r="9" spans="1:20" x14ac:dyDescent="0.3">
      <c r="A9" s="63" t="s">
        <v>546</v>
      </c>
      <c r="B9" s="64">
        <f>VLOOKUP($A9,'Return Data'!$B$7:$R$2843,3,0)</f>
        <v>44447</v>
      </c>
      <c r="C9" s="65">
        <f>VLOOKUP($A9,'Return Data'!$B$7:$R$2843,4,0)</f>
        <v>282.40199999999999</v>
      </c>
      <c r="D9" s="65">
        <f>VLOOKUP($A9,'Return Data'!$B$7:$R$2843,10,0)</f>
        <v>3.2242999999999999</v>
      </c>
      <c r="E9" s="66">
        <f t="shared" si="0"/>
        <v>10</v>
      </c>
      <c r="F9" s="65">
        <f>VLOOKUP($A9,'Return Data'!$B$7:$R$2843,11,0)</f>
        <v>9.3927999999999994</v>
      </c>
      <c r="G9" s="66">
        <f t="shared" si="1"/>
        <v>7</v>
      </c>
      <c r="H9" s="65">
        <f>VLOOKUP($A9,'Return Data'!$B$7:$R$2843,12,0)</f>
        <v>26.8949</v>
      </c>
      <c r="I9" s="66">
        <f t="shared" si="2"/>
        <v>1</v>
      </c>
      <c r="J9" s="65">
        <f>VLOOKUP($A9,'Return Data'!$B$7:$R$2843,13,0)</f>
        <v>49.294199999999996</v>
      </c>
      <c r="K9" s="66">
        <f t="shared" ref="K9:K17" si="8">RANK(J9,J$8:J$17,0)</f>
        <v>1</v>
      </c>
      <c r="L9" s="65">
        <f>VLOOKUP($A9,'Return Data'!$B$7:$R$2843,17,0)</f>
        <v>19.635100000000001</v>
      </c>
      <c r="M9" s="66">
        <f t="shared" ref="M9:M17" si="9">RANK(L9,L$8:L$17,0)</f>
        <v>2</v>
      </c>
      <c r="N9" s="65">
        <f>VLOOKUP($A9,'Return Data'!$B$7:$R$2843,14,0)</f>
        <v>12.200799999999999</v>
      </c>
      <c r="O9" s="66">
        <f t="shared" ref="O9:O17" si="10">RANK(N9,N$8:N$17,0)</f>
        <v>5</v>
      </c>
      <c r="P9" s="65">
        <f>VLOOKUP($A9,'Return Data'!$B$7:$R$2843,15,0)</f>
        <v>12.0474</v>
      </c>
      <c r="Q9" s="66">
        <f t="shared" ref="Q9:Q14" si="11">RANK(P9,P$8:P$17,0)</f>
        <v>1</v>
      </c>
      <c r="R9" s="65">
        <f>VLOOKUP($A9,'Return Data'!$B$7:$R$2843,16,0)</f>
        <v>14.197699999999999</v>
      </c>
      <c r="S9" s="67">
        <f t="shared" si="7"/>
        <v>3</v>
      </c>
    </row>
    <row r="10" spans="1:20" x14ac:dyDescent="0.3">
      <c r="A10" s="63" t="s">
        <v>548</v>
      </c>
      <c r="B10" s="64">
        <f>VLOOKUP($A10,'Return Data'!$B$7:$R$2843,3,0)</f>
        <v>44447</v>
      </c>
      <c r="C10" s="65">
        <f>VLOOKUP($A10,'Return Data'!$B$7:$R$2843,4,0)</f>
        <v>52.23</v>
      </c>
      <c r="D10" s="65">
        <f>VLOOKUP($A10,'Return Data'!$B$7:$R$2843,10,0)</f>
        <v>3.8370000000000002</v>
      </c>
      <c r="E10" s="66">
        <f t="shared" si="0"/>
        <v>9</v>
      </c>
      <c r="F10" s="65">
        <f>VLOOKUP($A10,'Return Data'!$B$7:$R$2843,11,0)</f>
        <v>7.6242000000000001</v>
      </c>
      <c r="G10" s="66">
        <f t="shared" si="1"/>
        <v>9</v>
      </c>
      <c r="H10" s="65">
        <f>VLOOKUP($A10,'Return Data'!$B$7:$R$2843,12,0)</f>
        <v>14.841699999999999</v>
      </c>
      <c r="I10" s="66">
        <f t="shared" si="2"/>
        <v>8</v>
      </c>
      <c r="J10" s="65">
        <f>VLOOKUP($A10,'Return Data'!$B$7:$R$2843,13,0)</f>
        <v>27.235099999999999</v>
      </c>
      <c r="K10" s="66">
        <f t="shared" si="8"/>
        <v>7</v>
      </c>
      <c r="L10" s="65">
        <f>VLOOKUP($A10,'Return Data'!$B$7:$R$2843,17,0)</f>
        <v>17.3155</v>
      </c>
      <c r="M10" s="66">
        <f t="shared" si="9"/>
        <v>7</v>
      </c>
      <c r="N10" s="65">
        <f>VLOOKUP($A10,'Return Data'!$B$7:$R$2843,14,0)</f>
        <v>12.611700000000001</v>
      </c>
      <c r="O10" s="66">
        <f t="shared" si="10"/>
        <v>3</v>
      </c>
      <c r="P10" s="65">
        <f>VLOOKUP($A10,'Return Data'!$B$7:$R$2843,15,0)</f>
        <v>11.4472</v>
      </c>
      <c r="Q10" s="66">
        <f t="shared" si="11"/>
        <v>4</v>
      </c>
      <c r="R10" s="65">
        <f>VLOOKUP($A10,'Return Data'!$B$7:$R$2843,16,0)</f>
        <v>13.565799999999999</v>
      </c>
      <c r="S10" s="67">
        <f t="shared" si="7"/>
        <v>5</v>
      </c>
    </row>
    <row r="11" spans="1:20" x14ac:dyDescent="0.3">
      <c r="A11" s="63" t="s">
        <v>549</v>
      </c>
      <c r="B11" s="64">
        <f>VLOOKUP($A11,'Return Data'!$B$7:$R$2843,3,0)</f>
        <v>44447</v>
      </c>
      <c r="C11" s="65">
        <f>VLOOKUP($A11,'Return Data'!$B$7:$R$2843,4,0)</f>
        <v>10.9697</v>
      </c>
      <c r="D11" s="65">
        <f>VLOOKUP($A11,'Return Data'!$B$7:$R$2843,10,0)</f>
        <v>4.4752999999999998</v>
      </c>
      <c r="E11" s="66">
        <f t="shared" si="0"/>
        <v>7</v>
      </c>
      <c r="F11" s="65">
        <f>VLOOKUP($A11,'Return Data'!$B$7:$R$2843,11,0)</f>
        <v>13.289400000000001</v>
      </c>
      <c r="G11" s="66">
        <f t="shared" si="1"/>
        <v>1</v>
      </c>
      <c r="H11" s="65">
        <f>VLOOKUP($A11,'Return Data'!$B$7:$R$2843,12,0)</f>
        <v>19.764399999999998</v>
      </c>
      <c r="I11" s="66">
        <f t="shared" si="2"/>
        <v>3</v>
      </c>
      <c r="J11" s="65">
        <f>VLOOKUP($A11,'Return Data'!$B$7:$R$2843,13,0)</f>
        <v>28.350100000000001</v>
      </c>
      <c r="K11" s="66">
        <f t="shared" si="8"/>
        <v>6</v>
      </c>
      <c r="L11" s="65"/>
      <c r="M11" s="66"/>
      <c r="N11" s="65"/>
      <c r="O11" s="66"/>
      <c r="P11" s="65"/>
      <c r="Q11" s="66"/>
      <c r="R11" s="65">
        <f>VLOOKUP($A11,'Return Data'!$B$7:$R$2843,16,0)</f>
        <v>5.6277999999999997</v>
      </c>
      <c r="S11" s="67">
        <f t="shared" si="7"/>
        <v>10</v>
      </c>
    </row>
    <row r="12" spans="1:20" x14ac:dyDescent="0.3">
      <c r="A12" s="63" t="s">
        <v>551</v>
      </c>
      <c r="B12" s="64">
        <f>VLOOKUP($A12,'Return Data'!$B$7:$R$2843,3,0)</f>
        <v>44447</v>
      </c>
      <c r="C12" s="65">
        <f>VLOOKUP($A12,'Return Data'!$B$7:$R$2843,4,0)</f>
        <v>14.871</v>
      </c>
      <c r="D12" s="65">
        <f>VLOOKUP($A12,'Return Data'!$B$7:$R$2843,10,0)</f>
        <v>5.4382000000000001</v>
      </c>
      <c r="E12" s="66">
        <f t="shared" si="0"/>
        <v>4</v>
      </c>
      <c r="F12" s="65">
        <f>VLOOKUP($A12,'Return Data'!$B$7:$R$2843,11,0)</f>
        <v>9.4179999999999993</v>
      </c>
      <c r="G12" s="66">
        <f t="shared" si="1"/>
        <v>6</v>
      </c>
      <c r="H12" s="65">
        <f>VLOOKUP($A12,'Return Data'!$B$7:$R$2843,12,0)</f>
        <v>15.547800000000001</v>
      </c>
      <c r="I12" s="66">
        <f t="shared" si="2"/>
        <v>7</v>
      </c>
      <c r="J12" s="65">
        <f>VLOOKUP($A12,'Return Data'!$B$7:$R$2843,13,0)</f>
        <v>25.356100000000001</v>
      </c>
      <c r="K12" s="66">
        <f t="shared" si="8"/>
        <v>8</v>
      </c>
      <c r="L12" s="65">
        <f>VLOOKUP($A12,'Return Data'!$B$7:$R$2843,17,0)</f>
        <v>18.2409</v>
      </c>
      <c r="M12" s="66">
        <f t="shared" si="9"/>
        <v>5</v>
      </c>
      <c r="N12" s="65"/>
      <c r="O12" s="66"/>
      <c r="P12" s="65"/>
      <c r="Q12" s="66"/>
      <c r="R12" s="65">
        <f>VLOOKUP($A12,'Return Data'!$B$7:$R$2843,16,0)</f>
        <v>13.649900000000001</v>
      </c>
      <c r="S12" s="67">
        <f t="shared" si="7"/>
        <v>4</v>
      </c>
    </row>
    <row r="13" spans="1:20" x14ac:dyDescent="0.3">
      <c r="A13" s="63" t="s">
        <v>553</v>
      </c>
      <c r="B13" s="64">
        <f>VLOOKUP($A13,'Return Data'!$B$7:$R$2843,3,0)</f>
        <v>44447</v>
      </c>
      <c r="C13" s="65">
        <f>VLOOKUP($A13,'Return Data'!$B$7:$R$2843,4,0)</f>
        <v>33.954999999999998</v>
      </c>
      <c r="D13" s="65">
        <f>VLOOKUP($A13,'Return Data'!$B$7:$R$2843,10,0)</f>
        <v>4.5058999999999996</v>
      </c>
      <c r="E13" s="66">
        <f t="shared" si="0"/>
        <v>6</v>
      </c>
      <c r="F13" s="65">
        <f>VLOOKUP($A13,'Return Data'!$B$7:$R$2843,11,0)</f>
        <v>7.9169999999999998</v>
      </c>
      <c r="G13" s="66">
        <f t="shared" si="1"/>
        <v>8</v>
      </c>
      <c r="H13" s="65">
        <f>VLOOKUP($A13,'Return Data'!$B$7:$R$2843,12,0)</f>
        <v>10.985799999999999</v>
      </c>
      <c r="I13" s="66">
        <f t="shared" si="2"/>
        <v>10</v>
      </c>
      <c r="J13" s="65">
        <f>VLOOKUP($A13,'Return Data'!$B$7:$R$2843,13,0)</f>
        <v>17.251999999999999</v>
      </c>
      <c r="K13" s="66">
        <f t="shared" si="8"/>
        <v>10</v>
      </c>
      <c r="L13" s="65">
        <f>VLOOKUP($A13,'Return Data'!$B$7:$R$2843,17,0)</f>
        <v>14.6784</v>
      </c>
      <c r="M13" s="66">
        <f t="shared" si="9"/>
        <v>8</v>
      </c>
      <c r="N13" s="65">
        <f>VLOOKUP($A13,'Return Data'!$B$7:$R$2843,14,0)</f>
        <v>10.4655</v>
      </c>
      <c r="O13" s="66">
        <f t="shared" si="10"/>
        <v>6</v>
      </c>
      <c r="P13" s="65">
        <f>VLOOKUP($A13,'Return Data'!$B$7:$R$2843,15,0)</f>
        <v>9.6997999999999998</v>
      </c>
      <c r="Q13" s="66">
        <f t="shared" si="11"/>
        <v>5</v>
      </c>
      <c r="R13" s="65">
        <f>VLOOKUP($A13,'Return Data'!$B$7:$R$2843,16,0)</f>
        <v>12.684200000000001</v>
      </c>
      <c r="S13" s="67">
        <f t="shared" si="7"/>
        <v>8</v>
      </c>
    </row>
    <row r="14" spans="1:20" x14ac:dyDescent="0.3">
      <c r="A14" s="63" t="s">
        <v>556</v>
      </c>
      <c r="B14" s="64">
        <f>VLOOKUP($A14,'Return Data'!$B$7:$R$2843,3,0)</f>
        <v>44447</v>
      </c>
      <c r="C14" s="65">
        <f>VLOOKUP($A14,'Return Data'!$B$7:$R$2843,4,0)</f>
        <v>130.8588</v>
      </c>
      <c r="D14" s="65">
        <f>VLOOKUP($A14,'Return Data'!$B$7:$R$2843,10,0)</f>
        <v>5.5994999999999999</v>
      </c>
      <c r="E14" s="66">
        <f t="shared" si="0"/>
        <v>3</v>
      </c>
      <c r="F14" s="65">
        <f>VLOOKUP($A14,'Return Data'!$B$7:$R$2843,11,0)</f>
        <v>11.052</v>
      </c>
      <c r="G14" s="66">
        <f t="shared" si="1"/>
        <v>3</v>
      </c>
      <c r="H14" s="65">
        <f>VLOOKUP($A14,'Return Data'!$B$7:$R$2843,12,0)</f>
        <v>19.881699999999999</v>
      </c>
      <c r="I14" s="66">
        <f t="shared" si="2"/>
        <v>2</v>
      </c>
      <c r="J14" s="65">
        <f>VLOOKUP($A14,'Return Data'!$B$7:$R$2843,13,0)</f>
        <v>31.726099999999999</v>
      </c>
      <c r="K14" s="66">
        <f t="shared" si="8"/>
        <v>3</v>
      </c>
      <c r="L14" s="65">
        <f>VLOOKUP($A14,'Return Data'!$B$7:$R$2843,17,0)</f>
        <v>18.135100000000001</v>
      </c>
      <c r="M14" s="66">
        <f t="shared" si="9"/>
        <v>6</v>
      </c>
      <c r="N14" s="65">
        <f>VLOOKUP($A14,'Return Data'!$B$7:$R$2843,14,0)</f>
        <v>12.532999999999999</v>
      </c>
      <c r="O14" s="66">
        <f t="shared" si="10"/>
        <v>4</v>
      </c>
      <c r="P14" s="65">
        <f>VLOOKUP($A14,'Return Data'!$B$7:$R$2843,15,0)</f>
        <v>11.947800000000001</v>
      </c>
      <c r="Q14" s="66">
        <f t="shared" si="11"/>
        <v>2</v>
      </c>
      <c r="R14" s="65">
        <f>VLOOKUP($A14,'Return Data'!$B$7:$R$2843,16,0)</f>
        <v>13.068199999999999</v>
      </c>
      <c r="S14" s="67">
        <f t="shared" si="7"/>
        <v>6</v>
      </c>
    </row>
    <row r="15" spans="1:20" x14ac:dyDescent="0.3">
      <c r="A15" s="63" t="s">
        <v>557</v>
      </c>
      <c r="B15" s="64">
        <f>VLOOKUP($A15,'Return Data'!$B$7:$R$2843,3,0)</f>
        <v>44447</v>
      </c>
      <c r="C15" s="65">
        <f>VLOOKUP($A15,'Return Data'!$B$7:$R$2843,4,0)</f>
        <v>14.9709</v>
      </c>
      <c r="D15" s="65">
        <f>VLOOKUP($A15,'Return Data'!$B$7:$R$2843,10,0)</f>
        <v>6.8327</v>
      </c>
      <c r="E15" s="66">
        <f t="shared" si="0"/>
        <v>1</v>
      </c>
      <c r="F15" s="65">
        <f>VLOOKUP($A15,'Return Data'!$B$7:$R$2843,11,0)</f>
        <v>10.433400000000001</v>
      </c>
      <c r="G15" s="66">
        <f t="shared" ref="G15" si="12">RANK(F15,F$8:F$17,0)</f>
        <v>4</v>
      </c>
      <c r="H15" s="65">
        <f>VLOOKUP($A15,'Return Data'!$B$7:$R$2843,12,0)</f>
        <v>18.098700000000001</v>
      </c>
      <c r="I15" s="66">
        <f>RANK(H15,H$8:H$17,0)</f>
        <v>5</v>
      </c>
      <c r="J15" s="65">
        <f>VLOOKUP($A15,'Return Data'!$B$7:$R$2843,13,0)</f>
        <v>30.815300000000001</v>
      </c>
      <c r="K15" s="66">
        <f t="shared" si="8"/>
        <v>4</v>
      </c>
      <c r="L15" s="65"/>
      <c r="M15" s="66"/>
      <c r="N15" s="65"/>
      <c r="O15" s="66"/>
      <c r="P15" s="65"/>
      <c r="Q15" s="66"/>
      <c r="R15" s="65">
        <f>VLOOKUP($A15,'Return Data'!$B$7:$R$2843,16,0)</f>
        <v>30.644100000000002</v>
      </c>
      <c r="S15" s="67">
        <f t="shared" si="7"/>
        <v>1</v>
      </c>
    </row>
    <row r="16" spans="1:20" x14ac:dyDescent="0.3">
      <c r="A16" s="63" t="s">
        <v>559</v>
      </c>
      <c r="B16" s="64">
        <f>VLOOKUP($A16,'Return Data'!$B$7:$R$2843,3,0)</f>
        <v>44447</v>
      </c>
      <c r="C16" s="65">
        <f>VLOOKUP($A16,'Return Data'!$B$7:$R$2843,4,0)</f>
        <v>15.0747</v>
      </c>
      <c r="D16" s="65">
        <f>VLOOKUP($A16,'Return Data'!$B$7:$R$2843,10,0)</f>
        <v>6.1786000000000003</v>
      </c>
      <c r="E16" s="66">
        <f t="shared" si="0"/>
        <v>2</v>
      </c>
      <c r="F16" s="65">
        <f>VLOOKUP($A16,'Return Data'!$B$7:$R$2843,11,0)</f>
        <v>10.1267</v>
      </c>
      <c r="G16" s="66">
        <f>RANK(F16,F$8:F$17,0)</f>
        <v>5</v>
      </c>
      <c r="H16" s="65">
        <f>VLOOKUP($A16,'Return Data'!$B$7:$R$2843,12,0)</f>
        <v>19.1036</v>
      </c>
      <c r="I16" s="66">
        <f>RANK(H16,H$8:H$17,0)</f>
        <v>4</v>
      </c>
      <c r="J16" s="65">
        <f>VLOOKUP($A16,'Return Data'!$B$7:$R$2843,13,0)</f>
        <v>30.615300000000001</v>
      </c>
      <c r="K16" s="66">
        <f t="shared" si="8"/>
        <v>5</v>
      </c>
      <c r="L16" s="65">
        <f>VLOOKUP($A16,'Return Data'!$B$7:$R$2843,17,0)</f>
        <v>20.437799999999999</v>
      </c>
      <c r="M16" s="66">
        <f t="shared" si="9"/>
        <v>1</v>
      </c>
      <c r="N16" s="65"/>
      <c r="O16" s="66"/>
      <c r="P16" s="65"/>
      <c r="Q16" s="66"/>
      <c r="R16" s="65">
        <f>VLOOKUP($A16,'Return Data'!$B$7:$R$2843,16,0)</f>
        <v>17.0032</v>
      </c>
      <c r="S16" s="67">
        <f t="shared" si="7"/>
        <v>2</v>
      </c>
    </row>
    <row r="17" spans="1:19" x14ac:dyDescent="0.3">
      <c r="A17" s="63" t="s">
        <v>561</v>
      </c>
      <c r="B17" s="64">
        <f>VLOOKUP($A17,'Return Data'!$B$7:$R$2843,3,0)</f>
        <v>44447</v>
      </c>
      <c r="C17" s="65">
        <f>VLOOKUP($A17,'Return Data'!$B$7:$R$2843,4,0)</f>
        <v>15.31</v>
      </c>
      <c r="D17" s="65">
        <f>VLOOKUP($A17,'Return Data'!$B$7:$R$2843,10,0)</f>
        <v>4.3625999999999996</v>
      </c>
      <c r="E17" s="66">
        <f t="shared" si="0"/>
        <v>8</v>
      </c>
      <c r="F17" s="65">
        <f>VLOOKUP($A17,'Return Data'!$B$7:$R$2843,11,0)</f>
        <v>7.2129000000000003</v>
      </c>
      <c r="G17" s="66">
        <f>RANK(F17,F$8:F$17,0)</f>
        <v>10</v>
      </c>
      <c r="H17" s="65">
        <f>VLOOKUP($A17,'Return Data'!$B$7:$R$2843,12,0)</f>
        <v>11.9152</v>
      </c>
      <c r="I17" s="66">
        <f>RANK(H17,H$8:H$17,0)</f>
        <v>9</v>
      </c>
      <c r="J17" s="65">
        <f>VLOOKUP($A17,'Return Data'!$B$7:$R$2843,13,0)</f>
        <v>24.674299999999999</v>
      </c>
      <c r="K17" s="66">
        <f t="shared" si="8"/>
        <v>9</v>
      </c>
      <c r="L17" s="65">
        <f>VLOOKUP($A17,'Return Data'!$B$7:$R$2843,17,0)</f>
        <v>19.197700000000001</v>
      </c>
      <c r="M17" s="66">
        <f t="shared" si="9"/>
        <v>4</v>
      </c>
      <c r="N17" s="65">
        <f>VLOOKUP($A17,'Return Data'!$B$7:$R$2843,14,0)</f>
        <v>14.0235</v>
      </c>
      <c r="O17" s="66">
        <f t="shared" si="10"/>
        <v>1</v>
      </c>
      <c r="P17" s="65"/>
      <c r="Q17" s="66"/>
      <c r="R17" s="65">
        <f>VLOOKUP($A17,'Return Data'!$B$7:$R$2843,16,0)</f>
        <v>12.214499999999999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4.9845800000000011</v>
      </c>
      <c r="E19" s="74"/>
      <c r="F19" s="75">
        <f>AVERAGE(F8:F17)</f>
        <v>9.7535300000000014</v>
      </c>
      <c r="G19" s="74"/>
      <c r="H19" s="75">
        <f>AVERAGE(H8:H17)</f>
        <v>17.38533</v>
      </c>
      <c r="I19" s="74"/>
      <c r="J19" s="75">
        <f>AVERAGE(J8:J17)</f>
        <v>29.806350000000002</v>
      </c>
      <c r="K19" s="74"/>
      <c r="L19" s="75">
        <f>AVERAGE(L8:L17)</f>
        <v>18.387074999999999</v>
      </c>
      <c r="M19" s="74"/>
      <c r="N19" s="75">
        <f>AVERAGE(N8:N17)</f>
        <v>12.537433333333333</v>
      </c>
      <c r="O19" s="74"/>
      <c r="P19" s="75">
        <f>AVERAGE(P8:P17)</f>
        <v>11.368540000000001</v>
      </c>
      <c r="Q19" s="74"/>
      <c r="R19" s="75">
        <f>AVERAGE(R8:R17)</f>
        <v>14.562289999999999</v>
      </c>
      <c r="S19" s="76"/>
    </row>
    <row r="20" spans="1:19" x14ac:dyDescent="0.3">
      <c r="A20" s="73" t="s">
        <v>28</v>
      </c>
      <c r="B20" s="74"/>
      <c r="C20" s="74"/>
      <c r="D20" s="75">
        <f>MIN(D8:D17)</f>
        <v>3.2242999999999999</v>
      </c>
      <c r="E20" s="74"/>
      <c r="F20" s="75">
        <f>MIN(F8:F17)</f>
        <v>7.2129000000000003</v>
      </c>
      <c r="G20" s="74"/>
      <c r="H20" s="75">
        <f>MIN(H8:H17)</f>
        <v>10.985799999999999</v>
      </c>
      <c r="I20" s="74"/>
      <c r="J20" s="75">
        <f>MIN(J8:J17)</f>
        <v>17.251999999999999</v>
      </c>
      <c r="K20" s="74"/>
      <c r="L20" s="75">
        <f>MIN(L8:L17)</f>
        <v>14.6784</v>
      </c>
      <c r="M20" s="74"/>
      <c r="N20" s="75">
        <f>MIN(N8:N17)</f>
        <v>10.4655</v>
      </c>
      <c r="O20" s="74"/>
      <c r="P20" s="75">
        <f>MIN(P8:P17)</f>
        <v>9.6997999999999998</v>
      </c>
      <c r="Q20" s="74"/>
      <c r="R20" s="75">
        <f>MIN(R8:R17)</f>
        <v>5.6277999999999997</v>
      </c>
      <c r="S20" s="76"/>
    </row>
    <row r="21" spans="1:19" ht="15" thickBot="1" x14ac:dyDescent="0.35">
      <c r="A21" s="77" t="s">
        <v>29</v>
      </c>
      <c r="B21" s="78"/>
      <c r="C21" s="78"/>
      <c r="D21" s="79">
        <f>MAX(D8:D17)</f>
        <v>6.8327</v>
      </c>
      <c r="E21" s="78"/>
      <c r="F21" s="79">
        <f>MAX(F8:F17)</f>
        <v>13.289400000000001</v>
      </c>
      <c r="G21" s="78"/>
      <c r="H21" s="79">
        <f>MAX(H8:H17)</f>
        <v>26.8949</v>
      </c>
      <c r="I21" s="78"/>
      <c r="J21" s="79">
        <f>MAX(J8:J17)</f>
        <v>49.294199999999996</v>
      </c>
      <c r="K21" s="78"/>
      <c r="L21" s="79">
        <f>MAX(L8:L17)</f>
        <v>20.437799999999999</v>
      </c>
      <c r="M21" s="78"/>
      <c r="N21" s="79">
        <f>MAX(N8:N17)</f>
        <v>14.0235</v>
      </c>
      <c r="O21" s="78"/>
      <c r="P21" s="79">
        <f>MAX(P8:P17)</f>
        <v>12.0474</v>
      </c>
      <c r="Q21" s="78"/>
      <c r="R21" s="79">
        <f>MAX(R8:R17)</f>
        <v>30.644100000000002</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44447</v>
      </c>
      <c r="C8" s="65">
        <f>VLOOKUP($A8,'Return Data'!$B$7:$R$2843,4,0)</f>
        <v>72.819999999999993</v>
      </c>
      <c r="D8" s="65">
        <f>VLOOKUP($A8,'Return Data'!$B$7:$R$2843,10,0)</f>
        <v>5.0641999999999996</v>
      </c>
      <c r="E8" s="66">
        <f t="shared" ref="E8:E17" si="0">RANK(D8,D$8:D$17,0)</f>
        <v>5</v>
      </c>
      <c r="F8" s="65">
        <f>VLOOKUP($A8,'Return Data'!$B$7:$R$2843,11,0)</f>
        <v>10.3835</v>
      </c>
      <c r="G8" s="66">
        <f t="shared" ref="G8:G14" si="1">RANK(F8,F$8:F$17,0)</f>
        <v>2</v>
      </c>
      <c r="H8" s="65">
        <f>VLOOKUP($A8,'Return Data'!$B$7:$R$2843,12,0)</f>
        <v>15.752700000000001</v>
      </c>
      <c r="I8" s="66">
        <f t="shared" ref="I8" si="2">RANK(H8,H$8:H$17,0)</f>
        <v>6</v>
      </c>
      <c r="J8" s="65">
        <f>VLOOKUP($A8,'Return Data'!$B$7:$R$2843,13,0)</f>
        <v>31.183599999999998</v>
      </c>
      <c r="K8" s="66">
        <f>RANK(J8,J$8:J$17,0)</f>
        <v>2</v>
      </c>
      <c r="L8" s="65">
        <f>VLOOKUP($A8,'Return Data'!$B$7:$R$2843,17,0)</f>
        <v>18.120699999999999</v>
      </c>
      <c r="M8" s="66">
        <f>RANK(L8,L$8:L$17,0)</f>
        <v>4</v>
      </c>
      <c r="N8" s="65">
        <f>VLOOKUP($A8,'Return Data'!$B$7:$R$2843,14,0)</f>
        <v>12.1585</v>
      </c>
      <c r="O8" s="66">
        <f>RANK(N8,N$8:N$17,0)</f>
        <v>2</v>
      </c>
      <c r="P8" s="65">
        <f>VLOOKUP($A8,'Return Data'!$B$7:$R$2843,15,0)</f>
        <v>10.4549</v>
      </c>
      <c r="Q8" s="66">
        <f>RANK(P8,P$8:P$17,0)</f>
        <v>3</v>
      </c>
      <c r="R8" s="65">
        <f>VLOOKUP($A8,'Return Data'!$B$7:$R$2843,16,0)</f>
        <v>9.7280999999999995</v>
      </c>
      <c r="S8" s="67">
        <f t="shared" ref="S8:S17" si="3">RANK(R8,R$8:R$17,0)</f>
        <v>9</v>
      </c>
    </row>
    <row r="9" spans="1:20" x14ac:dyDescent="0.3">
      <c r="A9" s="63" t="s">
        <v>545</v>
      </c>
      <c r="B9" s="64">
        <f>VLOOKUP($A9,'Return Data'!$B$7:$R$2843,3,0)</f>
        <v>44447</v>
      </c>
      <c r="C9" s="65">
        <f>VLOOKUP($A9,'Return Data'!$B$7:$R$2843,4,0)</f>
        <v>267.69799999999998</v>
      </c>
      <c r="D9" s="65">
        <f>VLOOKUP($A9,'Return Data'!$B$7:$R$2843,10,0)</f>
        <v>3.0693999999999999</v>
      </c>
      <c r="E9" s="66">
        <f t="shared" si="0"/>
        <v>10</v>
      </c>
      <c r="F9" s="65">
        <f>VLOOKUP($A9,'Return Data'!$B$7:$R$2843,11,0)</f>
        <v>9.0668000000000006</v>
      </c>
      <c r="G9" s="66">
        <f t="shared" si="1"/>
        <v>6</v>
      </c>
      <c r="H9" s="65">
        <f>VLOOKUP($A9,'Return Data'!$B$7:$R$2843,12,0)</f>
        <v>26.3352</v>
      </c>
      <c r="I9" s="66">
        <f t="shared" ref="I9:I17" si="4">RANK(H9,H$8:H$17,0)</f>
        <v>1</v>
      </c>
      <c r="J9" s="65">
        <f>VLOOKUP($A9,'Return Data'!$B$7:$R$2843,13,0)</f>
        <v>48.420099999999998</v>
      </c>
      <c r="K9" s="66">
        <f t="shared" ref="K9:K17" si="5">RANK(J9,J$8:J$17,0)</f>
        <v>1</v>
      </c>
      <c r="L9" s="65">
        <f>VLOOKUP($A9,'Return Data'!$B$7:$R$2843,17,0)</f>
        <v>18.927800000000001</v>
      </c>
      <c r="M9" s="66">
        <f t="shared" ref="M9:M17" si="6">RANK(L9,L$8:L$17,0)</f>
        <v>1</v>
      </c>
      <c r="N9" s="65">
        <f>VLOOKUP($A9,'Return Data'!$B$7:$R$2843,14,0)</f>
        <v>11.4575</v>
      </c>
      <c r="O9" s="66">
        <f t="shared" ref="O9:O17" si="7">RANK(N9,N$8:N$17,0)</f>
        <v>4</v>
      </c>
      <c r="P9" s="65">
        <f>VLOOKUP($A9,'Return Data'!$B$7:$R$2843,15,0)</f>
        <v>12.231299999999999</v>
      </c>
      <c r="Q9" s="66">
        <f t="shared" ref="Q9:Q14" si="8">RANK(P9,P$8:P$17,0)</f>
        <v>1</v>
      </c>
      <c r="R9" s="65">
        <f>VLOOKUP($A9,'Return Data'!$B$7:$R$2843,16,0)</f>
        <v>16.9406</v>
      </c>
      <c r="S9" s="67">
        <f t="shared" si="3"/>
        <v>2</v>
      </c>
    </row>
    <row r="10" spans="1:20" x14ac:dyDescent="0.3">
      <c r="A10" s="63" t="s">
        <v>547</v>
      </c>
      <c r="B10" s="64">
        <f>VLOOKUP($A10,'Return Data'!$B$7:$R$2843,3,0)</f>
        <v>44447</v>
      </c>
      <c r="C10" s="65">
        <f>VLOOKUP($A10,'Return Data'!$B$7:$R$2843,4,0)</f>
        <v>47.97</v>
      </c>
      <c r="D10" s="65">
        <f>VLOOKUP($A10,'Return Data'!$B$7:$R$2843,10,0)</f>
        <v>3.6741000000000001</v>
      </c>
      <c r="E10" s="66">
        <f t="shared" si="0"/>
        <v>9</v>
      </c>
      <c r="F10" s="65">
        <f>VLOOKUP($A10,'Return Data'!$B$7:$R$2843,11,0)</f>
        <v>7.2914000000000003</v>
      </c>
      <c r="G10" s="66">
        <f t="shared" si="1"/>
        <v>8</v>
      </c>
      <c r="H10" s="65">
        <f>VLOOKUP($A10,'Return Data'!$B$7:$R$2843,12,0)</f>
        <v>14.3232</v>
      </c>
      <c r="I10" s="66">
        <f t="shared" si="4"/>
        <v>8</v>
      </c>
      <c r="J10" s="65">
        <f>VLOOKUP($A10,'Return Data'!$B$7:$R$2843,13,0)</f>
        <v>26.469799999999999</v>
      </c>
      <c r="K10" s="66">
        <f t="shared" si="5"/>
        <v>6</v>
      </c>
      <c r="L10" s="65">
        <f>VLOOKUP($A10,'Return Data'!$B$7:$R$2843,17,0)</f>
        <v>16.6479</v>
      </c>
      <c r="M10" s="66">
        <f t="shared" si="6"/>
        <v>6</v>
      </c>
      <c r="N10" s="65">
        <f>VLOOKUP($A10,'Return Data'!$B$7:$R$2843,14,0)</f>
        <v>11.904999999999999</v>
      </c>
      <c r="O10" s="66">
        <f t="shared" si="7"/>
        <v>3</v>
      </c>
      <c r="P10" s="65">
        <f>VLOOKUP($A10,'Return Data'!$B$7:$R$2843,15,0)</f>
        <v>10.4468</v>
      </c>
      <c r="Q10" s="66">
        <f t="shared" si="8"/>
        <v>4</v>
      </c>
      <c r="R10" s="65">
        <f>VLOOKUP($A10,'Return Data'!$B$7:$R$2843,16,0)</f>
        <v>11.2552</v>
      </c>
      <c r="S10" s="67">
        <f t="shared" si="3"/>
        <v>7</v>
      </c>
    </row>
    <row r="11" spans="1:20" x14ac:dyDescent="0.3">
      <c r="A11" s="63" t="s">
        <v>550</v>
      </c>
      <c r="B11" s="64">
        <f>VLOOKUP($A11,'Return Data'!$B$7:$R$2843,3,0)</f>
        <v>44447</v>
      </c>
      <c r="C11" s="65">
        <f>VLOOKUP($A11,'Return Data'!$B$7:$R$2843,4,0)</f>
        <v>10.574999999999999</v>
      </c>
      <c r="D11" s="65">
        <f>VLOOKUP($A11,'Return Data'!$B$7:$R$2843,10,0)</f>
        <v>3.9047000000000001</v>
      </c>
      <c r="E11" s="66">
        <f t="shared" si="0"/>
        <v>8</v>
      </c>
      <c r="F11" s="65">
        <f>VLOOKUP($A11,'Return Data'!$B$7:$R$2843,11,0)</f>
        <v>11.935600000000001</v>
      </c>
      <c r="G11" s="66">
        <f t="shared" si="1"/>
        <v>1</v>
      </c>
      <c r="H11" s="65">
        <f>VLOOKUP($A11,'Return Data'!$B$7:$R$2843,12,0)</f>
        <v>17.765599999999999</v>
      </c>
      <c r="I11" s="66">
        <f t="shared" si="4"/>
        <v>3</v>
      </c>
      <c r="J11" s="65">
        <f>VLOOKUP($A11,'Return Data'!$B$7:$R$2843,13,0)</f>
        <v>25.552099999999999</v>
      </c>
      <c r="K11" s="66">
        <f t="shared" si="5"/>
        <v>7</v>
      </c>
      <c r="L11" s="65"/>
      <c r="M11" s="66"/>
      <c r="N11" s="65"/>
      <c r="O11" s="66"/>
      <c r="P11" s="65"/>
      <c r="Q11" s="66"/>
      <c r="R11" s="65">
        <f>VLOOKUP($A11,'Return Data'!$B$7:$R$2843,16,0)</f>
        <v>3.3626</v>
      </c>
      <c r="S11" s="67">
        <f t="shared" si="3"/>
        <v>10</v>
      </c>
    </row>
    <row r="12" spans="1:20" x14ac:dyDescent="0.3">
      <c r="A12" s="63" t="s">
        <v>552</v>
      </c>
      <c r="B12" s="64">
        <f>VLOOKUP($A12,'Return Data'!$B$7:$R$2843,3,0)</f>
        <v>44447</v>
      </c>
      <c r="C12" s="65">
        <f>VLOOKUP($A12,'Return Data'!$B$7:$R$2843,4,0)</f>
        <v>14.35</v>
      </c>
      <c r="D12" s="65">
        <f>VLOOKUP($A12,'Return Data'!$B$7:$R$2843,10,0)</f>
        <v>5.0896999999999997</v>
      </c>
      <c r="E12" s="66">
        <f t="shared" si="0"/>
        <v>4</v>
      </c>
      <c r="F12" s="65">
        <f>VLOOKUP($A12,'Return Data'!$B$7:$R$2843,11,0)</f>
        <v>8.7039000000000009</v>
      </c>
      <c r="G12" s="66">
        <f t="shared" si="1"/>
        <v>7</v>
      </c>
      <c r="H12" s="65">
        <f>VLOOKUP($A12,'Return Data'!$B$7:$R$2843,12,0)</f>
        <v>14.4521</v>
      </c>
      <c r="I12" s="66">
        <f t="shared" si="4"/>
        <v>7</v>
      </c>
      <c r="J12" s="65">
        <f>VLOOKUP($A12,'Return Data'!$B$7:$R$2843,13,0)</f>
        <v>23.760200000000001</v>
      </c>
      <c r="K12" s="66">
        <f t="shared" si="5"/>
        <v>8</v>
      </c>
      <c r="L12" s="65">
        <f>VLOOKUP($A12,'Return Data'!$B$7:$R$2843,17,0)</f>
        <v>16.852</v>
      </c>
      <c r="M12" s="66">
        <f t="shared" si="6"/>
        <v>5</v>
      </c>
      <c r="N12" s="65"/>
      <c r="O12" s="66"/>
      <c r="P12" s="65"/>
      <c r="Q12" s="66"/>
      <c r="R12" s="65">
        <f>VLOOKUP($A12,'Return Data'!$B$7:$R$2843,16,0)</f>
        <v>12.3505</v>
      </c>
      <c r="S12" s="67">
        <f t="shared" si="3"/>
        <v>5</v>
      </c>
    </row>
    <row r="13" spans="1:20" x14ac:dyDescent="0.3">
      <c r="A13" s="63" t="s">
        <v>554</v>
      </c>
      <c r="B13" s="64">
        <f>VLOOKUP($A13,'Return Data'!$B$7:$R$2843,3,0)</f>
        <v>44447</v>
      </c>
      <c r="C13" s="65">
        <f>VLOOKUP($A13,'Return Data'!$B$7:$R$2843,4,0)</f>
        <v>30.869</v>
      </c>
      <c r="D13" s="65">
        <f>VLOOKUP($A13,'Return Data'!$B$7:$R$2843,10,0)</f>
        <v>4.1394000000000002</v>
      </c>
      <c r="E13" s="66">
        <f t="shared" si="0"/>
        <v>6</v>
      </c>
      <c r="F13" s="65">
        <f>VLOOKUP($A13,'Return Data'!$B$7:$R$2843,11,0)</f>
        <v>7.1765999999999996</v>
      </c>
      <c r="G13" s="66">
        <f t="shared" si="1"/>
        <v>9</v>
      </c>
      <c r="H13" s="65">
        <f>VLOOKUP($A13,'Return Data'!$B$7:$R$2843,12,0)</f>
        <v>9.8735999999999997</v>
      </c>
      <c r="I13" s="66">
        <f t="shared" si="4"/>
        <v>10</v>
      </c>
      <c r="J13" s="65">
        <f>VLOOKUP($A13,'Return Data'!$B$7:$R$2843,13,0)</f>
        <v>15.687900000000001</v>
      </c>
      <c r="K13" s="66">
        <f t="shared" si="5"/>
        <v>10</v>
      </c>
      <c r="L13" s="65">
        <f>VLOOKUP($A13,'Return Data'!$B$7:$R$2843,17,0)</f>
        <v>13.190799999999999</v>
      </c>
      <c r="M13" s="66">
        <f t="shared" si="6"/>
        <v>8</v>
      </c>
      <c r="N13" s="65">
        <f>VLOOKUP($A13,'Return Data'!$B$7:$R$2843,14,0)</f>
        <v>9.0904000000000007</v>
      </c>
      <c r="O13" s="66">
        <f t="shared" si="7"/>
        <v>6</v>
      </c>
      <c r="P13" s="65">
        <f>VLOOKUP($A13,'Return Data'!$B$7:$R$2843,15,0)</f>
        <v>8.3879999999999999</v>
      </c>
      <c r="Q13" s="66">
        <f t="shared" si="8"/>
        <v>5</v>
      </c>
      <c r="R13" s="65">
        <f>VLOOKUP($A13,'Return Data'!$B$7:$R$2843,16,0)</f>
        <v>11.2288</v>
      </c>
      <c r="S13" s="67">
        <f t="shared" si="3"/>
        <v>8</v>
      </c>
    </row>
    <row r="14" spans="1:20" x14ac:dyDescent="0.3">
      <c r="A14" s="63" t="s">
        <v>555</v>
      </c>
      <c r="B14" s="64">
        <f>VLOOKUP($A14,'Return Data'!$B$7:$R$2843,3,0)</f>
        <v>44447</v>
      </c>
      <c r="C14" s="65">
        <f>VLOOKUP($A14,'Return Data'!$B$7:$R$2843,4,0)</f>
        <v>121.3125</v>
      </c>
      <c r="D14" s="65">
        <f>VLOOKUP($A14,'Return Data'!$B$7:$R$2843,10,0)</f>
        <v>5.2314999999999996</v>
      </c>
      <c r="E14" s="66">
        <f t="shared" si="0"/>
        <v>3</v>
      </c>
      <c r="F14" s="65">
        <f>VLOOKUP($A14,'Return Data'!$B$7:$R$2843,11,0)</f>
        <v>10.1927</v>
      </c>
      <c r="G14" s="66">
        <f t="shared" si="1"/>
        <v>3</v>
      </c>
      <c r="H14" s="65">
        <f>VLOOKUP($A14,'Return Data'!$B$7:$R$2843,12,0)</f>
        <v>18.623200000000001</v>
      </c>
      <c r="I14" s="66">
        <f t="shared" si="4"/>
        <v>2</v>
      </c>
      <c r="J14" s="65">
        <f>VLOOKUP($A14,'Return Data'!$B$7:$R$2843,13,0)</f>
        <v>29.897300000000001</v>
      </c>
      <c r="K14" s="66">
        <f t="shared" si="5"/>
        <v>3</v>
      </c>
      <c r="L14" s="65">
        <f>VLOOKUP($A14,'Return Data'!$B$7:$R$2843,17,0)</f>
        <v>16.5121</v>
      </c>
      <c r="M14" s="66">
        <f t="shared" si="6"/>
        <v>7</v>
      </c>
      <c r="N14" s="65">
        <f>VLOOKUP($A14,'Return Data'!$B$7:$R$2843,14,0)</f>
        <v>11.0433</v>
      </c>
      <c r="O14" s="66">
        <f t="shared" si="7"/>
        <v>5</v>
      </c>
      <c r="P14" s="65">
        <f>VLOOKUP($A14,'Return Data'!$B$7:$R$2843,15,0)</f>
        <v>10.721</v>
      </c>
      <c r="Q14" s="66">
        <f t="shared" si="8"/>
        <v>2</v>
      </c>
      <c r="R14" s="65">
        <f>VLOOKUP($A14,'Return Data'!$B$7:$R$2843,16,0)</f>
        <v>15.9908</v>
      </c>
      <c r="S14" s="67">
        <f t="shared" si="3"/>
        <v>3</v>
      </c>
    </row>
    <row r="15" spans="1:20" x14ac:dyDescent="0.3">
      <c r="A15" s="63" t="s">
        <v>558</v>
      </c>
      <c r="B15" s="64">
        <f>VLOOKUP($A15,'Return Data'!$B$7:$R$2843,3,0)</f>
        <v>44447</v>
      </c>
      <c r="C15" s="65">
        <f>VLOOKUP($A15,'Return Data'!$B$7:$R$2843,4,0)</f>
        <v>14.545999999999999</v>
      </c>
      <c r="D15" s="65">
        <f>VLOOKUP($A15,'Return Data'!$B$7:$R$2843,10,0)</f>
        <v>6.3234000000000004</v>
      </c>
      <c r="E15" s="66">
        <f t="shared" si="0"/>
        <v>1</v>
      </c>
      <c r="F15" s="65">
        <f>VLOOKUP($A15,'Return Data'!$B$7:$R$2843,11,0)</f>
        <v>9.4111999999999991</v>
      </c>
      <c r="G15" s="66">
        <f t="shared" ref="G15" si="9">RANK(F15,F$8:F$17,0)</f>
        <v>4</v>
      </c>
      <c r="H15" s="65">
        <f>VLOOKUP($A15,'Return Data'!$B$7:$R$2843,12,0)</f>
        <v>16.4453</v>
      </c>
      <c r="I15" s="66">
        <f t="shared" si="4"/>
        <v>5</v>
      </c>
      <c r="J15" s="65">
        <f>VLOOKUP($A15,'Return Data'!$B$7:$R$2843,13,0)</f>
        <v>28.367799999999999</v>
      </c>
      <c r="K15" s="66">
        <f t="shared" si="5"/>
        <v>5</v>
      </c>
      <c r="L15" s="65"/>
      <c r="M15" s="66"/>
      <c r="N15" s="65"/>
      <c r="O15" s="66"/>
      <c r="P15" s="65"/>
      <c r="Q15" s="66"/>
      <c r="R15" s="65">
        <f>VLOOKUP($A15,'Return Data'!$B$7:$R$2843,16,0)</f>
        <v>28.175999999999998</v>
      </c>
      <c r="S15" s="67">
        <f t="shared" si="3"/>
        <v>1</v>
      </c>
    </row>
    <row r="16" spans="1:20" x14ac:dyDescent="0.3">
      <c r="A16" s="63" t="s">
        <v>560</v>
      </c>
      <c r="B16" s="64">
        <f>VLOOKUP($A16,'Return Data'!$B$7:$R$2843,3,0)</f>
        <v>44447</v>
      </c>
      <c r="C16" s="65">
        <f>VLOOKUP($A16,'Return Data'!$B$7:$R$2843,4,0)</f>
        <v>14.390599999999999</v>
      </c>
      <c r="D16" s="65">
        <f>VLOOKUP($A16,'Return Data'!$B$7:$R$2843,10,0)</f>
        <v>5.7130000000000001</v>
      </c>
      <c r="E16" s="66">
        <f t="shared" si="0"/>
        <v>2</v>
      </c>
      <c r="F16" s="65">
        <f>VLOOKUP($A16,'Return Data'!$B$7:$R$2843,11,0)</f>
        <v>9.1744000000000003</v>
      </c>
      <c r="G16" s="66">
        <f>RANK(F16,F$8:F$17,0)</f>
        <v>5</v>
      </c>
      <c r="H16" s="65">
        <f>VLOOKUP($A16,'Return Data'!$B$7:$R$2843,12,0)</f>
        <v>17.607700000000001</v>
      </c>
      <c r="I16" s="66">
        <f t="shared" si="4"/>
        <v>4</v>
      </c>
      <c r="J16" s="65">
        <f>VLOOKUP($A16,'Return Data'!$B$7:$R$2843,13,0)</f>
        <v>28.424399999999999</v>
      </c>
      <c r="K16" s="66">
        <f t="shared" si="5"/>
        <v>4</v>
      </c>
      <c r="L16" s="65">
        <f>VLOOKUP($A16,'Return Data'!$B$7:$R$2843,17,0)</f>
        <v>18.386500000000002</v>
      </c>
      <c r="M16" s="66">
        <f t="shared" si="6"/>
        <v>2</v>
      </c>
      <c r="N16" s="65"/>
      <c r="O16" s="66"/>
      <c r="P16" s="65"/>
      <c r="Q16" s="66"/>
      <c r="R16" s="65">
        <f>VLOOKUP($A16,'Return Data'!$B$7:$R$2843,16,0)</f>
        <v>14.942600000000001</v>
      </c>
      <c r="S16" s="67">
        <f t="shared" si="3"/>
        <v>4</v>
      </c>
    </row>
    <row r="17" spans="1:19" x14ac:dyDescent="0.3">
      <c r="A17" s="63" t="s">
        <v>562</v>
      </c>
      <c r="B17" s="64">
        <f>VLOOKUP($A17,'Return Data'!$B$7:$R$2843,3,0)</f>
        <v>44447</v>
      </c>
      <c r="C17" s="65">
        <f>VLOOKUP($A17,'Return Data'!$B$7:$R$2843,4,0)</f>
        <v>14.89</v>
      </c>
      <c r="D17" s="65">
        <f>VLOOKUP($A17,'Return Data'!$B$7:$R$2843,10,0)</f>
        <v>4.0530999999999997</v>
      </c>
      <c r="E17" s="66">
        <f t="shared" si="0"/>
        <v>7</v>
      </c>
      <c r="F17" s="65">
        <f>VLOOKUP($A17,'Return Data'!$B$7:$R$2843,11,0)</f>
        <v>6.5092999999999996</v>
      </c>
      <c r="G17" s="66">
        <f>RANK(F17,F$8:F$17,0)</f>
        <v>10</v>
      </c>
      <c r="H17" s="65">
        <f>VLOOKUP($A17,'Return Data'!$B$7:$R$2843,12,0)</f>
        <v>10.953799999999999</v>
      </c>
      <c r="I17" s="66">
        <f t="shared" si="4"/>
        <v>9</v>
      </c>
      <c r="J17" s="65">
        <f>VLOOKUP($A17,'Return Data'!$B$7:$R$2843,13,0)</f>
        <v>23.466000000000001</v>
      </c>
      <c r="K17" s="66">
        <f t="shared" si="5"/>
        <v>9</v>
      </c>
      <c r="L17" s="65">
        <f>VLOOKUP($A17,'Return Data'!$B$7:$R$2843,17,0)</f>
        <v>18.2164</v>
      </c>
      <c r="M17" s="66">
        <f t="shared" si="6"/>
        <v>3</v>
      </c>
      <c r="N17" s="65">
        <f>VLOOKUP($A17,'Return Data'!$B$7:$R$2843,14,0)</f>
        <v>13.192500000000001</v>
      </c>
      <c r="O17" s="66">
        <f t="shared" si="7"/>
        <v>1</v>
      </c>
      <c r="P17" s="65"/>
      <c r="Q17" s="66"/>
      <c r="R17" s="65">
        <f>VLOOKUP($A17,'Return Data'!$B$7:$R$2843,16,0)</f>
        <v>11.373100000000001</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4.6262500000000006</v>
      </c>
      <c r="E19" s="74"/>
      <c r="F19" s="75">
        <f>AVERAGE(F8:F17)</f>
        <v>8.9845399999999991</v>
      </c>
      <c r="G19" s="74"/>
      <c r="H19" s="75">
        <f>AVERAGE(H8:H17)</f>
        <v>16.213239999999999</v>
      </c>
      <c r="I19" s="74"/>
      <c r="J19" s="75">
        <f>AVERAGE(J8:J17)</f>
        <v>28.122920000000001</v>
      </c>
      <c r="K19" s="74"/>
      <c r="L19" s="75">
        <f>AVERAGE(L8:L17)</f>
        <v>17.106774999999999</v>
      </c>
      <c r="M19" s="74"/>
      <c r="N19" s="75">
        <f>AVERAGE(N8:N17)</f>
        <v>11.474533333333333</v>
      </c>
      <c r="O19" s="74"/>
      <c r="P19" s="75">
        <f>AVERAGE(P8:P17)</f>
        <v>10.448399999999998</v>
      </c>
      <c r="Q19" s="74"/>
      <c r="R19" s="75">
        <f>AVERAGE(R8:R17)</f>
        <v>13.534830000000003</v>
      </c>
      <c r="S19" s="76"/>
    </row>
    <row r="20" spans="1:19" x14ac:dyDescent="0.3">
      <c r="A20" s="73" t="s">
        <v>28</v>
      </c>
      <c r="B20" s="74"/>
      <c r="C20" s="74"/>
      <c r="D20" s="75">
        <f>MIN(D8:D17)</f>
        <v>3.0693999999999999</v>
      </c>
      <c r="E20" s="74"/>
      <c r="F20" s="75">
        <f>MIN(F8:F17)</f>
        <v>6.5092999999999996</v>
      </c>
      <c r="G20" s="74"/>
      <c r="H20" s="75">
        <f>MIN(H8:H17)</f>
        <v>9.8735999999999997</v>
      </c>
      <c r="I20" s="74"/>
      <c r="J20" s="75">
        <f>MIN(J8:J17)</f>
        <v>15.687900000000001</v>
      </c>
      <c r="K20" s="74"/>
      <c r="L20" s="75">
        <f>MIN(L8:L17)</f>
        <v>13.190799999999999</v>
      </c>
      <c r="M20" s="74"/>
      <c r="N20" s="75">
        <f>MIN(N8:N17)</f>
        <v>9.0904000000000007</v>
      </c>
      <c r="O20" s="74"/>
      <c r="P20" s="75">
        <f>MIN(P8:P17)</f>
        <v>8.3879999999999999</v>
      </c>
      <c r="Q20" s="74"/>
      <c r="R20" s="75">
        <f>MIN(R8:R17)</f>
        <v>3.3626</v>
      </c>
      <c r="S20" s="76"/>
    </row>
    <row r="21" spans="1:19" ht="15" thickBot="1" x14ac:dyDescent="0.35">
      <c r="A21" s="77" t="s">
        <v>29</v>
      </c>
      <c r="B21" s="78"/>
      <c r="C21" s="78"/>
      <c r="D21" s="79">
        <f>MAX(D8:D17)</f>
        <v>6.3234000000000004</v>
      </c>
      <c r="E21" s="78"/>
      <c r="F21" s="79">
        <f>MAX(F8:F17)</f>
        <v>11.935600000000001</v>
      </c>
      <c r="G21" s="78"/>
      <c r="H21" s="79">
        <f>MAX(H8:H17)</f>
        <v>26.3352</v>
      </c>
      <c r="I21" s="78"/>
      <c r="J21" s="79">
        <f>MAX(J8:J17)</f>
        <v>48.420099999999998</v>
      </c>
      <c r="K21" s="78"/>
      <c r="L21" s="79">
        <f>MAX(L8:L17)</f>
        <v>18.927800000000001</v>
      </c>
      <c r="M21" s="78"/>
      <c r="N21" s="79">
        <f>MAX(N8:N17)</f>
        <v>13.192500000000001</v>
      </c>
      <c r="O21" s="78"/>
      <c r="P21" s="79">
        <f>MAX(P8:P17)</f>
        <v>12.231299999999999</v>
      </c>
      <c r="Q21" s="78"/>
      <c r="R21" s="79">
        <f>MAX(R8:R17)</f>
        <v>28.175999999999998</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2021-09-09T06:25:36Z</dcterms:modified>
</cp:coreProperties>
</file>