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FBFF79E8-36B6-48B0-A2CA-F1F33B6306C9}" xr6:coauthVersionLast="47" xr6:coauthVersionMax="47" xr10:uidLastSave="{00000000-0000-0000-0000-000000000000}"/>
  <bookViews>
    <workbookView showSheetTabs="0" xWindow="0" yWindow="0" windowWidth="23040"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<sst xmlns="http://schemas.openxmlformats.org/spreadsheetml/2006/main" count="11232" uniqueCount="2031">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</sst>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44446</v>
      </c>
      <c r="C8" s="65">
        <f>VLOOKUP($A8,'Return Data'!$B$7:$R$2843,4,0)</f>
        <v>1167.5</v>
      </c>
      <c r="D8" s="65">
        <f>VLOOKUP($A8,'Return Data'!$B$7:$R$2843,10,0)</f>
        <v>10.8</v>
      </c>
      <c r="E8" s="66">
        <f t="shared" ref="E8:E40" si="0">RANK(D8,D$8:D$40,0)</f>
        <v>6</v>
      </c>
      <c r="F8" s="65">
        <f>VLOOKUP($A8,'Return Data'!$B$7:$R$2843,11,0)</f>
        <v>17.249500000000001</v>
      </c>
      <c r="G8" s="66">
        <f t="shared" ref="G8:G40" si="1">RANK(F8,F$8:F$40,0)</f>
        <v>9</v>
      </c>
      <c r="H8" s="65">
        <f>VLOOKUP($A8,'Return Data'!$B$7:$R$2843,12,0)</f>
        <v>30.493600000000001</v>
      </c>
      <c r="I8" s="66">
        <f t="shared" ref="I8:I40" si="2">RANK(H8,H$8:H$40,0)</f>
        <v>8</v>
      </c>
      <c r="J8" s="65">
        <f>VLOOKUP($A8,'Return Data'!$B$7:$R$2843,13,0)</f>
        <v>51.3992</v>
      </c>
      <c r="K8" s="66">
        <f t="shared" ref="K8:K40" si="3">RANK(J8,J$8:J$40,0)</f>
        <v>8</v>
      </c>
      <c r="L8" s="65">
        <f>VLOOKUP($A8,'Return Data'!$B$7:$R$2843,17,0)</f>
        <v>23.2075</v>
      </c>
      <c r="M8" s="66">
        <f t="shared" ref="M8:M17" si="4">RANK(L8,L$8:L$40,0)</f>
        <v>19</v>
      </c>
      <c r="N8" s="65">
        <f>VLOOKUP($A8,'Return Data'!$B$7:$R$2843,14,0)</f>
        <v>12.580500000000001</v>
      </c>
      <c r="O8" s="66">
        <f>RANK(N8,N$8:N$40,0)</f>
        <v>23</v>
      </c>
      <c r="P8" s="65">
        <f>VLOOKUP($A8,'Return Data'!$B$7:$R$2843,15,0)</f>
        <v>11.6944</v>
      </c>
      <c r="Q8" s="66">
        <f>RANK(P8,P$8:P$40,0)</f>
        <v>18</v>
      </c>
      <c r="R8" s="65">
        <f>VLOOKUP($A8,'Return Data'!$B$7:$R$2843,16,0)</f>
        <v>14.914899999999999</v>
      </c>
      <c r="S8" s="67">
        <f t="shared" ref="S8:S40" si="5">RANK(R8,R$8:R$40,0)</f>
        <v>18</v>
      </c>
    </row>
    <row r="9" spans="1:20" x14ac:dyDescent="0.3">
      <c r="A9" s="63" t="s">
        <v>480</v>
      </c>
      <c r="B9" s="64">
        <f>VLOOKUP($A9,'Return Data'!$B$7:$R$2843,3,0)</f>
        <v>44446</v>
      </c>
      <c r="C9" s="65">
        <f>VLOOKUP($A9,'Return Data'!$B$7:$R$2843,4,0)</f>
        <v>16.239999999999998</v>
      </c>
      <c r="D9" s="65">
        <f>VLOOKUP($A9,'Return Data'!$B$7:$R$2843,10,0)</f>
        <v>12.309799999999999</v>
      </c>
      <c r="E9" s="66">
        <f t="shared" si="0"/>
        <v>3</v>
      </c>
      <c r="F9" s="65">
        <f>VLOOKUP($A9,'Return Data'!$B$7:$R$2843,11,0)</f>
        <v>17.425899999999999</v>
      </c>
      <c r="G9" s="66">
        <f t="shared" si="1"/>
        <v>8</v>
      </c>
      <c r="H9" s="65">
        <f>VLOOKUP($A9,'Return Data'!$B$7:$R$2843,12,0)</f>
        <v>25.794</v>
      </c>
      <c r="I9" s="66">
        <f t="shared" si="2"/>
        <v>23</v>
      </c>
      <c r="J9" s="65">
        <f>VLOOKUP($A9,'Return Data'!$B$7:$R$2843,13,0)</f>
        <v>44.099400000000003</v>
      </c>
      <c r="K9" s="66">
        <f t="shared" si="3"/>
        <v>22</v>
      </c>
      <c r="L9" s="65">
        <f>VLOOKUP($A9,'Return Data'!$B$7:$R$2843,17,0)</f>
        <v>25.246300000000002</v>
      </c>
      <c r="M9" s="66">
        <f t="shared" si="4"/>
        <v>11</v>
      </c>
      <c r="N9" s="65"/>
      <c r="O9" s="66"/>
      <c r="P9" s="65"/>
      <c r="Q9" s="66"/>
      <c r="R9" s="65">
        <f>VLOOKUP($A9,'Return Data'!$B$7:$R$2843,16,0)</f>
        <v>17.037099999999999</v>
      </c>
      <c r="S9" s="67">
        <f t="shared" si="5"/>
        <v>6</v>
      </c>
    </row>
    <row r="10" spans="1:20" x14ac:dyDescent="0.3">
      <c r="A10" s="63" t="s">
        <v>483</v>
      </c>
      <c r="B10" s="64">
        <f>VLOOKUP($A10,'Return Data'!$B$7:$R$2843,3,0)</f>
        <v>44446</v>
      </c>
      <c r="C10" s="65">
        <f>VLOOKUP($A10,'Return Data'!$B$7:$R$2843,4,0)</f>
        <v>89.34</v>
      </c>
      <c r="D10" s="65">
        <f>VLOOKUP($A10,'Return Data'!$B$7:$R$2843,10,0)</f>
        <v>12.5047</v>
      </c>
      <c r="E10" s="66">
        <f t="shared" si="0"/>
        <v>2</v>
      </c>
      <c r="F10" s="65">
        <f>VLOOKUP($A10,'Return Data'!$B$7:$R$2843,11,0)</f>
        <v>17.428999999999998</v>
      </c>
      <c r="G10" s="66">
        <f t="shared" si="1"/>
        <v>7</v>
      </c>
      <c r="H10" s="65">
        <f>VLOOKUP($A10,'Return Data'!$B$7:$R$2843,12,0)</f>
        <v>30.671299999999999</v>
      </c>
      <c r="I10" s="66">
        <f t="shared" si="2"/>
        <v>7</v>
      </c>
      <c r="J10" s="65">
        <f>VLOOKUP($A10,'Return Data'!$B$7:$R$2843,13,0)</f>
        <v>49.698399999999999</v>
      </c>
      <c r="K10" s="66">
        <f t="shared" si="3"/>
        <v>10</v>
      </c>
      <c r="L10" s="65">
        <f>VLOOKUP($A10,'Return Data'!$B$7:$R$2843,17,0)</f>
        <v>26.328199999999999</v>
      </c>
      <c r="M10" s="66">
        <f t="shared" si="4"/>
        <v>9</v>
      </c>
      <c r="N10" s="65">
        <f>VLOOKUP($A10,'Return Data'!$B$7:$R$2843,14,0)</f>
        <v>13.5565</v>
      </c>
      <c r="O10" s="66">
        <f t="shared" ref="O10:O17" si="6">RANK(N10,N$8:N$40,0)</f>
        <v>18</v>
      </c>
      <c r="P10" s="65">
        <f>VLOOKUP($A10,'Return Data'!$B$7:$R$2843,15,0)</f>
        <v>12.4734</v>
      </c>
      <c r="Q10" s="66">
        <f>RANK(P10,P$8:P$40,0)</f>
        <v>13</v>
      </c>
      <c r="R10" s="65">
        <f>VLOOKUP($A10,'Return Data'!$B$7:$R$2843,16,0)</f>
        <v>13.292899999999999</v>
      </c>
      <c r="S10" s="67">
        <f t="shared" si="5"/>
        <v>25</v>
      </c>
    </row>
    <row r="11" spans="1:20" x14ac:dyDescent="0.3">
      <c r="A11" s="63" t="s">
        <v>1776</v>
      </c>
      <c r="B11" s="64">
        <f>VLOOKUP($A11,'Return Data'!$B$7:$R$2843,3,0)</f>
        <v>44446</v>
      </c>
      <c r="C11" s="65">
        <f>VLOOKUP($A11,'Return Data'!$B$7:$R$2843,4,0)</f>
        <v>19.666399999999999</v>
      </c>
      <c r="D11" s="65">
        <f>VLOOKUP($A11,'Return Data'!$B$7:$R$2843,10,0)</f>
        <v>7.0320999999999998</v>
      </c>
      <c r="E11" s="66">
        <f t="shared" si="0"/>
        <v>29</v>
      </c>
      <c r="F11" s="65">
        <f>VLOOKUP($A11,'Return Data'!$B$7:$R$2843,11,0)</f>
        <v>14.0524</v>
      </c>
      <c r="G11" s="66">
        <f t="shared" si="1"/>
        <v>26</v>
      </c>
      <c r="H11" s="65">
        <f>VLOOKUP($A11,'Return Data'!$B$7:$R$2843,12,0)</f>
        <v>28.461300000000001</v>
      </c>
      <c r="I11" s="66">
        <f t="shared" si="2"/>
        <v>17</v>
      </c>
      <c r="J11" s="65">
        <f>VLOOKUP($A11,'Return Data'!$B$7:$R$2843,13,0)</f>
        <v>43.848599999999998</v>
      </c>
      <c r="K11" s="66">
        <f t="shared" si="3"/>
        <v>23</v>
      </c>
      <c r="L11" s="65">
        <f>VLOOKUP($A11,'Return Data'!$B$7:$R$2843,17,0)</f>
        <v>26.558900000000001</v>
      </c>
      <c r="M11" s="66">
        <f t="shared" si="4"/>
        <v>8</v>
      </c>
      <c r="N11" s="65">
        <f>VLOOKUP($A11,'Return Data'!$B$7:$R$2843,14,0)</f>
        <v>18.993500000000001</v>
      </c>
      <c r="O11" s="66">
        <f t="shared" si="6"/>
        <v>2</v>
      </c>
      <c r="P11" s="65"/>
      <c r="Q11" s="66"/>
      <c r="R11" s="65">
        <f>VLOOKUP($A11,'Return Data'!$B$7:$R$2843,16,0)</f>
        <v>16.526499999999999</v>
      </c>
      <c r="S11" s="67">
        <f t="shared" si="5"/>
        <v>10</v>
      </c>
    </row>
    <row r="12" spans="1:20" x14ac:dyDescent="0.3">
      <c r="A12" s="63" t="s">
        <v>484</v>
      </c>
      <c r="B12" s="64">
        <f>VLOOKUP($A12,'Return Data'!$B$7:$R$2843,3,0)</f>
        <v>44446</v>
      </c>
      <c r="C12" s="65">
        <f>VLOOKUP($A12,'Return Data'!$B$7:$R$2843,4,0)</f>
        <v>23.61</v>
      </c>
      <c r="D12" s="65">
        <f>VLOOKUP($A12,'Return Data'!$B$7:$R$2843,10,0)</f>
        <v>15.8489</v>
      </c>
      <c r="E12" s="66">
        <f t="shared" si="0"/>
        <v>1</v>
      </c>
      <c r="F12" s="65">
        <f>VLOOKUP($A12,'Return Data'!$B$7:$R$2843,11,0)</f>
        <v>33.014099999999999</v>
      </c>
      <c r="G12" s="66">
        <f t="shared" si="1"/>
        <v>1</v>
      </c>
      <c r="H12" s="65">
        <f>VLOOKUP($A12,'Return Data'!$B$7:$R$2843,12,0)</f>
        <v>48.959000000000003</v>
      </c>
      <c r="I12" s="66">
        <f t="shared" si="2"/>
        <v>1</v>
      </c>
      <c r="J12" s="65">
        <f>VLOOKUP($A12,'Return Data'!$B$7:$R$2843,13,0)</f>
        <v>71.709100000000007</v>
      </c>
      <c r="K12" s="66">
        <f t="shared" si="3"/>
        <v>2</v>
      </c>
      <c r="L12" s="65">
        <f>VLOOKUP($A12,'Return Data'!$B$7:$R$2843,17,0)</f>
        <v>43.392600000000002</v>
      </c>
      <c r="M12" s="66">
        <f t="shared" si="4"/>
        <v>1</v>
      </c>
      <c r="N12" s="65">
        <f>VLOOKUP($A12,'Return Data'!$B$7:$R$2843,14,0)</f>
        <v>18.561399999999999</v>
      </c>
      <c r="O12" s="66">
        <f t="shared" si="6"/>
        <v>3</v>
      </c>
      <c r="P12" s="65"/>
      <c r="Q12" s="66"/>
      <c r="R12" s="65">
        <f>VLOOKUP($A12,'Return Data'!$B$7:$R$2843,16,0)</f>
        <v>18.203199999999999</v>
      </c>
      <c r="S12" s="67">
        <f t="shared" si="5"/>
        <v>4</v>
      </c>
    </row>
    <row r="13" spans="1:20" x14ac:dyDescent="0.3">
      <c r="A13" s="63" t="s">
        <v>486</v>
      </c>
      <c r="B13" s="64">
        <f>VLOOKUP($A13,'Return Data'!$B$7:$R$2843,3,0)</f>
        <v>44446</v>
      </c>
      <c r="C13" s="65">
        <f>VLOOKUP($A13,'Return Data'!$B$7:$R$2843,4,0)</f>
        <v>266.45</v>
      </c>
      <c r="D13" s="65">
        <f>VLOOKUP($A13,'Return Data'!$B$7:$R$2843,10,0)</f>
        <v>10.5602</v>
      </c>
      <c r="E13" s="66">
        <f t="shared" si="0"/>
        <v>9</v>
      </c>
      <c r="F13" s="65">
        <f>VLOOKUP($A13,'Return Data'!$B$7:$R$2843,11,0)</f>
        <v>16.7105</v>
      </c>
      <c r="G13" s="66">
        <f t="shared" si="1"/>
        <v>13</v>
      </c>
      <c r="H13" s="65">
        <f>VLOOKUP($A13,'Return Data'!$B$7:$R$2843,12,0)</f>
        <v>27.4575</v>
      </c>
      <c r="I13" s="66">
        <f t="shared" si="2"/>
        <v>21</v>
      </c>
      <c r="J13" s="65">
        <f>VLOOKUP($A13,'Return Data'!$B$7:$R$2843,13,0)</f>
        <v>44.229700000000001</v>
      </c>
      <c r="K13" s="66">
        <f t="shared" si="3"/>
        <v>21</v>
      </c>
      <c r="L13" s="65">
        <f>VLOOKUP($A13,'Return Data'!$B$7:$R$2843,17,0)</f>
        <v>28.152899999999999</v>
      </c>
      <c r="M13" s="66">
        <f t="shared" si="4"/>
        <v>5</v>
      </c>
      <c r="N13" s="65">
        <f>VLOOKUP($A13,'Return Data'!$B$7:$R$2843,14,0)</f>
        <v>18.028199999999998</v>
      </c>
      <c r="O13" s="66">
        <f t="shared" si="6"/>
        <v>4</v>
      </c>
      <c r="P13" s="65">
        <f>VLOOKUP($A13,'Return Data'!$B$7:$R$2843,15,0)</f>
        <v>15.722</v>
      </c>
      <c r="Q13" s="66">
        <f>RANK(P13,P$8:P$40,0)</f>
        <v>3</v>
      </c>
      <c r="R13" s="65">
        <f>VLOOKUP($A13,'Return Data'!$B$7:$R$2843,16,0)</f>
        <v>16.316700000000001</v>
      </c>
      <c r="S13" s="67">
        <f t="shared" si="5"/>
        <v>12</v>
      </c>
    </row>
    <row r="14" spans="1:20" x14ac:dyDescent="0.3">
      <c r="A14" s="63" t="s">
        <v>488</v>
      </c>
      <c r="B14" s="64">
        <f>VLOOKUP($A14,'Return Data'!$B$7:$R$2843,3,0)</f>
        <v>44446</v>
      </c>
      <c r="C14" s="65">
        <f>VLOOKUP($A14,'Return Data'!$B$7:$R$2843,4,0)</f>
        <v>256.83499999999998</v>
      </c>
      <c r="D14" s="65">
        <f>VLOOKUP($A14,'Return Data'!$B$7:$R$2843,10,0)</f>
        <v>9.9258000000000006</v>
      </c>
      <c r="E14" s="66">
        <f t="shared" si="0"/>
        <v>10</v>
      </c>
      <c r="F14" s="65">
        <f>VLOOKUP($A14,'Return Data'!$B$7:$R$2843,11,0)</f>
        <v>16.772400000000001</v>
      </c>
      <c r="G14" s="66">
        <f t="shared" si="1"/>
        <v>12</v>
      </c>
      <c r="H14" s="65">
        <f>VLOOKUP($A14,'Return Data'!$B$7:$R$2843,12,0)</f>
        <v>28.968800000000002</v>
      </c>
      <c r="I14" s="66">
        <f t="shared" si="2"/>
        <v>13</v>
      </c>
      <c r="J14" s="65">
        <f>VLOOKUP($A14,'Return Data'!$B$7:$R$2843,13,0)</f>
        <v>48.503300000000003</v>
      </c>
      <c r="K14" s="66">
        <f t="shared" si="3"/>
        <v>12</v>
      </c>
      <c r="L14" s="65">
        <f>VLOOKUP($A14,'Return Data'!$B$7:$R$2843,17,0)</f>
        <v>27.375399999999999</v>
      </c>
      <c r="M14" s="66">
        <f t="shared" si="4"/>
        <v>6</v>
      </c>
      <c r="N14" s="65">
        <f>VLOOKUP($A14,'Return Data'!$B$7:$R$2843,14,0)</f>
        <v>17.453299999999999</v>
      </c>
      <c r="O14" s="66">
        <f t="shared" si="6"/>
        <v>6</v>
      </c>
      <c r="P14" s="65">
        <f>VLOOKUP($A14,'Return Data'!$B$7:$R$2843,15,0)</f>
        <v>14.5547</v>
      </c>
      <c r="Q14" s="66">
        <f>RANK(P14,P$8:P$40,0)</f>
        <v>6</v>
      </c>
      <c r="R14" s="65">
        <f>VLOOKUP($A14,'Return Data'!$B$7:$R$2843,16,0)</f>
        <v>15.710599999999999</v>
      </c>
      <c r="S14" s="67">
        <f t="shared" si="5"/>
        <v>13</v>
      </c>
    </row>
    <row r="15" spans="1:20" x14ac:dyDescent="0.3">
      <c r="A15" s="63" t="s">
        <v>490</v>
      </c>
      <c r="B15" s="64">
        <f>VLOOKUP($A15,'Return Data'!$B$7:$R$2843,3,0)</f>
        <v>44446</v>
      </c>
      <c r="C15" s="65">
        <f>VLOOKUP($A15,'Return Data'!$B$7:$R$2843,4,0)</f>
        <v>40.21</v>
      </c>
      <c r="D15" s="65">
        <f>VLOOKUP($A15,'Return Data'!$B$7:$R$2843,10,0)</f>
        <v>9.6836000000000002</v>
      </c>
      <c r="E15" s="66">
        <f t="shared" si="0"/>
        <v>14</v>
      </c>
      <c r="F15" s="65">
        <f>VLOOKUP($A15,'Return Data'!$B$7:$R$2843,11,0)</f>
        <v>16.314699999999998</v>
      </c>
      <c r="G15" s="66">
        <f t="shared" si="1"/>
        <v>16</v>
      </c>
      <c r="H15" s="65">
        <f>VLOOKUP($A15,'Return Data'!$B$7:$R$2843,12,0)</f>
        <v>28.589700000000001</v>
      </c>
      <c r="I15" s="66">
        <f t="shared" si="2"/>
        <v>15</v>
      </c>
      <c r="J15" s="65">
        <f>VLOOKUP($A15,'Return Data'!$B$7:$R$2843,13,0)</f>
        <v>47.559600000000003</v>
      </c>
      <c r="K15" s="66">
        <f t="shared" si="3"/>
        <v>15</v>
      </c>
      <c r="L15" s="65">
        <f>VLOOKUP($A15,'Return Data'!$B$7:$R$2843,17,0)</f>
        <v>24.7653</v>
      </c>
      <c r="M15" s="66">
        <f t="shared" si="4"/>
        <v>14</v>
      </c>
      <c r="N15" s="65">
        <f>VLOOKUP($A15,'Return Data'!$B$7:$R$2843,14,0)</f>
        <v>15.186999999999999</v>
      </c>
      <c r="O15" s="66">
        <f t="shared" si="6"/>
        <v>10</v>
      </c>
      <c r="P15" s="65">
        <f>VLOOKUP($A15,'Return Data'!$B$7:$R$2843,15,0)</f>
        <v>13.226100000000001</v>
      </c>
      <c r="Q15" s="66">
        <f>RANK(P15,P$8:P$40,0)</f>
        <v>11</v>
      </c>
      <c r="R15" s="65">
        <f>VLOOKUP($A15,'Return Data'!$B$7:$R$2843,16,0)</f>
        <v>14.04</v>
      </c>
      <c r="S15" s="67">
        <f t="shared" si="5"/>
        <v>20</v>
      </c>
    </row>
    <row r="16" spans="1:20" x14ac:dyDescent="0.3">
      <c r="A16" s="63" t="s">
        <v>493</v>
      </c>
      <c r="B16" s="64">
        <f>VLOOKUP($A16,'Return Data'!$B$7:$R$2843,3,0)</f>
        <v>44446</v>
      </c>
      <c r="C16" s="65">
        <f>VLOOKUP($A16,'Return Data'!$B$7:$R$2843,4,0)</f>
        <v>192.47370000000001</v>
      </c>
      <c r="D16" s="65">
        <f>VLOOKUP($A16,'Return Data'!$B$7:$R$2843,10,0)</f>
        <v>6.7178000000000004</v>
      </c>
      <c r="E16" s="66">
        <f t="shared" si="0"/>
        <v>32</v>
      </c>
      <c r="F16" s="65">
        <f>VLOOKUP($A16,'Return Data'!$B$7:$R$2843,11,0)</f>
        <v>14.1935</v>
      </c>
      <c r="G16" s="66">
        <f t="shared" si="1"/>
        <v>23</v>
      </c>
      <c r="H16" s="65">
        <f>VLOOKUP($A16,'Return Data'!$B$7:$R$2843,12,0)</f>
        <v>26.637699999999999</v>
      </c>
      <c r="I16" s="66">
        <f t="shared" si="2"/>
        <v>22</v>
      </c>
      <c r="J16" s="65">
        <f>VLOOKUP($A16,'Return Data'!$B$7:$R$2843,13,0)</f>
        <v>48.686999999999998</v>
      </c>
      <c r="K16" s="66">
        <f t="shared" si="3"/>
        <v>11</v>
      </c>
      <c r="L16" s="65">
        <f>VLOOKUP($A16,'Return Data'!$B$7:$R$2843,17,0)</f>
        <v>23.933599999999998</v>
      </c>
      <c r="M16" s="66">
        <f t="shared" si="4"/>
        <v>17</v>
      </c>
      <c r="N16" s="65">
        <f>VLOOKUP($A16,'Return Data'!$B$7:$R$2843,14,0)</f>
        <v>14.7639</v>
      </c>
      <c r="O16" s="66">
        <f t="shared" si="6"/>
        <v>13</v>
      </c>
      <c r="P16" s="65">
        <f>VLOOKUP($A16,'Return Data'!$B$7:$R$2843,15,0)</f>
        <v>12.5792</v>
      </c>
      <c r="Q16" s="66">
        <f>RANK(P16,P$8:P$40,0)</f>
        <v>12</v>
      </c>
      <c r="R16" s="65">
        <f>VLOOKUP($A16,'Return Data'!$B$7:$R$2843,16,0)</f>
        <v>15.4727</v>
      </c>
      <c r="S16" s="67">
        <f t="shared" si="5"/>
        <v>17</v>
      </c>
    </row>
    <row r="17" spans="1:19" x14ac:dyDescent="0.3">
      <c r="A17" s="63" t="s">
        <v>495</v>
      </c>
      <c r="B17" s="64">
        <f>VLOOKUP($A17,'Return Data'!$B$7:$R$2843,3,0)</f>
        <v>44446</v>
      </c>
      <c r="C17" s="65">
        <f>VLOOKUP($A17,'Return Data'!$B$7:$R$2843,4,0)</f>
        <v>82.02</v>
      </c>
      <c r="D17" s="65">
        <f>VLOOKUP($A17,'Return Data'!$B$7:$R$2843,10,0)</f>
        <v>6.8971</v>
      </c>
      <c r="E17" s="66">
        <f t="shared" si="0"/>
        <v>30</v>
      </c>
      <c r="F17" s="65">
        <f>VLOOKUP($A17,'Return Data'!$B$7:$R$2843,11,0)</f>
        <v>13.761799999999999</v>
      </c>
      <c r="G17" s="66">
        <f t="shared" si="1"/>
        <v>28</v>
      </c>
      <c r="H17" s="65">
        <f>VLOOKUP($A17,'Return Data'!$B$7:$R$2843,12,0)</f>
        <v>28.395</v>
      </c>
      <c r="I17" s="66">
        <f t="shared" si="2"/>
        <v>18</v>
      </c>
      <c r="J17" s="65">
        <f>VLOOKUP($A17,'Return Data'!$B$7:$R$2843,13,0)</f>
        <v>47.917000000000002</v>
      </c>
      <c r="K17" s="66">
        <f t="shared" si="3"/>
        <v>13</v>
      </c>
      <c r="L17" s="65">
        <f>VLOOKUP($A17,'Return Data'!$B$7:$R$2843,17,0)</f>
        <v>22.9879</v>
      </c>
      <c r="M17" s="66">
        <f t="shared" si="4"/>
        <v>20</v>
      </c>
      <c r="N17" s="65">
        <f>VLOOKUP($A17,'Return Data'!$B$7:$R$2843,14,0)</f>
        <v>14.381399999999999</v>
      </c>
      <c r="O17" s="66">
        <f t="shared" si="6"/>
        <v>14</v>
      </c>
      <c r="P17" s="65">
        <f>VLOOKUP($A17,'Return Data'!$B$7:$R$2843,15,0)</f>
        <v>13.499599999999999</v>
      </c>
      <c r="Q17" s="66">
        <f>RANK(P17,P$8:P$40,0)</f>
        <v>10</v>
      </c>
      <c r="R17" s="65">
        <f>VLOOKUP($A17,'Return Data'!$B$7:$R$2843,16,0)</f>
        <v>16.321000000000002</v>
      </c>
      <c r="S17" s="67">
        <f t="shared" si="5"/>
        <v>11</v>
      </c>
    </row>
    <row r="18" spans="1:19" x14ac:dyDescent="0.3">
      <c r="A18" s="63" t="s">
        <v>496</v>
      </c>
      <c r="B18" s="64">
        <f>VLOOKUP($A18,'Return Data'!$B$7:$R$2843,3,0)</f>
        <v>44446</v>
      </c>
      <c r="C18" s="65">
        <f>VLOOKUP($A18,'Return Data'!$B$7:$R$2843,4,0)</f>
        <v>16.418299999999999</v>
      </c>
      <c r="D18" s="65">
        <f>VLOOKUP($A18,'Return Data'!$B$7:$R$2843,10,0)</f>
        <v>8.8148</v>
      </c>
      <c r="E18" s="66">
        <f t="shared" si="0"/>
        <v>20</v>
      </c>
      <c r="F18" s="65">
        <f>VLOOKUP($A18,'Return Data'!$B$7:$R$2843,11,0)</f>
        <v>14.2151</v>
      </c>
      <c r="G18" s="66">
        <f t="shared" si="1"/>
        <v>22</v>
      </c>
      <c r="H18" s="65">
        <f>VLOOKUP($A18,'Return Data'!$B$7:$R$2843,12,0)</f>
        <v>24.249300000000002</v>
      </c>
      <c r="I18" s="66">
        <f t="shared" si="2"/>
        <v>26</v>
      </c>
      <c r="J18" s="65">
        <f>VLOOKUP($A18,'Return Data'!$B$7:$R$2843,13,0)</f>
        <v>41.342100000000002</v>
      </c>
      <c r="K18" s="66">
        <f t="shared" si="3"/>
        <v>25</v>
      </c>
      <c r="L18" s="65"/>
      <c r="M18" s="66"/>
      <c r="N18" s="65"/>
      <c r="O18" s="66"/>
      <c r="P18" s="65"/>
      <c r="Q18" s="66"/>
      <c r="R18" s="65">
        <f>VLOOKUP($A18,'Return Data'!$B$7:$R$2843,16,0)</f>
        <v>18.790299999999998</v>
      </c>
      <c r="S18" s="67">
        <f t="shared" si="5"/>
        <v>2</v>
      </c>
    </row>
    <row r="19" spans="1:19" x14ac:dyDescent="0.3">
      <c r="A19" s="63" t="s">
        <v>499</v>
      </c>
      <c r="B19" s="64">
        <f>VLOOKUP($A19,'Return Data'!$B$7:$R$2843,3,0)</f>
        <v>44446</v>
      </c>
      <c r="C19" s="65">
        <f>VLOOKUP($A19,'Return Data'!$B$7:$R$2843,4,0)</f>
        <v>219.75</v>
      </c>
      <c r="D19" s="65">
        <f>VLOOKUP($A19,'Return Data'!$B$7:$R$2843,10,0)</f>
        <v>8.3099000000000007</v>
      </c>
      <c r="E19" s="66">
        <f t="shared" si="0"/>
        <v>24</v>
      </c>
      <c r="F19" s="65">
        <f>VLOOKUP($A19,'Return Data'!$B$7:$R$2843,11,0)</f>
        <v>16.807500000000001</v>
      </c>
      <c r="G19" s="66">
        <f t="shared" si="1"/>
        <v>11</v>
      </c>
      <c r="H19" s="65">
        <f>VLOOKUP($A19,'Return Data'!$B$7:$R$2843,12,0)</f>
        <v>35.899799999999999</v>
      </c>
      <c r="I19" s="66">
        <f t="shared" si="2"/>
        <v>4</v>
      </c>
      <c r="J19" s="65">
        <f>VLOOKUP($A19,'Return Data'!$B$7:$R$2843,13,0)</f>
        <v>55.575200000000002</v>
      </c>
      <c r="K19" s="66">
        <f t="shared" si="3"/>
        <v>3</v>
      </c>
      <c r="L19" s="65">
        <f>VLOOKUP($A19,'Return Data'!$B$7:$R$2843,17,0)</f>
        <v>26.087</v>
      </c>
      <c r="M19" s="66">
        <f>RANK(L19,L$8:L$40,0)</f>
        <v>10</v>
      </c>
      <c r="N19" s="65">
        <f>VLOOKUP($A19,'Return Data'!$B$7:$R$2843,14,0)</f>
        <v>15.9033</v>
      </c>
      <c r="O19" s="66">
        <f>RANK(N19,N$8:N$40,0)</f>
        <v>9</v>
      </c>
      <c r="P19" s="65">
        <f>VLOOKUP($A19,'Return Data'!$B$7:$R$2843,15,0)</f>
        <v>14.9145</v>
      </c>
      <c r="Q19" s="66">
        <f>RANK(P19,P$8:P$40,0)</f>
        <v>4</v>
      </c>
      <c r="R19" s="65">
        <f>VLOOKUP($A19,'Return Data'!$B$7:$R$2843,16,0)</f>
        <v>17.0015</v>
      </c>
      <c r="S19" s="67">
        <f t="shared" si="5"/>
        <v>7</v>
      </c>
    </row>
    <row r="20" spans="1:19" x14ac:dyDescent="0.3">
      <c r="A20" s="63" t="s">
        <v>501</v>
      </c>
      <c r="B20" s="64">
        <f>VLOOKUP($A20,'Return Data'!$B$7:$R$2843,3,0)</f>
        <v>44446</v>
      </c>
      <c r="C20" s="65">
        <f>VLOOKUP($A20,'Return Data'!$B$7:$R$2843,4,0)</f>
        <v>16.733599999999999</v>
      </c>
      <c r="D20" s="65">
        <f>VLOOKUP($A20,'Return Data'!$B$7:$R$2843,10,0)</f>
        <v>7.1245000000000003</v>
      </c>
      <c r="E20" s="66">
        <f t="shared" si="0"/>
        <v>28</v>
      </c>
      <c r="F20" s="65">
        <f>VLOOKUP($A20,'Return Data'!$B$7:$R$2843,11,0)</f>
        <v>12.5099</v>
      </c>
      <c r="G20" s="66">
        <f t="shared" si="1"/>
        <v>31</v>
      </c>
      <c r="H20" s="65">
        <f>VLOOKUP($A20,'Return Data'!$B$7:$R$2843,12,0)</f>
        <v>20.943300000000001</v>
      </c>
      <c r="I20" s="66">
        <f t="shared" si="2"/>
        <v>30</v>
      </c>
      <c r="J20" s="65">
        <f>VLOOKUP($A20,'Return Data'!$B$7:$R$2843,13,0)</f>
        <v>33.238799999999998</v>
      </c>
      <c r="K20" s="66">
        <f t="shared" si="3"/>
        <v>33</v>
      </c>
      <c r="L20" s="65">
        <f>VLOOKUP($A20,'Return Data'!$B$7:$R$2843,17,0)</f>
        <v>20.804099999999998</v>
      </c>
      <c r="M20" s="66">
        <f>RANK(L20,L$8:L$40,0)</f>
        <v>25</v>
      </c>
      <c r="N20" s="65">
        <f>VLOOKUP($A20,'Return Data'!$B$7:$R$2843,14,0)</f>
        <v>9.2973999999999997</v>
      </c>
      <c r="O20" s="66">
        <f>RANK(N20,N$8:N$40,0)</f>
        <v>25</v>
      </c>
      <c r="P20" s="65"/>
      <c r="Q20" s="66"/>
      <c r="R20" s="65">
        <f>VLOOKUP($A20,'Return Data'!$B$7:$R$2843,16,0)</f>
        <v>11.141</v>
      </c>
      <c r="S20" s="67">
        <f t="shared" si="5"/>
        <v>33</v>
      </c>
    </row>
    <row r="21" spans="1:19" x14ac:dyDescent="0.3">
      <c r="A21" s="63" t="s">
        <v>502</v>
      </c>
      <c r="B21" s="64">
        <f>VLOOKUP($A21,'Return Data'!$B$7:$R$2843,3,0)</f>
        <v>44446</v>
      </c>
      <c r="C21" s="65">
        <f>VLOOKUP($A21,'Return Data'!$B$7:$R$2843,4,0)</f>
        <v>18.260000000000002</v>
      </c>
      <c r="D21" s="65">
        <f>VLOOKUP($A21,'Return Data'!$B$7:$R$2843,10,0)</f>
        <v>11.138199999999999</v>
      </c>
      <c r="E21" s="66">
        <f t="shared" si="0"/>
        <v>4</v>
      </c>
      <c r="F21" s="65">
        <f>VLOOKUP($A21,'Return Data'!$B$7:$R$2843,11,0)</f>
        <v>19.0352</v>
      </c>
      <c r="G21" s="66">
        <f t="shared" si="1"/>
        <v>3</v>
      </c>
      <c r="H21" s="65">
        <f>VLOOKUP($A21,'Return Data'!$B$7:$R$2843,12,0)</f>
        <v>32.318800000000003</v>
      </c>
      <c r="I21" s="66">
        <f t="shared" si="2"/>
        <v>5</v>
      </c>
      <c r="J21" s="65">
        <f>VLOOKUP($A21,'Return Data'!$B$7:$R$2843,13,0)</f>
        <v>51.535299999999999</v>
      </c>
      <c r="K21" s="66">
        <f t="shared" si="3"/>
        <v>7</v>
      </c>
      <c r="L21" s="65">
        <f>VLOOKUP($A21,'Return Data'!$B$7:$R$2843,17,0)</f>
        <v>26.645299999999999</v>
      </c>
      <c r="M21" s="66">
        <f>RANK(L21,L$8:L$40,0)</f>
        <v>7</v>
      </c>
      <c r="N21" s="65">
        <f>VLOOKUP($A21,'Return Data'!$B$7:$R$2843,14,0)</f>
        <v>14.2804</v>
      </c>
      <c r="O21" s="66">
        <f>RANK(N21,N$8:N$40,0)</f>
        <v>15</v>
      </c>
      <c r="P21" s="65"/>
      <c r="Q21" s="66"/>
      <c r="R21" s="65">
        <f>VLOOKUP($A21,'Return Data'!$B$7:$R$2843,16,0)</f>
        <v>13.697800000000001</v>
      </c>
      <c r="S21" s="67">
        <f t="shared" si="5"/>
        <v>22</v>
      </c>
    </row>
    <row r="22" spans="1:19" x14ac:dyDescent="0.3">
      <c r="A22" s="63" t="s">
        <v>504</v>
      </c>
      <c r="B22" s="64">
        <f>VLOOKUP($A22,'Return Data'!$B$7:$R$2843,3,0)</f>
        <v>44446</v>
      </c>
      <c r="C22" s="65">
        <f>VLOOKUP($A22,'Return Data'!$B$7:$R$2843,4,0)</f>
        <v>15.275</v>
      </c>
      <c r="D22" s="65">
        <f>VLOOKUP($A22,'Return Data'!$B$7:$R$2843,10,0)</f>
        <v>7.6841999999999997</v>
      </c>
      <c r="E22" s="66">
        <f t="shared" si="0"/>
        <v>27</v>
      </c>
      <c r="F22" s="65">
        <f>VLOOKUP($A22,'Return Data'!$B$7:$R$2843,11,0)</f>
        <v>11.449199999999999</v>
      </c>
      <c r="G22" s="66">
        <f t="shared" si="1"/>
        <v>32</v>
      </c>
      <c r="H22" s="65">
        <f>VLOOKUP($A22,'Return Data'!$B$7:$R$2843,12,0)</f>
        <v>20.396899999999999</v>
      </c>
      <c r="I22" s="66">
        <f t="shared" si="2"/>
        <v>32</v>
      </c>
      <c r="J22" s="65">
        <f>VLOOKUP($A22,'Return Data'!$B$7:$R$2843,13,0)</f>
        <v>40.614899999999999</v>
      </c>
      <c r="K22" s="66">
        <f t="shared" si="3"/>
        <v>26</v>
      </c>
      <c r="L22" s="65"/>
      <c r="M22" s="66"/>
      <c r="N22" s="65"/>
      <c r="O22" s="66"/>
      <c r="P22" s="65"/>
      <c r="Q22" s="66"/>
      <c r="R22" s="65">
        <f>VLOOKUP($A22,'Return Data'!$B$7:$R$2843,16,0)</f>
        <v>16.740200000000002</v>
      </c>
      <c r="S22" s="67">
        <f t="shared" si="5"/>
        <v>8</v>
      </c>
    </row>
    <row r="23" spans="1:19" x14ac:dyDescent="0.3">
      <c r="A23" s="63" t="s">
        <v>506</v>
      </c>
      <c r="B23" s="64">
        <f>VLOOKUP($A23,'Return Data'!$B$7:$R$2843,3,0)</f>
        <v>44446</v>
      </c>
      <c r="C23" s="65">
        <f>VLOOKUP($A23,'Return Data'!$B$7:$R$2843,4,0)</f>
        <v>15.109500000000001</v>
      </c>
      <c r="D23" s="65">
        <f>VLOOKUP($A23,'Return Data'!$B$7:$R$2843,10,0)</f>
        <v>8.8032000000000004</v>
      </c>
      <c r="E23" s="66">
        <f t="shared" si="0"/>
        <v>21</v>
      </c>
      <c r="F23" s="65">
        <f>VLOOKUP($A23,'Return Data'!$B$7:$R$2843,11,0)</f>
        <v>13.514799999999999</v>
      </c>
      <c r="G23" s="66">
        <f t="shared" si="1"/>
        <v>29</v>
      </c>
      <c r="H23" s="65">
        <f>VLOOKUP($A23,'Return Data'!$B$7:$R$2843,12,0)</f>
        <v>23.293500000000002</v>
      </c>
      <c r="I23" s="66">
        <f t="shared" si="2"/>
        <v>28</v>
      </c>
      <c r="J23" s="65">
        <f>VLOOKUP($A23,'Return Data'!$B$7:$R$2843,13,0)</f>
        <v>37.768599999999999</v>
      </c>
      <c r="K23" s="66">
        <f t="shared" si="3"/>
        <v>28</v>
      </c>
      <c r="L23" s="65">
        <f>VLOOKUP($A23,'Return Data'!$B$7:$R$2843,17,0)</f>
        <v>20.425999999999998</v>
      </c>
      <c r="M23" s="66">
        <f>RANK(L23,L$8:L$40,0)</f>
        <v>26</v>
      </c>
      <c r="N23" s="65"/>
      <c r="O23" s="66"/>
      <c r="P23" s="65"/>
      <c r="Q23" s="66"/>
      <c r="R23" s="65">
        <f>VLOOKUP($A23,'Return Data'!$B$7:$R$2843,16,0)</f>
        <v>13.804600000000001</v>
      </c>
      <c r="S23" s="67">
        <f t="shared" si="5"/>
        <v>21</v>
      </c>
    </row>
    <row r="24" spans="1:19" x14ac:dyDescent="0.3">
      <c r="A24" s="63" t="s">
        <v>509</v>
      </c>
      <c r="B24" s="64">
        <f>VLOOKUP($A24,'Return Data'!$B$7:$R$2843,3,0)</f>
        <v>44446</v>
      </c>
      <c r="C24" s="65">
        <f>VLOOKUP($A24,'Return Data'!$B$7:$R$2843,4,0)</f>
        <v>74.815700000000007</v>
      </c>
      <c r="D24" s="65">
        <f>VLOOKUP($A24,'Return Data'!$B$7:$R$2843,10,0)</f>
        <v>9.8940000000000001</v>
      </c>
      <c r="E24" s="66">
        <f t="shared" si="0"/>
        <v>11</v>
      </c>
      <c r="F24" s="65">
        <f>VLOOKUP($A24,'Return Data'!$B$7:$R$2843,11,0)</f>
        <v>17.795100000000001</v>
      </c>
      <c r="G24" s="66">
        <f t="shared" si="1"/>
        <v>6</v>
      </c>
      <c r="H24" s="65">
        <f>VLOOKUP($A24,'Return Data'!$B$7:$R$2843,12,0)</f>
        <v>29.9757</v>
      </c>
      <c r="I24" s="66">
        <f t="shared" si="2"/>
        <v>10</v>
      </c>
      <c r="J24" s="65">
        <f>VLOOKUP($A24,'Return Data'!$B$7:$R$2843,13,0)</f>
        <v>51.5657</v>
      </c>
      <c r="K24" s="66">
        <f t="shared" si="3"/>
        <v>6</v>
      </c>
      <c r="L24" s="65">
        <f>VLOOKUP($A24,'Return Data'!$B$7:$R$2843,17,0)</f>
        <v>33.648899999999998</v>
      </c>
      <c r="M24" s="66">
        <f>RANK(L24,L$8:L$40,0)</f>
        <v>3</v>
      </c>
      <c r="N24" s="65">
        <f>VLOOKUP($A24,'Return Data'!$B$7:$R$2843,14,0)</f>
        <v>15.170299999999999</v>
      </c>
      <c r="O24" s="66">
        <f>RANK(N24,N$8:N$40,0)</f>
        <v>11</v>
      </c>
      <c r="P24" s="65">
        <f>VLOOKUP($A24,'Return Data'!$B$7:$R$2843,15,0)</f>
        <v>12.2364</v>
      </c>
      <c r="Q24" s="66">
        <f>RANK(P24,P$8:P$40,0)</f>
        <v>15</v>
      </c>
      <c r="R24" s="65">
        <f>VLOOKUP($A24,'Return Data'!$B$7:$R$2843,16,0)</f>
        <v>13.4466</v>
      </c>
      <c r="S24" s="67">
        <f t="shared" si="5"/>
        <v>24</v>
      </c>
    </row>
    <row r="25" spans="1:19" x14ac:dyDescent="0.3">
      <c r="A25" s="63" t="s">
        <v>1834</v>
      </c>
      <c r="B25" s="64">
        <f>VLOOKUP($A25,'Return Data'!$B$7:$R$2843,3,0)</f>
        <v>44446</v>
      </c>
      <c r="C25" s="65">
        <f>VLOOKUP($A25,'Return Data'!$B$7:$R$2843,4,0)</f>
        <v>43.026000000000003</v>
      </c>
      <c r="D25" s="65">
        <f>VLOOKUP($A25,'Return Data'!$B$7:$R$2843,10,0)</f>
        <v>6.7191999999999998</v>
      </c>
      <c r="E25" s="66">
        <f t="shared" si="0"/>
        <v>31</v>
      </c>
      <c r="F25" s="65">
        <f>VLOOKUP($A25,'Return Data'!$B$7:$R$2843,11,0)</f>
        <v>14.1515</v>
      </c>
      <c r="G25" s="66">
        <f t="shared" si="1"/>
        <v>24</v>
      </c>
      <c r="H25" s="65">
        <f>VLOOKUP($A25,'Return Data'!$B$7:$R$2843,12,0)</f>
        <v>29.211099999999998</v>
      </c>
      <c r="I25" s="66">
        <f t="shared" si="2"/>
        <v>12</v>
      </c>
      <c r="J25" s="65">
        <f>VLOOKUP($A25,'Return Data'!$B$7:$R$2843,13,0)</f>
        <v>51.580100000000002</v>
      </c>
      <c r="K25" s="66">
        <f t="shared" si="3"/>
        <v>5</v>
      </c>
      <c r="L25" s="65">
        <f>VLOOKUP($A25,'Return Data'!$B$7:$R$2843,17,0)</f>
        <v>28.3065</v>
      </c>
      <c r="M25" s="66">
        <f>RANK(L25,L$8:L$40,0)</f>
        <v>4</v>
      </c>
      <c r="N25" s="65">
        <f>VLOOKUP($A25,'Return Data'!$B$7:$R$2843,14,0)</f>
        <v>17.578299999999999</v>
      </c>
      <c r="O25" s="66">
        <f>RANK(N25,N$8:N$40,0)</f>
        <v>5</v>
      </c>
      <c r="P25" s="65">
        <f>VLOOKUP($A25,'Return Data'!$B$7:$R$2843,15,0)</f>
        <v>14.347300000000001</v>
      </c>
      <c r="Q25" s="66">
        <f>RANK(P25,P$8:P$40,0)</f>
        <v>8</v>
      </c>
      <c r="R25" s="65">
        <f>VLOOKUP($A25,'Return Data'!$B$7:$R$2843,16,0)</f>
        <v>13.6287</v>
      </c>
      <c r="S25" s="67">
        <f t="shared" si="5"/>
        <v>23</v>
      </c>
    </row>
    <row r="26" spans="1:19" x14ac:dyDescent="0.3">
      <c r="A26" s="63" t="s">
        <v>510</v>
      </c>
      <c r="B26" s="64">
        <f>VLOOKUP($A26,'Return Data'!$B$7:$R$2843,3,0)</f>
        <v>44446</v>
      </c>
      <c r="C26" s="65">
        <f>VLOOKUP($A26,'Return Data'!$B$7:$R$2843,4,0)</f>
        <v>40.283999999999999</v>
      </c>
      <c r="D26" s="65">
        <f>VLOOKUP($A26,'Return Data'!$B$7:$R$2843,10,0)</f>
        <v>7.9710999999999999</v>
      </c>
      <c r="E26" s="66">
        <f t="shared" si="0"/>
        <v>25</v>
      </c>
      <c r="F26" s="65">
        <f>VLOOKUP($A26,'Return Data'!$B$7:$R$2843,11,0)</f>
        <v>13.8642</v>
      </c>
      <c r="G26" s="66">
        <f t="shared" si="1"/>
        <v>27</v>
      </c>
      <c r="H26" s="65">
        <f>VLOOKUP($A26,'Return Data'!$B$7:$R$2843,12,0)</f>
        <v>23.939299999999999</v>
      </c>
      <c r="I26" s="66">
        <f t="shared" si="2"/>
        <v>27</v>
      </c>
      <c r="J26" s="65">
        <f>VLOOKUP($A26,'Return Data'!$B$7:$R$2843,13,0)</f>
        <v>40.460299999999997</v>
      </c>
      <c r="K26" s="66">
        <f t="shared" si="3"/>
        <v>27</v>
      </c>
      <c r="L26" s="65">
        <f>VLOOKUP($A26,'Return Data'!$B$7:$R$2843,17,0)</f>
        <v>22.252400000000002</v>
      </c>
      <c r="M26" s="66">
        <f>RANK(L26,L$8:L$40,0)</f>
        <v>23</v>
      </c>
      <c r="N26" s="65">
        <f>VLOOKUP($A26,'Return Data'!$B$7:$R$2843,14,0)</f>
        <v>12.2897</v>
      </c>
      <c r="O26" s="66">
        <f>RANK(N26,N$8:N$40,0)</f>
        <v>24</v>
      </c>
      <c r="P26" s="65">
        <f>VLOOKUP($A26,'Return Data'!$B$7:$R$2843,15,0)</f>
        <v>12.337199999999999</v>
      </c>
      <c r="Q26" s="66">
        <f>RANK(P26,P$8:P$40,0)</f>
        <v>14</v>
      </c>
      <c r="R26" s="65">
        <f>VLOOKUP($A26,'Return Data'!$B$7:$R$2843,16,0)</f>
        <v>15.48</v>
      </c>
      <c r="S26" s="67">
        <f t="shared" si="5"/>
        <v>16</v>
      </c>
    </row>
    <row r="27" spans="1:19" x14ac:dyDescent="0.3">
      <c r="A27" s="63" t="s">
        <v>513</v>
      </c>
      <c r="B27" s="64">
        <f>VLOOKUP($A27,'Return Data'!$B$7:$R$2843,3,0)</f>
        <v>44446</v>
      </c>
      <c r="C27" s="65">
        <f>VLOOKUP($A27,'Return Data'!$B$7:$R$2843,4,0)</f>
        <v>150.4128</v>
      </c>
      <c r="D27" s="65">
        <f>VLOOKUP($A27,'Return Data'!$B$7:$R$2843,10,0)</f>
        <v>8.4116</v>
      </c>
      <c r="E27" s="66">
        <f t="shared" si="0"/>
        <v>22</v>
      </c>
      <c r="F27" s="65">
        <f>VLOOKUP($A27,'Return Data'!$B$7:$R$2843,11,0)</f>
        <v>12.8994</v>
      </c>
      <c r="G27" s="66">
        <f t="shared" si="1"/>
        <v>30</v>
      </c>
      <c r="H27" s="65">
        <f>VLOOKUP($A27,'Return Data'!$B$7:$R$2843,12,0)</f>
        <v>19.7395</v>
      </c>
      <c r="I27" s="66">
        <f t="shared" si="2"/>
        <v>33</v>
      </c>
      <c r="J27" s="65">
        <f>VLOOKUP($A27,'Return Data'!$B$7:$R$2843,13,0)</f>
        <v>35.280200000000001</v>
      </c>
      <c r="K27" s="66">
        <f t="shared" si="3"/>
        <v>32</v>
      </c>
      <c r="L27" s="65">
        <f>VLOOKUP($A27,'Return Data'!$B$7:$R$2843,17,0)</f>
        <v>17.9635</v>
      </c>
      <c r="M27" s="66">
        <f>RANK(L27,L$8:L$40,0)</f>
        <v>28</v>
      </c>
      <c r="N27" s="65">
        <f>VLOOKUP($A27,'Return Data'!$B$7:$R$2843,14,0)</f>
        <v>12.585100000000001</v>
      </c>
      <c r="O27" s="66">
        <f>RANK(N27,N$8:N$40,0)</f>
        <v>22</v>
      </c>
      <c r="P27" s="65">
        <f>VLOOKUP($A27,'Return Data'!$B$7:$R$2843,15,0)</f>
        <v>10.6296</v>
      </c>
      <c r="Q27" s="66">
        <f>RANK(P27,P$8:P$40,0)</f>
        <v>21</v>
      </c>
      <c r="R27" s="65">
        <f>VLOOKUP($A27,'Return Data'!$B$7:$R$2843,16,0)</f>
        <v>11.183400000000001</v>
      </c>
      <c r="S27" s="67">
        <f t="shared" si="5"/>
        <v>32</v>
      </c>
    </row>
    <row r="28" spans="1:19" x14ac:dyDescent="0.3">
      <c r="A28" s="63" t="s">
        <v>514</v>
      </c>
      <c r="B28" s="64">
        <f>VLOOKUP($A28,'Return Data'!$B$7:$R$2843,3,0)</f>
        <v>44446</v>
      </c>
      <c r="C28" s="65">
        <f>VLOOKUP($A28,'Return Data'!$B$7:$R$2843,4,0)</f>
        <v>17.261099999999999</v>
      </c>
      <c r="D28" s="65">
        <f>VLOOKUP($A28,'Return Data'!$B$7:$R$2843,10,0)</f>
        <v>10.908300000000001</v>
      </c>
      <c r="E28" s="66">
        <f t="shared" si="0"/>
        <v>5</v>
      </c>
      <c r="F28" s="65">
        <f>VLOOKUP($A28,'Return Data'!$B$7:$R$2843,11,0)</f>
        <v>18.878900000000002</v>
      </c>
      <c r="G28" s="66">
        <f t="shared" si="1"/>
        <v>4</v>
      </c>
      <c r="H28" s="65">
        <f>VLOOKUP($A28,'Return Data'!$B$7:$R$2843,12,0)</f>
        <v>36.1479</v>
      </c>
      <c r="I28" s="66">
        <f t="shared" si="2"/>
        <v>3</v>
      </c>
      <c r="J28" s="65">
        <f>VLOOKUP($A28,'Return Data'!$B$7:$R$2843,13,0)</f>
        <v>53.623199999999997</v>
      </c>
      <c r="K28" s="66">
        <f t="shared" si="3"/>
        <v>4</v>
      </c>
      <c r="L28" s="65"/>
      <c r="M28" s="66"/>
      <c r="N28" s="65"/>
      <c r="O28" s="66"/>
      <c r="P28" s="65"/>
      <c r="Q28" s="66"/>
      <c r="R28" s="65">
        <f>VLOOKUP($A28,'Return Data'!$B$7:$R$2843,16,0)</f>
        <v>29.060600000000001</v>
      </c>
      <c r="S28" s="67">
        <f t="shared" si="5"/>
        <v>1</v>
      </c>
    </row>
    <row r="29" spans="1:19" x14ac:dyDescent="0.3">
      <c r="A29" s="63" t="s">
        <v>517</v>
      </c>
      <c r="B29" s="64">
        <f>VLOOKUP($A29,'Return Data'!$B$7:$R$2843,3,0)</f>
        <v>44446</v>
      </c>
      <c r="C29" s="65">
        <f>VLOOKUP($A29,'Return Data'!$B$7:$R$2843,4,0)</f>
        <v>24.231000000000002</v>
      </c>
      <c r="D29" s="65">
        <f>VLOOKUP($A29,'Return Data'!$B$7:$R$2843,10,0)</f>
        <v>8.9083000000000006</v>
      </c>
      <c r="E29" s="66">
        <f t="shared" si="0"/>
        <v>19</v>
      </c>
      <c r="F29" s="65">
        <f>VLOOKUP($A29,'Return Data'!$B$7:$R$2843,11,0)</f>
        <v>15.523199999999999</v>
      </c>
      <c r="G29" s="66">
        <f t="shared" si="1"/>
        <v>17</v>
      </c>
      <c r="H29" s="65">
        <f>VLOOKUP($A29,'Return Data'!$B$7:$R$2843,12,0)</f>
        <v>27.6996</v>
      </c>
      <c r="I29" s="66">
        <f t="shared" si="2"/>
        <v>20</v>
      </c>
      <c r="J29" s="65">
        <f>VLOOKUP($A29,'Return Data'!$B$7:$R$2843,13,0)</f>
        <v>44.472900000000003</v>
      </c>
      <c r="K29" s="66">
        <f t="shared" si="3"/>
        <v>20</v>
      </c>
      <c r="L29" s="65">
        <f>VLOOKUP($A29,'Return Data'!$B$7:$R$2843,17,0)</f>
        <v>25.06</v>
      </c>
      <c r="M29" s="66">
        <f>RANK(L29,L$8:L$40,0)</f>
        <v>13</v>
      </c>
      <c r="N29" s="65">
        <f>VLOOKUP($A29,'Return Data'!$B$7:$R$2843,14,0)</f>
        <v>16.803899999999999</v>
      </c>
      <c r="O29" s="66">
        <f>RANK(N29,N$8:N$40,0)</f>
        <v>7</v>
      </c>
      <c r="P29" s="65">
        <f>VLOOKUP($A29,'Return Data'!$B$7:$R$2843,15,0)</f>
        <v>16.054400000000001</v>
      </c>
      <c r="Q29" s="66">
        <f>RANK(P29,P$8:P$40,0)</f>
        <v>2</v>
      </c>
      <c r="R29" s="65">
        <f>VLOOKUP($A29,'Return Data'!$B$7:$R$2843,16,0)</f>
        <v>15.573</v>
      </c>
      <c r="S29" s="67">
        <f t="shared" si="5"/>
        <v>14</v>
      </c>
    </row>
    <row r="30" spans="1:19" x14ac:dyDescent="0.3">
      <c r="A30" s="63" t="s">
        <v>519</v>
      </c>
      <c r="B30" s="64">
        <f>VLOOKUP($A30,'Return Data'!$B$7:$R$2843,3,0)</f>
        <v>44446</v>
      </c>
      <c r="C30" s="65">
        <f>VLOOKUP($A30,'Return Data'!$B$7:$R$2843,4,0)</f>
        <v>16.150099999999998</v>
      </c>
      <c r="D30" s="65">
        <f>VLOOKUP($A30,'Return Data'!$B$7:$R$2843,10,0)</f>
        <v>7.8297999999999996</v>
      </c>
      <c r="E30" s="66">
        <f t="shared" si="0"/>
        <v>26</v>
      </c>
      <c r="F30" s="65">
        <f>VLOOKUP($A30,'Return Data'!$B$7:$R$2843,11,0)</f>
        <v>11.4246</v>
      </c>
      <c r="G30" s="66">
        <f t="shared" si="1"/>
        <v>33</v>
      </c>
      <c r="H30" s="65">
        <f>VLOOKUP($A30,'Return Data'!$B$7:$R$2843,12,0)</f>
        <v>20.438600000000001</v>
      </c>
      <c r="I30" s="66">
        <f t="shared" si="2"/>
        <v>31</v>
      </c>
      <c r="J30" s="65">
        <f>VLOOKUP($A30,'Return Data'!$B$7:$R$2843,13,0)</f>
        <v>36.719299999999997</v>
      </c>
      <c r="K30" s="66">
        <f t="shared" si="3"/>
        <v>31</v>
      </c>
      <c r="L30" s="65"/>
      <c r="M30" s="66"/>
      <c r="N30" s="65"/>
      <c r="O30" s="66"/>
      <c r="P30" s="65"/>
      <c r="Q30" s="66"/>
      <c r="R30" s="65">
        <f>VLOOKUP($A30,'Return Data'!$B$7:$R$2843,16,0)</f>
        <v>17.428599999999999</v>
      </c>
      <c r="S30" s="67">
        <f t="shared" si="5"/>
        <v>5</v>
      </c>
    </row>
    <row r="31" spans="1:19" x14ac:dyDescent="0.3">
      <c r="A31" s="63" t="s">
        <v>2007</v>
      </c>
      <c r="B31" s="64">
        <f>VLOOKUP($A31,'Return Data'!$B$7:$R$2843,3,0)</f>
        <v>44446</v>
      </c>
      <c r="C31" s="65">
        <f>VLOOKUP($A31,'Return Data'!$B$7:$R$2843,4,0)</f>
        <v>14.9091</v>
      </c>
      <c r="D31" s="65">
        <f>VLOOKUP($A31,'Return Data'!$B$7:$R$2843,10,0)</f>
        <v>9.7734000000000005</v>
      </c>
      <c r="E31" s="66">
        <f t="shared" si="0"/>
        <v>12</v>
      </c>
      <c r="F31" s="65">
        <f>VLOOKUP($A31,'Return Data'!$B$7:$R$2843,11,0)</f>
        <v>15.043799999999999</v>
      </c>
      <c r="G31" s="66">
        <f t="shared" si="1"/>
        <v>18</v>
      </c>
      <c r="H31" s="65">
        <f>VLOOKUP($A31,'Return Data'!$B$7:$R$2843,12,0)</f>
        <v>24.540400000000002</v>
      </c>
      <c r="I31" s="66">
        <f t="shared" si="2"/>
        <v>25</v>
      </c>
      <c r="J31" s="65">
        <f>VLOOKUP($A31,'Return Data'!$B$7:$R$2843,13,0)</f>
        <v>37.654699999999998</v>
      </c>
      <c r="K31" s="66">
        <f t="shared" si="3"/>
        <v>29</v>
      </c>
      <c r="L31" s="65">
        <f>VLOOKUP($A31,'Return Data'!$B$7:$R$2843,17,0)</f>
        <v>19.619399999999999</v>
      </c>
      <c r="M31" s="66">
        <f t="shared" ref="M31:M40" si="7">RANK(L31,L$8:L$40,0)</f>
        <v>27</v>
      </c>
      <c r="N31" s="65"/>
      <c r="O31" s="66"/>
      <c r="P31" s="65"/>
      <c r="Q31" s="66"/>
      <c r="R31" s="65">
        <f>VLOOKUP($A31,'Return Data'!$B$7:$R$2843,16,0)</f>
        <v>12.626200000000001</v>
      </c>
      <c r="S31" s="67">
        <f t="shared" si="5"/>
        <v>29</v>
      </c>
    </row>
    <row r="32" spans="1:19" x14ac:dyDescent="0.3">
      <c r="A32" s="63" t="s">
        <v>522</v>
      </c>
      <c r="B32" s="64">
        <f>VLOOKUP($A32,'Return Data'!$B$7:$R$2843,3,0)</f>
        <v>44446</v>
      </c>
      <c r="C32" s="65">
        <f>VLOOKUP($A32,'Return Data'!$B$7:$R$2843,4,0)</f>
        <v>70.877300000000005</v>
      </c>
      <c r="D32" s="65">
        <f>VLOOKUP($A32,'Return Data'!$B$7:$R$2843,10,0)</f>
        <v>6.6215000000000002</v>
      </c>
      <c r="E32" s="66">
        <f t="shared" si="0"/>
        <v>33</v>
      </c>
      <c r="F32" s="65">
        <f>VLOOKUP($A32,'Return Data'!$B$7:$R$2843,11,0)</f>
        <v>14.335900000000001</v>
      </c>
      <c r="G32" s="66">
        <f t="shared" si="1"/>
        <v>21</v>
      </c>
      <c r="H32" s="65">
        <f>VLOOKUP($A32,'Return Data'!$B$7:$R$2843,12,0)</f>
        <v>29.335999999999999</v>
      </c>
      <c r="I32" s="66">
        <f t="shared" si="2"/>
        <v>11</v>
      </c>
      <c r="J32" s="65">
        <f>VLOOKUP($A32,'Return Data'!$B$7:$R$2843,13,0)</f>
        <v>47.689700000000002</v>
      </c>
      <c r="K32" s="66">
        <f t="shared" si="3"/>
        <v>14</v>
      </c>
      <c r="L32" s="65">
        <f>VLOOKUP($A32,'Return Data'!$B$7:$R$2843,17,0)</f>
        <v>14.811999999999999</v>
      </c>
      <c r="M32" s="66">
        <f t="shared" si="7"/>
        <v>29</v>
      </c>
      <c r="N32" s="65">
        <f>VLOOKUP($A32,'Return Data'!$B$7:$R$2843,14,0)</f>
        <v>5.3291000000000004</v>
      </c>
      <c r="O32" s="66">
        <f t="shared" ref="O32:O40" si="8">RANK(N32,N$8:N$40,0)</f>
        <v>26</v>
      </c>
      <c r="P32" s="65">
        <f>VLOOKUP($A32,'Return Data'!$B$7:$R$2843,15,0)</f>
        <v>8.6803000000000008</v>
      </c>
      <c r="Q32" s="66">
        <f t="shared" ref="Q32:Q40" si="9">RANK(P32,P$8:P$40,0)</f>
        <v>22</v>
      </c>
      <c r="R32" s="65">
        <f>VLOOKUP($A32,'Return Data'!$B$7:$R$2843,16,0)</f>
        <v>12.342599999999999</v>
      </c>
      <c r="S32" s="67">
        <f t="shared" si="5"/>
        <v>31</v>
      </c>
    </row>
    <row r="33" spans="1:19" x14ac:dyDescent="0.3">
      <c r="A33" s="63" t="s">
        <v>528</v>
      </c>
      <c r="B33" s="64">
        <f>VLOOKUP($A33,'Return Data'!$B$7:$R$2843,3,0)</f>
        <v>44446</v>
      </c>
      <c r="C33" s="65">
        <f>VLOOKUP($A33,'Return Data'!$B$7:$R$2843,4,0)</f>
        <v>109</v>
      </c>
      <c r="D33" s="65">
        <f>VLOOKUP($A33,'Return Data'!$B$7:$R$2843,10,0)</f>
        <v>9.4817</v>
      </c>
      <c r="E33" s="66">
        <f t="shared" si="0"/>
        <v>15</v>
      </c>
      <c r="F33" s="65">
        <f>VLOOKUP($A33,'Return Data'!$B$7:$R$2843,11,0)</f>
        <v>16.664899999999999</v>
      </c>
      <c r="G33" s="66">
        <f t="shared" si="1"/>
        <v>14</v>
      </c>
      <c r="H33" s="65">
        <f>VLOOKUP($A33,'Return Data'!$B$7:$R$2843,12,0)</f>
        <v>27.964300000000001</v>
      </c>
      <c r="I33" s="66">
        <f t="shared" si="2"/>
        <v>19</v>
      </c>
      <c r="J33" s="65">
        <f>VLOOKUP($A33,'Return Data'!$B$7:$R$2843,13,0)</f>
        <v>45.683</v>
      </c>
      <c r="K33" s="66">
        <f t="shared" si="3"/>
        <v>18</v>
      </c>
      <c r="L33" s="65">
        <f>VLOOKUP($A33,'Return Data'!$B$7:$R$2843,17,0)</f>
        <v>23.883299999999998</v>
      </c>
      <c r="M33" s="66">
        <f t="shared" si="7"/>
        <v>18</v>
      </c>
      <c r="N33" s="65">
        <f>VLOOKUP($A33,'Return Data'!$B$7:$R$2843,14,0)</f>
        <v>13.8741</v>
      </c>
      <c r="O33" s="66">
        <f t="shared" si="8"/>
        <v>16</v>
      </c>
      <c r="P33" s="65">
        <f>VLOOKUP($A33,'Return Data'!$B$7:$R$2843,15,0)</f>
        <v>11.8164</v>
      </c>
      <c r="Q33" s="66">
        <f t="shared" si="9"/>
        <v>17</v>
      </c>
      <c r="R33" s="65">
        <f>VLOOKUP($A33,'Return Data'!$B$7:$R$2843,16,0)</f>
        <v>13.288600000000001</v>
      </c>
      <c r="S33" s="67">
        <f t="shared" si="5"/>
        <v>26</v>
      </c>
    </row>
    <row r="34" spans="1:19" x14ac:dyDescent="0.3">
      <c r="A34" s="63" t="s">
        <v>530</v>
      </c>
      <c r="B34" s="64">
        <f>VLOOKUP($A34,'Return Data'!$B$7:$R$2843,3,0)</f>
        <v>44446</v>
      </c>
      <c r="C34" s="65">
        <f>VLOOKUP($A34,'Return Data'!$B$7:$R$2843,4,0)</f>
        <v>120.66</v>
      </c>
      <c r="D34" s="65">
        <f>VLOOKUP($A34,'Return Data'!$B$7:$R$2843,10,0)</f>
        <v>10.6363</v>
      </c>
      <c r="E34" s="66">
        <f t="shared" si="0"/>
        <v>7</v>
      </c>
      <c r="F34" s="65">
        <f>VLOOKUP($A34,'Return Data'!$B$7:$R$2843,11,0)</f>
        <v>16.411000000000001</v>
      </c>
      <c r="G34" s="66">
        <f t="shared" si="1"/>
        <v>15</v>
      </c>
      <c r="H34" s="65">
        <f>VLOOKUP($A34,'Return Data'!$B$7:$R$2843,12,0)</f>
        <v>28.910299999999999</v>
      </c>
      <c r="I34" s="66">
        <f t="shared" si="2"/>
        <v>14</v>
      </c>
      <c r="J34" s="65">
        <f>VLOOKUP($A34,'Return Data'!$B$7:$R$2843,13,0)</f>
        <v>46.663400000000003</v>
      </c>
      <c r="K34" s="66">
        <f t="shared" si="3"/>
        <v>17</v>
      </c>
      <c r="L34" s="65">
        <f>VLOOKUP($A34,'Return Data'!$B$7:$R$2843,17,0)</f>
        <v>25.071200000000001</v>
      </c>
      <c r="M34" s="66">
        <f t="shared" si="7"/>
        <v>12</v>
      </c>
      <c r="N34" s="65">
        <f>VLOOKUP($A34,'Return Data'!$B$7:$R$2843,14,0)</f>
        <v>13.164999999999999</v>
      </c>
      <c r="O34" s="66">
        <f t="shared" si="8"/>
        <v>19</v>
      </c>
      <c r="P34" s="65">
        <f>VLOOKUP($A34,'Return Data'!$B$7:$R$2843,15,0)</f>
        <v>14.7927</v>
      </c>
      <c r="Q34" s="66">
        <f t="shared" si="9"/>
        <v>5</v>
      </c>
      <c r="R34" s="65">
        <f>VLOOKUP($A34,'Return Data'!$B$7:$R$2843,16,0)</f>
        <v>15.528600000000001</v>
      </c>
      <c r="S34" s="67">
        <f t="shared" si="5"/>
        <v>15</v>
      </c>
    </row>
    <row r="35" spans="1:19" x14ac:dyDescent="0.3">
      <c r="A35" s="63" t="s">
        <v>532</v>
      </c>
      <c r="B35" s="64">
        <f>VLOOKUP($A35,'Return Data'!$B$7:$R$2843,3,0)</f>
        <v>44446</v>
      </c>
      <c r="C35" s="65">
        <f>VLOOKUP($A35,'Return Data'!$B$7:$R$2843,4,0)</f>
        <v>275.38060000000002</v>
      </c>
      <c r="D35" s="65">
        <f>VLOOKUP($A35,'Return Data'!$B$7:$R$2843,10,0)</f>
        <v>9.1083999999999996</v>
      </c>
      <c r="E35" s="66">
        <f t="shared" si="0"/>
        <v>17</v>
      </c>
      <c r="F35" s="65">
        <f>VLOOKUP($A35,'Return Data'!$B$7:$R$2843,11,0)</f>
        <v>31.799800000000001</v>
      </c>
      <c r="G35" s="66">
        <f t="shared" si="1"/>
        <v>2</v>
      </c>
      <c r="H35" s="65">
        <f>VLOOKUP($A35,'Return Data'!$B$7:$R$2843,12,0)</f>
        <v>46.8322</v>
      </c>
      <c r="I35" s="66">
        <f t="shared" si="2"/>
        <v>2</v>
      </c>
      <c r="J35" s="65">
        <f>VLOOKUP($A35,'Return Data'!$B$7:$R$2843,13,0)</f>
        <v>71.722300000000004</v>
      </c>
      <c r="K35" s="66">
        <f t="shared" si="3"/>
        <v>1</v>
      </c>
      <c r="L35" s="65">
        <f>VLOOKUP($A35,'Return Data'!$B$7:$R$2843,17,0)</f>
        <v>43.004100000000001</v>
      </c>
      <c r="M35" s="66">
        <f t="shared" si="7"/>
        <v>2</v>
      </c>
      <c r="N35" s="65">
        <f>VLOOKUP($A35,'Return Data'!$B$7:$R$2843,14,0)</f>
        <v>26.297999999999998</v>
      </c>
      <c r="O35" s="66">
        <f t="shared" si="8"/>
        <v>1</v>
      </c>
      <c r="P35" s="65">
        <f>VLOOKUP($A35,'Return Data'!$B$7:$R$2843,15,0)</f>
        <v>19.058900000000001</v>
      </c>
      <c r="Q35" s="66">
        <f t="shared" si="9"/>
        <v>1</v>
      </c>
      <c r="R35" s="65">
        <f>VLOOKUP($A35,'Return Data'!$B$7:$R$2843,16,0)</f>
        <v>18.434799999999999</v>
      </c>
      <c r="S35" s="67">
        <f t="shared" si="5"/>
        <v>3</v>
      </c>
    </row>
    <row r="36" spans="1:19" x14ac:dyDescent="0.3">
      <c r="A36" s="63" t="s">
        <v>1838</v>
      </c>
      <c r="B36" s="64">
        <f>VLOOKUP($A36,'Return Data'!$B$7:$R$2843,3,0)</f>
        <v>44446</v>
      </c>
      <c r="C36" s="65">
        <f>VLOOKUP($A36,'Return Data'!$B$7:$R$2843,4,0)</f>
        <v>214.93270000000001</v>
      </c>
      <c r="D36" s="65">
        <f>VLOOKUP($A36,'Return Data'!$B$7:$R$2843,10,0)</f>
        <v>8.9533000000000005</v>
      </c>
      <c r="E36" s="66">
        <f t="shared" si="0"/>
        <v>18</v>
      </c>
      <c r="F36" s="65">
        <f>VLOOKUP($A36,'Return Data'!$B$7:$R$2843,11,0)</f>
        <v>14.392300000000001</v>
      </c>
      <c r="G36" s="66">
        <f t="shared" si="1"/>
        <v>20</v>
      </c>
      <c r="H36" s="65">
        <f>VLOOKUP($A36,'Return Data'!$B$7:$R$2843,12,0)</f>
        <v>25.406600000000001</v>
      </c>
      <c r="I36" s="66">
        <f t="shared" si="2"/>
        <v>24</v>
      </c>
      <c r="J36" s="65">
        <f>VLOOKUP($A36,'Return Data'!$B$7:$R$2843,13,0)</f>
        <v>42.325600000000001</v>
      </c>
      <c r="K36" s="66">
        <f t="shared" si="3"/>
        <v>24</v>
      </c>
      <c r="L36" s="65">
        <f>VLOOKUP($A36,'Return Data'!$B$7:$R$2843,17,0)</f>
        <v>22.931000000000001</v>
      </c>
      <c r="M36" s="66">
        <f t="shared" si="7"/>
        <v>21</v>
      </c>
      <c r="N36" s="65">
        <f>VLOOKUP($A36,'Return Data'!$B$7:$R$2843,14,0)</f>
        <v>16.042100000000001</v>
      </c>
      <c r="O36" s="66">
        <f t="shared" si="8"/>
        <v>8</v>
      </c>
      <c r="P36" s="65">
        <f>VLOOKUP($A36,'Return Data'!$B$7:$R$2843,15,0)</f>
        <v>14.458</v>
      </c>
      <c r="Q36" s="66">
        <f t="shared" si="9"/>
        <v>7</v>
      </c>
      <c r="R36" s="65">
        <f>VLOOKUP($A36,'Return Data'!$B$7:$R$2843,16,0)</f>
        <v>16.572500000000002</v>
      </c>
      <c r="S36" s="67">
        <f t="shared" si="5"/>
        <v>9</v>
      </c>
    </row>
    <row r="37" spans="1:19" x14ac:dyDescent="0.3">
      <c r="A37" s="63" t="s">
        <v>533</v>
      </c>
      <c r="B37" s="64">
        <f>VLOOKUP($A37,'Return Data'!$B$7:$R$2843,3,0)</f>
        <v>44446</v>
      </c>
      <c r="C37" s="65">
        <f>VLOOKUP($A37,'Return Data'!$B$7:$R$2843,4,0)</f>
        <v>24.931699999999999</v>
      </c>
      <c r="D37" s="65">
        <f>VLOOKUP($A37,'Return Data'!$B$7:$R$2843,10,0)</f>
        <v>9.2211999999999996</v>
      </c>
      <c r="E37" s="66">
        <f t="shared" si="0"/>
        <v>16</v>
      </c>
      <c r="F37" s="65">
        <f>VLOOKUP($A37,'Return Data'!$B$7:$R$2843,11,0)</f>
        <v>14.0564</v>
      </c>
      <c r="G37" s="66">
        <f t="shared" si="1"/>
        <v>25</v>
      </c>
      <c r="H37" s="65">
        <f>VLOOKUP($A37,'Return Data'!$B$7:$R$2843,12,0)</f>
        <v>21.4983</v>
      </c>
      <c r="I37" s="66">
        <f t="shared" si="2"/>
        <v>29</v>
      </c>
      <c r="J37" s="65">
        <f>VLOOKUP($A37,'Return Data'!$B$7:$R$2843,13,0)</f>
        <v>36.967799999999997</v>
      </c>
      <c r="K37" s="66">
        <f t="shared" si="3"/>
        <v>30</v>
      </c>
      <c r="L37" s="65">
        <f>VLOOKUP($A37,'Return Data'!$B$7:$R$2843,17,0)</f>
        <v>21.039100000000001</v>
      </c>
      <c r="M37" s="66">
        <f t="shared" si="7"/>
        <v>24</v>
      </c>
      <c r="N37" s="65">
        <f>VLOOKUP($A37,'Return Data'!$B$7:$R$2843,14,0)</f>
        <v>12.8125</v>
      </c>
      <c r="O37" s="66">
        <f t="shared" si="8"/>
        <v>20</v>
      </c>
      <c r="P37" s="65">
        <f>VLOOKUP($A37,'Return Data'!$B$7:$R$2843,15,0)</f>
        <v>11.35</v>
      </c>
      <c r="Q37" s="66">
        <f t="shared" si="9"/>
        <v>19</v>
      </c>
      <c r="R37" s="65">
        <f>VLOOKUP($A37,'Return Data'!$B$7:$R$2843,16,0)</f>
        <v>12.5037</v>
      </c>
      <c r="S37" s="67">
        <f t="shared" si="5"/>
        <v>30</v>
      </c>
    </row>
    <row r="38" spans="1:19" x14ac:dyDescent="0.3">
      <c r="A38" s="63" t="s">
        <v>536</v>
      </c>
      <c r="B38" s="64">
        <f>VLOOKUP($A38,'Return Data'!$B$7:$R$2843,3,0)</f>
        <v>44446</v>
      </c>
      <c r="C38" s="65">
        <f>VLOOKUP($A38,'Return Data'!$B$7:$R$2843,4,0)</f>
        <v>143.6549</v>
      </c>
      <c r="D38" s="65">
        <f>VLOOKUP($A38,'Return Data'!$B$7:$R$2843,10,0)</f>
        <v>10.626200000000001</v>
      </c>
      <c r="E38" s="66">
        <f t="shared" si="0"/>
        <v>8</v>
      </c>
      <c r="F38" s="65">
        <f>VLOOKUP($A38,'Return Data'!$B$7:$R$2843,11,0)</f>
        <v>17.814299999999999</v>
      </c>
      <c r="G38" s="66">
        <f t="shared" si="1"/>
        <v>5</v>
      </c>
      <c r="H38" s="65">
        <f>VLOOKUP($A38,'Return Data'!$B$7:$R$2843,12,0)</f>
        <v>30.334700000000002</v>
      </c>
      <c r="I38" s="66">
        <f t="shared" si="2"/>
        <v>9</v>
      </c>
      <c r="J38" s="65">
        <f>VLOOKUP($A38,'Return Data'!$B$7:$R$2843,13,0)</f>
        <v>45.368099999999998</v>
      </c>
      <c r="K38" s="66">
        <f t="shared" si="3"/>
        <v>19</v>
      </c>
      <c r="L38" s="65">
        <f>VLOOKUP($A38,'Return Data'!$B$7:$R$2843,17,0)</f>
        <v>24.123100000000001</v>
      </c>
      <c r="M38" s="66">
        <f t="shared" si="7"/>
        <v>16</v>
      </c>
      <c r="N38" s="65">
        <f>VLOOKUP($A38,'Return Data'!$B$7:$R$2843,14,0)</f>
        <v>14.8866</v>
      </c>
      <c r="O38" s="66">
        <f t="shared" si="8"/>
        <v>12</v>
      </c>
      <c r="P38" s="65">
        <f>VLOOKUP($A38,'Return Data'!$B$7:$R$2843,15,0)</f>
        <v>14.285299999999999</v>
      </c>
      <c r="Q38" s="66">
        <f t="shared" si="9"/>
        <v>9</v>
      </c>
      <c r="R38" s="65">
        <f>VLOOKUP($A38,'Return Data'!$B$7:$R$2843,16,0)</f>
        <v>12.8477</v>
      </c>
      <c r="S38" s="67">
        <f t="shared" si="5"/>
        <v>28</v>
      </c>
    </row>
    <row r="39" spans="1:19" x14ac:dyDescent="0.3">
      <c r="A39" s="63" t="s">
        <v>537</v>
      </c>
      <c r="B39" s="64">
        <f>VLOOKUP($A39,'Return Data'!$B$7:$R$2843,3,0)</f>
        <v>44446</v>
      </c>
      <c r="C39" s="65">
        <f>VLOOKUP($A39,'Return Data'!$B$7:$R$2843,4,0)</f>
        <v>326.8931</v>
      </c>
      <c r="D39" s="65">
        <f>VLOOKUP($A39,'Return Data'!$B$7:$R$2843,10,0)</f>
        <v>9.7009000000000007</v>
      </c>
      <c r="E39" s="66">
        <f t="shared" si="0"/>
        <v>13</v>
      </c>
      <c r="F39" s="65">
        <f>VLOOKUP($A39,'Return Data'!$B$7:$R$2843,11,0)</f>
        <v>14.7392</v>
      </c>
      <c r="G39" s="66">
        <f t="shared" si="1"/>
        <v>19</v>
      </c>
      <c r="H39" s="65">
        <f>VLOOKUP($A39,'Return Data'!$B$7:$R$2843,12,0)</f>
        <v>28.568999999999999</v>
      </c>
      <c r="I39" s="66">
        <f t="shared" si="2"/>
        <v>16</v>
      </c>
      <c r="J39" s="65">
        <f>VLOOKUP($A39,'Return Data'!$B$7:$R$2843,13,0)</f>
        <v>46.969099999999997</v>
      </c>
      <c r="K39" s="66">
        <f t="shared" si="3"/>
        <v>16</v>
      </c>
      <c r="L39" s="65">
        <f>VLOOKUP($A39,'Return Data'!$B$7:$R$2843,17,0)</f>
        <v>22.7119</v>
      </c>
      <c r="M39" s="66">
        <f t="shared" si="7"/>
        <v>22</v>
      </c>
      <c r="N39" s="65">
        <f>VLOOKUP($A39,'Return Data'!$B$7:$R$2843,14,0)</f>
        <v>13.833500000000001</v>
      </c>
      <c r="O39" s="66">
        <f t="shared" si="8"/>
        <v>17</v>
      </c>
      <c r="P39" s="65">
        <f>VLOOKUP($A39,'Return Data'!$B$7:$R$2843,15,0)</f>
        <v>11.262600000000001</v>
      </c>
      <c r="Q39" s="66">
        <f t="shared" si="9"/>
        <v>20</v>
      </c>
      <c r="R39" s="65">
        <f>VLOOKUP($A39,'Return Data'!$B$7:$R$2843,16,0)</f>
        <v>14.712300000000001</v>
      </c>
      <c r="S39" s="67">
        <f t="shared" si="5"/>
        <v>19</v>
      </c>
    </row>
    <row r="40" spans="1:19" x14ac:dyDescent="0.3">
      <c r="A40" s="63" t="s">
        <v>539</v>
      </c>
      <c r="B40" s="64">
        <f>VLOOKUP($A40,'Return Data'!$B$7:$R$2843,3,0)</f>
        <v>44446</v>
      </c>
      <c r="C40" s="65">
        <f>VLOOKUP($A40,'Return Data'!$B$7:$R$2843,4,0)</f>
        <v>256.03829999999999</v>
      </c>
      <c r="D40" s="65">
        <f>VLOOKUP($A40,'Return Data'!$B$7:$R$2843,10,0)</f>
        <v>8.3879999999999999</v>
      </c>
      <c r="E40" s="66">
        <f t="shared" si="0"/>
        <v>23</v>
      </c>
      <c r="F40" s="65">
        <f>VLOOKUP($A40,'Return Data'!$B$7:$R$2843,11,0)</f>
        <v>17.2334</v>
      </c>
      <c r="G40" s="66">
        <f t="shared" si="1"/>
        <v>10</v>
      </c>
      <c r="H40" s="65">
        <f>VLOOKUP($A40,'Return Data'!$B$7:$R$2843,12,0)</f>
        <v>32.0398</v>
      </c>
      <c r="I40" s="66">
        <f t="shared" si="2"/>
        <v>6</v>
      </c>
      <c r="J40" s="65">
        <f>VLOOKUP($A40,'Return Data'!$B$7:$R$2843,13,0)</f>
        <v>50.500799999999998</v>
      </c>
      <c r="K40" s="66">
        <f t="shared" si="3"/>
        <v>9</v>
      </c>
      <c r="L40" s="65">
        <f>VLOOKUP($A40,'Return Data'!$B$7:$R$2843,17,0)</f>
        <v>24.717500000000001</v>
      </c>
      <c r="M40" s="66">
        <f t="shared" si="7"/>
        <v>15</v>
      </c>
      <c r="N40" s="65">
        <f>VLOOKUP($A40,'Return Data'!$B$7:$R$2843,14,0)</f>
        <v>12.6065</v>
      </c>
      <c r="O40" s="66">
        <f t="shared" si="8"/>
        <v>21</v>
      </c>
      <c r="P40" s="65">
        <f>VLOOKUP($A40,'Return Data'!$B$7:$R$2843,15,0)</f>
        <v>11.9664</v>
      </c>
      <c r="Q40" s="66">
        <f t="shared" si="9"/>
        <v>16</v>
      </c>
      <c r="R40" s="65">
        <f>VLOOKUP($A40,'Return Data'!$B$7:$R$2843,16,0)</f>
        <v>13.0571</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9.3123636363636368</v>
      </c>
      <c r="E42" s="74"/>
      <c r="F42" s="75">
        <f>AVERAGE(F8:F40)</f>
        <v>16.408587878787873</v>
      </c>
      <c r="G42" s="74"/>
      <c r="H42" s="75">
        <f>AVERAGE(H8:H40)</f>
        <v>28.609478787878789</v>
      </c>
      <c r="I42" s="74"/>
      <c r="J42" s="75">
        <f>AVERAGE(J8:J40)</f>
        <v>46.756739393939377</v>
      </c>
      <c r="K42" s="74"/>
      <c r="L42" s="75">
        <f>AVERAGE(L8:L40)</f>
        <v>25.346720689655172</v>
      </c>
      <c r="M42" s="74"/>
      <c r="N42" s="75">
        <f>AVERAGE(N8:N40)</f>
        <v>14.85621153846154</v>
      </c>
      <c r="O42" s="74"/>
      <c r="P42" s="75">
        <f>AVERAGE(P8:P40)</f>
        <v>13.269972727272727</v>
      </c>
      <c r="Q42" s="74"/>
      <c r="R42" s="75">
        <f>AVERAGE(R8:R40)</f>
        <v>15.355333333333331</v>
      </c>
      <c r="S42" s="76"/>
    </row>
    <row r="43" spans="1:19" x14ac:dyDescent="0.3">
      <c r="A43" s="73" t="s">
        <v>28</v>
      </c>
      <c r="B43" s="74"/>
      <c r="C43" s="74"/>
      <c r="D43" s="75">
        <f>MIN(D8:D40)</f>
        <v>6.6215000000000002</v>
      </c>
      <c r="E43" s="74"/>
      <c r="F43" s="75">
        <f>MIN(F8:F40)</f>
        <v>11.4246</v>
      </c>
      <c r="G43" s="74"/>
      <c r="H43" s="75">
        <f>MIN(H8:H40)</f>
        <v>19.7395</v>
      </c>
      <c r="I43" s="74"/>
      <c r="J43" s="75">
        <f>MIN(J8:J40)</f>
        <v>33.238799999999998</v>
      </c>
      <c r="K43" s="74"/>
      <c r="L43" s="75">
        <f>MIN(L8:L40)</f>
        <v>14.811999999999999</v>
      </c>
      <c r="M43" s="74"/>
      <c r="N43" s="75">
        <f>MIN(N8:N40)</f>
        <v>5.3291000000000004</v>
      </c>
      <c r="O43" s="74"/>
      <c r="P43" s="75">
        <f>MIN(P8:P40)</f>
        <v>8.6803000000000008</v>
      </c>
      <c r="Q43" s="74"/>
      <c r="R43" s="75">
        <f>MIN(R8:R40)</f>
        <v>11.141</v>
      </c>
      <c r="S43" s="76"/>
    </row>
    <row r="44" spans="1:19" ht="15" thickBot="1" x14ac:dyDescent="0.35">
      <c r="A44" s="77" t="s">
        <v>29</v>
      </c>
      <c r="B44" s="78"/>
      <c r="C44" s="78"/>
      <c r="D44" s="79">
        <f>MAX(D8:D40)</f>
        <v>15.8489</v>
      </c>
      <c r="E44" s="78"/>
      <c r="F44" s="79">
        <f>MAX(F8:F40)</f>
        <v>33.014099999999999</v>
      </c>
      <c r="G44" s="78"/>
      <c r="H44" s="79">
        <f>MAX(H8:H40)</f>
        <v>48.959000000000003</v>
      </c>
      <c r="I44" s="78"/>
      <c r="J44" s="79">
        <f>MAX(J8:J40)</f>
        <v>71.722300000000004</v>
      </c>
      <c r="K44" s="78"/>
      <c r="L44" s="79">
        <f>MAX(L8:L40)</f>
        <v>43.392600000000002</v>
      </c>
      <c r="M44" s="78"/>
      <c r="N44" s="79">
        <f>MAX(N8:N40)</f>
        <v>26.297999999999998</v>
      </c>
      <c r="O44" s="78"/>
      <c r="P44" s="79">
        <f>MAX(P8:P40)</f>
        <v>19.058900000000001</v>
      </c>
      <c r="Q44" s="78"/>
      <c r="R44" s="79">
        <f>MAX(R8:R40)</f>
        <v>29.060600000000001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44446</v>
      </c>
      <c r="C8" s="65">
        <f>VLOOKUP($A8,'Return Data'!$B$7:$R$2843,4,0)</f>
        <v>1074.3699999999999</v>
      </c>
      <c r="D8" s="65">
        <f>VLOOKUP($A8,'Return Data'!$B$7:$R$2843,10,0)</f>
        <v>10.5626</v>
      </c>
      <c r="E8" s="66">
        <f t="shared" ref="E8:E40" si="0">RANK(D8,D$8:D$40,0)</f>
        <v>5</v>
      </c>
      <c r="F8" s="65">
        <f>VLOOKUP($A8,'Return Data'!$B$7:$R$2843,11,0)</f>
        <v>16.800899999999999</v>
      </c>
      <c r="G8" s="66">
        <f t="shared" ref="G8:G40" si="1">RANK(F8,F$8:F$40,0)</f>
        <v>9</v>
      </c>
      <c r="H8" s="65">
        <f>VLOOKUP($A8,'Return Data'!$B$7:$R$2843,12,0)</f>
        <v>29.753299999999999</v>
      </c>
      <c r="I8" s="66">
        <f t="shared" ref="I8:I40" si="2">RANK(H8,H$8:H$40,0)</f>
        <v>8</v>
      </c>
      <c r="J8" s="65">
        <f>VLOOKUP($A8,'Return Data'!$B$7:$R$2843,13,0)</f>
        <v>50.232100000000003</v>
      </c>
      <c r="K8" s="66">
        <f t="shared" ref="K8:K40" si="3">RANK(J8,J$8:J$40,0)</f>
        <v>6</v>
      </c>
      <c r="L8" s="65">
        <f>VLOOKUP($A8,'Return Data'!$B$7:$R$2843,17,0)</f>
        <v>22.246500000000001</v>
      </c>
      <c r="M8" s="66">
        <f t="shared" ref="M8:M17" si="4">RANK(L8,L$8:L$40,0)</f>
        <v>18</v>
      </c>
      <c r="N8" s="65">
        <f>VLOOKUP($A8,'Return Data'!$B$7:$R$2843,14,0)</f>
        <v>11.698499999999999</v>
      </c>
      <c r="O8" s="66">
        <f>RANK(N8,N$8:N$40,0)</f>
        <v>21</v>
      </c>
      <c r="P8" s="65">
        <f>VLOOKUP($A8,'Return Data'!$B$7:$R$2843,15,0)</f>
        <v>10.6044</v>
      </c>
      <c r="Q8" s="66">
        <f>RANK(P8,P$8:P$40,0)</f>
        <v>17</v>
      </c>
      <c r="R8" s="65">
        <f>VLOOKUP($A8,'Return Data'!$B$7:$R$2843,16,0)</f>
        <v>19.229199999999999</v>
      </c>
      <c r="S8" s="67">
        <f t="shared" ref="S8:S40" si="5">RANK(R8,R$8:R$40,0)</f>
        <v>2</v>
      </c>
    </row>
    <row r="9" spans="1:20" x14ac:dyDescent="0.3">
      <c r="A9" s="63" t="s">
        <v>481</v>
      </c>
      <c r="B9" s="64">
        <f>VLOOKUP($A9,'Return Data'!$B$7:$R$2843,3,0)</f>
        <v>44446</v>
      </c>
      <c r="C9" s="65">
        <f>VLOOKUP($A9,'Return Data'!$B$7:$R$2843,4,0)</f>
        <v>15.51</v>
      </c>
      <c r="D9" s="65">
        <f>VLOOKUP($A9,'Return Data'!$B$7:$R$2843,10,0)</f>
        <v>11.9048</v>
      </c>
      <c r="E9" s="66">
        <f t="shared" si="0"/>
        <v>3</v>
      </c>
      <c r="F9" s="65">
        <f>VLOOKUP($A9,'Return Data'!$B$7:$R$2843,11,0)</f>
        <v>16.5289</v>
      </c>
      <c r="G9" s="66">
        <f t="shared" si="1"/>
        <v>11</v>
      </c>
      <c r="H9" s="65">
        <f>VLOOKUP($A9,'Return Data'!$B$7:$R$2843,12,0)</f>
        <v>24.378499999999999</v>
      </c>
      <c r="I9" s="66">
        <f t="shared" si="2"/>
        <v>24</v>
      </c>
      <c r="J9" s="65">
        <f>VLOOKUP($A9,'Return Data'!$B$7:$R$2843,13,0)</f>
        <v>42.033000000000001</v>
      </c>
      <c r="K9" s="66">
        <f t="shared" si="3"/>
        <v>22</v>
      </c>
      <c r="L9" s="65">
        <f>VLOOKUP($A9,'Return Data'!$B$7:$R$2843,17,0)</f>
        <v>23.543900000000001</v>
      </c>
      <c r="M9" s="66">
        <f t="shared" si="4"/>
        <v>12</v>
      </c>
      <c r="N9" s="65"/>
      <c r="O9" s="66"/>
      <c r="P9" s="65"/>
      <c r="Q9" s="66"/>
      <c r="R9" s="65">
        <f>VLOOKUP($A9,'Return Data'!$B$7:$R$2843,16,0)</f>
        <v>15.303599999999999</v>
      </c>
      <c r="S9" s="67">
        <f t="shared" si="5"/>
        <v>9</v>
      </c>
    </row>
    <row r="10" spans="1:20" x14ac:dyDescent="0.3">
      <c r="A10" s="63" t="s">
        <v>482</v>
      </c>
      <c r="B10" s="64">
        <f>VLOOKUP($A10,'Return Data'!$B$7:$R$2843,3,0)</f>
        <v>44446</v>
      </c>
      <c r="C10" s="65">
        <f>VLOOKUP($A10,'Return Data'!$B$7:$R$2843,4,0)</f>
        <v>81.650000000000006</v>
      </c>
      <c r="D10" s="65">
        <f>VLOOKUP($A10,'Return Data'!$B$7:$R$2843,10,0)</f>
        <v>12.3109</v>
      </c>
      <c r="E10" s="66">
        <f t="shared" si="0"/>
        <v>2</v>
      </c>
      <c r="F10" s="65">
        <f>VLOOKUP($A10,'Return Data'!$B$7:$R$2843,11,0)</f>
        <v>17.0442</v>
      </c>
      <c r="G10" s="66">
        <f t="shared" si="1"/>
        <v>6</v>
      </c>
      <c r="H10" s="65">
        <f>VLOOKUP($A10,'Return Data'!$B$7:$R$2843,12,0)</f>
        <v>30.0366</v>
      </c>
      <c r="I10" s="66">
        <f t="shared" si="2"/>
        <v>7</v>
      </c>
      <c r="J10" s="65">
        <f>VLOOKUP($A10,'Return Data'!$B$7:$R$2843,13,0)</f>
        <v>48.725000000000001</v>
      </c>
      <c r="K10" s="66">
        <f t="shared" si="3"/>
        <v>10</v>
      </c>
      <c r="L10" s="65">
        <f>VLOOKUP($A10,'Return Data'!$B$7:$R$2843,17,0)</f>
        <v>25.495100000000001</v>
      </c>
      <c r="M10" s="66">
        <f t="shared" si="4"/>
        <v>7</v>
      </c>
      <c r="N10" s="65">
        <f>VLOOKUP($A10,'Return Data'!$B$7:$R$2843,14,0)</f>
        <v>12.675000000000001</v>
      </c>
      <c r="O10" s="66">
        <f t="shared" ref="O10:O17" si="6">RANK(N10,N$8:N$40,0)</f>
        <v>16</v>
      </c>
      <c r="P10" s="65">
        <f>VLOOKUP($A10,'Return Data'!$B$7:$R$2843,15,0)</f>
        <v>11.2729</v>
      </c>
      <c r="Q10" s="66">
        <f>RANK(P10,P$8:P$40,0)</f>
        <v>12</v>
      </c>
      <c r="R10" s="65">
        <f>VLOOKUP($A10,'Return Data'!$B$7:$R$2843,16,0)</f>
        <v>12.3736</v>
      </c>
      <c r="S10" s="67">
        <f t="shared" si="5"/>
        <v>21</v>
      </c>
    </row>
    <row r="11" spans="1:20" x14ac:dyDescent="0.3">
      <c r="A11" s="63" t="s">
        <v>1777</v>
      </c>
      <c r="B11" s="64">
        <f>VLOOKUP($A11,'Return Data'!$B$7:$R$2843,3,0)</f>
        <v>44446</v>
      </c>
      <c r="C11" s="65">
        <f>VLOOKUP($A11,'Return Data'!$B$7:$R$2843,4,0)</f>
        <v>18.332599999999999</v>
      </c>
      <c r="D11" s="65">
        <f>VLOOKUP($A11,'Return Data'!$B$7:$R$2843,10,0)</f>
        <v>6.5582000000000003</v>
      </c>
      <c r="E11" s="66">
        <f t="shared" si="0"/>
        <v>30</v>
      </c>
      <c r="F11" s="65">
        <f>VLOOKUP($A11,'Return Data'!$B$7:$R$2843,11,0)</f>
        <v>13.029500000000001</v>
      </c>
      <c r="G11" s="66">
        <f t="shared" si="1"/>
        <v>28</v>
      </c>
      <c r="H11" s="65">
        <f>VLOOKUP($A11,'Return Data'!$B$7:$R$2843,12,0)</f>
        <v>26.784099999999999</v>
      </c>
      <c r="I11" s="66">
        <f t="shared" si="2"/>
        <v>18</v>
      </c>
      <c r="J11" s="65">
        <f>VLOOKUP($A11,'Return Data'!$B$7:$R$2843,13,0)</f>
        <v>41.4345</v>
      </c>
      <c r="K11" s="66">
        <f t="shared" si="3"/>
        <v>23</v>
      </c>
      <c r="L11" s="65">
        <f>VLOOKUP($A11,'Return Data'!$B$7:$R$2843,17,0)</f>
        <v>24.479500000000002</v>
      </c>
      <c r="M11" s="66">
        <f t="shared" si="4"/>
        <v>10</v>
      </c>
      <c r="N11" s="65">
        <f>VLOOKUP($A11,'Return Data'!$B$7:$R$2843,14,0)</f>
        <v>17.131499999999999</v>
      </c>
      <c r="O11" s="66">
        <f t="shared" si="6"/>
        <v>3</v>
      </c>
      <c r="P11" s="65"/>
      <c r="Q11" s="66"/>
      <c r="R11" s="65">
        <f>VLOOKUP($A11,'Return Data'!$B$7:$R$2843,16,0)</f>
        <v>14.6904</v>
      </c>
      <c r="S11" s="67">
        <f t="shared" si="5"/>
        <v>12</v>
      </c>
    </row>
    <row r="12" spans="1:20" x14ac:dyDescent="0.3">
      <c r="A12" s="63" t="s">
        <v>485</v>
      </c>
      <c r="B12" s="64">
        <f>VLOOKUP($A12,'Return Data'!$B$7:$R$2843,3,0)</f>
        <v>44446</v>
      </c>
      <c r="C12" s="65">
        <f>VLOOKUP($A12,'Return Data'!$B$7:$R$2843,4,0)</f>
        <v>22.58</v>
      </c>
      <c r="D12" s="65">
        <f>VLOOKUP($A12,'Return Data'!$B$7:$R$2843,10,0)</f>
        <v>15.617000000000001</v>
      </c>
      <c r="E12" s="66">
        <f t="shared" si="0"/>
        <v>1</v>
      </c>
      <c r="F12" s="65">
        <f>VLOOKUP($A12,'Return Data'!$B$7:$R$2843,11,0)</f>
        <v>32.433999999999997</v>
      </c>
      <c r="G12" s="66">
        <f t="shared" si="1"/>
        <v>1</v>
      </c>
      <c r="H12" s="65">
        <f>VLOOKUP($A12,'Return Data'!$B$7:$R$2843,12,0)</f>
        <v>48.065600000000003</v>
      </c>
      <c r="I12" s="66">
        <f t="shared" si="2"/>
        <v>1</v>
      </c>
      <c r="J12" s="65">
        <f>VLOOKUP($A12,'Return Data'!$B$7:$R$2843,13,0)</f>
        <v>70.158299999999997</v>
      </c>
      <c r="K12" s="66">
        <f t="shared" si="3"/>
        <v>2</v>
      </c>
      <c r="L12" s="65">
        <f>VLOOKUP($A12,'Return Data'!$B$7:$R$2843,17,0)</f>
        <v>42.1693</v>
      </c>
      <c r="M12" s="66">
        <f t="shared" si="4"/>
        <v>1</v>
      </c>
      <c r="N12" s="65">
        <f>VLOOKUP($A12,'Return Data'!$B$7:$R$2843,14,0)</f>
        <v>17.508199999999999</v>
      </c>
      <c r="O12" s="66">
        <f t="shared" si="6"/>
        <v>2</v>
      </c>
      <c r="P12" s="65"/>
      <c r="Q12" s="66"/>
      <c r="R12" s="65">
        <f>VLOOKUP($A12,'Return Data'!$B$7:$R$2843,16,0)</f>
        <v>17.1813</v>
      </c>
      <c r="S12" s="67">
        <f t="shared" si="5"/>
        <v>4</v>
      </c>
    </row>
    <row r="13" spans="1:20" x14ac:dyDescent="0.3">
      <c r="A13" s="63" t="s">
        <v>487</v>
      </c>
      <c r="B13" s="64">
        <f>VLOOKUP($A13,'Return Data'!$B$7:$R$2843,3,0)</f>
        <v>44446</v>
      </c>
      <c r="C13" s="65">
        <f>VLOOKUP($A13,'Return Data'!$B$7:$R$2843,4,0)</f>
        <v>246.39</v>
      </c>
      <c r="D13" s="65">
        <f>VLOOKUP($A13,'Return Data'!$B$7:$R$2843,10,0)</f>
        <v>10.207100000000001</v>
      </c>
      <c r="E13" s="66">
        <f t="shared" si="0"/>
        <v>9</v>
      </c>
      <c r="F13" s="65">
        <f>VLOOKUP($A13,'Return Data'!$B$7:$R$2843,11,0)</f>
        <v>15.981</v>
      </c>
      <c r="G13" s="66">
        <f t="shared" si="1"/>
        <v>13</v>
      </c>
      <c r="H13" s="65">
        <f>VLOOKUP($A13,'Return Data'!$B$7:$R$2843,12,0)</f>
        <v>26.3279</v>
      </c>
      <c r="I13" s="66">
        <f t="shared" si="2"/>
        <v>20</v>
      </c>
      <c r="J13" s="65">
        <f>VLOOKUP($A13,'Return Data'!$B$7:$R$2843,13,0)</f>
        <v>42.537300000000002</v>
      </c>
      <c r="K13" s="66">
        <f t="shared" si="3"/>
        <v>20</v>
      </c>
      <c r="L13" s="65">
        <f>VLOOKUP($A13,'Return Data'!$B$7:$R$2843,17,0)</f>
        <v>26.661899999999999</v>
      </c>
      <c r="M13" s="66">
        <f t="shared" si="4"/>
        <v>4</v>
      </c>
      <c r="N13" s="65">
        <f>VLOOKUP($A13,'Return Data'!$B$7:$R$2843,14,0)</f>
        <v>16.6555</v>
      </c>
      <c r="O13" s="66">
        <f t="shared" si="6"/>
        <v>4</v>
      </c>
      <c r="P13" s="65">
        <f>VLOOKUP($A13,'Return Data'!$B$7:$R$2843,15,0)</f>
        <v>14.3164</v>
      </c>
      <c r="Q13" s="66">
        <f>RANK(P13,P$8:P$40,0)</f>
        <v>2</v>
      </c>
      <c r="R13" s="65">
        <f>VLOOKUP($A13,'Return Data'!$B$7:$R$2843,16,0)</f>
        <v>11.8485</v>
      </c>
      <c r="S13" s="67">
        <f t="shared" si="5"/>
        <v>27</v>
      </c>
    </row>
    <row r="14" spans="1:20" x14ac:dyDescent="0.3">
      <c r="A14" s="63" t="s">
        <v>489</v>
      </c>
      <c r="B14" s="64">
        <f>VLOOKUP($A14,'Return Data'!$B$7:$R$2843,3,0)</f>
        <v>44446</v>
      </c>
      <c r="C14" s="65">
        <f>VLOOKUP($A14,'Return Data'!$B$7:$R$2843,4,0)</f>
        <v>237.76599999999999</v>
      </c>
      <c r="D14" s="65">
        <f>VLOOKUP($A14,'Return Data'!$B$7:$R$2843,10,0)</f>
        <v>9.6469000000000005</v>
      </c>
      <c r="E14" s="66">
        <f t="shared" si="0"/>
        <v>11</v>
      </c>
      <c r="F14" s="65">
        <f>VLOOKUP($A14,'Return Data'!$B$7:$R$2843,11,0)</f>
        <v>16.168199999999999</v>
      </c>
      <c r="G14" s="66">
        <f t="shared" si="1"/>
        <v>12</v>
      </c>
      <c r="H14" s="65">
        <f>VLOOKUP($A14,'Return Data'!$B$7:$R$2843,12,0)</f>
        <v>27.991499999999998</v>
      </c>
      <c r="I14" s="66">
        <f t="shared" si="2"/>
        <v>12</v>
      </c>
      <c r="J14" s="65">
        <f>VLOOKUP($A14,'Return Data'!$B$7:$R$2843,13,0)</f>
        <v>47.001399999999997</v>
      </c>
      <c r="K14" s="66">
        <f t="shared" si="3"/>
        <v>12</v>
      </c>
      <c r="L14" s="65">
        <f>VLOOKUP($A14,'Return Data'!$B$7:$R$2843,17,0)</f>
        <v>26.121500000000001</v>
      </c>
      <c r="M14" s="66">
        <f t="shared" si="4"/>
        <v>6</v>
      </c>
      <c r="N14" s="65">
        <f>VLOOKUP($A14,'Return Data'!$B$7:$R$2843,14,0)</f>
        <v>16.284500000000001</v>
      </c>
      <c r="O14" s="66">
        <f t="shared" si="6"/>
        <v>5</v>
      </c>
      <c r="P14" s="65">
        <f>VLOOKUP($A14,'Return Data'!$B$7:$R$2843,15,0)</f>
        <v>13.352499999999999</v>
      </c>
      <c r="Q14" s="66">
        <f>RANK(P14,P$8:P$40,0)</f>
        <v>7</v>
      </c>
      <c r="R14" s="65">
        <f>VLOOKUP($A14,'Return Data'!$B$7:$R$2843,16,0)</f>
        <v>15.269500000000001</v>
      </c>
      <c r="S14" s="67">
        <f t="shared" si="5"/>
        <v>10</v>
      </c>
    </row>
    <row r="15" spans="1:20" x14ac:dyDescent="0.3">
      <c r="A15" s="63" t="s">
        <v>491</v>
      </c>
      <c r="B15" s="64">
        <f>VLOOKUP($A15,'Return Data'!$B$7:$R$2843,3,0)</f>
        <v>44446</v>
      </c>
      <c r="C15" s="65">
        <f>VLOOKUP($A15,'Return Data'!$B$7:$R$2843,4,0)</f>
        <v>37.409999999999997</v>
      </c>
      <c r="D15" s="65">
        <f>VLOOKUP($A15,'Return Data'!$B$7:$R$2843,10,0)</f>
        <v>9.1624999999999996</v>
      </c>
      <c r="E15" s="66">
        <f t="shared" si="0"/>
        <v>14</v>
      </c>
      <c r="F15" s="65">
        <f>VLOOKUP($A15,'Return Data'!$B$7:$R$2843,11,0)</f>
        <v>15.249499999999999</v>
      </c>
      <c r="G15" s="66">
        <f t="shared" si="1"/>
        <v>16</v>
      </c>
      <c r="H15" s="65">
        <f>VLOOKUP($A15,'Return Data'!$B$7:$R$2843,12,0)</f>
        <v>26.813600000000001</v>
      </c>
      <c r="I15" s="66">
        <f t="shared" si="2"/>
        <v>17</v>
      </c>
      <c r="J15" s="65">
        <f>VLOOKUP($A15,'Return Data'!$B$7:$R$2843,13,0)</f>
        <v>44.887700000000002</v>
      </c>
      <c r="K15" s="66">
        <f t="shared" si="3"/>
        <v>16</v>
      </c>
      <c r="L15" s="65">
        <f>VLOOKUP($A15,'Return Data'!$B$7:$R$2843,17,0)</f>
        <v>22.6768</v>
      </c>
      <c r="M15" s="66">
        <f t="shared" si="4"/>
        <v>17</v>
      </c>
      <c r="N15" s="65">
        <f>VLOOKUP($A15,'Return Data'!$B$7:$R$2843,14,0)</f>
        <v>13.407</v>
      </c>
      <c r="O15" s="66">
        <f t="shared" si="6"/>
        <v>14</v>
      </c>
      <c r="P15" s="65">
        <f>VLOOKUP($A15,'Return Data'!$B$7:$R$2843,15,0)</f>
        <v>11.8957</v>
      </c>
      <c r="Q15" s="66">
        <f>RANK(P15,P$8:P$40,0)</f>
        <v>10</v>
      </c>
      <c r="R15" s="65">
        <f>VLOOKUP($A15,'Return Data'!$B$7:$R$2843,16,0)</f>
        <v>11.5383</v>
      </c>
      <c r="S15" s="67">
        <f t="shared" si="5"/>
        <v>29</v>
      </c>
    </row>
    <row r="16" spans="1:20" x14ac:dyDescent="0.3">
      <c r="A16" s="63" t="s">
        <v>492</v>
      </c>
      <c r="B16" s="64">
        <f>VLOOKUP($A16,'Return Data'!$B$7:$R$2843,3,0)</f>
        <v>44446</v>
      </c>
      <c r="C16" s="65">
        <f>VLOOKUP($A16,'Return Data'!$B$7:$R$2843,4,0)</f>
        <v>175.36070000000001</v>
      </c>
      <c r="D16" s="65">
        <f>VLOOKUP($A16,'Return Data'!$B$7:$R$2843,10,0)</f>
        <v>6.4448999999999996</v>
      </c>
      <c r="E16" s="66">
        <f t="shared" si="0"/>
        <v>31</v>
      </c>
      <c r="F16" s="65">
        <f>VLOOKUP($A16,'Return Data'!$B$7:$R$2843,11,0)</f>
        <v>13.611000000000001</v>
      </c>
      <c r="G16" s="66">
        <f t="shared" si="1"/>
        <v>22</v>
      </c>
      <c r="H16" s="65">
        <f>VLOOKUP($A16,'Return Data'!$B$7:$R$2843,12,0)</f>
        <v>25.6875</v>
      </c>
      <c r="I16" s="66">
        <f t="shared" si="2"/>
        <v>22</v>
      </c>
      <c r="J16" s="65">
        <f>VLOOKUP($A16,'Return Data'!$B$7:$R$2843,13,0)</f>
        <v>47.205199999999998</v>
      </c>
      <c r="K16" s="66">
        <f t="shared" si="3"/>
        <v>11</v>
      </c>
      <c r="L16" s="65">
        <f>VLOOKUP($A16,'Return Data'!$B$7:$R$2843,17,0)</f>
        <v>22.69</v>
      </c>
      <c r="M16" s="66">
        <f t="shared" si="4"/>
        <v>16</v>
      </c>
      <c r="N16" s="65">
        <f>VLOOKUP($A16,'Return Data'!$B$7:$R$2843,14,0)</f>
        <v>13.575200000000001</v>
      </c>
      <c r="O16" s="66">
        <f t="shared" si="6"/>
        <v>13</v>
      </c>
      <c r="P16" s="65">
        <f>VLOOKUP($A16,'Return Data'!$B$7:$R$2843,15,0)</f>
        <v>11.229100000000001</v>
      </c>
      <c r="Q16" s="66">
        <f>RANK(P16,P$8:P$40,0)</f>
        <v>13</v>
      </c>
      <c r="R16" s="65">
        <f>VLOOKUP($A16,'Return Data'!$B$7:$R$2843,16,0)</f>
        <v>14.0693</v>
      </c>
      <c r="S16" s="67">
        <f t="shared" si="5"/>
        <v>14</v>
      </c>
    </row>
    <row r="17" spans="1:19" x14ac:dyDescent="0.3">
      <c r="A17" s="63" t="s">
        <v>494</v>
      </c>
      <c r="B17" s="64">
        <f>VLOOKUP($A17,'Return Data'!$B$7:$R$2843,3,0)</f>
        <v>44446</v>
      </c>
      <c r="C17" s="65">
        <f>VLOOKUP($A17,'Return Data'!$B$7:$R$2843,4,0)</f>
        <v>77.566000000000003</v>
      </c>
      <c r="D17" s="65">
        <f>VLOOKUP($A17,'Return Data'!$B$7:$R$2843,10,0)</f>
        <v>6.7256</v>
      </c>
      <c r="E17" s="66">
        <f t="shared" si="0"/>
        <v>29</v>
      </c>
      <c r="F17" s="65">
        <f>VLOOKUP($A17,'Return Data'!$B$7:$R$2843,11,0)</f>
        <v>13.3956</v>
      </c>
      <c r="G17" s="66">
        <f t="shared" si="1"/>
        <v>23</v>
      </c>
      <c r="H17" s="65">
        <f>VLOOKUP($A17,'Return Data'!$B$7:$R$2843,12,0)</f>
        <v>27.7943</v>
      </c>
      <c r="I17" s="66">
        <f t="shared" si="2"/>
        <v>14</v>
      </c>
      <c r="J17" s="65">
        <f>VLOOKUP($A17,'Return Data'!$B$7:$R$2843,13,0)</f>
        <v>47</v>
      </c>
      <c r="K17" s="66">
        <f t="shared" si="3"/>
        <v>13</v>
      </c>
      <c r="L17" s="65">
        <f>VLOOKUP($A17,'Return Data'!$B$7:$R$2843,17,0)</f>
        <v>22.216699999999999</v>
      </c>
      <c r="M17" s="66">
        <f t="shared" si="4"/>
        <v>19</v>
      </c>
      <c r="N17" s="65">
        <f>VLOOKUP($A17,'Return Data'!$B$7:$R$2843,14,0)</f>
        <v>13.6088</v>
      </c>
      <c r="O17" s="66">
        <f t="shared" si="6"/>
        <v>12</v>
      </c>
      <c r="P17" s="65">
        <f>VLOOKUP($A17,'Return Data'!$B$7:$R$2843,15,0)</f>
        <v>10.772600000000001</v>
      </c>
      <c r="Q17" s="66">
        <f>RANK(P17,P$8:P$40,0)</f>
        <v>16</v>
      </c>
      <c r="R17" s="65">
        <f>VLOOKUP($A17,'Return Data'!$B$7:$R$2843,16,0)</f>
        <v>13.2765</v>
      </c>
      <c r="S17" s="67">
        <f t="shared" si="5"/>
        <v>17</v>
      </c>
    </row>
    <row r="18" spans="1:19" x14ac:dyDescent="0.3">
      <c r="A18" s="63" t="s">
        <v>497</v>
      </c>
      <c r="B18" s="64">
        <f>VLOOKUP($A18,'Return Data'!$B$7:$R$2843,3,0)</f>
        <v>44446</v>
      </c>
      <c r="C18" s="65">
        <f>VLOOKUP($A18,'Return Data'!$B$7:$R$2843,4,0)</f>
        <v>15.7593</v>
      </c>
      <c r="D18" s="65">
        <f>VLOOKUP($A18,'Return Data'!$B$7:$R$2843,10,0)</f>
        <v>8.4097000000000008</v>
      </c>
      <c r="E18" s="66">
        <f t="shared" si="0"/>
        <v>20</v>
      </c>
      <c r="F18" s="65">
        <f>VLOOKUP($A18,'Return Data'!$B$7:$R$2843,11,0)</f>
        <v>13.3559</v>
      </c>
      <c r="G18" s="66">
        <f t="shared" si="1"/>
        <v>25</v>
      </c>
      <c r="H18" s="65">
        <f>VLOOKUP($A18,'Return Data'!$B$7:$R$2843,12,0)</f>
        <v>22.874700000000001</v>
      </c>
      <c r="I18" s="66">
        <f t="shared" si="2"/>
        <v>26</v>
      </c>
      <c r="J18" s="65">
        <f>VLOOKUP($A18,'Return Data'!$B$7:$R$2843,13,0)</f>
        <v>39.263199999999998</v>
      </c>
      <c r="K18" s="66">
        <f t="shared" si="3"/>
        <v>25</v>
      </c>
      <c r="L18" s="65"/>
      <c r="M18" s="66"/>
      <c r="N18" s="65"/>
      <c r="O18" s="66"/>
      <c r="P18" s="65"/>
      <c r="Q18" s="66"/>
      <c r="R18" s="65">
        <f>VLOOKUP($A18,'Return Data'!$B$7:$R$2843,16,0)</f>
        <v>17.112200000000001</v>
      </c>
      <c r="S18" s="67">
        <f t="shared" si="5"/>
        <v>5</v>
      </c>
    </row>
    <row r="19" spans="1:19" x14ac:dyDescent="0.3">
      <c r="A19" s="63" t="s">
        <v>498</v>
      </c>
      <c r="B19" s="64">
        <f>VLOOKUP($A19,'Return Data'!$B$7:$R$2843,3,0)</f>
        <v>44446</v>
      </c>
      <c r="C19" s="65">
        <f>VLOOKUP($A19,'Return Data'!$B$7:$R$2843,4,0)</f>
        <v>202.51</v>
      </c>
      <c r="D19" s="65">
        <f>VLOOKUP($A19,'Return Data'!$B$7:$R$2843,10,0)</f>
        <v>8.19</v>
      </c>
      <c r="E19" s="66">
        <f t="shared" si="0"/>
        <v>23</v>
      </c>
      <c r="F19" s="65">
        <f>VLOOKUP($A19,'Return Data'!$B$7:$R$2843,11,0)</f>
        <v>16.539100000000001</v>
      </c>
      <c r="G19" s="66">
        <f t="shared" si="1"/>
        <v>10</v>
      </c>
      <c r="H19" s="65">
        <f>VLOOKUP($A19,'Return Data'!$B$7:$R$2843,12,0)</f>
        <v>35.430999999999997</v>
      </c>
      <c r="I19" s="66">
        <f t="shared" si="2"/>
        <v>3</v>
      </c>
      <c r="J19" s="65">
        <f>VLOOKUP($A19,'Return Data'!$B$7:$R$2843,13,0)</f>
        <v>54.835999999999999</v>
      </c>
      <c r="K19" s="66">
        <f t="shared" si="3"/>
        <v>3</v>
      </c>
      <c r="L19" s="65">
        <f>VLOOKUP($A19,'Return Data'!$B$7:$R$2843,17,0)</f>
        <v>25.463899999999999</v>
      </c>
      <c r="M19" s="66">
        <f>RANK(L19,L$8:L$40,0)</f>
        <v>8</v>
      </c>
      <c r="N19" s="65">
        <f>VLOOKUP($A19,'Return Data'!$B$7:$R$2843,14,0)</f>
        <v>15.214499999999999</v>
      </c>
      <c r="O19" s="66">
        <f>RANK(N19,N$8:N$40,0)</f>
        <v>8</v>
      </c>
      <c r="P19" s="65">
        <f>VLOOKUP($A19,'Return Data'!$B$7:$R$2843,15,0)</f>
        <v>13.876799999999999</v>
      </c>
      <c r="Q19" s="66">
        <f>RANK(P19,P$8:P$40,0)</f>
        <v>4</v>
      </c>
      <c r="R19" s="65">
        <f>VLOOKUP($A19,'Return Data'!$B$7:$R$2843,16,0)</f>
        <v>14.7529</v>
      </c>
      <c r="S19" s="67">
        <f t="shared" si="5"/>
        <v>11</v>
      </c>
    </row>
    <row r="20" spans="1:19" x14ac:dyDescent="0.3">
      <c r="A20" s="63" t="s">
        <v>500</v>
      </c>
      <c r="B20" s="64">
        <f>VLOOKUP($A20,'Return Data'!$B$7:$R$2843,3,0)</f>
        <v>44446</v>
      </c>
      <c r="C20" s="65">
        <f>VLOOKUP($A20,'Return Data'!$B$7:$R$2843,4,0)</f>
        <v>15.607799999999999</v>
      </c>
      <c r="D20" s="65">
        <f>VLOOKUP($A20,'Return Data'!$B$7:$R$2843,10,0)</f>
        <v>6.8792999999999997</v>
      </c>
      <c r="E20" s="66">
        <f t="shared" si="0"/>
        <v>28</v>
      </c>
      <c r="F20" s="65">
        <f>VLOOKUP($A20,'Return Data'!$B$7:$R$2843,11,0)</f>
        <v>12.046900000000001</v>
      </c>
      <c r="G20" s="66">
        <f t="shared" si="1"/>
        <v>31</v>
      </c>
      <c r="H20" s="65">
        <f>VLOOKUP($A20,'Return Data'!$B$7:$R$2843,12,0)</f>
        <v>20.198699999999999</v>
      </c>
      <c r="I20" s="66">
        <f t="shared" si="2"/>
        <v>29</v>
      </c>
      <c r="J20" s="65">
        <f>VLOOKUP($A20,'Return Data'!$B$7:$R$2843,13,0)</f>
        <v>32.1374</v>
      </c>
      <c r="K20" s="66">
        <f t="shared" si="3"/>
        <v>33</v>
      </c>
      <c r="L20" s="65">
        <f>VLOOKUP($A20,'Return Data'!$B$7:$R$2843,17,0)</f>
        <v>19.788499999999999</v>
      </c>
      <c r="M20" s="66">
        <f>RANK(L20,L$8:L$40,0)</f>
        <v>24</v>
      </c>
      <c r="N20" s="65">
        <f>VLOOKUP($A20,'Return Data'!$B$7:$R$2843,14,0)</f>
        <v>8.1113</v>
      </c>
      <c r="O20" s="66">
        <f>RANK(N20,N$8:N$40,0)</f>
        <v>25</v>
      </c>
      <c r="P20" s="65"/>
      <c r="Q20" s="66"/>
      <c r="R20" s="65">
        <f>VLOOKUP($A20,'Return Data'!$B$7:$R$2843,16,0)</f>
        <v>9.5640999999999998</v>
      </c>
      <c r="S20" s="67">
        <f t="shared" si="5"/>
        <v>32</v>
      </c>
    </row>
    <row r="21" spans="1:19" x14ac:dyDescent="0.3">
      <c r="A21" s="63" t="s">
        <v>503</v>
      </c>
      <c r="B21" s="64">
        <f>VLOOKUP($A21,'Return Data'!$B$7:$R$2843,3,0)</f>
        <v>44446</v>
      </c>
      <c r="C21" s="65">
        <f>VLOOKUP($A21,'Return Data'!$B$7:$R$2843,4,0)</f>
        <v>16.989999999999998</v>
      </c>
      <c r="D21" s="65">
        <f>VLOOKUP($A21,'Return Data'!$B$7:$R$2843,10,0)</f>
        <v>10.7562</v>
      </c>
      <c r="E21" s="66">
        <f t="shared" si="0"/>
        <v>4</v>
      </c>
      <c r="F21" s="65">
        <f>VLOOKUP($A21,'Return Data'!$B$7:$R$2843,11,0)</f>
        <v>18.232399999999998</v>
      </c>
      <c r="G21" s="66">
        <f t="shared" si="1"/>
        <v>3</v>
      </c>
      <c r="H21" s="65">
        <f>VLOOKUP($A21,'Return Data'!$B$7:$R$2843,12,0)</f>
        <v>30.994599999999998</v>
      </c>
      <c r="I21" s="66">
        <f t="shared" si="2"/>
        <v>6</v>
      </c>
      <c r="J21" s="65">
        <f>VLOOKUP($A21,'Return Data'!$B$7:$R$2843,13,0)</f>
        <v>49.559899999999999</v>
      </c>
      <c r="K21" s="66">
        <f t="shared" si="3"/>
        <v>8</v>
      </c>
      <c r="L21" s="65">
        <f>VLOOKUP($A21,'Return Data'!$B$7:$R$2843,17,0)</f>
        <v>25.001799999999999</v>
      </c>
      <c r="M21" s="66">
        <f>RANK(L21,L$8:L$40,0)</f>
        <v>9</v>
      </c>
      <c r="N21" s="65">
        <f>VLOOKUP($A21,'Return Data'!$B$7:$R$2843,14,0)</f>
        <v>12.7485</v>
      </c>
      <c r="O21" s="66">
        <f>RANK(N21,N$8:N$40,0)</f>
        <v>15</v>
      </c>
      <c r="P21" s="65"/>
      <c r="Q21" s="66"/>
      <c r="R21" s="65">
        <f>VLOOKUP($A21,'Return Data'!$B$7:$R$2843,16,0)</f>
        <v>11.963800000000001</v>
      </c>
      <c r="S21" s="67">
        <f t="shared" si="5"/>
        <v>26</v>
      </c>
    </row>
    <row r="22" spans="1:19" x14ac:dyDescent="0.3">
      <c r="A22" s="63" t="s">
        <v>505</v>
      </c>
      <c r="B22" s="64">
        <f>VLOOKUP($A22,'Return Data'!$B$7:$R$2843,3,0)</f>
        <v>44446</v>
      </c>
      <c r="C22" s="65">
        <f>VLOOKUP($A22,'Return Data'!$B$7:$R$2843,4,0)</f>
        <v>14.451700000000001</v>
      </c>
      <c r="D22" s="65">
        <f>VLOOKUP($A22,'Return Data'!$B$7:$R$2843,10,0)</f>
        <v>7.1504000000000003</v>
      </c>
      <c r="E22" s="66">
        <f t="shared" si="0"/>
        <v>27</v>
      </c>
      <c r="F22" s="65">
        <f>VLOOKUP($A22,'Return Data'!$B$7:$R$2843,11,0)</f>
        <v>10.3377</v>
      </c>
      <c r="G22" s="66">
        <f t="shared" si="1"/>
        <v>33</v>
      </c>
      <c r="H22" s="65">
        <f>VLOOKUP($A22,'Return Data'!$B$7:$R$2843,12,0)</f>
        <v>18.6189</v>
      </c>
      <c r="I22" s="66">
        <f t="shared" si="2"/>
        <v>33</v>
      </c>
      <c r="J22" s="65">
        <f>VLOOKUP($A22,'Return Data'!$B$7:$R$2843,13,0)</f>
        <v>37.854500000000002</v>
      </c>
      <c r="K22" s="66">
        <f t="shared" si="3"/>
        <v>27</v>
      </c>
      <c r="L22" s="65"/>
      <c r="M22" s="66"/>
      <c r="N22" s="65"/>
      <c r="O22" s="66"/>
      <c r="P22" s="65"/>
      <c r="Q22" s="66"/>
      <c r="R22" s="65">
        <f>VLOOKUP($A22,'Return Data'!$B$7:$R$2843,16,0)</f>
        <v>14.400700000000001</v>
      </c>
      <c r="S22" s="67">
        <f t="shared" si="5"/>
        <v>13</v>
      </c>
    </row>
    <row r="23" spans="1:19" x14ac:dyDescent="0.3">
      <c r="A23" s="63" t="s">
        <v>507</v>
      </c>
      <c r="B23" s="64">
        <f>VLOOKUP($A23,'Return Data'!$B$7:$R$2843,3,0)</f>
        <v>44446</v>
      </c>
      <c r="C23" s="65">
        <f>VLOOKUP($A23,'Return Data'!$B$7:$R$2843,4,0)</f>
        <v>14.3912</v>
      </c>
      <c r="D23" s="65">
        <f>VLOOKUP($A23,'Return Data'!$B$7:$R$2843,10,0)</f>
        <v>8.3650000000000002</v>
      </c>
      <c r="E23" s="66">
        <f t="shared" si="0"/>
        <v>21</v>
      </c>
      <c r="F23" s="65">
        <f>VLOOKUP($A23,'Return Data'!$B$7:$R$2843,11,0)</f>
        <v>12.566700000000001</v>
      </c>
      <c r="G23" s="66">
        <f t="shared" si="1"/>
        <v>29</v>
      </c>
      <c r="H23" s="65">
        <f>VLOOKUP($A23,'Return Data'!$B$7:$R$2843,12,0)</f>
        <v>21.767399999999999</v>
      </c>
      <c r="I23" s="66">
        <f t="shared" si="2"/>
        <v>28</v>
      </c>
      <c r="J23" s="65">
        <f>VLOOKUP($A23,'Return Data'!$B$7:$R$2843,13,0)</f>
        <v>35.509099999999997</v>
      </c>
      <c r="K23" s="66">
        <f t="shared" si="3"/>
        <v>28</v>
      </c>
      <c r="L23" s="65">
        <f>VLOOKUP($A23,'Return Data'!$B$7:$R$2843,17,0)</f>
        <v>18.593399999999999</v>
      </c>
      <c r="M23" s="66">
        <f>RANK(L23,L$8:L$40,0)</f>
        <v>26</v>
      </c>
      <c r="N23" s="65"/>
      <c r="O23" s="66"/>
      <c r="P23" s="65"/>
      <c r="Q23" s="66"/>
      <c r="R23" s="65">
        <f>VLOOKUP($A23,'Return Data'!$B$7:$R$2843,16,0)</f>
        <v>12.081099999999999</v>
      </c>
      <c r="S23" s="67">
        <f t="shared" si="5"/>
        <v>25</v>
      </c>
    </row>
    <row r="24" spans="1:19" x14ac:dyDescent="0.3">
      <c r="A24" s="63" t="s">
        <v>508</v>
      </c>
      <c r="B24" s="64">
        <f>VLOOKUP($A24,'Return Data'!$B$7:$R$2843,3,0)</f>
        <v>44446</v>
      </c>
      <c r="C24" s="65">
        <f>VLOOKUP($A24,'Return Data'!$B$7:$R$2843,4,0)</f>
        <v>205.17671865650101</v>
      </c>
      <c r="D24" s="65">
        <f>VLOOKUP($A24,'Return Data'!$B$7:$R$2843,10,0)</f>
        <v>9.6782000000000004</v>
      </c>
      <c r="E24" s="66">
        <f t="shared" si="0"/>
        <v>10</v>
      </c>
      <c r="F24" s="65">
        <f>VLOOKUP($A24,'Return Data'!$B$7:$R$2843,11,0)</f>
        <v>17.3277</v>
      </c>
      <c r="G24" s="66">
        <f t="shared" si="1"/>
        <v>5</v>
      </c>
      <c r="H24" s="65">
        <f>VLOOKUP($A24,'Return Data'!$B$7:$R$2843,12,0)</f>
        <v>29.217600000000001</v>
      </c>
      <c r="I24" s="66">
        <f t="shared" si="2"/>
        <v>9</v>
      </c>
      <c r="J24" s="65">
        <f>VLOOKUP($A24,'Return Data'!$B$7:$R$2843,13,0)</f>
        <v>50.389000000000003</v>
      </c>
      <c r="K24" s="66">
        <f t="shared" si="3"/>
        <v>5</v>
      </c>
      <c r="L24" s="65">
        <f>VLOOKUP($A24,'Return Data'!$B$7:$R$2843,17,0)</f>
        <v>32.5901</v>
      </c>
      <c r="M24" s="66">
        <f>RANK(L24,L$8:L$40,0)</f>
        <v>3</v>
      </c>
      <c r="N24" s="65">
        <f>VLOOKUP($A24,'Return Data'!$B$7:$R$2843,14,0)</f>
        <v>14.027799999999999</v>
      </c>
      <c r="O24" s="66">
        <f>RANK(N24,N$8:N$40,0)</f>
        <v>10</v>
      </c>
      <c r="P24" s="65">
        <f>VLOOKUP($A24,'Return Data'!$B$7:$R$2843,15,0)</f>
        <v>11.404299999999999</v>
      </c>
      <c r="Q24" s="66">
        <f>RANK(P24,P$8:P$40,0)</f>
        <v>11</v>
      </c>
      <c r="R24" s="65">
        <f>VLOOKUP($A24,'Return Data'!$B$7:$R$2843,16,0)</f>
        <v>12.0983</v>
      </c>
      <c r="S24" s="67">
        <f t="shared" si="5"/>
        <v>23</v>
      </c>
    </row>
    <row r="25" spans="1:19" x14ac:dyDescent="0.3">
      <c r="A25" s="63" t="s">
        <v>1833</v>
      </c>
      <c r="B25" s="64">
        <f>VLOOKUP($A25,'Return Data'!$B$7:$R$2843,3,0)</f>
        <v>44446</v>
      </c>
      <c r="C25" s="65">
        <f>VLOOKUP($A25,'Return Data'!$B$7:$R$2843,4,0)</f>
        <v>38.622999999999998</v>
      </c>
      <c r="D25" s="65">
        <f>VLOOKUP($A25,'Return Data'!$B$7:$R$2843,10,0)</f>
        <v>6.3437999999999999</v>
      </c>
      <c r="E25" s="66">
        <f t="shared" si="0"/>
        <v>33</v>
      </c>
      <c r="F25" s="65">
        <f>VLOOKUP($A25,'Return Data'!$B$7:$R$2843,11,0)</f>
        <v>13.360300000000001</v>
      </c>
      <c r="G25" s="66">
        <f t="shared" si="1"/>
        <v>24</v>
      </c>
      <c r="H25" s="65">
        <f>VLOOKUP($A25,'Return Data'!$B$7:$R$2843,12,0)</f>
        <v>27.9161</v>
      </c>
      <c r="I25" s="66">
        <f t="shared" si="2"/>
        <v>13</v>
      </c>
      <c r="J25" s="65">
        <f>VLOOKUP($A25,'Return Data'!$B$7:$R$2843,13,0)</f>
        <v>49.585599999999999</v>
      </c>
      <c r="K25" s="66">
        <f t="shared" si="3"/>
        <v>7</v>
      </c>
      <c r="L25" s="65">
        <f>VLOOKUP($A25,'Return Data'!$B$7:$R$2843,17,0)</f>
        <v>26.646599999999999</v>
      </c>
      <c r="M25" s="66">
        <f>RANK(L25,L$8:L$40,0)</f>
        <v>5</v>
      </c>
      <c r="N25" s="65">
        <f>VLOOKUP($A25,'Return Data'!$B$7:$R$2843,14,0)</f>
        <v>16.094000000000001</v>
      </c>
      <c r="O25" s="66">
        <f>RANK(N25,N$8:N$40,0)</f>
        <v>6</v>
      </c>
      <c r="P25" s="65">
        <f>VLOOKUP($A25,'Return Data'!$B$7:$R$2843,15,0)</f>
        <v>12.819800000000001</v>
      </c>
      <c r="Q25" s="66">
        <f>RANK(P25,P$8:P$40,0)</f>
        <v>9</v>
      </c>
      <c r="R25" s="65">
        <f>VLOOKUP($A25,'Return Data'!$B$7:$R$2843,16,0)</f>
        <v>12.084</v>
      </c>
      <c r="S25" s="67">
        <f t="shared" si="5"/>
        <v>24</v>
      </c>
    </row>
    <row r="26" spans="1:19" x14ac:dyDescent="0.3">
      <c r="A26" s="63" t="s">
        <v>511</v>
      </c>
      <c r="B26" s="64">
        <f>VLOOKUP($A26,'Return Data'!$B$7:$R$2843,3,0)</f>
        <v>44446</v>
      </c>
      <c r="C26" s="65">
        <f>VLOOKUP($A26,'Return Data'!$B$7:$R$2843,4,0)</f>
        <v>36.893000000000001</v>
      </c>
      <c r="D26" s="65">
        <f>VLOOKUP($A26,'Return Data'!$B$7:$R$2843,10,0)</f>
        <v>7.6978999999999997</v>
      </c>
      <c r="E26" s="66">
        <f t="shared" si="0"/>
        <v>25</v>
      </c>
      <c r="F26" s="65">
        <f>VLOOKUP($A26,'Return Data'!$B$7:$R$2843,11,0)</f>
        <v>13.2799</v>
      </c>
      <c r="G26" s="66">
        <f t="shared" si="1"/>
        <v>26</v>
      </c>
      <c r="H26" s="65">
        <f>VLOOKUP($A26,'Return Data'!$B$7:$R$2843,12,0)</f>
        <v>23.001300000000001</v>
      </c>
      <c r="I26" s="66">
        <f t="shared" si="2"/>
        <v>25</v>
      </c>
      <c r="J26" s="65">
        <f>VLOOKUP($A26,'Return Data'!$B$7:$R$2843,13,0)</f>
        <v>39.03</v>
      </c>
      <c r="K26" s="66">
        <f t="shared" si="3"/>
        <v>26</v>
      </c>
      <c r="L26" s="65">
        <f>VLOOKUP($A26,'Return Data'!$B$7:$R$2843,17,0)</f>
        <v>20.969100000000001</v>
      </c>
      <c r="M26" s="66">
        <f>RANK(L26,L$8:L$40,0)</f>
        <v>23</v>
      </c>
      <c r="N26" s="65">
        <f>VLOOKUP($A26,'Return Data'!$B$7:$R$2843,14,0)</f>
        <v>11.137600000000001</v>
      </c>
      <c r="O26" s="66">
        <f>RANK(N26,N$8:N$40,0)</f>
        <v>24</v>
      </c>
      <c r="P26" s="65">
        <f>VLOOKUP($A26,'Return Data'!$B$7:$R$2843,15,0)</f>
        <v>11.164899999999999</v>
      </c>
      <c r="Q26" s="66">
        <f>RANK(P26,P$8:P$40,0)</f>
        <v>15</v>
      </c>
      <c r="R26" s="65">
        <f>VLOOKUP($A26,'Return Data'!$B$7:$R$2843,16,0)</f>
        <v>13.1203</v>
      </c>
      <c r="S26" s="67">
        <f t="shared" si="5"/>
        <v>18</v>
      </c>
    </row>
    <row r="27" spans="1:19" x14ac:dyDescent="0.3">
      <c r="A27" s="63" t="s">
        <v>512</v>
      </c>
      <c r="B27" s="64">
        <f>VLOOKUP($A27,'Return Data'!$B$7:$R$2843,3,0)</f>
        <v>44446</v>
      </c>
      <c r="C27" s="65">
        <f>VLOOKUP($A27,'Return Data'!$B$7:$R$2843,4,0)</f>
        <v>138.21440000000001</v>
      </c>
      <c r="D27" s="65">
        <f>VLOOKUP($A27,'Return Data'!$B$7:$R$2843,10,0)</f>
        <v>8.0770999999999997</v>
      </c>
      <c r="E27" s="66">
        <f t="shared" si="0"/>
        <v>24</v>
      </c>
      <c r="F27" s="65">
        <f>VLOOKUP($A27,'Return Data'!$B$7:$R$2843,11,0)</f>
        <v>12.1968</v>
      </c>
      <c r="G27" s="66">
        <f t="shared" si="1"/>
        <v>30</v>
      </c>
      <c r="H27" s="65">
        <f>VLOOKUP($A27,'Return Data'!$B$7:$R$2843,12,0)</f>
        <v>18.655899999999999</v>
      </c>
      <c r="I27" s="66">
        <f t="shared" si="2"/>
        <v>32</v>
      </c>
      <c r="J27" s="65">
        <f>VLOOKUP($A27,'Return Data'!$B$7:$R$2843,13,0)</f>
        <v>33.665900000000001</v>
      </c>
      <c r="K27" s="66">
        <f t="shared" si="3"/>
        <v>32</v>
      </c>
      <c r="L27" s="65">
        <f>VLOOKUP($A27,'Return Data'!$B$7:$R$2843,17,0)</f>
        <v>16.616800000000001</v>
      </c>
      <c r="M27" s="66">
        <f>RANK(L27,L$8:L$40,0)</f>
        <v>28</v>
      </c>
      <c r="N27" s="65">
        <f>VLOOKUP($A27,'Return Data'!$B$7:$R$2843,14,0)</f>
        <v>11.378500000000001</v>
      </c>
      <c r="O27" s="66">
        <f>RANK(N27,N$8:N$40,0)</f>
        <v>22</v>
      </c>
      <c r="P27" s="65">
        <f>VLOOKUP($A27,'Return Data'!$B$7:$R$2843,15,0)</f>
        <v>9.3091000000000008</v>
      </c>
      <c r="Q27" s="66">
        <f>RANK(P27,P$8:P$40,0)</f>
        <v>21</v>
      </c>
      <c r="R27" s="65">
        <f>VLOOKUP($A27,'Return Data'!$B$7:$R$2843,16,0)</f>
        <v>8.9298000000000002</v>
      </c>
      <c r="S27" s="67">
        <f t="shared" si="5"/>
        <v>33</v>
      </c>
    </row>
    <row r="28" spans="1:19" x14ac:dyDescent="0.3">
      <c r="A28" s="63" t="s">
        <v>515</v>
      </c>
      <c r="B28" s="64">
        <f>VLOOKUP($A28,'Return Data'!$B$7:$R$2843,3,0)</f>
        <v>44446</v>
      </c>
      <c r="C28" s="65">
        <f>VLOOKUP($A28,'Return Data'!$B$7:$R$2843,4,0)</f>
        <v>16.5886</v>
      </c>
      <c r="D28" s="65">
        <f>VLOOKUP($A28,'Return Data'!$B$7:$R$2843,10,0)</f>
        <v>10.3596</v>
      </c>
      <c r="E28" s="66">
        <f t="shared" si="0"/>
        <v>6</v>
      </c>
      <c r="F28" s="65">
        <f>VLOOKUP($A28,'Return Data'!$B$7:$R$2843,11,0)</f>
        <v>17.710599999999999</v>
      </c>
      <c r="G28" s="66">
        <f t="shared" si="1"/>
        <v>4</v>
      </c>
      <c r="H28" s="65">
        <f>VLOOKUP($A28,'Return Data'!$B$7:$R$2843,12,0)</f>
        <v>34.226100000000002</v>
      </c>
      <c r="I28" s="66">
        <f t="shared" si="2"/>
        <v>4</v>
      </c>
      <c r="J28" s="65">
        <f>VLOOKUP($A28,'Return Data'!$B$7:$R$2843,13,0)</f>
        <v>50.775300000000001</v>
      </c>
      <c r="K28" s="66">
        <f t="shared" si="3"/>
        <v>4</v>
      </c>
      <c r="L28" s="65"/>
      <c r="M28" s="66"/>
      <c r="N28" s="65"/>
      <c r="O28" s="66"/>
      <c r="P28" s="65"/>
      <c r="Q28" s="66"/>
      <c r="R28" s="65">
        <f>VLOOKUP($A28,'Return Data'!$B$7:$R$2843,16,0)</f>
        <v>26.6858</v>
      </c>
      <c r="S28" s="67">
        <f t="shared" si="5"/>
        <v>1</v>
      </c>
    </row>
    <row r="29" spans="1:19" x14ac:dyDescent="0.3">
      <c r="A29" s="63" t="s">
        <v>518</v>
      </c>
      <c r="B29" s="64">
        <f>VLOOKUP($A29,'Return Data'!$B$7:$R$2843,3,0)</f>
        <v>44446</v>
      </c>
      <c r="C29" s="65">
        <f>VLOOKUP($A29,'Return Data'!$B$7:$R$2843,4,0)</f>
        <v>21.888999999999999</v>
      </c>
      <c r="D29" s="65">
        <f>VLOOKUP($A29,'Return Data'!$B$7:$R$2843,10,0)</f>
        <v>8.5172000000000008</v>
      </c>
      <c r="E29" s="66">
        <f t="shared" si="0"/>
        <v>19</v>
      </c>
      <c r="F29" s="65">
        <f>VLOOKUP($A29,'Return Data'!$B$7:$R$2843,11,0)</f>
        <v>14.6922</v>
      </c>
      <c r="G29" s="66">
        <f t="shared" si="1"/>
        <v>17</v>
      </c>
      <c r="H29" s="65">
        <f>VLOOKUP($A29,'Return Data'!$B$7:$R$2843,12,0)</f>
        <v>26.3216</v>
      </c>
      <c r="I29" s="66">
        <f t="shared" si="2"/>
        <v>21</v>
      </c>
      <c r="J29" s="65">
        <f>VLOOKUP($A29,'Return Data'!$B$7:$R$2843,13,0)</f>
        <v>42.3767</v>
      </c>
      <c r="K29" s="66">
        <f t="shared" si="3"/>
        <v>21</v>
      </c>
      <c r="L29" s="65">
        <f>VLOOKUP($A29,'Return Data'!$B$7:$R$2843,17,0)</f>
        <v>23.2121</v>
      </c>
      <c r="M29" s="66">
        <f>RANK(L29,L$8:L$40,0)</f>
        <v>14</v>
      </c>
      <c r="N29" s="65">
        <f>VLOOKUP($A29,'Return Data'!$B$7:$R$2843,14,0)</f>
        <v>15.010300000000001</v>
      </c>
      <c r="O29" s="66">
        <f>RANK(N29,N$8:N$40,0)</f>
        <v>9</v>
      </c>
      <c r="P29" s="65">
        <f>VLOOKUP($A29,'Return Data'!$B$7:$R$2843,15,0)</f>
        <v>14.1578</v>
      </c>
      <c r="Q29" s="66">
        <f>RANK(P29,P$8:P$40,0)</f>
        <v>3</v>
      </c>
      <c r="R29" s="65">
        <f>VLOOKUP($A29,'Return Data'!$B$7:$R$2843,16,0)</f>
        <v>13.6678</v>
      </c>
      <c r="S29" s="67">
        <f t="shared" si="5"/>
        <v>16</v>
      </c>
    </row>
    <row r="30" spans="1:19" x14ac:dyDescent="0.3">
      <c r="A30" s="63" t="s">
        <v>520</v>
      </c>
      <c r="B30" s="64">
        <f>VLOOKUP($A30,'Return Data'!$B$7:$R$2843,3,0)</f>
        <v>44446</v>
      </c>
      <c r="C30" s="65">
        <f>VLOOKUP($A30,'Return Data'!$B$7:$R$2843,4,0)</f>
        <v>15.394399999999999</v>
      </c>
      <c r="D30" s="65">
        <f>VLOOKUP($A30,'Return Data'!$B$7:$R$2843,10,0)</f>
        <v>7.4</v>
      </c>
      <c r="E30" s="66">
        <f t="shared" si="0"/>
        <v>26</v>
      </c>
      <c r="F30" s="65">
        <f>VLOOKUP($A30,'Return Data'!$B$7:$R$2843,11,0)</f>
        <v>10.529199999999999</v>
      </c>
      <c r="G30" s="66">
        <f t="shared" si="1"/>
        <v>32</v>
      </c>
      <c r="H30" s="65">
        <f>VLOOKUP($A30,'Return Data'!$B$7:$R$2843,12,0)</f>
        <v>19.009799999999998</v>
      </c>
      <c r="I30" s="66">
        <f t="shared" si="2"/>
        <v>31</v>
      </c>
      <c r="J30" s="65">
        <f>VLOOKUP($A30,'Return Data'!$B$7:$R$2843,13,0)</f>
        <v>34.533499999999997</v>
      </c>
      <c r="K30" s="66">
        <f t="shared" si="3"/>
        <v>31</v>
      </c>
      <c r="L30" s="65"/>
      <c r="M30" s="66"/>
      <c r="N30" s="65"/>
      <c r="O30" s="66"/>
      <c r="P30" s="65"/>
      <c r="Q30" s="66"/>
      <c r="R30" s="65">
        <f>VLOOKUP($A30,'Return Data'!$B$7:$R$2843,16,0)</f>
        <v>15.557600000000001</v>
      </c>
      <c r="S30" s="67">
        <f t="shared" si="5"/>
        <v>7</v>
      </c>
    </row>
    <row r="31" spans="1:19" x14ac:dyDescent="0.3">
      <c r="A31" s="63" t="s">
        <v>2008</v>
      </c>
      <c r="B31" s="64">
        <f>VLOOKUP($A31,'Return Data'!$B$7:$R$2843,3,0)</f>
        <v>44446</v>
      </c>
      <c r="C31" s="65">
        <f>VLOOKUP($A31,'Return Data'!$B$7:$R$2843,4,0)</f>
        <v>14.059200000000001</v>
      </c>
      <c r="D31" s="65">
        <f>VLOOKUP($A31,'Return Data'!$B$7:$R$2843,10,0)</f>
        <v>9.2545000000000002</v>
      </c>
      <c r="E31" s="66">
        <f t="shared" si="0"/>
        <v>13</v>
      </c>
      <c r="F31" s="65">
        <f>VLOOKUP($A31,'Return Data'!$B$7:$R$2843,11,0)</f>
        <v>13.940200000000001</v>
      </c>
      <c r="G31" s="66">
        <f t="shared" si="1"/>
        <v>20</v>
      </c>
      <c r="H31" s="65">
        <f>VLOOKUP($A31,'Return Data'!$B$7:$R$2843,12,0)</f>
        <v>22.7974</v>
      </c>
      <c r="I31" s="66">
        <f t="shared" si="2"/>
        <v>27</v>
      </c>
      <c r="J31" s="65">
        <f>VLOOKUP($A31,'Return Data'!$B$7:$R$2843,13,0)</f>
        <v>35.100200000000001</v>
      </c>
      <c r="K31" s="66">
        <f t="shared" si="3"/>
        <v>29</v>
      </c>
      <c r="L31" s="65">
        <f>VLOOKUP($A31,'Return Data'!$B$7:$R$2843,17,0)</f>
        <v>17.511099999999999</v>
      </c>
      <c r="M31" s="66">
        <f t="shared" ref="M31:M40" si="7">RANK(L31,L$8:L$40,0)</f>
        <v>27</v>
      </c>
      <c r="N31" s="65"/>
      <c r="O31" s="66"/>
      <c r="P31" s="65"/>
      <c r="Q31" s="66"/>
      <c r="R31" s="65">
        <f>VLOOKUP($A31,'Return Data'!$B$7:$R$2843,16,0)</f>
        <v>10.6752</v>
      </c>
      <c r="S31" s="67">
        <f t="shared" si="5"/>
        <v>31</v>
      </c>
    </row>
    <row r="32" spans="1:19" x14ac:dyDescent="0.3">
      <c r="A32" s="63" t="s">
        <v>521</v>
      </c>
      <c r="B32" s="64">
        <f>VLOOKUP($A32,'Return Data'!$B$7:$R$2843,3,0)</f>
        <v>44446</v>
      </c>
      <c r="C32" s="65">
        <f>VLOOKUP($A32,'Return Data'!$B$7:$R$2843,4,0)</f>
        <v>64.838099999999997</v>
      </c>
      <c r="D32" s="65">
        <f>VLOOKUP($A32,'Return Data'!$B$7:$R$2843,10,0)</f>
        <v>6.4253</v>
      </c>
      <c r="E32" s="66">
        <f t="shared" si="0"/>
        <v>32</v>
      </c>
      <c r="F32" s="65">
        <f>VLOOKUP($A32,'Return Data'!$B$7:$R$2843,11,0)</f>
        <v>13.8813</v>
      </c>
      <c r="G32" s="66">
        <f t="shared" si="1"/>
        <v>21</v>
      </c>
      <c r="H32" s="65">
        <f>VLOOKUP($A32,'Return Data'!$B$7:$R$2843,12,0)</f>
        <v>28.5672</v>
      </c>
      <c r="I32" s="66">
        <f t="shared" si="2"/>
        <v>11</v>
      </c>
      <c r="J32" s="65">
        <f>VLOOKUP($A32,'Return Data'!$B$7:$R$2843,13,0)</f>
        <v>46.5334</v>
      </c>
      <c r="K32" s="66">
        <f t="shared" si="3"/>
        <v>14</v>
      </c>
      <c r="L32" s="65">
        <f>VLOOKUP($A32,'Return Data'!$B$7:$R$2843,17,0)</f>
        <v>13.920999999999999</v>
      </c>
      <c r="M32" s="66">
        <f t="shared" si="7"/>
        <v>29</v>
      </c>
      <c r="N32" s="65">
        <f>VLOOKUP($A32,'Return Data'!$B$7:$R$2843,14,0)</f>
        <v>4.4828999999999999</v>
      </c>
      <c r="O32" s="66">
        <f t="shared" ref="O32:O40" si="8">RANK(N32,N$8:N$40,0)</f>
        <v>26</v>
      </c>
      <c r="P32" s="65">
        <f>VLOOKUP($A32,'Return Data'!$B$7:$R$2843,15,0)</f>
        <v>7.5045000000000002</v>
      </c>
      <c r="Q32" s="66">
        <f t="shared" ref="Q32:Q40" si="9">RANK(P32,P$8:P$40,0)</f>
        <v>22</v>
      </c>
      <c r="R32" s="65">
        <f>VLOOKUP($A32,'Return Data'!$B$7:$R$2843,16,0)</f>
        <v>12.1874</v>
      </c>
      <c r="S32" s="67">
        <f t="shared" si="5"/>
        <v>22</v>
      </c>
    </row>
    <row r="33" spans="1:19" x14ac:dyDescent="0.3">
      <c r="A33" s="63" t="s">
        <v>527</v>
      </c>
      <c r="B33" s="64">
        <f>VLOOKUP($A33,'Return Data'!$B$7:$R$2843,3,0)</f>
        <v>44446</v>
      </c>
      <c r="C33" s="65">
        <f>VLOOKUP($A33,'Return Data'!$B$7:$R$2843,4,0)</f>
        <v>97.15</v>
      </c>
      <c r="D33" s="65">
        <f>VLOOKUP($A33,'Return Data'!$B$7:$R$2843,10,0)</f>
        <v>9.0103000000000009</v>
      </c>
      <c r="E33" s="66">
        <f t="shared" si="0"/>
        <v>16</v>
      </c>
      <c r="F33" s="65">
        <f>VLOOKUP($A33,'Return Data'!$B$7:$R$2843,11,0)</f>
        <v>15.6685</v>
      </c>
      <c r="G33" s="66">
        <f t="shared" si="1"/>
        <v>15</v>
      </c>
      <c r="H33" s="65">
        <f>VLOOKUP($A33,'Return Data'!$B$7:$R$2843,12,0)</f>
        <v>26.3658</v>
      </c>
      <c r="I33" s="66">
        <f t="shared" si="2"/>
        <v>19</v>
      </c>
      <c r="J33" s="65">
        <f>VLOOKUP($A33,'Return Data'!$B$7:$R$2843,13,0)</f>
        <v>43.310200000000002</v>
      </c>
      <c r="K33" s="66">
        <f t="shared" si="3"/>
        <v>19</v>
      </c>
      <c r="L33" s="65">
        <f>VLOOKUP($A33,'Return Data'!$B$7:$R$2843,17,0)</f>
        <v>21.879200000000001</v>
      </c>
      <c r="M33" s="66">
        <f t="shared" si="7"/>
        <v>21</v>
      </c>
      <c r="N33" s="65">
        <f>VLOOKUP($A33,'Return Data'!$B$7:$R$2843,14,0)</f>
        <v>12.106999999999999</v>
      </c>
      <c r="O33" s="66">
        <f t="shared" si="8"/>
        <v>18</v>
      </c>
      <c r="P33" s="65">
        <f>VLOOKUP($A33,'Return Data'!$B$7:$R$2843,15,0)</f>
        <v>10.148899999999999</v>
      </c>
      <c r="Q33" s="66">
        <f t="shared" si="9"/>
        <v>18</v>
      </c>
      <c r="R33" s="65">
        <f>VLOOKUP($A33,'Return Data'!$B$7:$R$2843,16,0)</f>
        <v>13.7902</v>
      </c>
      <c r="S33" s="67">
        <f t="shared" si="5"/>
        <v>15</v>
      </c>
    </row>
    <row r="34" spans="1:19" x14ac:dyDescent="0.3">
      <c r="A34" s="63" t="s">
        <v>529</v>
      </c>
      <c r="B34" s="64">
        <f>VLOOKUP($A34,'Return Data'!$B$7:$R$2843,3,0)</f>
        <v>44446</v>
      </c>
      <c r="C34" s="65">
        <f>VLOOKUP($A34,'Return Data'!$B$7:$R$2843,4,0)</f>
        <v>110.17</v>
      </c>
      <c r="D34" s="65">
        <f>VLOOKUP($A34,'Return Data'!$B$7:$R$2843,10,0)</f>
        <v>10.2913</v>
      </c>
      <c r="E34" s="66">
        <f t="shared" si="0"/>
        <v>7</v>
      </c>
      <c r="F34" s="65">
        <f>VLOOKUP($A34,'Return Data'!$B$7:$R$2843,11,0)</f>
        <v>15.6762</v>
      </c>
      <c r="G34" s="66">
        <f t="shared" si="1"/>
        <v>14</v>
      </c>
      <c r="H34" s="65">
        <f>VLOOKUP($A34,'Return Data'!$B$7:$R$2843,12,0)</f>
        <v>27.718499999999999</v>
      </c>
      <c r="I34" s="66">
        <f t="shared" si="2"/>
        <v>15</v>
      </c>
      <c r="J34" s="65">
        <f>VLOOKUP($A34,'Return Data'!$B$7:$R$2843,13,0)</f>
        <v>44.865200000000002</v>
      </c>
      <c r="K34" s="66">
        <f t="shared" si="3"/>
        <v>17</v>
      </c>
      <c r="L34" s="65">
        <f>VLOOKUP($A34,'Return Data'!$B$7:$R$2843,17,0)</f>
        <v>23.532900000000001</v>
      </c>
      <c r="M34" s="66">
        <f t="shared" si="7"/>
        <v>13</v>
      </c>
      <c r="N34" s="65">
        <f>VLOOKUP($A34,'Return Data'!$B$7:$R$2843,14,0)</f>
        <v>11.7973</v>
      </c>
      <c r="O34" s="66">
        <f t="shared" si="8"/>
        <v>20</v>
      </c>
      <c r="P34" s="65">
        <f>VLOOKUP($A34,'Return Data'!$B$7:$R$2843,15,0)</f>
        <v>13.3955</v>
      </c>
      <c r="Q34" s="66">
        <f t="shared" si="9"/>
        <v>6</v>
      </c>
      <c r="R34" s="65">
        <f>VLOOKUP($A34,'Return Data'!$B$7:$R$2843,16,0)</f>
        <v>11.712899999999999</v>
      </c>
      <c r="S34" s="67">
        <f t="shared" si="5"/>
        <v>28</v>
      </c>
    </row>
    <row r="35" spans="1:19" x14ac:dyDescent="0.3">
      <c r="A35" s="63" t="s">
        <v>531</v>
      </c>
      <c r="B35" s="64">
        <f>VLOOKUP($A35,'Return Data'!$B$7:$R$2843,3,0)</f>
        <v>44446</v>
      </c>
      <c r="C35" s="65">
        <f>VLOOKUP($A35,'Return Data'!$B$7:$R$2843,4,0)</f>
        <v>266.2937</v>
      </c>
      <c r="D35" s="65">
        <f>VLOOKUP($A35,'Return Data'!$B$7:$R$2843,10,0)</f>
        <v>9.0939999999999994</v>
      </c>
      <c r="E35" s="66">
        <f t="shared" si="0"/>
        <v>15</v>
      </c>
      <c r="F35" s="65">
        <f>VLOOKUP($A35,'Return Data'!$B$7:$R$2843,11,0)</f>
        <v>31.805299999999999</v>
      </c>
      <c r="G35" s="66">
        <f t="shared" si="1"/>
        <v>2</v>
      </c>
      <c r="H35" s="65">
        <f>VLOOKUP($A35,'Return Data'!$B$7:$R$2843,12,0)</f>
        <v>46.777500000000003</v>
      </c>
      <c r="I35" s="66">
        <f t="shared" si="2"/>
        <v>2</v>
      </c>
      <c r="J35" s="65">
        <f>VLOOKUP($A35,'Return Data'!$B$7:$R$2843,13,0)</f>
        <v>71.595500000000001</v>
      </c>
      <c r="K35" s="66">
        <f t="shared" si="3"/>
        <v>1</v>
      </c>
      <c r="L35" s="65">
        <f>VLOOKUP($A35,'Return Data'!$B$7:$R$2843,17,0)</f>
        <v>41.854100000000003</v>
      </c>
      <c r="M35" s="66">
        <f t="shared" si="7"/>
        <v>2</v>
      </c>
      <c r="N35" s="65">
        <f>VLOOKUP($A35,'Return Data'!$B$7:$R$2843,14,0)</f>
        <v>25.267099999999999</v>
      </c>
      <c r="O35" s="66">
        <f t="shared" si="8"/>
        <v>1</v>
      </c>
      <c r="P35" s="65">
        <f>VLOOKUP($A35,'Return Data'!$B$7:$R$2843,15,0)</f>
        <v>18.359100000000002</v>
      </c>
      <c r="Q35" s="66">
        <f t="shared" si="9"/>
        <v>1</v>
      </c>
      <c r="R35" s="65">
        <f>VLOOKUP($A35,'Return Data'!$B$7:$R$2843,16,0)</f>
        <v>17.379000000000001</v>
      </c>
      <c r="S35" s="67">
        <f t="shared" si="5"/>
        <v>3</v>
      </c>
    </row>
    <row r="36" spans="1:19" x14ac:dyDescent="0.3">
      <c r="A36" s="63" t="s">
        <v>1839</v>
      </c>
      <c r="B36" s="64">
        <f>VLOOKUP($A36,'Return Data'!$B$7:$R$2843,3,0)</f>
        <v>44446</v>
      </c>
      <c r="C36" s="65">
        <f>VLOOKUP($A36,'Return Data'!$B$7:$R$2843,4,0)</f>
        <v>474.56080769174002</v>
      </c>
      <c r="D36" s="65">
        <f>VLOOKUP($A36,'Return Data'!$B$7:$R$2843,10,0)</f>
        <v>8.7581000000000007</v>
      </c>
      <c r="E36" s="66">
        <f t="shared" si="0"/>
        <v>18</v>
      </c>
      <c r="F36" s="65">
        <f>VLOOKUP($A36,'Return Data'!$B$7:$R$2843,11,0)</f>
        <v>13.9773</v>
      </c>
      <c r="G36" s="66">
        <f t="shared" si="1"/>
        <v>19</v>
      </c>
      <c r="H36" s="65">
        <f>VLOOKUP($A36,'Return Data'!$B$7:$R$2843,12,0)</f>
        <v>24.7393</v>
      </c>
      <c r="I36" s="66">
        <f t="shared" si="2"/>
        <v>23</v>
      </c>
      <c r="J36" s="65">
        <f>VLOOKUP($A36,'Return Data'!$B$7:$R$2843,13,0)</f>
        <v>41.343200000000003</v>
      </c>
      <c r="K36" s="66">
        <f t="shared" si="3"/>
        <v>24</v>
      </c>
      <c r="L36" s="65">
        <f>VLOOKUP($A36,'Return Data'!$B$7:$R$2843,17,0)</f>
        <v>22.108799999999999</v>
      </c>
      <c r="M36" s="66">
        <f t="shared" si="7"/>
        <v>20</v>
      </c>
      <c r="N36" s="65">
        <f>VLOOKUP($A36,'Return Data'!$B$7:$R$2843,14,0)</f>
        <v>15.253299999999999</v>
      </c>
      <c r="O36" s="66">
        <f t="shared" si="8"/>
        <v>7</v>
      </c>
      <c r="P36" s="65">
        <f>VLOOKUP($A36,'Return Data'!$B$7:$R$2843,15,0)</f>
        <v>13.5025</v>
      </c>
      <c r="Q36" s="66">
        <f t="shared" si="9"/>
        <v>5</v>
      </c>
      <c r="R36" s="65">
        <f>VLOOKUP($A36,'Return Data'!$B$7:$R$2843,16,0)</f>
        <v>16.184799999999999</v>
      </c>
      <c r="S36" s="67">
        <f t="shared" si="5"/>
        <v>6</v>
      </c>
    </row>
    <row r="37" spans="1:19" x14ac:dyDescent="0.3">
      <c r="A37" s="63" t="s">
        <v>534</v>
      </c>
      <c r="B37" s="64">
        <f>VLOOKUP($A37,'Return Data'!$B$7:$R$2843,3,0)</f>
        <v>44446</v>
      </c>
      <c r="C37" s="65">
        <f>VLOOKUP($A37,'Return Data'!$B$7:$R$2843,4,0)</f>
        <v>23.166399999999999</v>
      </c>
      <c r="D37" s="65">
        <f>VLOOKUP($A37,'Return Data'!$B$7:$R$2843,10,0)</f>
        <v>8.8048000000000002</v>
      </c>
      <c r="E37" s="66">
        <f t="shared" si="0"/>
        <v>17</v>
      </c>
      <c r="F37" s="65">
        <f>VLOOKUP($A37,'Return Data'!$B$7:$R$2843,11,0)</f>
        <v>13.1807</v>
      </c>
      <c r="G37" s="66">
        <f t="shared" si="1"/>
        <v>27</v>
      </c>
      <c r="H37" s="65">
        <f>VLOOKUP($A37,'Return Data'!$B$7:$R$2843,12,0)</f>
        <v>20.130299999999998</v>
      </c>
      <c r="I37" s="66">
        <f t="shared" si="2"/>
        <v>30</v>
      </c>
      <c r="J37" s="65">
        <f>VLOOKUP($A37,'Return Data'!$B$7:$R$2843,13,0)</f>
        <v>34.913499999999999</v>
      </c>
      <c r="K37" s="66">
        <f t="shared" si="3"/>
        <v>30</v>
      </c>
      <c r="L37" s="65">
        <f>VLOOKUP($A37,'Return Data'!$B$7:$R$2843,17,0)</f>
        <v>19.2225</v>
      </c>
      <c r="M37" s="66">
        <f t="shared" si="7"/>
        <v>25</v>
      </c>
      <c r="N37" s="65">
        <f>VLOOKUP($A37,'Return Data'!$B$7:$R$2843,14,0)</f>
        <v>11.1419</v>
      </c>
      <c r="O37" s="66">
        <f t="shared" si="8"/>
        <v>23</v>
      </c>
      <c r="P37" s="65">
        <f>VLOOKUP($A37,'Return Data'!$B$7:$R$2843,15,0)</f>
        <v>10.077299999999999</v>
      </c>
      <c r="Q37" s="66">
        <f t="shared" si="9"/>
        <v>19</v>
      </c>
      <c r="R37" s="65">
        <f>VLOOKUP($A37,'Return Data'!$B$7:$R$2843,16,0)</f>
        <v>11.445499999999999</v>
      </c>
      <c r="S37" s="67">
        <f t="shared" si="5"/>
        <v>30</v>
      </c>
    </row>
    <row r="38" spans="1:19" x14ac:dyDescent="0.3">
      <c r="A38" s="63" t="s">
        <v>535</v>
      </c>
      <c r="B38" s="64">
        <f>VLOOKUP($A38,'Return Data'!$B$7:$R$2843,3,0)</f>
        <v>44446</v>
      </c>
      <c r="C38" s="65">
        <f>VLOOKUP($A38,'Return Data'!$B$7:$R$2843,4,0)</f>
        <v>133.20689999999999</v>
      </c>
      <c r="D38" s="65">
        <f>VLOOKUP($A38,'Return Data'!$B$7:$R$2843,10,0)</f>
        <v>10.260199999999999</v>
      </c>
      <c r="E38" s="66">
        <f t="shared" si="0"/>
        <v>8</v>
      </c>
      <c r="F38" s="65">
        <f>VLOOKUP($A38,'Return Data'!$B$7:$R$2843,11,0)</f>
        <v>17.0381</v>
      </c>
      <c r="G38" s="66">
        <f t="shared" si="1"/>
        <v>7</v>
      </c>
      <c r="H38" s="65">
        <f>VLOOKUP($A38,'Return Data'!$B$7:$R$2843,12,0)</f>
        <v>29.096</v>
      </c>
      <c r="I38" s="66">
        <f t="shared" si="2"/>
        <v>10</v>
      </c>
      <c r="J38" s="65">
        <f>VLOOKUP($A38,'Return Data'!$B$7:$R$2843,13,0)</f>
        <v>43.601799999999997</v>
      </c>
      <c r="K38" s="66">
        <f t="shared" si="3"/>
        <v>18</v>
      </c>
      <c r="L38" s="65">
        <f>VLOOKUP($A38,'Return Data'!$B$7:$R$2843,17,0)</f>
        <v>22.764700000000001</v>
      </c>
      <c r="M38" s="66">
        <f t="shared" si="7"/>
        <v>15</v>
      </c>
      <c r="N38" s="65">
        <f>VLOOKUP($A38,'Return Data'!$B$7:$R$2843,14,0)</f>
        <v>13.6251</v>
      </c>
      <c r="O38" s="66">
        <f t="shared" si="8"/>
        <v>11</v>
      </c>
      <c r="P38" s="65">
        <f>VLOOKUP($A38,'Return Data'!$B$7:$R$2843,15,0)</f>
        <v>12.959</v>
      </c>
      <c r="Q38" s="66">
        <f t="shared" si="9"/>
        <v>8</v>
      </c>
      <c r="R38" s="65">
        <f>VLOOKUP($A38,'Return Data'!$B$7:$R$2843,16,0)</f>
        <v>12.9625</v>
      </c>
      <c r="S38" s="67">
        <f t="shared" si="5"/>
        <v>19</v>
      </c>
    </row>
    <row r="39" spans="1:19" x14ac:dyDescent="0.3">
      <c r="A39" s="63" t="s">
        <v>538</v>
      </c>
      <c r="B39" s="64">
        <f>VLOOKUP($A39,'Return Data'!$B$7:$R$2843,3,0)</f>
        <v>44446</v>
      </c>
      <c r="C39" s="65">
        <f>VLOOKUP($A39,'Return Data'!$B$7:$R$2843,4,0)</f>
        <v>411.55692125749499</v>
      </c>
      <c r="D39" s="65">
        <f>VLOOKUP($A39,'Return Data'!$B$7:$R$2843,10,0)</f>
        <v>9.4517000000000007</v>
      </c>
      <c r="E39" s="66">
        <f t="shared" si="0"/>
        <v>12</v>
      </c>
      <c r="F39" s="65">
        <f>VLOOKUP($A39,'Return Data'!$B$7:$R$2843,11,0)</f>
        <v>14.1921</v>
      </c>
      <c r="G39" s="66">
        <f t="shared" si="1"/>
        <v>18</v>
      </c>
      <c r="H39" s="65">
        <f>VLOOKUP($A39,'Return Data'!$B$7:$R$2843,12,0)</f>
        <v>27.636099999999999</v>
      </c>
      <c r="I39" s="66">
        <f t="shared" si="2"/>
        <v>16</v>
      </c>
      <c r="J39" s="65">
        <f>VLOOKUP($A39,'Return Data'!$B$7:$R$2843,13,0)</f>
        <v>45.523400000000002</v>
      </c>
      <c r="K39" s="66">
        <f t="shared" si="3"/>
        <v>15</v>
      </c>
      <c r="L39" s="65">
        <f>VLOOKUP($A39,'Return Data'!$B$7:$R$2843,17,0)</f>
        <v>21.467199999999998</v>
      </c>
      <c r="M39" s="66">
        <f t="shared" si="7"/>
        <v>22</v>
      </c>
      <c r="N39" s="65">
        <f>VLOOKUP($A39,'Return Data'!$B$7:$R$2843,14,0)</f>
        <v>12.5771</v>
      </c>
      <c r="O39" s="66">
        <f t="shared" si="8"/>
        <v>17</v>
      </c>
      <c r="P39" s="65">
        <f>VLOOKUP($A39,'Return Data'!$B$7:$R$2843,15,0)</f>
        <v>9.9380000000000006</v>
      </c>
      <c r="Q39" s="66">
        <f t="shared" si="9"/>
        <v>20</v>
      </c>
      <c r="R39" s="65">
        <f>VLOOKUP($A39,'Return Data'!$B$7:$R$2843,16,0)</f>
        <v>15.412000000000001</v>
      </c>
      <c r="S39" s="67">
        <f t="shared" si="5"/>
        <v>8</v>
      </c>
    </row>
    <row r="40" spans="1:19" x14ac:dyDescent="0.3">
      <c r="A40" s="63" t="s">
        <v>540</v>
      </c>
      <c r="B40" s="64">
        <f>VLOOKUP($A40,'Return Data'!$B$7:$R$2843,3,0)</f>
        <v>44446</v>
      </c>
      <c r="C40" s="65">
        <f>VLOOKUP($A40,'Return Data'!$B$7:$R$2843,4,0)</f>
        <v>250.089913119084</v>
      </c>
      <c r="D40" s="65">
        <f>VLOOKUP($A40,'Return Data'!$B$7:$R$2843,10,0)</f>
        <v>8.2133000000000003</v>
      </c>
      <c r="E40" s="66">
        <f t="shared" si="0"/>
        <v>22</v>
      </c>
      <c r="F40" s="65">
        <f>VLOOKUP($A40,'Return Data'!$B$7:$R$2843,11,0)</f>
        <v>16.8446</v>
      </c>
      <c r="G40" s="66">
        <f t="shared" si="1"/>
        <v>8</v>
      </c>
      <c r="H40" s="65">
        <f>VLOOKUP($A40,'Return Data'!$B$7:$R$2843,12,0)</f>
        <v>31.3902</v>
      </c>
      <c r="I40" s="66">
        <f t="shared" si="2"/>
        <v>5</v>
      </c>
      <c r="J40" s="65">
        <f>VLOOKUP($A40,'Return Data'!$B$7:$R$2843,13,0)</f>
        <v>49.512599999999999</v>
      </c>
      <c r="K40" s="66">
        <f t="shared" si="3"/>
        <v>9</v>
      </c>
      <c r="L40" s="65">
        <f>VLOOKUP($A40,'Return Data'!$B$7:$R$2843,17,0)</f>
        <v>23.8004</v>
      </c>
      <c r="M40" s="66">
        <f t="shared" si="7"/>
        <v>11</v>
      </c>
      <c r="N40" s="65">
        <f>VLOOKUP($A40,'Return Data'!$B$7:$R$2843,14,0)</f>
        <v>11.8264</v>
      </c>
      <c r="O40" s="66">
        <f t="shared" si="8"/>
        <v>19</v>
      </c>
      <c r="P40" s="65">
        <f>VLOOKUP($A40,'Return Data'!$B$7:$R$2843,15,0)</f>
        <v>11.1746</v>
      </c>
      <c r="Q40" s="66">
        <f t="shared" si="9"/>
        <v>14</v>
      </c>
      <c r="R40" s="65">
        <f>VLOOKUP($A40,'Return Data'!$B$7:$R$2843,16,0)</f>
        <v>12.8147</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8.9857090909090918</v>
      </c>
      <c r="E42" s="74"/>
      <c r="F42" s="75">
        <f>AVERAGE(F8:F40)</f>
        <v>15.715833333333332</v>
      </c>
      <c r="G42" s="74"/>
      <c r="H42" s="75">
        <f>AVERAGE(H8:H40)</f>
        <v>27.487421212121212</v>
      </c>
      <c r="I42" s="74"/>
      <c r="J42" s="75">
        <f>AVERAGE(J8:J40)</f>
        <v>45.061503030303022</v>
      </c>
      <c r="K42" s="74"/>
      <c r="L42" s="75">
        <f>AVERAGE(L8:L40)</f>
        <v>23.973979310344827</v>
      </c>
      <c r="M42" s="74"/>
      <c r="N42" s="75">
        <f>AVERAGE(N8:N40)</f>
        <v>13.62864615384615</v>
      </c>
      <c r="O42" s="74"/>
      <c r="P42" s="75">
        <f>AVERAGE(P8:P40)</f>
        <v>11.965259090909091</v>
      </c>
      <c r="Q42" s="74"/>
      <c r="R42" s="75">
        <f>AVERAGE(R8:R40)</f>
        <v>13.980690909090907</v>
      </c>
      <c r="S42" s="76"/>
    </row>
    <row r="43" spans="1:19" x14ac:dyDescent="0.3">
      <c r="A43" s="73" t="s">
        <v>28</v>
      </c>
      <c r="B43" s="74"/>
      <c r="C43" s="74"/>
      <c r="D43" s="75">
        <f>MIN(D8:D40)</f>
        <v>6.3437999999999999</v>
      </c>
      <c r="E43" s="74"/>
      <c r="F43" s="75">
        <f>MIN(F8:F40)</f>
        <v>10.3377</v>
      </c>
      <c r="G43" s="74"/>
      <c r="H43" s="75">
        <f>MIN(H8:H40)</f>
        <v>18.6189</v>
      </c>
      <c r="I43" s="74"/>
      <c r="J43" s="75">
        <f>MIN(J8:J40)</f>
        <v>32.1374</v>
      </c>
      <c r="K43" s="74"/>
      <c r="L43" s="75">
        <f>MIN(L8:L40)</f>
        <v>13.920999999999999</v>
      </c>
      <c r="M43" s="74"/>
      <c r="N43" s="75">
        <f>MIN(N8:N40)</f>
        <v>4.4828999999999999</v>
      </c>
      <c r="O43" s="74"/>
      <c r="P43" s="75">
        <f>MIN(P8:P40)</f>
        <v>7.5045000000000002</v>
      </c>
      <c r="Q43" s="74"/>
      <c r="R43" s="75">
        <f>MIN(R8:R40)</f>
        <v>8.9298000000000002</v>
      </c>
      <c r="S43" s="76"/>
    </row>
    <row r="44" spans="1:19" ht="15" thickBot="1" x14ac:dyDescent="0.35">
      <c r="A44" s="77" t="s">
        <v>29</v>
      </c>
      <c r="B44" s="78"/>
      <c r="C44" s="78"/>
      <c r="D44" s="79">
        <f>MAX(D8:D40)</f>
        <v>15.617000000000001</v>
      </c>
      <c r="E44" s="78"/>
      <c r="F44" s="79">
        <f>MAX(F8:F40)</f>
        <v>32.433999999999997</v>
      </c>
      <c r="G44" s="78"/>
      <c r="H44" s="79">
        <f>MAX(H8:H40)</f>
        <v>48.065600000000003</v>
      </c>
      <c r="I44" s="78"/>
      <c r="J44" s="79">
        <f>MAX(J8:J40)</f>
        <v>71.595500000000001</v>
      </c>
      <c r="K44" s="78"/>
      <c r="L44" s="79">
        <f>MAX(L8:L40)</f>
        <v>42.1693</v>
      </c>
      <c r="M44" s="78"/>
      <c r="N44" s="79">
        <f>MAX(N8:N40)</f>
        <v>25.267099999999999</v>
      </c>
      <c r="O44" s="78"/>
      <c r="P44" s="79">
        <f>MAX(P8:P40)</f>
        <v>18.359100000000002</v>
      </c>
      <c r="Q44" s="78"/>
      <c r="R44" s="79">
        <f>MAX(R8:R40)</f>
        <v>26.6858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44446</v>
      </c>
      <c r="C8" s="65">
        <f>VLOOKUP($A8,'Return Data'!$B$7:$R$2843,4,0)</f>
        <v>53.453400000000002</v>
      </c>
      <c r="D8" s="65">
        <f>VLOOKUP($A8,'Return Data'!$B$7:$R$2843,10,0)</f>
        <v>19.2927</v>
      </c>
      <c r="E8" s="66">
        <f t="shared" ref="E8:E29" si="0">RANK(D8,D$8:D$29,0)</f>
        <v>3</v>
      </c>
      <c r="F8" s="65">
        <f>VLOOKUP($A8,'Return Data'!$B$7:$R$2843,11,0)</f>
        <v>15.3543</v>
      </c>
      <c r="G8" s="66">
        <f t="shared" ref="G8:G29" si="1">RANK(F8,F$8:F$29,0)</f>
        <v>9</v>
      </c>
      <c r="H8" s="65">
        <f>VLOOKUP($A8,'Return Data'!$B$7:$R$2843,12,0)</f>
        <v>20.2013</v>
      </c>
      <c r="I8" s="66">
        <f t="shared" ref="I8:I29" si="2">RANK(H8,H$8:H$29,0)</f>
        <v>1</v>
      </c>
      <c r="J8" s="65">
        <f>VLOOKUP($A8,'Return Data'!$B$7:$R$2843,13,0)</f>
        <v>24.8386</v>
      </c>
      <c r="K8" s="66">
        <f t="shared" ref="K8:K29" si="3">RANK(J8,J$8:J$29,0)</f>
        <v>1</v>
      </c>
      <c r="L8" s="65">
        <f>VLOOKUP($A8,'Return Data'!$B$7:$R$2843,17,0)</f>
        <v>13.357200000000001</v>
      </c>
      <c r="M8" s="66">
        <f t="shared" ref="M8:M27" si="4">RANK(L8,L$8:L$29,0)</f>
        <v>5</v>
      </c>
      <c r="N8" s="65">
        <f>VLOOKUP($A8,'Return Data'!$B$7:$R$2843,14,0)</f>
        <v>9.2757000000000005</v>
      </c>
      <c r="O8" s="66">
        <f t="shared" ref="O8:O27" si="5">RANK(N8,N$8:N$29,0)</f>
        <v>9</v>
      </c>
      <c r="P8" s="65">
        <f>VLOOKUP($A8,'Return Data'!$B$7:$R$2843,15,0)</f>
        <v>8.5803999999999991</v>
      </c>
      <c r="Q8" s="66">
        <f t="shared" ref="Q8:Q27" si="6">RANK(P8,P$8:P$29,0)</f>
        <v>9</v>
      </c>
      <c r="R8" s="65">
        <f>VLOOKUP($A8,'Return Data'!$B$7:$R$2843,16,0)</f>
        <v>11.3931</v>
      </c>
      <c r="S8" s="67">
        <f t="shared" ref="S8:S29" si="7">RANK(R8,R$8:R$29,0)</f>
        <v>1</v>
      </c>
    </row>
    <row r="9" spans="1:20" x14ac:dyDescent="0.3">
      <c r="A9" s="63" t="s">
        <v>1612</v>
      </c>
      <c r="B9" s="64">
        <f>VLOOKUP($A9,'Return Data'!$B$7:$R$2843,3,0)</f>
        <v>44446</v>
      </c>
      <c r="C9" s="65">
        <f>VLOOKUP($A9,'Return Data'!$B$7:$R$2843,4,0)</f>
        <v>26.831800000000001</v>
      </c>
      <c r="D9" s="65">
        <f>VLOOKUP($A9,'Return Data'!$B$7:$R$2843,10,0)</f>
        <v>19.377700000000001</v>
      </c>
      <c r="E9" s="66">
        <f t="shared" si="0"/>
        <v>2</v>
      </c>
      <c r="F9" s="65">
        <f>VLOOKUP($A9,'Return Data'!$B$7:$R$2843,11,0)</f>
        <v>16.6755</v>
      </c>
      <c r="G9" s="66">
        <f t="shared" si="1"/>
        <v>3</v>
      </c>
      <c r="H9" s="65">
        <f>VLOOKUP($A9,'Return Data'!$B$7:$R$2843,12,0)</f>
        <v>15.114699999999999</v>
      </c>
      <c r="I9" s="66">
        <f t="shared" si="2"/>
        <v>7</v>
      </c>
      <c r="J9" s="65">
        <f>VLOOKUP($A9,'Return Data'!$B$7:$R$2843,13,0)</f>
        <v>18.349299999999999</v>
      </c>
      <c r="K9" s="66">
        <f t="shared" si="3"/>
        <v>6</v>
      </c>
      <c r="L9" s="65">
        <f>VLOOKUP($A9,'Return Data'!$B$7:$R$2843,17,0)</f>
        <v>14.793100000000001</v>
      </c>
      <c r="M9" s="66">
        <f t="shared" si="4"/>
        <v>3</v>
      </c>
      <c r="N9" s="65">
        <f>VLOOKUP($A9,'Return Data'!$B$7:$R$2843,14,0)</f>
        <v>9.1249000000000002</v>
      </c>
      <c r="O9" s="66">
        <f t="shared" si="5"/>
        <v>11</v>
      </c>
      <c r="P9" s="65">
        <f>VLOOKUP($A9,'Return Data'!$B$7:$R$2843,15,0)</f>
        <v>8.6305999999999994</v>
      </c>
      <c r="Q9" s="66">
        <f t="shared" si="6"/>
        <v>8</v>
      </c>
      <c r="R9" s="65">
        <f>VLOOKUP($A9,'Return Data'!$B$7:$R$2843,16,0)</f>
        <v>9.9574999999999996</v>
      </c>
      <c r="S9" s="67">
        <f t="shared" si="7"/>
        <v>10</v>
      </c>
    </row>
    <row r="10" spans="1:20" x14ac:dyDescent="0.3">
      <c r="A10" s="63" t="s">
        <v>1613</v>
      </c>
      <c r="B10" s="64">
        <f>VLOOKUP($A10,'Return Data'!$B$7:$R$2843,3,0)</f>
        <v>44446</v>
      </c>
      <c r="C10" s="65">
        <f>VLOOKUP($A10,'Return Data'!$B$7:$R$2843,4,0)</f>
        <v>32.867800000000003</v>
      </c>
      <c r="D10" s="65">
        <f>VLOOKUP($A10,'Return Data'!$B$7:$R$2843,10,0)</f>
        <v>13.6058</v>
      </c>
      <c r="E10" s="66">
        <f t="shared" si="0"/>
        <v>15</v>
      </c>
      <c r="F10" s="65">
        <f>VLOOKUP($A10,'Return Data'!$B$7:$R$2843,11,0)</f>
        <v>9.9045000000000005</v>
      </c>
      <c r="G10" s="66">
        <f t="shared" si="1"/>
        <v>20</v>
      </c>
      <c r="H10" s="65">
        <f>VLOOKUP($A10,'Return Data'!$B$7:$R$2843,12,0)</f>
        <v>8.7294999999999998</v>
      </c>
      <c r="I10" s="66">
        <f t="shared" si="2"/>
        <v>21</v>
      </c>
      <c r="J10" s="65">
        <f>VLOOKUP($A10,'Return Data'!$B$7:$R$2843,13,0)</f>
        <v>11.6517</v>
      </c>
      <c r="K10" s="66">
        <f t="shared" si="3"/>
        <v>21</v>
      </c>
      <c r="L10" s="65">
        <f>VLOOKUP($A10,'Return Data'!$B$7:$R$2843,17,0)</f>
        <v>11.0509</v>
      </c>
      <c r="M10" s="66">
        <f t="shared" si="4"/>
        <v>13</v>
      </c>
      <c r="N10" s="65">
        <f>VLOOKUP($A10,'Return Data'!$B$7:$R$2843,14,0)</f>
        <v>11.981</v>
      </c>
      <c r="O10" s="66">
        <f t="shared" si="5"/>
        <v>3</v>
      </c>
      <c r="P10" s="65">
        <f>VLOOKUP($A10,'Return Data'!$B$7:$R$2843,15,0)</f>
        <v>9.2944999999999993</v>
      </c>
      <c r="Q10" s="66">
        <f t="shared" si="6"/>
        <v>5</v>
      </c>
      <c r="R10" s="65">
        <f>VLOOKUP($A10,'Return Data'!$B$7:$R$2843,16,0)</f>
        <v>9.6933000000000007</v>
      </c>
      <c r="S10" s="67">
        <f t="shared" si="7"/>
        <v>11</v>
      </c>
    </row>
    <row r="11" spans="1:20" x14ac:dyDescent="0.3">
      <c r="A11" s="63" t="s">
        <v>1614</v>
      </c>
      <c r="B11" s="64">
        <f>VLOOKUP($A11,'Return Data'!$B$7:$R$2843,3,0)</f>
        <v>44446</v>
      </c>
      <c r="C11" s="65">
        <f>VLOOKUP($A11,'Return Data'!$B$7:$R$2843,4,0)</f>
        <v>39.977400000000003</v>
      </c>
      <c r="D11" s="65">
        <f>VLOOKUP($A11,'Return Data'!$B$7:$R$2843,10,0)</f>
        <v>14.468299999999999</v>
      </c>
      <c r="E11" s="66">
        <f t="shared" si="0"/>
        <v>13</v>
      </c>
      <c r="F11" s="65">
        <f>VLOOKUP($A11,'Return Data'!$B$7:$R$2843,11,0)</f>
        <v>12.288</v>
      </c>
      <c r="G11" s="66">
        <f t="shared" si="1"/>
        <v>15</v>
      </c>
      <c r="H11" s="65">
        <f>VLOOKUP($A11,'Return Data'!$B$7:$R$2843,12,0)</f>
        <v>12.5052</v>
      </c>
      <c r="I11" s="66">
        <f t="shared" si="2"/>
        <v>11</v>
      </c>
      <c r="J11" s="65">
        <f>VLOOKUP($A11,'Return Data'!$B$7:$R$2843,13,0)</f>
        <v>14.270799999999999</v>
      </c>
      <c r="K11" s="66">
        <f t="shared" si="3"/>
        <v>13</v>
      </c>
      <c r="L11" s="65">
        <f>VLOOKUP($A11,'Return Data'!$B$7:$R$2843,17,0)</f>
        <v>11.2317</v>
      </c>
      <c r="M11" s="66">
        <f t="shared" si="4"/>
        <v>12</v>
      </c>
      <c r="N11" s="65">
        <f>VLOOKUP($A11,'Return Data'!$B$7:$R$2843,14,0)</f>
        <v>10.0158</v>
      </c>
      <c r="O11" s="66">
        <f t="shared" si="5"/>
        <v>8</v>
      </c>
      <c r="P11" s="65">
        <f>VLOOKUP($A11,'Return Data'!$B$7:$R$2843,15,0)</f>
        <v>9.2158999999999995</v>
      </c>
      <c r="Q11" s="66">
        <f t="shared" si="6"/>
        <v>6</v>
      </c>
      <c r="R11" s="65">
        <f>VLOOKUP($A11,'Return Data'!$B$7:$R$2843,16,0)</f>
        <v>10.2585</v>
      </c>
      <c r="S11" s="67">
        <f t="shared" si="7"/>
        <v>5</v>
      </c>
    </row>
    <row r="12" spans="1:20" x14ac:dyDescent="0.3">
      <c r="A12" s="63" t="s">
        <v>1615</v>
      </c>
      <c r="B12" s="64">
        <f>VLOOKUP($A12,'Return Data'!$B$7:$R$2843,3,0)</f>
        <v>44446</v>
      </c>
      <c r="C12" s="65">
        <f>VLOOKUP($A12,'Return Data'!$B$7:$R$2843,4,0)</f>
        <v>23.877700000000001</v>
      </c>
      <c r="D12" s="65">
        <f>VLOOKUP($A12,'Return Data'!$B$7:$R$2843,10,0)</f>
        <v>18.018000000000001</v>
      </c>
      <c r="E12" s="66">
        <f t="shared" si="0"/>
        <v>6</v>
      </c>
      <c r="F12" s="65">
        <f>VLOOKUP($A12,'Return Data'!$B$7:$R$2843,11,0)</f>
        <v>15.669</v>
      </c>
      <c r="G12" s="66">
        <f t="shared" si="1"/>
        <v>8</v>
      </c>
      <c r="H12" s="65">
        <f>VLOOKUP($A12,'Return Data'!$B$7:$R$2843,12,0)</f>
        <v>12.3149</v>
      </c>
      <c r="I12" s="66">
        <f t="shared" si="2"/>
        <v>13</v>
      </c>
      <c r="J12" s="65">
        <f>VLOOKUP($A12,'Return Data'!$B$7:$R$2843,13,0)</f>
        <v>13.726100000000001</v>
      </c>
      <c r="K12" s="66">
        <f t="shared" si="3"/>
        <v>16</v>
      </c>
      <c r="L12" s="65">
        <f>VLOOKUP($A12,'Return Data'!$B$7:$R$2843,17,0)</f>
        <v>12.3256</v>
      </c>
      <c r="M12" s="66">
        <f t="shared" si="4"/>
        <v>10</v>
      </c>
      <c r="N12" s="65">
        <f>VLOOKUP($A12,'Return Data'!$B$7:$R$2843,14,0)</f>
        <v>3.2454999999999998</v>
      </c>
      <c r="O12" s="66">
        <f t="shared" si="5"/>
        <v>20</v>
      </c>
      <c r="P12" s="65">
        <f>VLOOKUP($A12,'Return Data'!$B$7:$R$2843,15,0)</f>
        <v>5.0372000000000003</v>
      </c>
      <c r="Q12" s="66">
        <f t="shared" si="6"/>
        <v>20</v>
      </c>
      <c r="R12" s="65">
        <f>VLOOKUP($A12,'Return Data'!$B$7:$R$2843,16,0)</f>
        <v>7.2305999999999999</v>
      </c>
      <c r="S12" s="67">
        <f t="shared" si="7"/>
        <v>20</v>
      </c>
    </row>
    <row r="13" spans="1:20" x14ac:dyDescent="0.3">
      <c r="A13" s="63" t="s">
        <v>1616</v>
      </c>
      <c r="B13" s="64">
        <f>VLOOKUP($A13,'Return Data'!$B$7:$R$2843,3,0)</f>
        <v>44446</v>
      </c>
      <c r="C13" s="65">
        <f>VLOOKUP($A13,'Return Data'!$B$7:$R$2843,4,0)</f>
        <v>82.157700000000006</v>
      </c>
      <c r="D13" s="65">
        <f>VLOOKUP($A13,'Return Data'!$B$7:$R$2843,10,0)</f>
        <v>18.389800000000001</v>
      </c>
      <c r="E13" s="66">
        <f t="shared" si="0"/>
        <v>4</v>
      </c>
      <c r="F13" s="65">
        <f>VLOOKUP($A13,'Return Data'!$B$7:$R$2843,11,0)</f>
        <v>16.076699999999999</v>
      </c>
      <c r="G13" s="66">
        <f t="shared" si="1"/>
        <v>6</v>
      </c>
      <c r="H13" s="65">
        <f>VLOOKUP($A13,'Return Data'!$B$7:$R$2843,12,0)</f>
        <v>15.654</v>
      </c>
      <c r="I13" s="66">
        <f t="shared" si="2"/>
        <v>5</v>
      </c>
      <c r="J13" s="65">
        <f>VLOOKUP($A13,'Return Data'!$B$7:$R$2843,13,0)</f>
        <v>17.402999999999999</v>
      </c>
      <c r="K13" s="66">
        <f t="shared" si="3"/>
        <v>8</v>
      </c>
      <c r="L13" s="65">
        <f>VLOOKUP($A13,'Return Data'!$B$7:$R$2843,17,0)</f>
        <v>15.302</v>
      </c>
      <c r="M13" s="66">
        <f t="shared" si="4"/>
        <v>2</v>
      </c>
      <c r="N13" s="65">
        <f>VLOOKUP($A13,'Return Data'!$B$7:$R$2843,14,0)</f>
        <v>12.8705</v>
      </c>
      <c r="O13" s="66">
        <f t="shared" si="5"/>
        <v>2</v>
      </c>
      <c r="P13" s="65">
        <f>VLOOKUP($A13,'Return Data'!$B$7:$R$2843,15,0)</f>
        <v>10.1408</v>
      </c>
      <c r="Q13" s="66">
        <f t="shared" si="6"/>
        <v>2</v>
      </c>
      <c r="R13" s="65">
        <f>VLOOKUP($A13,'Return Data'!$B$7:$R$2843,16,0)</f>
        <v>10.669600000000001</v>
      </c>
      <c r="S13" s="67">
        <f t="shared" si="7"/>
        <v>4</v>
      </c>
    </row>
    <row r="14" spans="1:20" x14ac:dyDescent="0.3">
      <c r="A14" s="63" t="s">
        <v>1617</v>
      </c>
      <c r="B14" s="64">
        <f>VLOOKUP($A14,'Return Data'!$B$7:$R$2843,3,0)</f>
        <v>44446</v>
      </c>
      <c r="C14" s="65">
        <f>VLOOKUP($A14,'Return Data'!$B$7:$R$2843,4,0)</f>
        <v>48.129300000000001</v>
      </c>
      <c r="D14" s="65">
        <f>VLOOKUP($A14,'Return Data'!$B$7:$R$2843,10,0)</f>
        <v>16.1173</v>
      </c>
      <c r="E14" s="66">
        <f t="shared" si="0"/>
        <v>9</v>
      </c>
      <c r="F14" s="65">
        <f>VLOOKUP($A14,'Return Data'!$B$7:$R$2843,11,0)</f>
        <v>15.9802</v>
      </c>
      <c r="G14" s="66">
        <f t="shared" si="1"/>
        <v>7</v>
      </c>
      <c r="H14" s="65">
        <f>VLOOKUP($A14,'Return Data'!$B$7:$R$2843,12,0)</f>
        <v>14.5358</v>
      </c>
      <c r="I14" s="66">
        <f t="shared" si="2"/>
        <v>8</v>
      </c>
      <c r="J14" s="65">
        <f>VLOOKUP($A14,'Return Data'!$B$7:$R$2843,13,0)</f>
        <v>17.527000000000001</v>
      </c>
      <c r="K14" s="66">
        <f t="shared" si="3"/>
        <v>7</v>
      </c>
      <c r="L14" s="65">
        <f>VLOOKUP($A14,'Return Data'!$B$7:$R$2843,17,0)</f>
        <v>12.8109</v>
      </c>
      <c r="M14" s="66">
        <f t="shared" si="4"/>
        <v>7</v>
      </c>
      <c r="N14" s="65">
        <f>VLOOKUP($A14,'Return Data'!$B$7:$R$2843,14,0)</f>
        <v>8.0589999999999993</v>
      </c>
      <c r="O14" s="66">
        <f t="shared" si="5"/>
        <v>16</v>
      </c>
      <c r="P14" s="65">
        <f>VLOOKUP($A14,'Return Data'!$B$7:$R$2843,15,0)</f>
        <v>7.3708</v>
      </c>
      <c r="Q14" s="66">
        <f t="shared" si="6"/>
        <v>18</v>
      </c>
      <c r="R14" s="65">
        <f>VLOOKUP($A14,'Return Data'!$B$7:$R$2843,16,0)</f>
        <v>9.0193999999999992</v>
      </c>
      <c r="S14" s="67">
        <f t="shared" si="7"/>
        <v>15</v>
      </c>
    </row>
    <row r="15" spans="1:20" x14ac:dyDescent="0.3">
      <c r="A15" s="63" t="s">
        <v>1618</v>
      </c>
      <c r="B15" s="64">
        <f>VLOOKUP($A15,'Return Data'!$B$7:$R$2843,3,0)</f>
        <v>44446</v>
      </c>
      <c r="C15" s="65">
        <f>VLOOKUP($A15,'Return Data'!$B$7:$R$2843,4,0)</f>
        <v>72.234999999999999</v>
      </c>
      <c r="D15" s="65">
        <f>VLOOKUP($A15,'Return Data'!$B$7:$R$2843,10,0)</f>
        <v>11.041399999999999</v>
      </c>
      <c r="E15" s="66">
        <f t="shared" si="0"/>
        <v>20</v>
      </c>
      <c r="F15" s="65">
        <f>VLOOKUP($A15,'Return Data'!$B$7:$R$2843,11,0)</f>
        <v>11.781599999999999</v>
      </c>
      <c r="G15" s="66">
        <f t="shared" si="1"/>
        <v>16</v>
      </c>
      <c r="H15" s="65">
        <f>VLOOKUP($A15,'Return Data'!$B$7:$R$2843,12,0)</f>
        <v>11.8939</v>
      </c>
      <c r="I15" s="66">
        <f t="shared" si="2"/>
        <v>14</v>
      </c>
      <c r="J15" s="65">
        <f>VLOOKUP($A15,'Return Data'!$B$7:$R$2843,13,0)</f>
        <v>15.4473</v>
      </c>
      <c r="K15" s="66">
        <f t="shared" si="3"/>
        <v>11</v>
      </c>
      <c r="L15" s="65">
        <f>VLOOKUP($A15,'Return Data'!$B$7:$R$2843,17,0)</f>
        <v>10.2227</v>
      </c>
      <c r="M15" s="66">
        <f t="shared" si="4"/>
        <v>16</v>
      </c>
      <c r="N15" s="65">
        <f>VLOOKUP($A15,'Return Data'!$B$7:$R$2843,14,0)</f>
        <v>8.7199000000000009</v>
      </c>
      <c r="O15" s="66">
        <f t="shared" si="5"/>
        <v>14</v>
      </c>
      <c r="P15" s="65">
        <f>VLOOKUP($A15,'Return Data'!$B$7:$R$2843,15,0)</f>
        <v>7.4016999999999999</v>
      </c>
      <c r="Q15" s="66">
        <f t="shared" si="6"/>
        <v>17</v>
      </c>
      <c r="R15" s="65">
        <f>VLOOKUP($A15,'Return Data'!$B$7:$R$2843,16,0)</f>
        <v>9.6448</v>
      </c>
      <c r="S15" s="67">
        <f t="shared" si="7"/>
        <v>12</v>
      </c>
    </row>
    <row r="16" spans="1:20" x14ac:dyDescent="0.3">
      <c r="A16" s="63" t="s">
        <v>1620</v>
      </c>
      <c r="B16" s="64">
        <f>VLOOKUP($A16,'Return Data'!$B$7:$R$2843,3,0)</f>
        <v>44446</v>
      </c>
      <c r="C16" s="65">
        <f>VLOOKUP($A16,'Return Data'!$B$7:$R$2843,4,0)</f>
        <v>60.714700000000001</v>
      </c>
      <c r="D16" s="65">
        <f>VLOOKUP($A16,'Return Data'!$B$7:$R$2843,10,0)</f>
        <v>12.953099999999999</v>
      </c>
      <c r="E16" s="66">
        <f t="shared" si="0"/>
        <v>16</v>
      </c>
      <c r="F16" s="65">
        <f>VLOOKUP($A16,'Return Data'!$B$7:$R$2843,11,0)</f>
        <v>16.408200000000001</v>
      </c>
      <c r="G16" s="66">
        <f t="shared" si="1"/>
        <v>4</v>
      </c>
      <c r="H16" s="65">
        <f>VLOOKUP($A16,'Return Data'!$B$7:$R$2843,12,0)</f>
        <v>17.385100000000001</v>
      </c>
      <c r="I16" s="66">
        <f t="shared" si="2"/>
        <v>2</v>
      </c>
      <c r="J16" s="65">
        <f>VLOOKUP($A16,'Return Data'!$B$7:$R$2843,13,0)</f>
        <v>20.636299999999999</v>
      </c>
      <c r="K16" s="66">
        <f t="shared" si="3"/>
        <v>5</v>
      </c>
      <c r="L16" s="65">
        <f>VLOOKUP($A16,'Return Data'!$B$7:$R$2843,17,0)</f>
        <v>12.9681</v>
      </c>
      <c r="M16" s="66">
        <f t="shared" si="4"/>
        <v>6</v>
      </c>
      <c r="N16" s="65">
        <f>VLOOKUP($A16,'Return Data'!$B$7:$R$2843,14,0)</f>
        <v>10.4564</v>
      </c>
      <c r="O16" s="66">
        <f t="shared" si="5"/>
        <v>7</v>
      </c>
      <c r="P16" s="65">
        <f>VLOOKUP($A16,'Return Data'!$B$7:$R$2843,15,0)</f>
        <v>8.4961000000000002</v>
      </c>
      <c r="Q16" s="66">
        <f t="shared" si="6"/>
        <v>10</v>
      </c>
      <c r="R16" s="65">
        <f>VLOOKUP($A16,'Return Data'!$B$7:$R$2843,16,0)</f>
        <v>10.025</v>
      </c>
      <c r="S16" s="67">
        <f t="shared" si="7"/>
        <v>8</v>
      </c>
    </row>
    <row r="17" spans="1:19" x14ac:dyDescent="0.3">
      <c r="A17" s="63" t="s">
        <v>1621</v>
      </c>
      <c r="B17" s="64">
        <f>VLOOKUP($A17,'Return Data'!$B$7:$R$2843,3,0)</f>
        <v>44446</v>
      </c>
      <c r="C17" s="65">
        <f>VLOOKUP($A17,'Return Data'!$B$7:$R$2843,4,0)</f>
        <v>49.216999999999999</v>
      </c>
      <c r="D17" s="65">
        <f>VLOOKUP($A17,'Return Data'!$B$7:$R$2843,10,0)</f>
        <v>17.226600000000001</v>
      </c>
      <c r="E17" s="66">
        <f t="shared" si="0"/>
        <v>8</v>
      </c>
      <c r="F17" s="65">
        <f>VLOOKUP($A17,'Return Data'!$B$7:$R$2843,11,0)</f>
        <v>15.1372</v>
      </c>
      <c r="G17" s="66">
        <f t="shared" si="1"/>
        <v>10</v>
      </c>
      <c r="H17" s="65">
        <f>VLOOKUP($A17,'Return Data'!$B$7:$R$2843,12,0)</f>
        <v>13.200799999999999</v>
      </c>
      <c r="I17" s="66">
        <f t="shared" si="2"/>
        <v>9</v>
      </c>
      <c r="J17" s="65">
        <f>VLOOKUP($A17,'Return Data'!$B$7:$R$2843,13,0)</f>
        <v>16.610299999999999</v>
      </c>
      <c r="K17" s="66">
        <f t="shared" si="3"/>
        <v>9</v>
      </c>
      <c r="L17" s="65">
        <f>VLOOKUP($A17,'Return Data'!$B$7:$R$2843,17,0)</f>
        <v>12.515499999999999</v>
      </c>
      <c r="M17" s="66">
        <f t="shared" si="4"/>
        <v>9</v>
      </c>
      <c r="N17" s="65">
        <f>VLOOKUP($A17,'Return Data'!$B$7:$R$2843,14,0)</f>
        <v>10.7621</v>
      </c>
      <c r="O17" s="66">
        <f t="shared" si="5"/>
        <v>6</v>
      </c>
      <c r="P17" s="65">
        <f>VLOOKUP($A17,'Return Data'!$B$7:$R$2843,15,0)</f>
        <v>8.2786000000000008</v>
      </c>
      <c r="Q17" s="66">
        <f t="shared" si="6"/>
        <v>11</v>
      </c>
      <c r="R17" s="65">
        <f>VLOOKUP($A17,'Return Data'!$B$7:$R$2843,16,0)</f>
        <v>9.3249999999999993</v>
      </c>
      <c r="S17" s="67">
        <f t="shared" si="7"/>
        <v>14</v>
      </c>
    </row>
    <row r="18" spans="1:19" x14ac:dyDescent="0.3">
      <c r="A18" s="63" t="s">
        <v>1622</v>
      </c>
      <c r="B18" s="64">
        <f>VLOOKUP($A18,'Return Data'!$B$7:$R$2843,3,0)</f>
        <v>44446</v>
      </c>
      <c r="C18" s="65">
        <f>VLOOKUP($A18,'Return Data'!$B$7:$R$2843,4,0)</f>
        <v>57.878799999999998</v>
      </c>
      <c r="D18" s="65">
        <f>VLOOKUP($A18,'Return Data'!$B$7:$R$2843,10,0)</f>
        <v>14.6358</v>
      </c>
      <c r="E18" s="66">
        <f t="shared" si="0"/>
        <v>12</v>
      </c>
      <c r="F18" s="65">
        <f>VLOOKUP($A18,'Return Data'!$B$7:$R$2843,11,0)</f>
        <v>12.4961</v>
      </c>
      <c r="G18" s="66">
        <f t="shared" si="1"/>
        <v>14</v>
      </c>
      <c r="H18" s="65">
        <f>VLOOKUP($A18,'Return Data'!$B$7:$R$2843,12,0)</f>
        <v>12.364100000000001</v>
      </c>
      <c r="I18" s="66">
        <f t="shared" si="2"/>
        <v>12</v>
      </c>
      <c r="J18" s="65">
        <f>VLOOKUP($A18,'Return Data'!$B$7:$R$2843,13,0)</f>
        <v>14.946999999999999</v>
      </c>
      <c r="K18" s="66">
        <f t="shared" si="3"/>
        <v>12</v>
      </c>
      <c r="L18" s="65">
        <f>VLOOKUP($A18,'Return Data'!$B$7:$R$2843,17,0)</f>
        <v>12.7601</v>
      </c>
      <c r="M18" s="66">
        <f t="shared" si="4"/>
        <v>8</v>
      </c>
      <c r="N18" s="65">
        <f>VLOOKUP($A18,'Return Data'!$B$7:$R$2843,14,0)</f>
        <v>10.924899999999999</v>
      </c>
      <c r="O18" s="66">
        <f t="shared" si="5"/>
        <v>5</v>
      </c>
      <c r="P18" s="65">
        <f>VLOOKUP($A18,'Return Data'!$B$7:$R$2843,15,0)</f>
        <v>10.097300000000001</v>
      </c>
      <c r="Q18" s="66">
        <f t="shared" si="6"/>
        <v>3</v>
      </c>
      <c r="R18" s="65">
        <f>VLOOKUP($A18,'Return Data'!$B$7:$R$2843,16,0)</f>
        <v>11.202</v>
      </c>
      <c r="S18" s="67">
        <f t="shared" si="7"/>
        <v>3</v>
      </c>
    </row>
    <row r="19" spans="1:19" x14ac:dyDescent="0.3">
      <c r="A19" s="63" t="s">
        <v>1623</v>
      </c>
      <c r="B19" s="64">
        <f>VLOOKUP($A19,'Return Data'!$B$7:$R$2843,3,0)</f>
        <v>44446</v>
      </c>
      <c r="C19" s="65">
        <f>VLOOKUP($A19,'Return Data'!$B$7:$R$2843,4,0)</f>
        <v>28.046099999999999</v>
      </c>
      <c r="D19" s="65">
        <f>VLOOKUP($A19,'Return Data'!$B$7:$R$2843,10,0)</f>
        <v>14.255699999999999</v>
      </c>
      <c r="E19" s="66">
        <f t="shared" si="0"/>
        <v>14</v>
      </c>
      <c r="F19" s="65">
        <f>VLOOKUP($A19,'Return Data'!$B$7:$R$2843,11,0)</f>
        <v>11.4954</v>
      </c>
      <c r="G19" s="66">
        <f t="shared" si="1"/>
        <v>17</v>
      </c>
      <c r="H19" s="65">
        <f>VLOOKUP($A19,'Return Data'!$B$7:$R$2843,12,0)</f>
        <v>10.645899999999999</v>
      </c>
      <c r="I19" s="66">
        <f t="shared" si="2"/>
        <v>20</v>
      </c>
      <c r="J19" s="65">
        <f>VLOOKUP($A19,'Return Data'!$B$7:$R$2843,13,0)</f>
        <v>12.8012</v>
      </c>
      <c r="K19" s="66">
        <f t="shared" si="3"/>
        <v>19</v>
      </c>
      <c r="L19" s="65">
        <f>VLOOKUP($A19,'Return Data'!$B$7:$R$2843,17,0)</f>
        <v>10.066800000000001</v>
      </c>
      <c r="M19" s="66">
        <f t="shared" si="4"/>
        <v>18</v>
      </c>
      <c r="N19" s="65">
        <f>VLOOKUP($A19,'Return Data'!$B$7:$R$2843,14,0)</f>
        <v>8.8651999999999997</v>
      </c>
      <c r="O19" s="66">
        <f t="shared" si="5"/>
        <v>13</v>
      </c>
      <c r="P19" s="65">
        <f>VLOOKUP($A19,'Return Data'!$B$7:$R$2843,15,0)</f>
        <v>7.8314000000000004</v>
      </c>
      <c r="Q19" s="66">
        <f t="shared" si="6"/>
        <v>13</v>
      </c>
      <c r="R19" s="65">
        <f>VLOOKUP($A19,'Return Data'!$B$7:$R$2843,16,0)</f>
        <v>9.3398000000000003</v>
      </c>
      <c r="S19" s="67">
        <f t="shared" si="7"/>
        <v>13</v>
      </c>
    </row>
    <row r="20" spans="1:19" x14ac:dyDescent="0.3">
      <c r="A20" s="63" t="s">
        <v>1624</v>
      </c>
      <c r="B20" s="64">
        <f>VLOOKUP($A20,'Return Data'!$B$7:$R$2843,3,0)</f>
        <v>44446</v>
      </c>
      <c r="C20" s="65">
        <f>VLOOKUP($A20,'Return Data'!$B$7:$R$2843,4,0)</f>
        <v>17.407599999999999</v>
      </c>
      <c r="D20" s="65">
        <f>VLOOKUP($A20,'Return Data'!$B$7:$R$2843,10,0)</f>
        <v>7.7256</v>
      </c>
      <c r="E20" s="66">
        <f t="shared" si="0"/>
        <v>22</v>
      </c>
      <c r="F20" s="65">
        <f>VLOOKUP($A20,'Return Data'!$B$7:$R$2843,11,0)</f>
        <v>7.6105</v>
      </c>
      <c r="G20" s="66">
        <f t="shared" si="1"/>
        <v>22</v>
      </c>
      <c r="H20" s="65">
        <f>VLOOKUP($A20,'Return Data'!$B$7:$R$2843,12,0)</f>
        <v>11.741</v>
      </c>
      <c r="I20" s="66">
        <f t="shared" si="2"/>
        <v>16</v>
      </c>
      <c r="J20" s="65">
        <f>VLOOKUP($A20,'Return Data'!$B$7:$R$2843,13,0)</f>
        <v>16.010400000000001</v>
      </c>
      <c r="K20" s="66">
        <f t="shared" si="3"/>
        <v>10</v>
      </c>
      <c r="L20" s="65">
        <f>VLOOKUP($A20,'Return Data'!$B$7:$R$2843,17,0)</f>
        <v>10.347799999999999</v>
      </c>
      <c r="M20" s="66">
        <f t="shared" si="4"/>
        <v>15</v>
      </c>
      <c r="N20" s="65">
        <f>VLOOKUP($A20,'Return Data'!$B$7:$R$2843,14,0)</f>
        <v>8.4774999999999991</v>
      </c>
      <c r="O20" s="66">
        <f t="shared" si="5"/>
        <v>15</v>
      </c>
      <c r="P20" s="65">
        <f>VLOOKUP($A20,'Return Data'!$B$7:$R$2843,15,0)</f>
        <v>9.8866999999999994</v>
      </c>
      <c r="Q20" s="66">
        <f t="shared" si="6"/>
        <v>4</v>
      </c>
      <c r="R20" s="65">
        <f>VLOOKUP($A20,'Return Data'!$B$7:$R$2843,16,0)</f>
        <v>10.0838</v>
      </c>
      <c r="S20" s="67">
        <f t="shared" si="7"/>
        <v>7</v>
      </c>
    </row>
    <row r="21" spans="1:19" x14ac:dyDescent="0.3">
      <c r="A21" s="63" t="s">
        <v>1625</v>
      </c>
      <c r="B21" s="64">
        <f>VLOOKUP($A21,'Return Data'!$B$7:$R$2843,3,0)</f>
        <v>44446</v>
      </c>
      <c r="C21" s="65">
        <f>VLOOKUP($A21,'Return Data'!$B$7:$R$2843,4,0)</f>
        <v>45.978299999999997</v>
      </c>
      <c r="D21" s="65">
        <f>VLOOKUP($A21,'Return Data'!$B$7:$R$2843,10,0)</f>
        <v>17.4313</v>
      </c>
      <c r="E21" s="66">
        <f t="shared" si="0"/>
        <v>7</v>
      </c>
      <c r="F21" s="65">
        <f>VLOOKUP($A21,'Return Data'!$B$7:$R$2843,11,0)</f>
        <v>18.2972</v>
      </c>
      <c r="G21" s="66">
        <f t="shared" si="1"/>
        <v>1</v>
      </c>
      <c r="H21" s="65">
        <f>VLOOKUP($A21,'Return Data'!$B$7:$R$2843,12,0)</f>
        <v>17.3733</v>
      </c>
      <c r="I21" s="66">
        <f t="shared" si="2"/>
        <v>3</v>
      </c>
      <c r="J21" s="65">
        <f>VLOOKUP($A21,'Return Data'!$B$7:$R$2843,13,0)</f>
        <v>21.0793</v>
      </c>
      <c r="K21" s="66">
        <f t="shared" si="3"/>
        <v>2</v>
      </c>
      <c r="L21" s="65">
        <f>VLOOKUP($A21,'Return Data'!$B$7:$R$2843,17,0)</f>
        <v>16.4605</v>
      </c>
      <c r="M21" s="66">
        <f t="shared" si="4"/>
        <v>1</v>
      </c>
      <c r="N21" s="65">
        <f>VLOOKUP($A21,'Return Data'!$B$7:$R$2843,14,0)</f>
        <v>13.0801</v>
      </c>
      <c r="O21" s="66">
        <f t="shared" si="5"/>
        <v>1</v>
      </c>
      <c r="P21" s="65">
        <f>VLOOKUP($A21,'Return Data'!$B$7:$R$2843,15,0)</f>
        <v>10.4815</v>
      </c>
      <c r="Q21" s="66">
        <f t="shared" si="6"/>
        <v>1</v>
      </c>
      <c r="R21" s="65">
        <f>VLOOKUP($A21,'Return Data'!$B$7:$R$2843,16,0)</f>
        <v>11.2524</v>
      </c>
      <c r="S21" s="67">
        <f t="shared" si="7"/>
        <v>2</v>
      </c>
    </row>
    <row r="22" spans="1:19" x14ac:dyDescent="0.3">
      <c r="A22" s="63" t="s">
        <v>1626</v>
      </c>
      <c r="B22" s="64">
        <f>VLOOKUP($A22,'Return Data'!$B$7:$R$2843,3,0)</f>
        <v>44446</v>
      </c>
      <c r="C22" s="65">
        <f>VLOOKUP($A22,'Return Data'!$B$7:$R$2843,4,0)</f>
        <v>45.259700000000002</v>
      </c>
      <c r="D22" s="65">
        <f>VLOOKUP($A22,'Return Data'!$B$7:$R$2843,10,0)</f>
        <v>14.8306</v>
      </c>
      <c r="E22" s="66">
        <f t="shared" si="0"/>
        <v>11</v>
      </c>
      <c r="F22" s="65">
        <f>VLOOKUP($A22,'Return Data'!$B$7:$R$2843,11,0)</f>
        <v>13.1287</v>
      </c>
      <c r="G22" s="66">
        <f t="shared" si="1"/>
        <v>11</v>
      </c>
      <c r="H22" s="65">
        <f>VLOOKUP($A22,'Return Data'!$B$7:$R$2843,12,0)</f>
        <v>11.771000000000001</v>
      </c>
      <c r="I22" s="66">
        <f t="shared" si="2"/>
        <v>15</v>
      </c>
      <c r="J22" s="65">
        <f>VLOOKUP($A22,'Return Data'!$B$7:$R$2843,13,0)</f>
        <v>13.8789</v>
      </c>
      <c r="K22" s="66">
        <f t="shared" si="3"/>
        <v>15</v>
      </c>
      <c r="L22" s="65">
        <f>VLOOKUP($A22,'Return Data'!$B$7:$R$2843,17,0)</f>
        <v>9.8651999999999997</v>
      </c>
      <c r="M22" s="66">
        <f t="shared" si="4"/>
        <v>19</v>
      </c>
      <c r="N22" s="65">
        <f>VLOOKUP($A22,'Return Data'!$B$7:$R$2843,14,0)</f>
        <v>9.2179000000000002</v>
      </c>
      <c r="O22" s="66">
        <f t="shared" si="5"/>
        <v>10</v>
      </c>
      <c r="P22" s="65">
        <f>VLOOKUP($A22,'Return Data'!$B$7:$R$2843,15,0)</f>
        <v>7.8000999999999996</v>
      </c>
      <c r="Q22" s="66">
        <f t="shared" si="6"/>
        <v>14</v>
      </c>
      <c r="R22" s="65">
        <f>VLOOKUP($A22,'Return Data'!$B$7:$R$2843,16,0)</f>
        <v>8.4209999999999994</v>
      </c>
      <c r="S22" s="67">
        <f t="shared" si="7"/>
        <v>18</v>
      </c>
    </row>
    <row r="23" spans="1:19" x14ac:dyDescent="0.3">
      <c r="A23" s="63" t="s">
        <v>1627</v>
      </c>
      <c r="B23" s="64">
        <f>VLOOKUP($A23,'Return Data'!$B$7:$R$2843,3,0)</f>
        <v>44446</v>
      </c>
      <c r="C23" s="65">
        <f>VLOOKUP($A23,'Return Data'!$B$7:$R$2843,4,0)</f>
        <v>71.627200000000002</v>
      </c>
      <c r="D23" s="65">
        <f>VLOOKUP($A23,'Return Data'!$B$7:$R$2843,10,0)</f>
        <v>18.220600000000001</v>
      </c>
      <c r="E23" s="66">
        <f t="shared" si="0"/>
        <v>5</v>
      </c>
      <c r="F23" s="65">
        <f>VLOOKUP($A23,'Return Data'!$B$7:$R$2843,11,0)</f>
        <v>12.639799999999999</v>
      </c>
      <c r="G23" s="66">
        <f t="shared" si="1"/>
        <v>13</v>
      </c>
      <c r="H23" s="65">
        <f>VLOOKUP($A23,'Return Data'!$B$7:$R$2843,12,0)</f>
        <v>10.7333</v>
      </c>
      <c r="I23" s="66">
        <f t="shared" si="2"/>
        <v>18</v>
      </c>
      <c r="J23" s="65">
        <f>VLOOKUP($A23,'Return Data'!$B$7:$R$2843,13,0)</f>
        <v>13.0091</v>
      </c>
      <c r="K23" s="66">
        <f t="shared" si="3"/>
        <v>17</v>
      </c>
      <c r="L23" s="65">
        <f>VLOOKUP($A23,'Return Data'!$B$7:$R$2843,17,0)</f>
        <v>10.214499999999999</v>
      </c>
      <c r="M23" s="66">
        <f t="shared" si="4"/>
        <v>17</v>
      </c>
      <c r="N23" s="65">
        <f>VLOOKUP($A23,'Return Data'!$B$7:$R$2843,14,0)</f>
        <v>9.09</v>
      </c>
      <c r="O23" s="66">
        <f t="shared" si="5"/>
        <v>12</v>
      </c>
      <c r="P23" s="65">
        <f>VLOOKUP($A23,'Return Data'!$B$7:$R$2843,15,0)</f>
        <v>7.6155999999999997</v>
      </c>
      <c r="Q23" s="66">
        <f t="shared" si="6"/>
        <v>15</v>
      </c>
      <c r="R23" s="65">
        <f>VLOOKUP($A23,'Return Data'!$B$7:$R$2843,16,0)</f>
        <v>8.4879999999999995</v>
      </c>
      <c r="S23" s="67">
        <f t="shared" si="7"/>
        <v>17</v>
      </c>
    </row>
    <row r="24" spans="1:19" x14ac:dyDescent="0.3">
      <c r="A24" s="63" t="s">
        <v>2011</v>
      </c>
      <c r="B24" s="64">
        <f>VLOOKUP($A24,'Return Data'!$B$7:$R$2843,3,0)</f>
        <v>44446</v>
      </c>
      <c r="C24" s="65">
        <f>VLOOKUP($A24,'Return Data'!$B$7:$R$2843,4,0)</f>
        <v>25.164400000000001</v>
      </c>
      <c r="D24" s="65">
        <f>VLOOKUP($A24,'Return Data'!$B$7:$R$2843,10,0)</f>
        <v>12.541399999999999</v>
      </c>
      <c r="E24" s="66">
        <f t="shared" si="0"/>
        <v>18</v>
      </c>
      <c r="F24" s="65">
        <f>VLOOKUP($A24,'Return Data'!$B$7:$R$2843,11,0)</f>
        <v>9.0503</v>
      </c>
      <c r="G24" s="66">
        <f t="shared" si="1"/>
        <v>21</v>
      </c>
      <c r="H24" s="65">
        <f>VLOOKUP($A24,'Return Data'!$B$7:$R$2843,12,0)</f>
        <v>10.722799999999999</v>
      </c>
      <c r="I24" s="66">
        <f t="shared" si="2"/>
        <v>19</v>
      </c>
      <c r="J24" s="65">
        <f>VLOOKUP($A24,'Return Data'!$B$7:$R$2843,13,0)</f>
        <v>12.196300000000001</v>
      </c>
      <c r="K24" s="66">
        <f t="shared" si="3"/>
        <v>20</v>
      </c>
      <c r="L24" s="65">
        <f>VLOOKUP($A24,'Return Data'!$B$7:$R$2843,17,0)</f>
        <v>9.0310000000000006</v>
      </c>
      <c r="M24" s="66">
        <f t="shared" si="4"/>
        <v>20</v>
      </c>
      <c r="N24" s="65">
        <f>VLOOKUP($A24,'Return Data'!$B$7:$R$2843,14,0)</f>
        <v>7.9198000000000004</v>
      </c>
      <c r="O24" s="66">
        <f t="shared" si="5"/>
        <v>17</v>
      </c>
      <c r="P24" s="65">
        <f>VLOOKUP($A24,'Return Data'!$B$7:$R$2843,15,0)</f>
        <v>7.4675000000000002</v>
      </c>
      <c r="Q24" s="66">
        <f t="shared" si="6"/>
        <v>16</v>
      </c>
      <c r="R24" s="65">
        <f>VLOOKUP($A24,'Return Data'!$B$7:$R$2843,16,0)</f>
        <v>8.9675999999999991</v>
      </c>
      <c r="S24" s="67">
        <f t="shared" si="7"/>
        <v>16</v>
      </c>
    </row>
    <row r="25" spans="1:19" x14ac:dyDescent="0.3">
      <c r="A25" s="63" t="s">
        <v>1628</v>
      </c>
      <c r="B25" s="64">
        <f>VLOOKUP($A25,'Return Data'!$B$7:$R$2843,3,0)</f>
        <v>44446</v>
      </c>
      <c r="C25" s="65">
        <f>VLOOKUP($A25,'Return Data'!$B$7:$R$2843,4,0)</f>
        <v>46.411099999999998</v>
      </c>
      <c r="D25" s="65">
        <f>VLOOKUP($A25,'Return Data'!$B$7:$R$2843,10,0)</f>
        <v>12.9033</v>
      </c>
      <c r="E25" s="66">
        <f t="shared" si="0"/>
        <v>17</v>
      </c>
      <c r="F25" s="65">
        <f>VLOOKUP($A25,'Return Data'!$B$7:$R$2843,11,0)</f>
        <v>12.9512</v>
      </c>
      <c r="G25" s="66">
        <f t="shared" si="1"/>
        <v>12</v>
      </c>
      <c r="H25" s="65">
        <f>VLOOKUP($A25,'Return Data'!$B$7:$R$2843,12,0)</f>
        <v>12.6426</v>
      </c>
      <c r="I25" s="66">
        <f t="shared" si="2"/>
        <v>10</v>
      </c>
      <c r="J25" s="65">
        <f>VLOOKUP($A25,'Return Data'!$B$7:$R$2843,13,0)</f>
        <v>14.035299999999999</v>
      </c>
      <c r="K25" s="66">
        <f t="shared" si="3"/>
        <v>14</v>
      </c>
      <c r="L25" s="65">
        <f>VLOOKUP($A25,'Return Data'!$B$7:$R$2843,17,0)</f>
        <v>0.90569999999999995</v>
      </c>
      <c r="M25" s="66">
        <f t="shared" si="4"/>
        <v>21</v>
      </c>
      <c r="N25" s="65">
        <f>VLOOKUP($A25,'Return Data'!$B$7:$R$2843,14,0)</f>
        <v>1.7817000000000001</v>
      </c>
      <c r="O25" s="66">
        <f t="shared" si="5"/>
        <v>21</v>
      </c>
      <c r="P25" s="65">
        <f>VLOOKUP($A25,'Return Data'!$B$7:$R$2843,15,0)</f>
        <v>3.8332999999999999</v>
      </c>
      <c r="Q25" s="66">
        <f t="shared" si="6"/>
        <v>21</v>
      </c>
      <c r="R25" s="65">
        <f>VLOOKUP($A25,'Return Data'!$B$7:$R$2843,16,0)</f>
        <v>7.1779000000000002</v>
      </c>
      <c r="S25" s="67">
        <f t="shared" si="7"/>
        <v>21</v>
      </c>
    </row>
    <row r="26" spans="1:19" x14ac:dyDescent="0.3">
      <c r="A26" s="63" t="s">
        <v>1630</v>
      </c>
      <c r="B26" s="64">
        <f>VLOOKUP($A26,'Return Data'!$B$7:$R$2843,3,0)</f>
        <v>44446</v>
      </c>
      <c r="C26" s="65">
        <f>VLOOKUP($A26,'Return Data'!$B$7:$R$2843,4,0)</f>
        <v>55.412399999999998</v>
      </c>
      <c r="D26" s="65">
        <f>VLOOKUP($A26,'Return Data'!$B$7:$R$2843,10,0)</f>
        <v>15.6889</v>
      </c>
      <c r="E26" s="66">
        <f t="shared" si="0"/>
        <v>10</v>
      </c>
      <c r="F26" s="65">
        <f>VLOOKUP($A26,'Return Data'!$B$7:$R$2843,11,0)</f>
        <v>16.116399999999999</v>
      </c>
      <c r="G26" s="66">
        <f t="shared" si="1"/>
        <v>5</v>
      </c>
      <c r="H26" s="65">
        <f>VLOOKUP($A26,'Return Data'!$B$7:$R$2843,12,0)</f>
        <v>16.062799999999999</v>
      </c>
      <c r="I26" s="66">
        <f t="shared" si="2"/>
        <v>4</v>
      </c>
      <c r="J26" s="65">
        <f>VLOOKUP($A26,'Return Data'!$B$7:$R$2843,13,0)</f>
        <v>20.7363</v>
      </c>
      <c r="K26" s="66">
        <f t="shared" si="3"/>
        <v>3</v>
      </c>
      <c r="L26" s="65">
        <f>VLOOKUP($A26,'Return Data'!$B$7:$R$2843,17,0)</f>
        <v>14.685</v>
      </c>
      <c r="M26" s="66">
        <f t="shared" si="4"/>
        <v>4</v>
      </c>
      <c r="N26" s="65">
        <f>VLOOKUP($A26,'Return Data'!$B$7:$R$2843,14,0)</f>
        <v>11.6485</v>
      </c>
      <c r="O26" s="66">
        <f t="shared" si="5"/>
        <v>4</v>
      </c>
      <c r="P26" s="65">
        <f>VLOOKUP($A26,'Return Data'!$B$7:$R$2843,15,0)</f>
        <v>9.1257000000000001</v>
      </c>
      <c r="Q26" s="66">
        <f t="shared" si="6"/>
        <v>7</v>
      </c>
      <c r="R26" s="65">
        <f>VLOOKUP($A26,'Return Data'!$B$7:$R$2843,16,0)</f>
        <v>10.209300000000001</v>
      </c>
      <c r="S26" s="67">
        <f t="shared" si="7"/>
        <v>6</v>
      </c>
    </row>
    <row r="27" spans="1:19" x14ac:dyDescent="0.3">
      <c r="A27" s="63" t="s">
        <v>1631</v>
      </c>
      <c r="B27" s="64">
        <f>VLOOKUP($A27,'Return Data'!$B$7:$R$2843,3,0)</f>
        <v>44446</v>
      </c>
      <c r="C27" s="65">
        <f>VLOOKUP($A27,'Return Data'!$B$7:$R$2843,4,0)</f>
        <v>23.5473</v>
      </c>
      <c r="D27" s="65">
        <f>VLOOKUP($A27,'Return Data'!$B$7:$R$2843,10,0)</f>
        <v>11.4247</v>
      </c>
      <c r="E27" s="66">
        <f t="shared" si="0"/>
        <v>19</v>
      </c>
      <c r="F27" s="65">
        <f>VLOOKUP($A27,'Return Data'!$B$7:$R$2843,11,0)</f>
        <v>10.647600000000001</v>
      </c>
      <c r="G27" s="66">
        <f t="shared" si="1"/>
        <v>19</v>
      </c>
      <c r="H27" s="65">
        <f>VLOOKUP($A27,'Return Data'!$B$7:$R$2843,12,0)</f>
        <v>11.3428</v>
      </c>
      <c r="I27" s="66">
        <f t="shared" si="2"/>
        <v>17</v>
      </c>
      <c r="J27" s="65">
        <f>VLOOKUP($A27,'Return Data'!$B$7:$R$2843,13,0)</f>
        <v>12.8788</v>
      </c>
      <c r="K27" s="66">
        <f t="shared" si="3"/>
        <v>18</v>
      </c>
      <c r="L27" s="65">
        <f>VLOOKUP($A27,'Return Data'!$B$7:$R$2843,17,0)</f>
        <v>10.6332</v>
      </c>
      <c r="M27" s="66">
        <f t="shared" si="4"/>
        <v>14</v>
      </c>
      <c r="N27" s="65">
        <f>VLOOKUP($A27,'Return Data'!$B$7:$R$2843,14,0)</f>
        <v>6.1143999999999998</v>
      </c>
      <c r="O27" s="66">
        <f t="shared" si="5"/>
        <v>19</v>
      </c>
      <c r="P27" s="65">
        <f>VLOOKUP($A27,'Return Data'!$B$7:$R$2843,15,0)</f>
        <v>6.3777999999999997</v>
      </c>
      <c r="Q27" s="66">
        <f t="shared" si="6"/>
        <v>19</v>
      </c>
      <c r="R27" s="65">
        <f>VLOOKUP($A27,'Return Data'!$B$7:$R$2843,16,0)</f>
        <v>8.1</v>
      </c>
      <c r="S27" s="67">
        <f t="shared" si="7"/>
        <v>19</v>
      </c>
    </row>
    <row r="28" spans="1:19" x14ac:dyDescent="0.3">
      <c r="A28" s="63" t="s">
        <v>1632</v>
      </c>
      <c r="B28" s="64">
        <f>VLOOKUP($A28,'Return Data'!$B$7:$R$2843,3,0)</f>
        <v>44446</v>
      </c>
      <c r="C28" s="65">
        <f>VLOOKUP($A28,'Return Data'!$B$7:$R$2843,4,0)</f>
        <v>0.99470000000000003</v>
      </c>
      <c r="D28" s="65">
        <f>VLOOKUP($A28,'Return Data'!$B$7:$R$2843,10,0)</f>
        <v>11.0274</v>
      </c>
      <c r="E28" s="66">
        <f t="shared" si="0"/>
        <v>21</v>
      </c>
      <c r="F28" s="65">
        <f>VLOOKUP($A28,'Return Data'!$B$7:$R$2843,11,0)</f>
        <v>11.331</v>
      </c>
      <c r="G28" s="66">
        <f t="shared" si="1"/>
        <v>18</v>
      </c>
      <c r="H28" s="65">
        <f>VLOOKUP($A28,'Return Data'!$B$7:$R$2843,12,0)</f>
        <v>-23.820399999999999</v>
      </c>
      <c r="I28" s="66">
        <f t="shared" si="2"/>
        <v>22</v>
      </c>
      <c r="J28" s="65">
        <f>VLOOKUP($A28,'Return Data'!$B$7:$R$2843,13,0)</f>
        <v>-16.143999999999998</v>
      </c>
      <c r="K28" s="66">
        <f t="shared" si="3"/>
        <v>22</v>
      </c>
      <c r="L28" s="65"/>
      <c r="M28" s="66"/>
      <c r="N28" s="65"/>
      <c r="O28" s="66"/>
      <c r="P28" s="65"/>
      <c r="Q28" s="66"/>
      <c r="R28" s="65">
        <f>VLOOKUP($A28,'Return Data'!$B$7:$R$2843,16,0)</f>
        <v>-7.8945999999999996</v>
      </c>
      <c r="S28" s="67">
        <f t="shared" si="7"/>
        <v>22</v>
      </c>
    </row>
    <row r="29" spans="1:19" x14ac:dyDescent="0.3">
      <c r="A29" s="63" t="s">
        <v>1633</v>
      </c>
      <c r="B29" s="64">
        <f>VLOOKUP($A29,'Return Data'!$B$7:$R$2843,3,0)</f>
        <v>44446</v>
      </c>
      <c r="C29" s="65">
        <f>VLOOKUP($A29,'Return Data'!$B$7:$R$2843,4,0)</f>
        <v>52.852600000000002</v>
      </c>
      <c r="D29" s="65">
        <f>VLOOKUP($A29,'Return Data'!$B$7:$R$2843,10,0)</f>
        <v>21.115400000000001</v>
      </c>
      <c r="E29" s="66">
        <f t="shared" si="0"/>
        <v>1</v>
      </c>
      <c r="F29" s="65">
        <f>VLOOKUP($A29,'Return Data'!$B$7:$R$2843,11,0)</f>
        <v>16.961400000000001</v>
      </c>
      <c r="G29" s="66">
        <f t="shared" si="1"/>
        <v>2</v>
      </c>
      <c r="H29" s="65">
        <f>VLOOKUP($A29,'Return Data'!$B$7:$R$2843,12,0)</f>
        <v>15.475</v>
      </c>
      <c r="I29" s="66">
        <f t="shared" si="2"/>
        <v>6</v>
      </c>
      <c r="J29" s="65">
        <f>VLOOKUP($A29,'Return Data'!$B$7:$R$2843,13,0)</f>
        <v>20.679300000000001</v>
      </c>
      <c r="K29" s="66">
        <f t="shared" si="3"/>
        <v>4</v>
      </c>
      <c r="L29" s="65">
        <f>VLOOKUP($A29,'Return Data'!$B$7:$R$2843,17,0)</f>
        <v>11.8416</v>
      </c>
      <c r="M29" s="66">
        <f>RANK(L29,L$8:L$29,0)</f>
        <v>11</v>
      </c>
      <c r="N29" s="65">
        <f>VLOOKUP($A29,'Return Data'!$B$7:$R$2843,14,0)</f>
        <v>7.7081999999999997</v>
      </c>
      <c r="O29" s="66">
        <f>RANK(N29,N$8:N$29,0)</f>
        <v>18</v>
      </c>
      <c r="P29" s="65">
        <f>VLOOKUP($A29,'Return Data'!$B$7:$R$2843,15,0)</f>
        <v>8.1042000000000005</v>
      </c>
      <c r="Q29" s="66">
        <f>RANK(P29,P$8:P$29,0)</f>
        <v>12</v>
      </c>
      <c r="R29" s="65">
        <f>VLOOKUP($A29,'Return Data'!$B$7:$R$2843,16,0)</f>
        <v>9.9776000000000007</v>
      </c>
      <c r="S29" s="67">
        <f t="shared" si="7"/>
        <v>9</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15.104154545454543</v>
      </c>
      <c r="E31" s="74"/>
      <c r="F31" s="75">
        <f>AVERAGE(F8:F29)</f>
        <v>13.545490909090914</v>
      </c>
      <c r="G31" s="74"/>
      <c r="H31" s="75">
        <f>AVERAGE(H8:H29)</f>
        <v>11.754063636363638</v>
      </c>
      <c r="I31" s="74"/>
      <c r="J31" s="75">
        <f>AVERAGE(J8:J29)</f>
        <v>14.844013636363634</v>
      </c>
      <c r="K31" s="74"/>
      <c r="L31" s="75">
        <f>AVERAGE(L8:L29)</f>
        <v>11.589957142857141</v>
      </c>
      <c r="M31" s="74"/>
      <c r="N31" s="75">
        <f>AVERAGE(N8:N29)</f>
        <v>9.0161428571428566</v>
      </c>
      <c r="O31" s="74"/>
      <c r="P31" s="75">
        <f>AVERAGE(P8:P29)</f>
        <v>8.1460809523809523</v>
      </c>
      <c r="Q31" s="74"/>
      <c r="R31" s="75">
        <f>AVERAGE(R8:R29)</f>
        <v>8.7518909090909105</v>
      </c>
      <c r="S31" s="76"/>
    </row>
    <row r="32" spans="1:19" x14ac:dyDescent="0.3">
      <c r="A32" s="73" t="s">
        <v>28</v>
      </c>
      <c r="B32" s="74"/>
      <c r="C32" s="74"/>
      <c r="D32" s="75">
        <f>MIN(D8:D29)</f>
        <v>7.7256</v>
      </c>
      <c r="E32" s="74"/>
      <c r="F32" s="75">
        <f>MIN(F8:F29)</f>
        <v>7.6105</v>
      </c>
      <c r="G32" s="74"/>
      <c r="H32" s="75">
        <f>MIN(H8:H29)</f>
        <v>-23.820399999999999</v>
      </c>
      <c r="I32" s="74"/>
      <c r="J32" s="75">
        <f>MIN(J8:J29)</f>
        <v>-16.143999999999998</v>
      </c>
      <c r="K32" s="74"/>
      <c r="L32" s="75">
        <f>MIN(L8:L29)</f>
        <v>0.90569999999999995</v>
      </c>
      <c r="M32" s="74"/>
      <c r="N32" s="75">
        <f>MIN(N8:N29)</f>
        <v>1.7817000000000001</v>
      </c>
      <c r="O32" s="74"/>
      <c r="P32" s="75">
        <f>MIN(P8:P29)</f>
        <v>3.8332999999999999</v>
      </c>
      <c r="Q32" s="74"/>
      <c r="R32" s="75">
        <f>MIN(R8:R29)</f>
        <v>-7.8945999999999996</v>
      </c>
      <c r="S32" s="76"/>
    </row>
    <row r="33" spans="1:19" ht="15" thickBot="1" x14ac:dyDescent="0.35">
      <c r="A33" s="77" t="s">
        <v>29</v>
      </c>
      <c r="B33" s="78"/>
      <c r="C33" s="78"/>
      <c r="D33" s="79">
        <f>MAX(D8:D29)</f>
        <v>21.115400000000001</v>
      </c>
      <c r="E33" s="78"/>
      <c r="F33" s="79">
        <f>MAX(F8:F29)</f>
        <v>18.2972</v>
      </c>
      <c r="G33" s="78"/>
      <c r="H33" s="79">
        <f>MAX(H8:H29)</f>
        <v>20.2013</v>
      </c>
      <c r="I33" s="78"/>
      <c r="J33" s="79">
        <f>MAX(J8:J29)</f>
        <v>24.8386</v>
      </c>
      <c r="K33" s="78"/>
      <c r="L33" s="79">
        <f>MAX(L8:L29)</f>
        <v>16.4605</v>
      </c>
      <c r="M33" s="78"/>
      <c r="N33" s="79">
        <f>MAX(N8:N29)</f>
        <v>13.0801</v>
      </c>
      <c r="O33" s="78"/>
      <c r="P33" s="79">
        <f>MAX(P8:P29)</f>
        <v>10.4815</v>
      </c>
      <c r="Q33" s="78"/>
      <c r="R33" s="79">
        <f>MAX(R8:R29)</f>
        <v>11.3931</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44446</v>
      </c>
      <c r="C8" s="65">
        <f>VLOOKUP($A8,'Return Data'!$B$7:$R$2843,4,0)</f>
        <v>49.564599999999999</v>
      </c>
      <c r="D8" s="65">
        <f>VLOOKUP($A8,'Return Data'!$B$7:$R$2843,10,0)</f>
        <v>18.432200000000002</v>
      </c>
      <c r="E8" s="66">
        <f t="shared" ref="E8:E29" si="0">RANK(D8,D$8:D$29,0)</f>
        <v>2</v>
      </c>
      <c r="F8" s="65">
        <f>VLOOKUP($A8,'Return Data'!$B$7:$R$2843,11,0)</f>
        <v>14.4701</v>
      </c>
      <c r="G8" s="66">
        <f t="shared" ref="G8:G29" si="1">RANK(F8,F$8:F$29,0)</f>
        <v>8</v>
      </c>
      <c r="H8" s="65">
        <f>VLOOKUP($A8,'Return Data'!$B$7:$R$2843,12,0)</f>
        <v>19.249300000000002</v>
      </c>
      <c r="I8" s="66">
        <f t="shared" ref="I8:I29" si="2">RANK(H8,H$8:H$29,0)</f>
        <v>1</v>
      </c>
      <c r="J8" s="65">
        <f>VLOOKUP($A8,'Return Data'!$B$7:$R$2843,13,0)</f>
        <v>23.812799999999999</v>
      </c>
      <c r="K8" s="66">
        <f t="shared" ref="K8:K29" si="3">RANK(J8,J$8:J$29,0)</f>
        <v>1</v>
      </c>
      <c r="L8" s="65">
        <f>VLOOKUP($A8,'Return Data'!$B$7:$R$2843,17,0)</f>
        <v>12.4354</v>
      </c>
      <c r="M8" s="66">
        <f t="shared" ref="M8:M27" si="4">RANK(L8,L$8:L$29,0)</f>
        <v>6</v>
      </c>
      <c r="N8" s="65">
        <f>VLOOKUP($A8,'Return Data'!$B$7:$R$2843,14,0)</f>
        <v>8.4367000000000001</v>
      </c>
      <c r="O8" s="66">
        <f t="shared" ref="O8:O27" si="5">RANK(N8,N$8:N$29,0)</f>
        <v>9</v>
      </c>
      <c r="P8" s="65">
        <f>VLOOKUP($A8,'Return Data'!$B$7:$R$2843,15,0)</f>
        <v>7.5377999999999998</v>
      </c>
      <c r="Q8" s="66">
        <f t="shared" ref="Q8:Q27" si="6">RANK(P8,P$8:P$29,0)</f>
        <v>8</v>
      </c>
      <c r="R8" s="65">
        <f>VLOOKUP($A8,'Return Data'!$B$7:$R$2843,16,0)</f>
        <v>9.6900999999999993</v>
      </c>
      <c r="S8" s="67">
        <f t="shared" ref="S8:S29" si="7">RANK(R8,R$8:R$29,0)</f>
        <v>3</v>
      </c>
    </row>
    <row r="9" spans="1:20" x14ac:dyDescent="0.3">
      <c r="A9" s="63" t="s">
        <v>1635</v>
      </c>
      <c r="B9" s="64">
        <f>VLOOKUP($A9,'Return Data'!$B$7:$R$2843,3,0)</f>
        <v>44446</v>
      </c>
      <c r="C9" s="65">
        <f>VLOOKUP($A9,'Return Data'!$B$7:$R$2843,4,0)</f>
        <v>24.140999999999998</v>
      </c>
      <c r="D9" s="65">
        <f>VLOOKUP($A9,'Return Data'!$B$7:$R$2843,10,0)</f>
        <v>18.189800000000002</v>
      </c>
      <c r="E9" s="66">
        <f t="shared" si="0"/>
        <v>3</v>
      </c>
      <c r="F9" s="65">
        <f>VLOOKUP($A9,'Return Data'!$B$7:$R$2843,11,0)</f>
        <v>15.459099999999999</v>
      </c>
      <c r="G9" s="66">
        <f t="shared" si="1"/>
        <v>4</v>
      </c>
      <c r="H9" s="65">
        <f>VLOOKUP($A9,'Return Data'!$B$7:$R$2843,12,0)</f>
        <v>13.863799999999999</v>
      </c>
      <c r="I9" s="66">
        <f t="shared" si="2"/>
        <v>7</v>
      </c>
      <c r="J9" s="65">
        <f>VLOOKUP($A9,'Return Data'!$B$7:$R$2843,13,0)</f>
        <v>17.0291</v>
      </c>
      <c r="K9" s="66">
        <f t="shared" si="3"/>
        <v>6</v>
      </c>
      <c r="L9" s="65">
        <f>VLOOKUP($A9,'Return Data'!$B$7:$R$2843,17,0)</f>
        <v>13.6173</v>
      </c>
      <c r="M9" s="66">
        <f t="shared" si="4"/>
        <v>4</v>
      </c>
      <c r="N9" s="65">
        <f>VLOOKUP($A9,'Return Data'!$B$7:$R$2843,14,0)</f>
        <v>8.0433000000000003</v>
      </c>
      <c r="O9" s="66">
        <f t="shared" si="5"/>
        <v>12</v>
      </c>
      <c r="P9" s="65">
        <f>VLOOKUP($A9,'Return Data'!$B$7:$R$2843,15,0)</f>
        <v>7.4455999999999998</v>
      </c>
      <c r="Q9" s="66">
        <f t="shared" si="6"/>
        <v>9</v>
      </c>
      <c r="R9" s="65">
        <f>VLOOKUP($A9,'Return Data'!$B$7:$R$2843,16,0)</f>
        <v>8.2224000000000004</v>
      </c>
      <c r="S9" s="67">
        <f t="shared" si="7"/>
        <v>15</v>
      </c>
    </row>
    <row r="10" spans="1:20" x14ac:dyDescent="0.3">
      <c r="A10" s="63" t="s">
        <v>1636</v>
      </c>
      <c r="B10" s="64">
        <f>VLOOKUP($A10,'Return Data'!$B$7:$R$2843,3,0)</f>
        <v>44446</v>
      </c>
      <c r="C10" s="65">
        <f>VLOOKUP($A10,'Return Data'!$B$7:$R$2843,4,0)</f>
        <v>30.538</v>
      </c>
      <c r="D10" s="65">
        <f>VLOOKUP($A10,'Return Data'!$B$7:$R$2843,10,0)</f>
        <v>12.73</v>
      </c>
      <c r="E10" s="66">
        <f t="shared" si="0"/>
        <v>14</v>
      </c>
      <c r="F10" s="65">
        <f>VLOOKUP($A10,'Return Data'!$B$7:$R$2843,11,0)</f>
        <v>9.0088000000000008</v>
      </c>
      <c r="G10" s="66">
        <f t="shared" si="1"/>
        <v>20</v>
      </c>
      <c r="H10" s="65">
        <f>VLOOKUP($A10,'Return Data'!$B$7:$R$2843,12,0)</f>
        <v>7.8064</v>
      </c>
      <c r="I10" s="66">
        <f t="shared" si="2"/>
        <v>21</v>
      </c>
      <c r="J10" s="65">
        <f>VLOOKUP($A10,'Return Data'!$B$7:$R$2843,13,0)</f>
        <v>10.6778</v>
      </c>
      <c r="K10" s="66">
        <f t="shared" si="3"/>
        <v>20</v>
      </c>
      <c r="L10" s="65">
        <f>VLOOKUP($A10,'Return Data'!$B$7:$R$2843,17,0)</f>
        <v>10.1188</v>
      </c>
      <c r="M10" s="66">
        <f t="shared" si="4"/>
        <v>12</v>
      </c>
      <c r="N10" s="65">
        <f>VLOOKUP($A10,'Return Data'!$B$7:$R$2843,14,0)</f>
        <v>11.059699999999999</v>
      </c>
      <c r="O10" s="66">
        <f t="shared" si="5"/>
        <v>3</v>
      </c>
      <c r="P10" s="65">
        <f>VLOOKUP($A10,'Return Data'!$B$7:$R$2843,15,0)</f>
        <v>8.3640000000000008</v>
      </c>
      <c r="Q10" s="66">
        <f t="shared" si="6"/>
        <v>4</v>
      </c>
      <c r="R10" s="65">
        <f>VLOOKUP($A10,'Return Data'!$B$7:$R$2843,16,0)</f>
        <v>6.7839999999999998</v>
      </c>
      <c r="S10" s="67">
        <f t="shared" si="7"/>
        <v>20</v>
      </c>
    </row>
    <row r="11" spans="1:20" x14ac:dyDescent="0.3">
      <c r="A11" s="63" t="s">
        <v>1637</v>
      </c>
      <c r="B11" s="64">
        <f>VLOOKUP($A11,'Return Data'!$B$7:$R$2843,3,0)</f>
        <v>44446</v>
      </c>
      <c r="C11" s="65">
        <f>VLOOKUP($A11,'Return Data'!$B$7:$R$2843,4,0)</f>
        <v>34.7958</v>
      </c>
      <c r="D11" s="65">
        <f>VLOOKUP($A11,'Return Data'!$B$7:$R$2843,10,0)</f>
        <v>12.4634</v>
      </c>
      <c r="E11" s="66">
        <f t="shared" si="0"/>
        <v>16</v>
      </c>
      <c r="F11" s="65">
        <f>VLOOKUP($A11,'Return Data'!$B$7:$R$2843,11,0)</f>
        <v>10.391400000000001</v>
      </c>
      <c r="G11" s="66">
        <f t="shared" si="1"/>
        <v>18</v>
      </c>
      <c r="H11" s="65">
        <f>VLOOKUP($A11,'Return Data'!$B$7:$R$2843,12,0)</f>
        <v>10.6508</v>
      </c>
      <c r="I11" s="66">
        <f t="shared" si="2"/>
        <v>15</v>
      </c>
      <c r="J11" s="65">
        <f>VLOOKUP($A11,'Return Data'!$B$7:$R$2843,13,0)</f>
        <v>12.4131</v>
      </c>
      <c r="K11" s="66">
        <f t="shared" si="3"/>
        <v>16</v>
      </c>
      <c r="L11" s="65">
        <f>VLOOKUP($A11,'Return Data'!$B$7:$R$2843,17,0)</f>
        <v>9.4932999999999996</v>
      </c>
      <c r="M11" s="66">
        <f t="shared" si="4"/>
        <v>14</v>
      </c>
      <c r="N11" s="65">
        <f>VLOOKUP($A11,'Return Data'!$B$7:$R$2843,14,0)</f>
        <v>8.2410999999999994</v>
      </c>
      <c r="O11" s="66">
        <f t="shared" si="5"/>
        <v>10</v>
      </c>
      <c r="P11" s="65">
        <f>VLOOKUP($A11,'Return Data'!$B$7:$R$2843,15,0)</f>
        <v>7.1898999999999997</v>
      </c>
      <c r="Q11" s="66">
        <f t="shared" si="6"/>
        <v>11</v>
      </c>
      <c r="R11" s="65">
        <f>VLOOKUP($A11,'Return Data'!$B$7:$R$2843,16,0)</f>
        <v>7.6257999999999999</v>
      </c>
      <c r="S11" s="67">
        <f t="shared" si="7"/>
        <v>16</v>
      </c>
    </row>
    <row r="12" spans="1:20" x14ac:dyDescent="0.3">
      <c r="A12" s="63" t="s">
        <v>1638</v>
      </c>
      <c r="B12" s="64">
        <f>VLOOKUP($A12,'Return Data'!$B$7:$R$2843,3,0)</f>
        <v>44446</v>
      </c>
      <c r="C12" s="65">
        <f>VLOOKUP($A12,'Return Data'!$B$7:$R$2843,4,0)</f>
        <v>22.884899999999998</v>
      </c>
      <c r="D12" s="65">
        <f>VLOOKUP($A12,'Return Data'!$B$7:$R$2843,10,0)</f>
        <v>17.638000000000002</v>
      </c>
      <c r="E12" s="66">
        <f t="shared" si="0"/>
        <v>4</v>
      </c>
      <c r="F12" s="65">
        <f>VLOOKUP($A12,'Return Data'!$B$7:$R$2843,11,0)</f>
        <v>15.1654</v>
      </c>
      <c r="G12" s="66">
        <f t="shared" si="1"/>
        <v>6</v>
      </c>
      <c r="H12" s="65">
        <f>VLOOKUP($A12,'Return Data'!$B$7:$R$2843,12,0)</f>
        <v>11.728199999999999</v>
      </c>
      <c r="I12" s="66">
        <f t="shared" si="2"/>
        <v>10</v>
      </c>
      <c r="J12" s="65">
        <f>VLOOKUP($A12,'Return Data'!$B$7:$R$2843,13,0)</f>
        <v>13.0884</v>
      </c>
      <c r="K12" s="66">
        <f t="shared" si="3"/>
        <v>15</v>
      </c>
      <c r="L12" s="65">
        <f>VLOOKUP($A12,'Return Data'!$B$7:$R$2843,17,0)</f>
        <v>11.677</v>
      </c>
      <c r="M12" s="66">
        <f t="shared" si="4"/>
        <v>8</v>
      </c>
      <c r="N12" s="65">
        <f>VLOOKUP($A12,'Return Data'!$B$7:$R$2843,14,0)</f>
        <v>2.6532</v>
      </c>
      <c r="O12" s="66">
        <f t="shared" si="5"/>
        <v>20</v>
      </c>
      <c r="P12" s="65">
        <f>VLOOKUP($A12,'Return Data'!$B$7:$R$2843,15,0)</f>
        <v>4.4142999999999999</v>
      </c>
      <c r="Q12" s="66">
        <f t="shared" si="6"/>
        <v>20</v>
      </c>
      <c r="R12" s="65">
        <f>VLOOKUP($A12,'Return Data'!$B$7:$R$2843,16,0)</f>
        <v>6.8574999999999999</v>
      </c>
      <c r="S12" s="67">
        <f t="shared" si="7"/>
        <v>19</v>
      </c>
    </row>
    <row r="13" spans="1:20" x14ac:dyDescent="0.3">
      <c r="A13" s="63" t="s">
        <v>1639</v>
      </c>
      <c r="B13" s="64">
        <f>VLOOKUP($A13,'Return Data'!$B$7:$R$2843,3,0)</f>
        <v>44446</v>
      </c>
      <c r="C13" s="65">
        <f>VLOOKUP($A13,'Return Data'!$B$7:$R$2843,4,0)</f>
        <v>86.449730417309596</v>
      </c>
      <c r="D13" s="65">
        <f>VLOOKUP($A13,'Return Data'!$B$7:$R$2843,10,0)</f>
        <v>17.0505</v>
      </c>
      <c r="E13" s="66">
        <f t="shared" si="0"/>
        <v>6</v>
      </c>
      <c r="F13" s="65">
        <f>VLOOKUP($A13,'Return Data'!$B$7:$R$2843,11,0)</f>
        <v>14.6906</v>
      </c>
      <c r="G13" s="66">
        <f t="shared" si="1"/>
        <v>7</v>
      </c>
      <c r="H13" s="65">
        <f>VLOOKUP($A13,'Return Data'!$B$7:$R$2843,12,0)</f>
        <v>14.213699999999999</v>
      </c>
      <c r="I13" s="66">
        <f t="shared" si="2"/>
        <v>6</v>
      </c>
      <c r="J13" s="65">
        <f>VLOOKUP($A13,'Return Data'!$B$7:$R$2843,13,0)</f>
        <v>15.927</v>
      </c>
      <c r="K13" s="66">
        <f t="shared" si="3"/>
        <v>7</v>
      </c>
      <c r="L13" s="65">
        <f>VLOOKUP($A13,'Return Data'!$B$7:$R$2843,17,0)</f>
        <v>13.9803</v>
      </c>
      <c r="M13" s="66">
        <f t="shared" si="4"/>
        <v>3</v>
      </c>
      <c r="N13" s="65">
        <f>VLOOKUP($A13,'Return Data'!$B$7:$R$2843,14,0)</f>
        <v>11.631399999999999</v>
      </c>
      <c r="O13" s="66">
        <f t="shared" si="5"/>
        <v>2</v>
      </c>
      <c r="P13" s="65">
        <f>VLOOKUP($A13,'Return Data'!$B$7:$R$2843,15,0)</f>
        <v>8.9369999999999994</v>
      </c>
      <c r="Q13" s="66">
        <f t="shared" si="6"/>
        <v>3</v>
      </c>
      <c r="R13" s="65">
        <f>VLOOKUP($A13,'Return Data'!$B$7:$R$2843,16,0)</f>
        <v>8.6555999999999997</v>
      </c>
      <c r="S13" s="67">
        <f t="shared" si="7"/>
        <v>8</v>
      </c>
    </row>
    <row r="14" spans="1:20" x14ac:dyDescent="0.3">
      <c r="A14" s="63" t="s">
        <v>1640</v>
      </c>
      <c r="B14" s="64">
        <f>VLOOKUP($A14,'Return Data'!$B$7:$R$2843,3,0)</f>
        <v>44446</v>
      </c>
      <c r="C14" s="65">
        <f>VLOOKUP($A14,'Return Data'!$B$7:$R$2843,4,0)</f>
        <v>43.924399999999999</v>
      </c>
      <c r="D14" s="65">
        <f>VLOOKUP($A14,'Return Data'!$B$7:$R$2843,10,0)</f>
        <v>14.424899999999999</v>
      </c>
      <c r="E14" s="66">
        <f t="shared" si="0"/>
        <v>10</v>
      </c>
      <c r="F14" s="65">
        <f>VLOOKUP($A14,'Return Data'!$B$7:$R$2843,11,0)</f>
        <v>14.192</v>
      </c>
      <c r="G14" s="66">
        <f t="shared" si="1"/>
        <v>9</v>
      </c>
      <c r="H14" s="65">
        <f>VLOOKUP($A14,'Return Data'!$B$7:$R$2843,12,0)</f>
        <v>12.6777</v>
      </c>
      <c r="I14" s="66">
        <f t="shared" si="2"/>
        <v>8</v>
      </c>
      <c r="J14" s="65">
        <f>VLOOKUP($A14,'Return Data'!$B$7:$R$2843,13,0)</f>
        <v>15.5616</v>
      </c>
      <c r="K14" s="66">
        <f t="shared" si="3"/>
        <v>8</v>
      </c>
      <c r="L14" s="65">
        <f>VLOOKUP($A14,'Return Data'!$B$7:$R$2843,17,0)</f>
        <v>10.9704</v>
      </c>
      <c r="M14" s="66">
        <f t="shared" si="4"/>
        <v>10</v>
      </c>
      <c r="N14" s="65">
        <f>VLOOKUP($A14,'Return Data'!$B$7:$R$2843,14,0)</f>
        <v>6.2748999999999997</v>
      </c>
      <c r="O14" s="66">
        <f t="shared" si="5"/>
        <v>17</v>
      </c>
      <c r="P14" s="65">
        <f>VLOOKUP($A14,'Return Data'!$B$7:$R$2843,15,0)</f>
        <v>5.9265999999999996</v>
      </c>
      <c r="Q14" s="66">
        <f t="shared" si="6"/>
        <v>17</v>
      </c>
      <c r="R14" s="65">
        <f>VLOOKUP($A14,'Return Data'!$B$7:$R$2843,16,0)</f>
        <v>8.9566999999999997</v>
      </c>
      <c r="S14" s="67">
        <f t="shared" si="7"/>
        <v>7</v>
      </c>
    </row>
    <row r="15" spans="1:20" x14ac:dyDescent="0.3">
      <c r="A15" s="63" t="s">
        <v>1641</v>
      </c>
      <c r="B15" s="64">
        <f>VLOOKUP($A15,'Return Data'!$B$7:$R$2843,3,0)</f>
        <v>44446</v>
      </c>
      <c r="C15" s="65">
        <f>VLOOKUP($A15,'Return Data'!$B$7:$R$2843,4,0)</f>
        <v>67.6798</v>
      </c>
      <c r="D15" s="65">
        <f>VLOOKUP($A15,'Return Data'!$B$7:$R$2843,10,0)</f>
        <v>10.277699999999999</v>
      </c>
      <c r="E15" s="66">
        <f t="shared" si="0"/>
        <v>21</v>
      </c>
      <c r="F15" s="65">
        <f>VLOOKUP($A15,'Return Data'!$B$7:$R$2843,11,0)</f>
        <v>11.029400000000001</v>
      </c>
      <c r="G15" s="66">
        <f t="shared" si="1"/>
        <v>16</v>
      </c>
      <c r="H15" s="65">
        <f>VLOOKUP($A15,'Return Data'!$B$7:$R$2843,12,0)</f>
        <v>11.1129</v>
      </c>
      <c r="I15" s="66">
        <f t="shared" si="2"/>
        <v>14</v>
      </c>
      <c r="J15" s="65">
        <f>VLOOKUP($A15,'Return Data'!$B$7:$R$2843,13,0)</f>
        <v>14.593999999999999</v>
      </c>
      <c r="K15" s="66">
        <f t="shared" si="3"/>
        <v>10</v>
      </c>
      <c r="L15" s="65">
        <f>VLOOKUP($A15,'Return Data'!$B$7:$R$2843,17,0)</f>
        <v>9.35</v>
      </c>
      <c r="M15" s="66">
        <f t="shared" si="4"/>
        <v>15</v>
      </c>
      <c r="N15" s="65">
        <f>VLOOKUP($A15,'Return Data'!$B$7:$R$2843,14,0)</f>
        <v>7.9043000000000001</v>
      </c>
      <c r="O15" s="66">
        <f t="shared" si="5"/>
        <v>14</v>
      </c>
      <c r="P15" s="65">
        <f>VLOOKUP($A15,'Return Data'!$B$7:$R$2843,15,0)</f>
        <v>6.6059000000000001</v>
      </c>
      <c r="Q15" s="66">
        <f t="shared" si="6"/>
        <v>16</v>
      </c>
      <c r="R15" s="65">
        <f>VLOOKUP($A15,'Return Data'!$B$7:$R$2843,16,0)</f>
        <v>9.5540000000000003</v>
      </c>
      <c r="S15" s="67">
        <f t="shared" si="7"/>
        <v>4</v>
      </c>
    </row>
    <row r="16" spans="1:20" x14ac:dyDescent="0.3">
      <c r="A16" s="63" t="s">
        <v>1643</v>
      </c>
      <c r="B16" s="64">
        <f>VLOOKUP($A16,'Return Data'!$B$7:$R$2843,3,0)</f>
        <v>44446</v>
      </c>
      <c r="C16" s="65">
        <f>VLOOKUP($A16,'Return Data'!$B$7:$R$2843,4,0)</f>
        <v>58.197899999999997</v>
      </c>
      <c r="D16" s="65">
        <f>VLOOKUP($A16,'Return Data'!$B$7:$R$2843,10,0)</f>
        <v>12.5267</v>
      </c>
      <c r="E16" s="66">
        <f t="shared" si="0"/>
        <v>15</v>
      </c>
      <c r="F16" s="65">
        <f>VLOOKUP($A16,'Return Data'!$B$7:$R$2843,11,0)</f>
        <v>15.975199999999999</v>
      </c>
      <c r="G16" s="66">
        <f t="shared" si="1"/>
        <v>3</v>
      </c>
      <c r="H16" s="65">
        <f>VLOOKUP($A16,'Return Data'!$B$7:$R$2843,12,0)</f>
        <v>16.926500000000001</v>
      </c>
      <c r="I16" s="66">
        <f t="shared" si="2"/>
        <v>2</v>
      </c>
      <c r="J16" s="65">
        <f>VLOOKUP($A16,'Return Data'!$B$7:$R$2843,13,0)</f>
        <v>20.146000000000001</v>
      </c>
      <c r="K16" s="66">
        <f t="shared" si="3"/>
        <v>2</v>
      </c>
      <c r="L16" s="65">
        <f>VLOOKUP($A16,'Return Data'!$B$7:$R$2843,17,0)</f>
        <v>12.5037</v>
      </c>
      <c r="M16" s="66">
        <f t="shared" si="4"/>
        <v>5</v>
      </c>
      <c r="N16" s="65">
        <f>VLOOKUP($A16,'Return Data'!$B$7:$R$2843,14,0)</f>
        <v>9.9855</v>
      </c>
      <c r="O16" s="66">
        <f t="shared" si="5"/>
        <v>6</v>
      </c>
      <c r="P16" s="65">
        <f>VLOOKUP($A16,'Return Data'!$B$7:$R$2843,15,0)</f>
        <v>7.9466999999999999</v>
      </c>
      <c r="Q16" s="66">
        <f t="shared" si="6"/>
        <v>7</v>
      </c>
      <c r="R16" s="65">
        <f>VLOOKUP($A16,'Return Data'!$B$7:$R$2843,16,0)</f>
        <v>10.4549</v>
      </c>
      <c r="S16" s="67">
        <f t="shared" si="7"/>
        <v>1</v>
      </c>
    </row>
    <row r="17" spans="1:19" x14ac:dyDescent="0.3">
      <c r="A17" s="63" t="s">
        <v>1644</v>
      </c>
      <c r="B17" s="64">
        <f>VLOOKUP($A17,'Return Data'!$B$7:$R$2843,3,0)</f>
        <v>44446</v>
      </c>
      <c r="C17" s="65">
        <f>VLOOKUP($A17,'Return Data'!$B$7:$R$2843,4,0)</f>
        <v>45.735900000000001</v>
      </c>
      <c r="D17" s="65">
        <f>VLOOKUP($A17,'Return Data'!$B$7:$R$2843,10,0)</f>
        <v>15.613799999999999</v>
      </c>
      <c r="E17" s="66">
        <f t="shared" si="0"/>
        <v>8</v>
      </c>
      <c r="F17" s="65">
        <f>VLOOKUP($A17,'Return Data'!$B$7:$R$2843,11,0)</f>
        <v>13.4483</v>
      </c>
      <c r="G17" s="66">
        <f t="shared" si="1"/>
        <v>10</v>
      </c>
      <c r="H17" s="65">
        <f>VLOOKUP($A17,'Return Data'!$B$7:$R$2843,12,0)</f>
        <v>11.459300000000001</v>
      </c>
      <c r="I17" s="66">
        <f t="shared" si="2"/>
        <v>11</v>
      </c>
      <c r="J17" s="65">
        <f>VLOOKUP($A17,'Return Data'!$B$7:$R$2843,13,0)</f>
        <v>14.732699999999999</v>
      </c>
      <c r="K17" s="66">
        <f t="shared" si="3"/>
        <v>9</v>
      </c>
      <c r="L17" s="65">
        <f>VLOOKUP($A17,'Return Data'!$B$7:$R$2843,17,0)</f>
        <v>10.5968</v>
      </c>
      <c r="M17" s="66">
        <f t="shared" si="4"/>
        <v>11</v>
      </c>
      <c r="N17" s="65">
        <f>VLOOKUP($A17,'Return Data'!$B$7:$R$2843,14,0)</f>
        <v>9.1829000000000001</v>
      </c>
      <c r="O17" s="66">
        <f t="shared" si="5"/>
        <v>7</v>
      </c>
      <c r="P17" s="65">
        <f>VLOOKUP($A17,'Return Data'!$B$7:$R$2843,15,0)</f>
        <v>7.125</v>
      </c>
      <c r="Q17" s="66">
        <f t="shared" si="6"/>
        <v>12</v>
      </c>
      <c r="R17" s="65">
        <f>VLOOKUP($A17,'Return Data'!$B$7:$R$2843,16,0)</f>
        <v>9.0501000000000005</v>
      </c>
      <c r="S17" s="67">
        <f t="shared" si="7"/>
        <v>6</v>
      </c>
    </row>
    <row r="18" spans="1:19" x14ac:dyDescent="0.3">
      <c r="A18" s="63" t="s">
        <v>1645</v>
      </c>
      <c r="B18" s="64">
        <f>VLOOKUP($A18,'Return Data'!$B$7:$R$2843,3,0)</f>
        <v>44446</v>
      </c>
      <c r="C18" s="65">
        <f>VLOOKUP($A18,'Return Data'!$B$7:$R$2843,4,0)</f>
        <v>54.186500000000002</v>
      </c>
      <c r="D18" s="65">
        <f>VLOOKUP($A18,'Return Data'!$B$7:$R$2843,10,0)</f>
        <v>13.6288</v>
      </c>
      <c r="E18" s="66">
        <f t="shared" si="0"/>
        <v>12</v>
      </c>
      <c r="F18" s="65">
        <f>VLOOKUP($A18,'Return Data'!$B$7:$R$2843,11,0)</f>
        <v>11.496</v>
      </c>
      <c r="G18" s="66">
        <f t="shared" si="1"/>
        <v>14</v>
      </c>
      <c r="H18" s="65">
        <f>VLOOKUP($A18,'Return Data'!$B$7:$R$2843,12,0)</f>
        <v>11.351000000000001</v>
      </c>
      <c r="I18" s="66">
        <f t="shared" si="2"/>
        <v>12</v>
      </c>
      <c r="J18" s="65">
        <f>VLOOKUP($A18,'Return Data'!$B$7:$R$2843,13,0)</f>
        <v>13.913500000000001</v>
      </c>
      <c r="K18" s="66">
        <f t="shared" si="3"/>
        <v>11</v>
      </c>
      <c r="L18" s="65">
        <f>VLOOKUP($A18,'Return Data'!$B$7:$R$2843,17,0)</f>
        <v>11.886100000000001</v>
      </c>
      <c r="M18" s="66">
        <f t="shared" si="4"/>
        <v>7</v>
      </c>
      <c r="N18" s="65">
        <f>VLOOKUP($A18,'Return Data'!$B$7:$R$2843,14,0)</f>
        <v>10.124499999999999</v>
      </c>
      <c r="O18" s="66">
        <f t="shared" si="5"/>
        <v>5</v>
      </c>
      <c r="P18" s="65">
        <f>VLOOKUP($A18,'Return Data'!$B$7:$R$2843,15,0)</f>
        <v>9.2421000000000006</v>
      </c>
      <c r="Q18" s="66">
        <f t="shared" si="6"/>
        <v>1</v>
      </c>
      <c r="R18" s="65">
        <f>VLOOKUP($A18,'Return Data'!$B$7:$R$2843,16,0)</f>
        <v>10.1671</v>
      </c>
      <c r="S18" s="67">
        <f t="shared" si="7"/>
        <v>2</v>
      </c>
    </row>
    <row r="19" spans="1:19" x14ac:dyDescent="0.3">
      <c r="A19" s="63" t="s">
        <v>1646</v>
      </c>
      <c r="B19" s="64">
        <f>VLOOKUP($A19,'Return Data'!$B$7:$R$2843,3,0)</f>
        <v>44446</v>
      </c>
      <c r="C19" s="65">
        <f>VLOOKUP($A19,'Return Data'!$B$7:$R$2843,4,0)</f>
        <v>25.981999999999999</v>
      </c>
      <c r="D19" s="65">
        <f>VLOOKUP($A19,'Return Data'!$B$7:$R$2843,10,0)</f>
        <v>13.286099999999999</v>
      </c>
      <c r="E19" s="66">
        <f t="shared" si="0"/>
        <v>13</v>
      </c>
      <c r="F19" s="65">
        <f>VLOOKUP($A19,'Return Data'!$B$7:$R$2843,11,0)</f>
        <v>10.513400000000001</v>
      </c>
      <c r="G19" s="66">
        <f t="shared" si="1"/>
        <v>17</v>
      </c>
      <c r="H19" s="65">
        <f>VLOOKUP($A19,'Return Data'!$B$7:$R$2843,12,0)</f>
        <v>9.6503999999999994</v>
      </c>
      <c r="I19" s="66">
        <f t="shared" si="2"/>
        <v>19</v>
      </c>
      <c r="J19" s="65">
        <f>VLOOKUP($A19,'Return Data'!$B$7:$R$2843,13,0)</f>
        <v>11.758699999999999</v>
      </c>
      <c r="K19" s="66">
        <f t="shared" si="3"/>
        <v>19</v>
      </c>
      <c r="L19" s="65">
        <f>VLOOKUP($A19,'Return Data'!$B$7:$R$2843,17,0)</f>
        <v>9.0538000000000007</v>
      </c>
      <c r="M19" s="66">
        <f t="shared" si="4"/>
        <v>18</v>
      </c>
      <c r="N19" s="65">
        <f>VLOOKUP($A19,'Return Data'!$B$7:$R$2843,14,0)</f>
        <v>7.9139999999999997</v>
      </c>
      <c r="O19" s="66">
        <f t="shared" si="5"/>
        <v>13</v>
      </c>
      <c r="P19" s="65">
        <f>VLOOKUP($A19,'Return Data'!$B$7:$R$2843,15,0)</f>
        <v>6.8766999999999996</v>
      </c>
      <c r="Q19" s="66">
        <f t="shared" si="6"/>
        <v>14</v>
      </c>
      <c r="R19" s="65">
        <f>VLOOKUP($A19,'Return Data'!$B$7:$R$2843,16,0)</f>
        <v>8.6260999999999992</v>
      </c>
      <c r="S19" s="67">
        <f t="shared" si="7"/>
        <v>10</v>
      </c>
    </row>
    <row r="20" spans="1:19" x14ac:dyDescent="0.3">
      <c r="A20" s="63" t="s">
        <v>1647</v>
      </c>
      <c r="B20" s="64">
        <f>VLOOKUP($A20,'Return Data'!$B$7:$R$2843,3,0)</f>
        <v>44446</v>
      </c>
      <c r="C20" s="65">
        <f>VLOOKUP($A20,'Return Data'!$B$7:$R$2843,4,0)</f>
        <v>15.9419</v>
      </c>
      <c r="D20" s="65">
        <f>VLOOKUP($A20,'Return Data'!$B$7:$R$2843,10,0)</f>
        <v>5.9461000000000004</v>
      </c>
      <c r="E20" s="66">
        <f t="shared" si="0"/>
        <v>22</v>
      </c>
      <c r="F20" s="65">
        <f>VLOOKUP($A20,'Return Data'!$B$7:$R$2843,11,0)</f>
        <v>5.8032000000000004</v>
      </c>
      <c r="G20" s="66">
        <f t="shared" si="1"/>
        <v>22</v>
      </c>
      <c r="H20" s="65">
        <f>VLOOKUP($A20,'Return Data'!$B$7:$R$2843,12,0)</f>
        <v>9.6562999999999999</v>
      </c>
      <c r="I20" s="66">
        <f t="shared" si="2"/>
        <v>18</v>
      </c>
      <c r="J20" s="65">
        <f>VLOOKUP($A20,'Return Data'!$B$7:$R$2843,13,0)</f>
        <v>13.8439</v>
      </c>
      <c r="K20" s="66">
        <f t="shared" si="3"/>
        <v>12</v>
      </c>
      <c r="L20" s="65">
        <f>VLOOKUP($A20,'Return Data'!$B$7:$R$2843,17,0)</f>
        <v>8.4271999999999991</v>
      </c>
      <c r="M20" s="66">
        <f t="shared" si="4"/>
        <v>19</v>
      </c>
      <c r="N20" s="65">
        <f>VLOOKUP($A20,'Return Data'!$B$7:$R$2843,14,0)</f>
        <v>6.7563000000000004</v>
      </c>
      <c r="O20" s="66">
        <f t="shared" si="5"/>
        <v>16</v>
      </c>
      <c r="P20" s="65">
        <f>VLOOKUP($A20,'Return Data'!$B$7:$R$2843,15,0)</f>
        <v>8.1938999999999993</v>
      </c>
      <c r="Q20" s="66">
        <f t="shared" si="6"/>
        <v>6</v>
      </c>
      <c r="R20" s="65">
        <f>VLOOKUP($A20,'Return Data'!$B$7:$R$2843,16,0)</f>
        <v>8.4184000000000001</v>
      </c>
      <c r="S20" s="67">
        <f t="shared" si="7"/>
        <v>12</v>
      </c>
    </row>
    <row r="21" spans="1:19" x14ac:dyDescent="0.3">
      <c r="A21" s="63" t="s">
        <v>1648</v>
      </c>
      <c r="B21" s="64">
        <f>VLOOKUP($A21,'Return Data'!$B$7:$R$2843,3,0)</f>
        <v>44446</v>
      </c>
      <c r="C21" s="65">
        <f>VLOOKUP($A21,'Return Data'!$B$7:$R$2843,4,0)</f>
        <v>41.871600000000001</v>
      </c>
      <c r="D21" s="65">
        <f>VLOOKUP($A21,'Return Data'!$B$7:$R$2843,10,0)</f>
        <v>15.9839</v>
      </c>
      <c r="E21" s="66">
        <f t="shared" si="0"/>
        <v>7</v>
      </c>
      <c r="F21" s="65">
        <f>VLOOKUP($A21,'Return Data'!$B$7:$R$2843,11,0)</f>
        <v>16.891300000000001</v>
      </c>
      <c r="G21" s="66">
        <f t="shared" si="1"/>
        <v>1</v>
      </c>
      <c r="H21" s="65">
        <f>VLOOKUP($A21,'Return Data'!$B$7:$R$2843,12,0)</f>
        <v>15.9617</v>
      </c>
      <c r="I21" s="66">
        <f t="shared" si="2"/>
        <v>3</v>
      </c>
      <c r="J21" s="65">
        <f>VLOOKUP($A21,'Return Data'!$B$7:$R$2843,13,0)</f>
        <v>19.587</v>
      </c>
      <c r="K21" s="66">
        <f t="shared" si="3"/>
        <v>5</v>
      </c>
      <c r="L21" s="65">
        <f>VLOOKUP($A21,'Return Data'!$B$7:$R$2843,17,0)</f>
        <v>15.0846</v>
      </c>
      <c r="M21" s="66">
        <f t="shared" si="4"/>
        <v>1</v>
      </c>
      <c r="N21" s="65">
        <f>VLOOKUP($A21,'Return Data'!$B$7:$R$2843,14,0)</f>
        <v>11.7591</v>
      </c>
      <c r="O21" s="66">
        <f t="shared" si="5"/>
        <v>1</v>
      </c>
      <c r="P21" s="65">
        <f>VLOOKUP($A21,'Return Data'!$B$7:$R$2843,15,0)</f>
        <v>9.1381999999999994</v>
      </c>
      <c r="Q21" s="66">
        <f t="shared" si="6"/>
        <v>2</v>
      </c>
      <c r="R21" s="65">
        <f>VLOOKUP($A21,'Return Data'!$B$7:$R$2843,16,0)</f>
        <v>8.3882999999999992</v>
      </c>
      <c r="S21" s="67">
        <f t="shared" si="7"/>
        <v>13</v>
      </c>
    </row>
    <row r="22" spans="1:19" x14ac:dyDescent="0.3">
      <c r="A22" s="63" t="s">
        <v>1649</v>
      </c>
      <c r="B22" s="64">
        <f>VLOOKUP($A22,'Return Data'!$B$7:$R$2843,3,0)</f>
        <v>44446</v>
      </c>
      <c r="C22" s="65">
        <f>VLOOKUP($A22,'Return Data'!$B$7:$R$2843,4,0)</f>
        <v>42.725700000000003</v>
      </c>
      <c r="D22" s="65">
        <f>VLOOKUP($A22,'Return Data'!$B$7:$R$2843,10,0)</f>
        <v>14.2081</v>
      </c>
      <c r="E22" s="66">
        <f t="shared" si="0"/>
        <v>11</v>
      </c>
      <c r="F22" s="65">
        <f>VLOOKUP($A22,'Return Data'!$B$7:$R$2843,11,0)</f>
        <v>12.4923</v>
      </c>
      <c r="G22" s="66">
        <f t="shared" si="1"/>
        <v>11</v>
      </c>
      <c r="H22" s="65">
        <f>VLOOKUP($A22,'Return Data'!$B$7:$R$2843,12,0)</f>
        <v>11.1274</v>
      </c>
      <c r="I22" s="66">
        <f t="shared" si="2"/>
        <v>13</v>
      </c>
      <c r="J22" s="65">
        <f>VLOOKUP($A22,'Return Data'!$B$7:$R$2843,13,0)</f>
        <v>13.229900000000001</v>
      </c>
      <c r="K22" s="66">
        <f t="shared" si="3"/>
        <v>14</v>
      </c>
      <c r="L22" s="65">
        <f>VLOOKUP($A22,'Return Data'!$B$7:$R$2843,17,0)</f>
        <v>9.2689000000000004</v>
      </c>
      <c r="M22" s="66">
        <f t="shared" si="4"/>
        <v>17</v>
      </c>
      <c r="N22" s="65">
        <f>VLOOKUP($A22,'Return Data'!$B$7:$R$2843,14,0)</f>
        <v>8.5694999999999997</v>
      </c>
      <c r="O22" s="66">
        <f t="shared" si="5"/>
        <v>8</v>
      </c>
      <c r="P22" s="65">
        <f>VLOOKUP($A22,'Return Data'!$B$7:$R$2843,15,0)</f>
        <v>7.1044</v>
      </c>
      <c r="Q22" s="66">
        <f t="shared" si="6"/>
        <v>13</v>
      </c>
      <c r="R22" s="65">
        <f>VLOOKUP($A22,'Return Data'!$B$7:$R$2843,16,0)</f>
        <v>6.1069000000000004</v>
      </c>
      <c r="S22" s="67">
        <f t="shared" si="7"/>
        <v>21</v>
      </c>
    </row>
    <row r="23" spans="1:19" x14ac:dyDescent="0.3">
      <c r="A23" s="63" t="s">
        <v>1650</v>
      </c>
      <c r="B23" s="64">
        <f>VLOOKUP($A23,'Return Data'!$B$7:$R$2843,3,0)</f>
        <v>44446</v>
      </c>
      <c r="C23" s="65">
        <f>VLOOKUP($A23,'Return Data'!$B$7:$R$2843,4,0)</f>
        <v>66.994</v>
      </c>
      <c r="D23" s="65">
        <f>VLOOKUP($A23,'Return Data'!$B$7:$R$2843,10,0)</f>
        <v>17.404199999999999</v>
      </c>
      <c r="E23" s="66">
        <f t="shared" si="0"/>
        <v>5</v>
      </c>
      <c r="F23" s="65">
        <f>VLOOKUP($A23,'Return Data'!$B$7:$R$2843,11,0)</f>
        <v>11.808999999999999</v>
      </c>
      <c r="G23" s="66">
        <f t="shared" si="1"/>
        <v>13</v>
      </c>
      <c r="H23" s="65">
        <f>VLOOKUP($A23,'Return Data'!$B$7:$R$2843,12,0)</f>
        <v>9.8973999999999993</v>
      </c>
      <c r="I23" s="66">
        <f t="shared" si="2"/>
        <v>17</v>
      </c>
      <c r="J23" s="65">
        <f>VLOOKUP($A23,'Return Data'!$B$7:$R$2843,13,0)</f>
        <v>12.1021</v>
      </c>
      <c r="K23" s="66">
        <f t="shared" si="3"/>
        <v>17</v>
      </c>
      <c r="L23" s="65">
        <f>VLOOKUP($A23,'Return Data'!$B$7:$R$2843,17,0)</f>
        <v>9.3008000000000006</v>
      </c>
      <c r="M23" s="66">
        <f t="shared" si="4"/>
        <v>16</v>
      </c>
      <c r="N23" s="65">
        <f>VLOOKUP($A23,'Return Data'!$B$7:$R$2843,14,0)</f>
        <v>8.1527999999999992</v>
      </c>
      <c r="O23" s="66">
        <f t="shared" si="5"/>
        <v>11</v>
      </c>
      <c r="P23" s="65">
        <f>VLOOKUP($A23,'Return Data'!$B$7:$R$2843,15,0)</f>
        <v>6.6978</v>
      </c>
      <c r="Q23" s="66">
        <f t="shared" si="6"/>
        <v>15</v>
      </c>
      <c r="R23" s="65">
        <f>VLOOKUP($A23,'Return Data'!$B$7:$R$2843,16,0)</f>
        <v>8.4481999999999999</v>
      </c>
      <c r="S23" s="67">
        <f t="shared" si="7"/>
        <v>11</v>
      </c>
    </row>
    <row r="24" spans="1:19" x14ac:dyDescent="0.3">
      <c r="A24" s="63" t="s">
        <v>2012</v>
      </c>
      <c r="B24" s="64">
        <f>VLOOKUP($A24,'Return Data'!$B$7:$R$2843,3,0)</f>
        <v>44446</v>
      </c>
      <c r="C24" s="65">
        <f>VLOOKUP($A24,'Return Data'!$B$7:$R$2843,4,0)</f>
        <v>22.0444</v>
      </c>
      <c r="D24" s="65">
        <f>VLOOKUP($A24,'Return Data'!$B$7:$R$2843,10,0)</f>
        <v>10.559200000000001</v>
      </c>
      <c r="E24" s="66">
        <f t="shared" si="0"/>
        <v>19</v>
      </c>
      <c r="F24" s="65">
        <f>VLOOKUP($A24,'Return Data'!$B$7:$R$2843,11,0)</f>
        <v>7.0777000000000001</v>
      </c>
      <c r="G24" s="66">
        <f t="shared" si="1"/>
        <v>21</v>
      </c>
      <c r="H24" s="65">
        <f>VLOOKUP($A24,'Return Data'!$B$7:$R$2843,12,0)</f>
        <v>8.7484000000000002</v>
      </c>
      <c r="I24" s="66">
        <f t="shared" si="2"/>
        <v>20</v>
      </c>
      <c r="J24" s="65">
        <f>VLOOKUP($A24,'Return Data'!$B$7:$R$2843,13,0)</f>
        <v>10.135</v>
      </c>
      <c r="K24" s="66">
        <f t="shared" si="3"/>
        <v>21</v>
      </c>
      <c r="L24" s="65">
        <f>VLOOKUP($A24,'Return Data'!$B$7:$R$2843,17,0)</f>
        <v>7.2529000000000003</v>
      </c>
      <c r="M24" s="66">
        <f t="shared" si="4"/>
        <v>20</v>
      </c>
      <c r="N24" s="65">
        <f>VLOOKUP($A24,'Return Data'!$B$7:$R$2843,14,0)</f>
        <v>6.1830999999999996</v>
      </c>
      <c r="O24" s="66">
        <f t="shared" si="5"/>
        <v>18</v>
      </c>
      <c r="P24" s="65">
        <f>VLOOKUP($A24,'Return Data'!$B$7:$R$2843,15,0)</f>
        <v>5.7157999999999998</v>
      </c>
      <c r="Q24" s="66">
        <f t="shared" si="6"/>
        <v>18</v>
      </c>
      <c r="R24" s="65">
        <f>VLOOKUP($A24,'Return Data'!$B$7:$R$2843,16,0)</f>
        <v>7.3688000000000002</v>
      </c>
      <c r="S24" s="67">
        <f t="shared" si="7"/>
        <v>17</v>
      </c>
    </row>
    <row r="25" spans="1:19" x14ac:dyDescent="0.3">
      <c r="A25" s="63" t="s">
        <v>1651</v>
      </c>
      <c r="B25" s="64">
        <f>VLOOKUP($A25,'Return Data'!$B$7:$R$2843,3,0)</f>
        <v>44446</v>
      </c>
      <c r="C25" s="65">
        <f>VLOOKUP($A25,'Return Data'!$B$7:$R$2843,4,0)</f>
        <v>43.250900000000001</v>
      </c>
      <c r="D25" s="65">
        <f>VLOOKUP($A25,'Return Data'!$B$7:$R$2843,10,0)</f>
        <v>12.260300000000001</v>
      </c>
      <c r="E25" s="66">
        <f t="shared" si="0"/>
        <v>17</v>
      </c>
      <c r="F25" s="65">
        <f>VLOOKUP($A25,'Return Data'!$B$7:$R$2843,11,0)</f>
        <v>12.2875</v>
      </c>
      <c r="G25" s="66">
        <f t="shared" si="1"/>
        <v>12</v>
      </c>
      <c r="H25" s="65">
        <f>VLOOKUP($A25,'Return Data'!$B$7:$R$2843,12,0)</f>
        <v>11.9602</v>
      </c>
      <c r="I25" s="66">
        <f t="shared" si="2"/>
        <v>9</v>
      </c>
      <c r="J25" s="65">
        <f>VLOOKUP($A25,'Return Data'!$B$7:$R$2843,13,0)</f>
        <v>13.3249</v>
      </c>
      <c r="K25" s="66">
        <f t="shared" si="3"/>
        <v>13</v>
      </c>
      <c r="L25" s="65">
        <f>VLOOKUP($A25,'Return Data'!$B$7:$R$2843,17,0)</f>
        <v>0.2611</v>
      </c>
      <c r="M25" s="66">
        <f t="shared" si="4"/>
        <v>21</v>
      </c>
      <c r="N25" s="65">
        <f>VLOOKUP($A25,'Return Data'!$B$7:$R$2843,14,0)</f>
        <v>1.0523</v>
      </c>
      <c r="O25" s="66">
        <f t="shared" si="5"/>
        <v>21</v>
      </c>
      <c r="P25" s="65">
        <f>VLOOKUP($A25,'Return Data'!$B$7:$R$2843,15,0)</f>
        <v>3.024</v>
      </c>
      <c r="Q25" s="66">
        <f t="shared" si="6"/>
        <v>21</v>
      </c>
      <c r="R25" s="65">
        <f>VLOOKUP($A25,'Return Data'!$B$7:$R$2843,16,0)</f>
        <v>8.6430000000000007</v>
      </c>
      <c r="S25" s="67">
        <f t="shared" si="7"/>
        <v>9</v>
      </c>
    </row>
    <row r="26" spans="1:19" x14ac:dyDescent="0.3">
      <c r="A26" s="63" t="s">
        <v>1653</v>
      </c>
      <c r="B26" s="64">
        <f>VLOOKUP($A26,'Return Data'!$B$7:$R$2843,3,0)</f>
        <v>44446</v>
      </c>
      <c r="C26" s="65">
        <f>VLOOKUP($A26,'Return Data'!$B$7:$R$2843,4,0)</f>
        <v>51.726700000000001</v>
      </c>
      <c r="D26" s="65">
        <f>VLOOKUP($A26,'Return Data'!$B$7:$R$2843,10,0)</f>
        <v>15.0062</v>
      </c>
      <c r="E26" s="66">
        <f t="shared" si="0"/>
        <v>9</v>
      </c>
      <c r="F26" s="65">
        <f>VLOOKUP($A26,'Return Data'!$B$7:$R$2843,11,0)</f>
        <v>15.457100000000001</v>
      </c>
      <c r="G26" s="66">
        <f t="shared" si="1"/>
        <v>5</v>
      </c>
      <c r="H26" s="65">
        <f>VLOOKUP($A26,'Return Data'!$B$7:$R$2843,12,0)</f>
        <v>15.3942</v>
      </c>
      <c r="I26" s="66">
        <f t="shared" si="2"/>
        <v>4</v>
      </c>
      <c r="J26" s="65">
        <f>VLOOKUP($A26,'Return Data'!$B$7:$R$2843,13,0)</f>
        <v>20.008600000000001</v>
      </c>
      <c r="K26" s="66">
        <f t="shared" si="3"/>
        <v>3</v>
      </c>
      <c r="L26" s="65">
        <f>VLOOKUP($A26,'Return Data'!$B$7:$R$2843,17,0)</f>
        <v>13.9915</v>
      </c>
      <c r="M26" s="66">
        <f t="shared" si="4"/>
        <v>2</v>
      </c>
      <c r="N26" s="65">
        <f>VLOOKUP($A26,'Return Data'!$B$7:$R$2843,14,0)</f>
        <v>10.9566</v>
      </c>
      <c r="O26" s="66">
        <f t="shared" si="5"/>
        <v>4</v>
      </c>
      <c r="P26" s="65">
        <f>VLOOKUP($A26,'Return Data'!$B$7:$R$2843,15,0)</f>
        <v>8.2864000000000004</v>
      </c>
      <c r="Q26" s="66">
        <f t="shared" si="6"/>
        <v>5</v>
      </c>
      <c r="R26" s="65">
        <f>VLOOKUP($A26,'Return Data'!$B$7:$R$2843,16,0)</f>
        <v>8.3576999999999995</v>
      </c>
      <c r="S26" s="67">
        <f t="shared" si="7"/>
        <v>14</v>
      </c>
    </row>
    <row r="27" spans="1:19" x14ac:dyDescent="0.3">
      <c r="A27" s="63" t="s">
        <v>1654</v>
      </c>
      <c r="B27" s="64">
        <f>VLOOKUP($A27,'Return Data'!$B$7:$R$2843,3,0)</f>
        <v>44446</v>
      </c>
      <c r="C27" s="65">
        <f>VLOOKUP($A27,'Return Data'!$B$7:$R$2843,4,0)</f>
        <v>22.144600000000001</v>
      </c>
      <c r="D27" s="65">
        <f>VLOOKUP($A27,'Return Data'!$B$7:$R$2843,10,0)</f>
        <v>10.542199999999999</v>
      </c>
      <c r="E27" s="66">
        <f t="shared" si="0"/>
        <v>20</v>
      </c>
      <c r="F27" s="65">
        <f>VLOOKUP($A27,'Return Data'!$B$7:$R$2843,11,0)</f>
        <v>9.8382000000000005</v>
      </c>
      <c r="G27" s="66">
        <f t="shared" si="1"/>
        <v>19</v>
      </c>
      <c r="H27" s="65">
        <f>VLOOKUP($A27,'Return Data'!$B$7:$R$2843,12,0)</f>
        <v>10.5725</v>
      </c>
      <c r="I27" s="66">
        <f t="shared" si="2"/>
        <v>16</v>
      </c>
      <c r="J27" s="65">
        <f>VLOOKUP($A27,'Return Data'!$B$7:$R$2843,13,0)</f>
        <v>12.077999999999999</v>
      </c>
      <c r="K27" s="66">
        <f t="shared" si="3"/>
        <v>18</v>
      </c>
      <c r="L27" s="65">
        <f>VLOOKUP($A27,'Return Data'!$B$7:$R$2843,17,0)</f>
        <v>9.7233000000000001</v>
      </c>
      <c r="M27" s="66">
        <f t="shared" si="4"/>
        <v>13</v>
      </c>
      <c r="N27" s="65">
        <f>VLOOKUP($A27,'Return Data'!$B$7:$R$2843,14,0)</f>
        <v>5.2073999999999998</v>
      </c>
      <c r="O27" s="66">
        <f t="shared" si="5"/>
        <v>19</v>
      </c>
      <c r="P27" s="65">
        <f>VLOOKUP($A27,'Return Data'!$B$7:$R$2843,15,0)</f>
        <v>5.3428000000000004</v>
      </c>
      <c r="Q27" s="66">
        <f t="shared" si="6"/>
        <v>19</v>
      </c>
      <c r="R27" s="65">
        <f>VLOOKUP($A27,'Return Data'!$B$7:$R$2843,16,0)</f>
        <v>7.1515000000000004</v>
      </c>
      <c r="S27" s="67">
        <f t="shared" si="7"/>
        <v>18</v>
      </c>
    </row>
    <row r="28" spans="1:19" x14ac:dyDescent="0.3">
      <c r="A28" s="63" t="s">
        <v>1655</v>
      </c>
      <c r="B28" s="64">
        <f>VLOOKUP($A28,'Return Data'!$B$7:$R$2843,3,0)</f>
        <v>44446</v>
      </c>
      <c r="C28" s="65">
        <f>VLOOKUP($A28,'Return Data'!$B$7:$R$2843,4,0)</f>
        <v>0.94740000000000002</v>
      </c>
      <c r="D28" s="65">
        <f>VLOOKUP($A28,'Return Data'!$B$7:$R$2843,10,0)</f>
        <v>11.0181</v>
      </c>
      <c r="E28" s="66">
        <f t="shared" si="0"/>
        <v>18</v>
      </c>
      <c r="F28" s="65">
        <f>VLOOKUP($A28,'Return Data'!$B$7:$R$2843,11,0)</f>
        <v>11.3268</v>
      </c>
      <c r="G28" s="66">
        <f t="shared" si="1"/>
        <v>15</v>
      </c>
      <c r="H28" s="65">
        <f>VLOOKUP($A28,'Return Data'!$B$7:$R$2843,12,0)</f>
        <v>-24.0947</v>
      </c>
      <c r="I28" s="66">
        <f t="shared" si="2"/>
        <v>22</v>
      </c>
      <c r="J28" s="65">
        <f>VLOOKUP($A28,'Return Data'!$B$7:$R$2843,13,0)</f>
        <v>-16.351800000000001</v>
      </c>
      <c r="K28" s="66">
        <f t="shared" si="3"/>
        <v>22</v>
      </c>
      <c r="L28" s="65"/>
      <c r="M28" s="66"/>
      <c r="N28" s="65"/>
      <c r="O28" s="66"/>
      <c r="P28" s="65"/>
      <c r="Q28" s="66"/>
      <c r="R28" s="65">
        <f>VLOOKUP($A28,'Return Data'!$B$7:$R$2843,16,0)</f>
        <v>-8.0404</v>
      </c>
      <c r="S28" s="67">
        <f t="shared" si="7"/>
        <v>22</v>
      </c>
    </row>
    <row r="29" spans="1:19" x14ac:dyDescent="0.3">
      <c r="A29" s="63" t="s">
        <v>1656</v>
      </c>
      <c r="B29" s="64">
        <f>VLOOKUP($A29,'Return Data'!$B$7:$R$2843,3,0)</f>
        <v>44446</v>
      </c>
      <c r="C29" s="65">
        <f>VLOOKUP($A29,'Return Data'!$B$7:$R$2843,4,0)</f>
        <v>49.969900000000003</v>
      </c>
      <c r="D29" s="65">
        <f>VLOOKUP($A29,'Return Data'!$B$7:$R$2843,10,0)</f>
        <v>20.504899999999999</v>
      </c>
      <c r="E29" s="66">
        <f t="shared" si="0"/>
        <v>1</v>
      </c>
      <c r="F29" s="65">
        <f>VLOOKUP($A29,'Return Data'!$B$7:$R$2843,11,0)</f>
        <v>16.316500000000001</v>
      </c>
      <c r="G29" s="66">
        <f t="shared" si="1"/>
        <v>2</v>
      </c>
      <c r="H29" s="65">
        <f>VLOOKUP($A29,'Return Data'!$B$7:$R$2843,12,0)</f>
        <v>14.803000000000001</v>
      </c>
      <c r="I29" s="66">
        <f t="shared" si="2"/>
        <v>5</v>
      </c>
      <c r="J29" s="65">
        <f>VLOOKUP($A29,'Return Data'!$B$7:$R$2843,13,0)</f>
        <v>19.944099999999999</v>
      </c>
      <c r="K29" s="66">
        <f t="shared" si="3"/>
        <v>4</v>
      </c>
      <c r="L29" s="65">
        <f>VLOOKUP($A29,'Return Data'!$B$7:$R$2843,17,0)</f>
        <v>11.1289</v>
      </c>
      <c r="M29" s="66">
        <f>RANK(L29,L$8:L$29,0)</f>
        <v>9</v>
      </c>
      <c r="N29" s="65">
        <f>VLOOKUP($A29,'Return Data'!$B$7:$R$2843,14,0)</f>
        <v>7.0107999999999997</v>
      </c>
      <c r="O29" s="66">
        <f>RANK(N29,N$8:N$29,0)</f>
        <v>15</v>
      </c>
      <c r="P29" s="65">
        <f>VLOOKUP($A29,'Return Data'!$B$7:$R$2843,15,0)</f>
        <v>7.3826000000000001</v>
      </c>
      <c r="Q29" s="66">
        <f>RANK(P29,P$8:P$29,0)</f>
        <v>10</v>
      </c>
      <c r="R29" s="65">
        <f>VLOOKUP($A29,'Return Data'!$B$7:$R$2843,16,0)</f>
        <v>9.4931000000000001</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14.077050000000002</v>
      </c>
      <c r="E31" s="74"/>
      <c r="F31" s="75">
        <f>AVERAGE(F8:F29)</f>
        <v>12.50633181818182</v>
      </c>
      <c r="G31" s="74"/>
      <c r="H31" s="75">
        <f>AVERAGE(H8:H29)</f>
        <v>10.668927272727274</v>
      </c>
      <c r="I31" s="74"/>
      <c r="J31" s="75">
        <f>AVERAGE(J8:J29)</f>
        <v>13.707109090909087</v>
      </c>
      <c r="K31" s="74"/>
      <c r="L31" s="75">
        <f>AVERAGE(L8:L29)</f>
        <v>10.482004761904761</v>
      </c>
      <c r="M31" s="74"/>
      <c r="N31" s="75">
        <f>AVERAGE(N8:N29)</f>
        <v>7.9571142857142876</v>
      </c>
      <c r="O31" s="74"/>
      <c r="P31" s="75">
        <f>AVERAGE(P8:P29)</f>
        <v>7.0713095238095223</v>
      </c>
      <c r="Q31" s="74"/>
      <c r="R31" s="75">
        <f>AVERAGE(R8:R29)</f>
        <v>7.6808999999999994</v>
      </c>
      <c r="S31" s="76"/>
    </row>
    <row r="32" spans="1:19" x14ac:dyDescent="0.3">
      <c r="A32" s="73" t="s">
        <v>28</v>
      </c>
      <c r="B32" s="74"/>
      <c r="C32" s="74"/>
      <c r="D32" s="75">
        <f>MIN(D8:D29)</f>
        <v>5.9461000000000004</v>
      </c>
      <c r="E32" s="74"/>
      <c r="F32" s="75">
        <f>MIN(F8:F29)</f>
        <v>5.8032000000000004</v>
      </c>
      <c r="G32" s="74"/>
      <c r="H32" s="75">
        <f>MIN(H8:H29)</f>
        <v>-24.0947</v>
      </c>
      <c r="I32" s="74"/>
      <c r="J32" s="75">
        <f>MIN(J8:J29)</f>
        <v>-16.351800000000001</v>
      </c>
      <c r="K32" s="74"/>
      <c r="L32" s="75">
        <f>MIN(L8:L29)</f>
        <v>0.2611</v>
      </c>
      <c r="M32" s="74"/>
      <c r="N32" s="75">
        <f>MIN(N8:N29)</f>
        <v>1.0523</v>
      </c>
      <c r="O32" s="74"/>
      <c r="P32" s="75">
        <f>MIN(P8:P29)</f>
        <v>3.024</v>
      </c>
      <c r="Q32" s="74"/>
      <c r="R32" s="75">
        <f>MIN(R8:R29)</f>
        <v>-8.0404</v>
      </c>
      <c r="S32" s="76"/>
    </row>
    <row r="33" spans="1:19" ht="15" thickBot="1" x14ac:dyDescent="0.35">
      <c r="A33" s="77" t="s">
        <v>29</v>
      </c>
      <c r="B33" s="78"/>
      <c r="C33" s="78"/>
      <c r="D33" s="79">
        <f>MAX(D8:D29)</f>
        <v>20.504899999999999</v>
      </c>
      <c r="E33" s="78"/>
      <c r="F33" s="79">
        <f>MAX(F8:F29)</f>
        <v>16.891300000000001</v>
      </c>
      <c r="G33" s="78"/>
      <c r="H33" s="79">
        <f>MAX(H8:H29)</f>
        <v>19.249300000000002</v>
      </c>
      <c r="I33" s="78"/>
      <c r="J33" s="79">
        <f>MAX(J8:J29)</f>
        <v>23.812799999999999</v>
      </c>
      <c r="K33" s="78"/>
      <c r="L33" s="79">
        <f>MAX(L8:L29)</f>
        <v>15.0846</v>
      </c>
      <c r="M33" s="78"/>
      <c r="N33" s="79">
        <f>MAX(N8:N29)</f>
        <v>11.7591</v>
      </c>
      <c r="O33" s="78"/>
      <c r="P33" s="79">
        <f>MAX(P8:P29)</f>
        <v>9.2421000000000006</v>
      </c>
      <c r="Q33" s="78"/>
      <c r="R33" s="79">
        <f>MAX(R8:R29)</f>
        <v>10.4549</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44446</v>
      </c>
      <c r="C8" s="65">
        <f>VLOOKUP($A8,'Return Data'!$B$7:$R$2843,4,0)</f>
        <v>18.84</v>
      </c>
      <c r="D8" s="65">
        <f>VLOOKUP($A8,'Return Data'!$B$7:$R$2843,10,0)</f>
        <v>5.9618000000000002</v>
      </c>
      <c r="E8" s="66">
        <f t="shared" ref="E8:E23" si="0">RANK(D8,D$8:D$31,0)</f>
        <v>5</v>
      </c>
      <c r="F8" s="65">
        <f>VLOOKUP($A8,'Return Data'!$B$7:$R$2843,11,0)</f>
        <v>8.6504999999999992</v>
      </c>
      <c r="G8" s="66">
        <f t="shared" ref="G8:G23" si="1">RANK(F8,F$8:F$31,0)</f>
        <v>8</v>
      </c>
      <c r="H8" s="65">
        <f>VLOOKUP($A8,'Return Data'!$B$7:$R$2843,12,0)</f>
        <v>16.152899999999999</v>
      </c>
      <c r="I8" s="66">
        <f t="shared" ref="I8:I23" si="2">RANK(H8,H$8:H$31,0)</f>
        <v>8</v>
      </c>
      <c r="J8" s="65">
        <f>VLOOKUP($A8,'Return Data'!$B$7:$R$2843,13,0)</f>
        <v>26.020099999999999</v>
      </c>
      <c r="K8" s="66">
        <f t="shared" ref="K8:K23" si="3">RANK(J8,J$8:J$31,0)</f>
        <v>8</v>
      </c>
      <c r="L8" s="65">
        <f>VLOOKUP($A8,'Return Data'!$B$7:$R$2843,17,0)</f>
        <v>16.708500000000001</v>
      </c>
      <c r="M8" s="66">
        <f t="shared" ref="M8:M28" si="4">RANK(L8,L$8:L$31,0)</f>
        <v>4</v>
      </c>
      <c r="N8" s="65">
        <f>VLOOKUP($A8,'Return Data'!$B$7:$R$2843,14,0)</f>
        <v>10.4465</v>
      </c>
      <c r="O8" s="66">
        <f t="shared" ref="O8:O27" si="5">RANK(N8,N$8:N$31,0)</f>
        <v>7</v>
      </c>
      <c r="P8" s="65">
        <f>VLOOKUP($A8,'Return Data'!$B$7:$R$2843,15,0)</f>
        <v>9.1462000000000003</v>
      </c>
      <c r="Q8" s="66">
        <f t="shared" ref="Q8:Q27" si="6">RANK(P8,P$8:P$31,0)</f>
        <v>8</v>
      </c>
      <c r="R8" s="65">
        <f>VLOOKUP($A8,'Return Data'!$B$7:$R$2843,16,0)</f>
        <v>9.7911999999999999</v>
      </c>
      <c r="S8" s="67">
        <f t="shared" ref="S8:S23" si="7">RANK(R8,R$8:R$31,0)</f>
        <v>13</v>
      </c>
    </row>
    <row r="9" spans="1:20" x14ac:dyDescent="0.3">
      <c r="A9" s="63" t="s">
        <v>1662</v>
      </c>
      <c r="B9" s="64">
        <f>VLOOKUP($A9,'Return Data'!$B$7:$R$2843,3,0)</f>
        <v>44446</v>
      </c>
      <c r="C9" s="65">
        <f>VLOOKUP($A9,'Return Data'!$B$7:$R$2843,4,0)</f>
        <v>18.2</v>
      </c>
      <c r="D9" s="65">
        <f>VLOOKUP($A9,'Return Data'!$B$7:$R$2843,10,0)</f>
        <v>8.2044999999999995</v>
      </c>
      <c r="E9" s="66">
        <f t="shared" si="0"/>
        <v>1</v>
      </c>
      <c r="F9" s="65">
        <f>VLOOKUP($A9,'Return Data'!$B$7:$R$2843,11,0)</f>
        <v>10.840400000000001</v>
      </c>
      <c r="G9" s="66">
        <f t="shared" si="1"/>
        <v>2</v>
      </c>
      <c r="H9" s="65">
        <f>VLOOKUP($A9,'Return Data'!$B$7:$R$2843,12,0)</f>
        <v>16.442699999999999</v>
      </c>
      <c r="I9" s="66">
        <f t="shared" si="2"/>
        <v>7</v>
      </c>
      <c r="J9" s="65">
        <f>VLOOKUP($A9,'Return Data'!$B$7:$R$2843,13,0)</f>
        <v>28.2593</v>
      </c>
      <c r="K9" s="66">
        <f t="shared" si="3"/>
        <v>4</v>
      </c>
      <c r="L9" s="65">
        <f>VLOOKUP($A9,'Return Data'!$B$7:$R$2843,17,0)</f>
        <v>16.363700000000001</v>
      </c>
      <c r="M9" s="66">
        <f t="shared" si="4"/>
        <v>5</v>
      </c>
      <c r="N9" s="65">
        <f>VLOOKUP($A9,'Return Data'!$B$7:$R$2843,14,0)</f>
        <v>11.6576</v>
      </c>
      <c r="O9" s="66">
        <f t="shared" si="5"/>
        <v>3</v>
      </c>
      <c r="P9" s="65">
        <f>VLOOKUP($A9,'Return Data'!$B$7:$R$2843,15,0)</f>
        <v>11.0983</v>
      </c>
      <c r="Q9" s="66">
        <f t="shared" si="6"/>
        <v>1</v>
      </c>
      <c r="R9" s="65">
        <f>VLOOKUP($A9,'Return Data'!$B$7:$R$2843,16,0)</f>
        <v>10.366300000000001</v>
      </c>
      <c r="S9" s="67">
        <f t="shared" si="7"/>
        <v>8</v>
      </c>
    </row>
    <row r="10" spans="1:20" x14ac:dyDescent="0.3">
      <c r="A10" s="63" t="s">
        <v>1663</v>
      </c>
      <c r="B10" s="64">
        <f>VLOOKUP($A10,'Return Data'!$B$7:$R$2843,3,0)</f>
        <v>44446</v>
      </c>
      <c r="C10" s="65">
        <f>VLOOKUP($A10,'Return Data'!$B$7:$R$2843,4,0)</f>
        <v>12.5</v>
      </c>
      <c r="D10" s="65">
        <f>VLOOKUP($A10,'Return Data'!$B$7:$R$2843,10,0)</f>
        <v>3.6484000000000001</v>
      </c>
      <c r="E10" s="66">
        <f t="shared" si="0"/>
        <v>20</v>
      </c>
      <c r="F10" s="65">
        <f>VLOOKUP($A10,'Return Data'!$B$7:$R$2843,11,0)</f>
        <v>5.3963000000000001</v>
      </c>
      <c r="G10" s="66">
        <f t="shared" si="1"/>
        <v>22</v>
      </c>
      <c r="H10" s="65">
        <f>VLOOKUP($A10,'Return Data'!$B$7:$R$2843,12,0)</f>
        <v>7.2961</v>
      </c>
      <c r="I10" s="66">
        <f t="shared" si="2"/>
        <v>23</v>
      </c>
      <c r="J10" s="65">
        <f>VLOOKUP($A10,'Return Data'!$B$7:$R$2843,13,0)</f>
        <v>11.607100000000001</v>
      </c>
      <c r="K10" s="66">
        <f t="shared" si="3"/>
        <v>23</v>
      </c>
      <c r="L10" s="65">
        <f>VLOOKUP($A10,'Return Data'!$B$7:$R$2843,17,0)</f>
        <v>11.657999999999999</v>
      </c>
      <c r="M10" s="66">
        <f t="shared" si="4"/>
        <v>21</v>
      </c>
      <c r="N10" s="65"/>
      <c r="O10" s="66"/>
      <c r="P10" s="65"/>
      <c r="Q10" s="66"/>
      <c r="R10" s="65">
        <f>VLOOKUP($A10,'Return Data'!$B$7:$R$2843,16,0)</f>
        <v>11.0814</v>
      </c>
      <c r="S10" s="67">
        <f t="shared" si="7"/>
        <v>4</v>
      </c>
    </row>
    <row r="11" spans="1:20" x14ac:dyDescent="0.3">
      <c r="A11" s="63" t="s">
        <v>1664</v>
      </c>
      <c r="B11" s="64">
        <f>VLOOKUP($A11,'Return Data'!$B$7:$R$2843,3,0)</f>
        <v>44446</v>
      </c>
      <c r="C11" s="65">
        <f>VLOOKUP($A11,'Return Data'!$B$7:$R$2843,4,0)</f>
        <v>17.443999999999999</v>
      </c>
      <c r="D11" s="65">
        <f>VLOOKUP($A11,'Return Data'!$B$7:$R$2843,10,0)</f>
        <v>6.0297000000000001</v>
      </c>
      <c r="E11" s="66">
        <f t="shared" si="0"/>
        <v>4</v>
      </c>
      <c r="F11" s="65">
        <f>VLOOKUP($A11,'Return Data'!$B$7:$R$2843,11,0)</f>
        <v>10.6502</v>
      </c>
      <c r="G11" s="66">
        <f t="shared" si="1"/>
        <v>3</v>
      </c>
      <c r="H11" s="65">
        <f>VLOOKUP($A11,'Return Data'!$B$7:$R$2843,12,0)</f>
        <v>17.3337</v>
      </c>
      <c r="I11" s="66">
        <f t="shared" si="2"/>
        <v>5</v>
      </c>
      <c r="J11" s="65">
        <f>VLOOKUP($A11,'Return Data'!$B$7:$R$2843,13,0)</f>
        <v>26.626000000000001</v>
      </c>
      <c r="K11" s="66">
        <f t="shared" si="3"/>
        <v>7</v>
      </c>
      <c r="L11" s="65">
        <f>VLOOKUP($A11,'Return Data'!$B$7:$R$2843,17,0)</f>
        <v>15.795999999999999</v>
      </c>
      <c r="M11" s="66">
        <f t="shared" si="4"/>
        <v>8</v>
      </c>
      <c r="N11" s="65">
        <f>VLOOKUP($A11,'Return Data'!$B$7:$R$2843,14,0)</f>
        <v>10.517899999999999</v>
      </c>
      <c r="O11" s="66">
        <f t="shared" si="5"/>
        <v>6</v>
      </c>
      <c r="P11" s="65">
        <f>VLOOKUP($A11,'Return Data'!$B$7:$R$2843,15,0)</f>
        <v>9.6033000000000008</v>
      </c>
      <c r="Q11" s="66">
        <f t="shared" si="6"/>
        <v>6</v>
      </c>
      <c r="R11" s="65">
        <f>VLOOKUP($A11,'Return Data'!$B$7:$R$2843,16,0)</f>
        <v>10.7501</v>
      </c>
      <c r="S11" s="67">
        <f t="shared" si="7"/>
        <v>5</v>
      </c>
    </row>
    <row r="12" spans="1:20" x14ac:dyDescent="0.3">
      <c r="A12" s="63" t="s">
        <v>1665</v>
      </c>
      <c r="B12" s="64">
        <f>VLOOKUP($A12,'Return Data'!$B$7:$R$2843,3,0)</f>
        <v>44446</v>
      </c>
      <c r="C12" s="65">
        <f>VLOOKUP($A12,'Return Data'!$B$7:$R$2843,4,0)</f>
        <v>19.222300000000001</v>
      </c>
      <c r="D12" s="65">
        <f>VLOOKUP($A12,'Return Data'!$B$7:$R$2843,10,0)</f>
        <v>5.6466000000000003</v>
      </c>
      <c r="E12" s="66">
        <f t="shared" si="0"/>
        <v>6</v>
      </c>
      <c r="F12" s="65">
        <f>VLOOKUP($A12,'Return Data'!$B$7:$R$2843,11,0)</f>
        <v>8.5625</v>
      </c>
      <c r="G12" s="66">
        <f t="shared" si="1"/>
        <v>9</v>
      </c>
      <c r="H12" s="65">
        <f>VLOOKUP($A12,'Return Data'!$B$7:$R$2843,12,0)</f>
        <v>14.3558</v>
      </c>
      <c r="I12" s="66">
        <f t="shared" si="2"/>
        <v>11</v>
      </c>
      <c r="J12" s="65">
        <f>VLOOKUP($A12,'Return Data'!$B$7:$R$2843,13,0)</f>
        <v>20.9969</v>
      </c>
      <c r="K12" s="66">
        <f t="shared" si="3"/>
        <v>14</v>
      </c>
      <c r="L12" s="65">
        <f>VLOOKUP($A12,'Return Data'!$B$7:$R$2843,17,0)</f>
        <v>15.476699999999999</v>
      </c>
      <c r="M12" s="66">
        <f t="shared" si="4"/>
        <v>9</v>
      </c>
      <c r="N12" s="65">
        <f>VLOOKUP($A12,'Return Data'!$B$7:$R$2843,14,0)</f>
        <v>11.2624</v>
      </c>
      <c r="O12" s="66">
        <f t="shared" si="5"/>
        <v>4</v>
      </c>
      <c r="P12" s="65">
        <f>VLOOKUP($A12,'Return Data'!$B$7:$R$2843,15,0)</f>
        <v>10.416</v>
      </c>
      <c r="Q12" s="66">
        <f t="shared" si="6"/>
        <v>4</v>
      </c>
      <c r="R12" s="65">
        <f>VLOOKUP($A12,'Return Data'!$B$7:$R$2843,16,0)</f>
        <v>9.9235000000000007</v>
      </c>
      <c r="S12" s="67">
        <f t="shared" si="7"/>
        <v>11</v>
      </c>
    </row>
    <row r="13" spans="1:20" x14ac:dyDescent="0.3">
      <c r="A13" s="63" t="s">
        <v>1666</v>
      </c>
      <c r="B13" s="64">
        <f>VLOOKUP($A13,'Return Data'!$B$7:$R$2843,3,0)</f>
        <v>44446</v>
      </c>
      <c r="C13" s="65">
        <f>VLOOKUP($A13,'Return Data'!$B$7:$R$2843,4,0)</f>
        <v>13.136900000000001</v>
      </c>
      <c r="D13" s="65">
        <f>VLOOKUP($A13,'Return Data'!$B$7:$R$2843,10,0)</f>
        <v>3.4702999999999999</v>
      </c>
      <c r="E13" s="66">
        <f t="shared" si="0"/>
        <v>21</v>
      </c>
      <c r="F13" s="65">
        <f>VLOOKUP($A13,'Return Data'!$B$7:$R$2843,11,0)</f>
        <v>7.5401999999999996</v>
      </c>
      <c r="G13" s="66">
        <f t="shared" si="1"/>
        <v>14</v>
      </c>
      <c r="H13" s="65">
        <f>VLOOKUP($A13,'Return Data'!$B$7:$R$2843,12,0)</f>
        <v>13.2843</v>
      </c>
      <c r="I13" s="66">
        <f t="shared" si="2"/>
        <v>14</v>
      </c>
      <c r="J13" s="65">
        <f>VLOOKUP($A13,'Return Data'!$B$7:$R$2843,13,0)</f>
        <v>23.296800000000001</v>
      </c>
      <c r="K13" s="66">
        <f t="shared" si="3"/>
        <v>11</v>
      </c>
      <c r="L13" s="65">
        <f>VLOOKUP($A13,'Return Data'!$B$7:$R$2843,17,0)</f>
        <v>13.113799999999999</v>
      </c>
      <c r="M13" s="66">
        <f t="shared" si="4"/>
        <v>13</v>
      </c>
      <c r="N13" s="65">
        <f>VLOOKUP($A13,'Return Data'!$B$7:$R$2843,14,0)</f>
        <v>9.3925999999999998</v>
      </c>
      <c r="O13" s="66">
        <f t="shared" si="5"/>
        <v>15</v>
      </c>
      <c r="P13" s="65"/>
      <c r="Q13" s="66"/>
      <c r="R13" s="65">
        <f>VLOOKUP($A13,'Return Data'!$B$7:$R$2843,16,0)</f>
        <v>9.4131</v>
      </c>
      <c r="S13" s="67">
        <f t="shared" si="7"/>
        <v>18</v>
      </c>
    </row>
    <row r="14" spans="1:20" x14ac:dyDescent="0.3">
      <c r="A14" s="63" t="s">
        <v>1667</v>
      </c>
      <c r="B14" s="64">
        <f>VLOOKUP($A14,'Return Data'!$B$7:$R$2843,3,0)</f>
        <v>44446</v>
      </c>
      <c r="C14" s="65">
        <f>VLOOKUP($A14,'Return Data'!$B$7:$R$2843,4,0)</f>
        <v>50.972999999999999</v>
      </c>
      <c r="D14" s="65">
        <f>VLOOKUP($A14,'Return Data'!$B$7:$R$2843,10,0)</f>
        <v>4.4250999999999996</v>
      </c>
      <c r="E14" s="66">
        <f t="shared" si="0"/>
        <v>11</v>
      </c>
      <c r="F14" s="65">
        <f>VLOOKUP($A14,'Return Data'!$B$7:$R$2843,11,0)</f>
        <v>9.4568999999999992</v>
      </c>
      <c r="G14" s="66">
        <f t="shared" si="1"/>
        <v>7</v>
      </c>
      <c r="H14" s="65">
        <f>VLOOKUP($A14,'Return Data'!$B$7:$R$2843,12,0)</f>
        <v>18.5915</v>
      </c>
      <c r="I14" s="66">
        <f t="shared" si="2"/>
        <v>2</v>
      </c>
      <c r="J14" s="65">
        <f>VLOOKUP($A14,'Return Data'!$B$7:$R$2843,13,0)</f>
        <v>28.4116</v>
      </c>
      <c r="K14" s="66">
        <f t="shared" si="3"/>
        <v>2</v>
      </c>
      <c r="L14" s="65">
        <f>VLOOKUP($A14,'Return Data'!$B$7:$R$2843,17,0)</f>
        <v>14.835699999999999</v>
      </c>
      <c r="M14" s="66">
        <f t="shared" si="4"/>
        <v>10</v>
      </c>
      <c r="N14" s="65">
        <f>VLOOKUP($A14,'Return Data'!$B$7:$R$2843,14,0)</f>
        <v>10.39</v>
      </c>
      <c r="O14" s="66">
        <f t="shared" si="5"/>
        <v>8</v>
      </c>
      <c r="P14" s="65">
        <f>VLOOKUP($A14,'Return Data'!$B$7:$R$2843,15,0)</f>
        <v>10.6241</v>
      </c>
      <c r="Q14" s="66">
        <f t="shared" si="6"/>
        <v>3</v>
      </c>
      <c r="R14" s="65">
        <f>VLOOKUP($A14,'Return Data'!$B$7:$R$2843,16,0)</f>
        <v>10.7151</v>
      </c>
      <c r="S14" s="67">
        <f t="shared" si="7"/>
        <v>6</v>
      </c>
    </row>
    <row r="15" spans="1:20" x14ac:dyDescent="0.3">
      <c r="A15" s="63" t="s">
        <v>1668</v>
      </c>
      <c r="B15" s="64">
        <f>VLOOKUP($A15,'Return Data'!$B$7:$R$2843,3,0)</f>
        <v>44446</v>
      </c>
      <c r="C15" s="65">
        <f>VLOOKUP($A15,'Return Data'!$B$7:$R$2843,4,0)</f>
        <v>17.46</v>
      </c>
      <c r="D15" s="65">
        <f>VLOOKUP($A15,'Return Data'!$B$7:$R$2843,10,0)</f>
        <v>2.3447</v>
      </c>
      <c r="E15" s="66">
        <f t="shared" si="0"/>
        <v>23</v>
      </c>
      <c r="F15" s="65">
        <f>VLOOKUP($A15,'Return Data'!$B$7:$R$2843,11,0)</f>
        <v>4.6135000000000002</v>
      </c>
      <c r="G15" s="66">
        <f t="shared" si="1"/>
        <v>23</v>
      </c>
      <c r="H15" s="65">
        <f>VLOOKUP($A15,'Return Data'!$B$7:$R$2843,12,0)</f>
        <v>9.3985000000000003</v>
      </c>
      <c r="I15" s="66">
        <f t="shared" si="2"/>
        <v>22</v>
      </c>
      <c r="J15" s="65">
        <f>VLOOKUP($A15,'Return Data'!$B$7:$R$2843,13,0)</f>
        <v>15.399900000000001</v>
      </c>
      <c r="K15" s="66">
        <f t="shared" si="3"/>
        <v>22</v>
      </c>
      <c r="L15" s="65">
        <f>VLOOKUP($A15,'Return Data'!$B$7:$R$2843,17,0)</f>
        <v>9.6300000000000008</v>
      </c>
      <c r="M15" s="66">
        <f t="shared" si="4"/>
        <v>22</v>
      </c>
      <c r="N15" s="65">
        <f>VLOOKUP($A15,'Return Data'!$B$7:$R$2843,14,0)</f>
        <v>8.5967000000000002</v>
      </c>
      <c r="O15" s="66">
        <f t="shared" si="5"/>
        <v>17</v>
      </c>
      <c r="P15" s="65">
        <f>VLOOKUP($A15,'Return Data'!$B$7:$R$2843,15,0)</f>
        <v>8.2019000000000002</v>
      </c>
      <c r="Q15" s="66">
        <f t="shared" si="6"/>
        <v>11</v>
      </c>
      <c r="R15" s="65">
        <f>VLOOKUP($A15,'Return Data'!$B$7:$R$2843,16,0)</f>
        <v>8.5916999999999994</v>
      </c>
      <c r="S15" s="67">
        <f t="shared" si="7"/>
        <v>20</v>
      </c>
    </row>
    <row r="16" spans="1:20" x14ac:dyDescent="0.3">
      <c r="A16" s="63" t="s">
        <v>1669</v>
      </c>
      <c r="B16" s="64">
        <f>VLOOKUP($A16,'Return Data'!$B$7:$R$2843,3,0)</f>
        <v>44446</v>
      </c>
      <c r="C16" s="65">
        <f>VLOOKUP($A16,'Return Data'!$B$7:$R$2843,4,0)</f>
        <v>22.499500000000001</v>
      </c>
      <c r="D16" s="65">
        <f>VLOOKUP($A16,'Return Data'!$B$7:$R$2843,10,0)</f>
        <v>4.1494</v>
      </c>
      <c r="E16" s="66">
        <f t="shared" si="0"/>
        <v>15</v>
      </c>
      <c r="F16" s="65">
        <f>VLOOKUP($A16,'Return Data'!$B$7:$R$2843,11,0)</f>
        <v>5.6052</v>
      </c>
      <c r="G16" s="66">
        <f t="shared" si="1"/>
        <v>21</v>
      </c>
      <c r="H16" s="65">
        <f>VLOOKUP($A16,'Return Data'!$B$7:$R$2843,12,0)</f>
        <v>12.016400000000001</v>
      </c>
      <c r="I16" s="66">
        <f t="shared" si="2"/>
        <v>16</v>
      </c>
      <c r="J16" s="65">
        <f>VLOOKUP($A16,'Return Data'!$B$7:$R$2843,13,0)</f>
        <v>20.318200000000001</v>
      </c>
      <c r="K16" s="66">
        <f t="shared" si="3"/>
        <v>15</v>
      </c>
      <c r="L16" s="65">
        <f>VLOOKUP($A16,'Return Data'!$B$7:$R$2843,17,0)</f>
        <v>13.3689</v>
      </c>
      <c r="M16" s="66">
        <f t="shared" si="4"/>
        <v>12</v>
      </c>
      <c r="N16" s="65">
        <f>VLOOKUP($A16,'Return Data'!$B$7:$R$2843,14,0)</f>
        <v>9.5236000000000001</v>
      </c>
      <c r="O16" s="66">
        <f t="shared" si="5"/>
        <v>13</v>
      </c>
      <c r="P16" s="65">
        <f>VLOOKUP($A16,'Return Data'!$B$7:$R$2843,15,0)</f>
        <v>7.7070999999999996</v>
      </c>
      <c r="Q16" s="66">
        <f t="shared" si="6"/>
        <v>14</v>
      </c>
      <c r="R16" s="65">
        <f>VLOOKUP($A16,'Return Data'!$B$7:$R$2843,16,0)</f>
        <v>7.9584000000000001</v>
      </c>
      <c r="S16" s="67">
        <f t="shared" si="7"/>
        <v>22</v>
      </c>
    </row>
    <row r="17" spans="1:19" x14ac:dyDescent="0.3">
      <c r="A17" s="63" t="s">
        <v>1670</v>
      </c>
      <c r="B17" s="64">
        <f>VLOOKUP($A17,'Return Data'!$B$7:$R$2843,3,0)</f>
        <v>44446</v>
      </c>
      <c r="C17" s="65">
        <f>VLOOKUP($A17,'Return Data'!$B$7:$R$2843,4,0)</f>
        <v>26.31</v>
      </c>
      <c r="D17" s="65">
        <f>VLOOKUP($A17,'Return Data'!$B$7:$R$2843,10,0)</f>
        <v>4.0743999999999998</v>
      </c>
      <c r="E17" s="66">
        <f t="shared" si="0"/>
        <v>18</v>
      </c>
      <c r="F17" s="65">
        <f>VLOOKUP($A17,'Return Data'!$B$7:$R$2843,11,0)</f>
        <v>6.3890000000000002</v>
      </c>
      <c r="G17" s="66">
        <f t="shared" si="1"/>
        <v>19</v>
      </c>
      <c r="H17" s="65">
        <f>VLOOKUP($A17,'Return Data'!$B$7:$R$2843,12,0)</f>
        <v>10.8256</v>
      </c>
      <c r="I17" s="66">
        <f t="shared" si="2"/>
        <v>19</v>
      </c>
      <c r="J17" s="65">
        <f>VLOOKUP($A17,'Return Data'!$B$7:$R$2843,13,0)</f>
        <v>17.560300000000002</v>
      </c>
      <c r="K17" s="66">
        <f t="shared" si="3"/>
        <v>19</v>
      </c>
      <c r="L17" s="65">
        <f>VLOOKUP($A17,'Return Data'!$B$7:$R$2843,17,0)</f>
        <v>12.621</v>
      </c>
      <c r="M17" s="66">
        <f t="shared" si="4"/>
        <v>17</v>
      </c>
      <c r="N17" s="65">
        <f>VLOOKUP($A17,'Return Data'!$B$7:$R$2843,14,0)</f>
        <v>8.5241000000000007</v>
      </c>
      <c r="O17" s="66">
        <f t="shared" si="5"/>
        <v>18</v>
      </c>
      <c r="P17" s="65">
        <f>VLOOKUP($A17,'Return Data'!$B$7:$R$2843,15,0)</f>
        <v>7.8737000000000004</v>
      </c>
      <c r="Q17" s="66">
        <f t="shared" si="6"/>
        <v>13</v>
      </c>
      <c r="R17" s="65">
        <f>VLOOKUP($A17,'Return Data'!$B$7:$R$2843,16,0)</f>
        <v>8.0388000000000002</v>
      </c>
      <c r="S17" s="67">
        <f t="shared" si="7"/>
        <v>21</v>
      </c>
    </row>
    <row r="18" spans="1:19" x14ac:dyDescent="0.3">
      <c r="A18" s="63" t="s">
        <v>1671</v>
      </c>
      <c r="B18" s="64">
        <f>VLOOKUP($A18,'Return Data'!$B$7:$R$2843,3,0)</f>
        <v>44446</v>
      </c>
      <c r="C18" s="65">
        <f>VLOOKUP($A18,'Return Data'!$B$7:$R$2843,4,0)</f>
        <v>13.0624</v>
      </c>
      <c r="D18" s="65">
        <f>VLOOKUP($A18,'Return Data'!$B$7:$R$2843,10,0)</f>
        <v>4.2598000000000003</v>
      </c>
      <c r="E18" s="66">
        <f t="shared" si="0"/>
        <v>13</v>
      </c>
      <c r="F18" s="65">
        <f>VLOOKUP($A18,'Return Data'!$B$7:$R$2843,11,0)</f>
        <v>7.8192000000000004</v>
      </c>
      <c r="G18" s="66">
        <f t="shared" si="1"/>
        <v>12</v>
      </c>
      <c r="H18" s="65">
        <f>VLOOKUP($A18,'Return Data'!$B$7:$R$2843,12,0)</f>
        <v>11.648300000000001</v>
      </c>
      <c r="I18" s="66">
        <f t="shared" si="2"/>
        <v>18</v>
      </c>
      <c r="J18" s="65">
        <f>VLOOKUP($A18,'Return Data'!$B$7:$R$2843,13,0)</f>
        <v>17.269400000000001</v>
      </c>
      <c r="K18" s="66">
        <f t="shared" si="3"/>
        <v>20</v>
      </c>
      <c r="L18" s="65">
        <f>VLOOKUP($A18,'Return Data'!$B$7:$R$2843,17,0)</f>
        <v>13.0802</v>
      </c>
      <c r="M18" s="66">
        <f t="shared" si="4"/>
        <v>14</v>
      </c>
      <c r="N18" s="65"/>
      <c r="O18" s="66"/>
      <c r="P18" s="65"/>
      <c r="Q18" s="66"/>
      <c r="R18" s="65">
        <f>VLOOKUP($A18,'Return Data'!$B$7:$R$2843,16,0)</f>
        <v>11.2455</v>
      </c>
      <c r="S18" s="67">
        <f t="shared" si="7"/>
        <v>3</v>
      </c>
    </row>
    <row r="19" spans="1:19" x14ac:dyDescent="0.3">
      <c r="A19" s="63" t="s">
        <v>1672</v>
      </c>
      <c r="B19" s="64">
        <f>VLOOKUP($A19,'Return Data'!$B$7:$R$2843,3,0)</f>
        <v>44446</v>
      </c>
      <c r="C19" s="65">
        <f>VLOOKUP($A19,'Return Data'!$B$7:$R$2843,4,0)</f>
        <v>18.763500000000001</v>
      </c>
      <c r="D19" s="65">
        <f>VLOOKUP($A19,'Return Data'!$B$7:$R$2843,10,0)</f>
        <v>3.3807</v>
      </c>
      <c r="E19" s="66">
        <f t="shared" si="0"/>
        <v>22</v>
      </c>
      <c r="F19" s="65">
        <f>VLOOKUP($A19,'Return Data'!$B$7:$R$2843,11,0)</f>
        <v>6.1079999999999997</v>
      </c>
      <c r="G19" s="66">
        <f t="shared" si="1"/>
        <v>20</v>
      </c>
      <c r="H19" s="65">
        <f>VLOOKUP($A19,'Return Data'!$B$7:$R$2843,12,0)</f>
        <v>10.411199999999999</v>
      </c>
      <c r="I19" s="66">
        <f t="shared" si="2"/>
        <v>20</v>
      </c>
      <c r="J19" s="65">
        <f>VLOOKUP($A19,'Return Data'!$B$7:$R$2843,13,0)</f>
        <v>17.778300000000002</v>
      </c>
      <c r="K19" s="66">
        <f t="shared" si="3"/>
        <v>18</v>
      </c>
      <c r="L19" s="65">
        <f>VLOOKUP($A19,'Return Data'!$B$7:$R$2843,17,0)</f>
        <v>13.010899999999999</v>
      </c>
      <c r="M19" s="66">
        <f t="shared" si="4"/>
        <v>15</v>
      </c>
      <c r="N19" s="65">
        <f>VLOOKUP($A19,'Return Data'!$B$7:$R$2843,14,0)</f>
        <v>9.5187000000000008</v>
      </c>
      <c r="O19" s="66">
        <f t="shared" si="5"/>
        <v>14</v>
      </c>
      <c r="P19" s="65">
        <f>VLOOKUP($A19,'Return Data'!$B$7:$R$2843,15,0)</f>
        <v>9.5545000000000009</v>
      </c>
      <c r="Q19" s="66">
        <f t="shared" si="6"/>
        <v>7</v>
      </c>
      <c r="R19" s="65">
        <f>VLOOKUP($A19,'Return Data'!$B$7:$R$2843,16,0)</f>
        <v>9.5396999999999998</v>
      </c>
      <c r="S19" s="67">
        <f t="shared" si="7"/>
        <v>15</v>
      </c>
    </row>
    <row r="20" spans="1:19" x14ac:dyDescent="0.3">
      <c r="A20" s="63" t="s">
        <v>1673</v>
      </c>
      <c r="B20" s="64">
        <f>VLOOKUP($A20,'Return Data'!$B$7:$R$2843,3,0)</f>
        <v>44446</v>
      </c>
      <c r="C20" s="65">
        <f>VLOOKUP($A20,'Return Data'!$B$7:$R$2843,4,0)</f>
        <v>24.332999999999998</v>
      </c>
      <c r="D20" s="65">
        <f>VLOOKUP($A20,'Return Data'!$B$7:$R$2843,10,0)</f>
        <v>5.3742000000000001</v>
      </c>
      <c r="E20" s="66">
        <f t="shared" si="0"/>
        <v>8</v>
      </c>
      <c r="F20" s="65">
        <f>VLOOKUP($A20,'Return Data'!$B$7:$R$2843,11,0)</f>
        <v>10.6448</v>
      </c>
      <c r="G20" s="66">
        <f t="shared" si="1"/>
        <v>4</v>
      </c>
      <c r="H20" s="65">
        <f>VLOOKUP($A20,'Return Data'!$B$7:$R$2843,12,0)</f>
        <v>17.290099999999999</v>
      </c>
      <c r="I20" s="66">
        <f t="shared" si="2"/>
        <v>6</v>
      </c>
      <c r="J20" s="65">
        <f>VLOOKUP($A20,'Return Data'!$B$7:$R$2843,13,0)</f>
        <v>27.7927</v>
      </c>
      <c r="K20" s="66">
        <f t="shared" si="3"/>
        <v>5</v>
      </c>
      <c r="L20" s="65">
        <f>VLOOKUP($A20,'Return Data'!$B$7:$R$2843,17,0)</f>
        <v>16.362400000000001</v>
      </c>
      <c r="M20" s="66">
        <f t="shared" si="4"/>
        <v>6</v>
      </c>
      <c r="N20" s="65">
        <f>VLOOKUP($A20,'Return Data'!$B$7:$R$2843,14,0)</f>
        <v>9.9459</v>
      </c>
      <c r="O20" s="66">
        <f t="shared" si="5"/>
        <v>10</v>
      </c>
      <c r="P20" s="65">
        <f>VLOOKUP($A20,'Return Data'!$B$7:$R$2843,15,0)</f>
        <v>8.9946000000000002</v>
      </c>
      <c r="Q20" s="66">
        <f t="shared" si="6"/>
        <v>9</v>
      </c>
      <c r="R20" s="65">
        <f>VLOOKUP($A20,'Return Data'!$B$7:$R$2843,16,0)</f>
        <v>9.4797999999999991</v>
      </c>
      <c r="S20" s="67">
        <f t="shared" si="7"/>
        <v>16</v>
      </c>
    </row>
    <row r="21" spans="1:19" x14ac:dyDescent="0.3">
      <c r="A21" s="63" t="s">
        <v>1674</v>
      </c>
      <c r="B21" s="64">
        <f>VLOOKUP($A21,'Return Data'!$B$7:$R$2843,3,0)</f>
        <v>44446</v>
      </c>
      <c r="C21" s="65">
        <f>VLOOKUP($A21,'Return Data'!$B$7:$R$2843,4,0)</f>
        <v>16.7515</v>
      </c>
      <c r="D21" s="65">
        <f>VLOOKUP($A21,'Return Data'!$B$7:$R$2843,10,0)</f>
        <v>6.4926000000000004</v>
      </c>
      <c r="E21" s="66">
        <f t="shared" si="0"/>
        <v>2</v>
      </c>
      <c r="F21" s="65">
        <f>VLOOKUP($A21,'Return Data'!$B$7:$R$2843,11,0)</f>
        <v>10.9885</v>
      </c>
      <c r="G21" s="66">
        <f t="shared" si="1"/>
        <v>1</v>
      </c>
      <c r="H21" s="65">
        <f>VLOOKUP($A21,'Return Data'!$B$7:$R$2843,12,0)</f>
        <v>19.447099999999999</v>
      </c>
      <c r="I21" s="66">
        <f t="shared" si="2"/>
        <v>1</v>
      </c>
      <c r="J21" s="65">
        <f>VLOOKUP($A21,'Return Data'!$B$7:$R$2843,13,0)</f>
        <v>30.962199999999999</v>
      </c>
      <c r="K21" s="66">
        <f t="shared" si="3"/>
        <v>1</v>
      </c>
      <c r="L21" s="65">
        <f>VLOOKUP($A21,'Return Data'!$B$7:$R$2843,17,0)</f>
        <v>19.422699999999999</v>
      </c>
      <c r="M21" s="66">
        <f t="shared" si="4"/>
        <v>1</v>
      </c>
      <c r="N21" s="65">
        <f>VLOOKUP($A21,'Return Data'!$B$7:$R$2843,14,0)</f>
        <v>13.4229</v>
      </c>
      <c r="O21" s="66">
        <f t="shared" si="5"/>
        <v>1</v>
      </c>
      <c r="P21" s="65"/>
      <c r="Q21" s="66"/>
      <c r="R21" s="65">
        <f>VLOOKUP($A21,'Return Data'!$B$7:$R$2843,16,0)</f>
        <v>11.868399999999999</v>
      </c>
      <c r="S21" s="67">
        <f t="shared" si="7"/>
        <v>2</v>
      </c>
    </row>
    <row r="22" spans="1:19" x14ac:dyDescent="0.3">
      <c r="A22" s="63" t="s">
        <v>1675</v>
      </c>
      <c r="B22" s="64">
        <f>VLOOKUP($A22,'Return Data'!$B$7:$R$2843,3,0)</f>
        <v>44446</v>
      </c>
      <c r="C22" s="65">
        <f>VLOOKUP($A22,'Return Data'!$B$7:$R$2843,4,0)</f>
        <v>14.885</v>
      </c>
      <c r="D22" s="65">
        <f>VLOOKUP($A22,'Return Data'!$B$7:$R$2843,10,0)</f>
        <v>5.4551999999999996</v>
      </c>
      <c r="E22" s="66">
        <f t="shared" si="0"/>
        <v>7</v>
      </c>
      <c r="F22" s="65">
        <f>VLOOKUP($A22,'Return Data'!$B$7:$R$2843,11,0)</f>
        <v>9.8605</v>
      </c>
      <c r="G22" s="66">
        <f t="shared" si="1"/>
        <v>6</v>
      </c>
      <c r="H22" s="65">
        <f>VLOOKUP($A22,'Return Data'!$B$7:$R$2843,12,0)</f>
        <v>17.417400000000001</v>
      </c>
      <c r="I22" s="66">
        <f t="shared" si="2"/>
        <v>4</v>
      </c>
      <c r="J22" s="65">
        <f>VLOOKUP($A22,'Return Data'!$B$7:$R$2843,13,0)</f>
        <v>27.614899999999999</v>
      </c>
      <c r="K22" s="66">
        <f t="shared" si="3"/>
        <v>6</v>
      </c>
      <c r="L22" s="65">
        <f>VLOOKUP($A22,'Return Data'!$B$7:$R$2843,17,0)</f>
        <v>18.990100000000002</v>
      </c>
      <c r="M22" s="66">
        <f t="shared" si="4"/>
        <v>2</v>
      </c>
      <c r="N22" s="65"/>
      <c r="O22" s="66"/>
      <c r="P22" s="65"/>
      <c r="Q22" s="66"/>
      <c r="R22" s="65">
        <f>VLOOKUP($A22,'Return Data'!$B$7:$R$2843,16,0)</f>
        <v>15.7098</v>
      </c>
      <c r="S22" s="67">
        <f t="shared" si="7"/>
        <v>1</v>
      </c>
    </row>
    <row r="23" spans="1:19" x14ac:dyDescent="0.3">
      <c r="A23" s="63" t="s">
        <v>1676</v>
      </c>
      <c r="B23" s="64">
        <f>VLOOKUP($A23,'Return Data'!$B$7:$R$2843,3,0)</f>
        <v>44446</v>
      </c>
      <c r="C23" s="65">
        <f>VLOOKUP($A23,'Return Data'!$B$7:$R$2843,4,0)</f>
        <v>13.074299999999999</v>
      </c>
      <c r="D23" s="65">
        <f>VLOOKUP($A23,'Return Data'!$B$7:$R$2843,10,0)</f>
        <v>4.3948</v>
      </c>
      <c r="E23" s="66">
        <f t="shared" si="0"/>
        <v>12</v>
      </c>
      <c r="F23" s="65">
        <f>VLOOKUP($A23,'Return Data'!$B$7:$R$2843,11,0)</f>
        <v>7.1224999999999996</v>
      </c>
      <c r="G23" s="66">
        <f t="shared" si="1"/>
        <v>15</v>
      </c>
      <c r="H23" s="65">
        <f>VLOOKUP($A23,'Return Data'!$B$7:$R$2843,12,0)</f>
        <v>13.386900000000001</v>
      </c>
      <c r="I23" s="66">
        <f t="shared" si="2"/>
        <v>13</v>
      </c>
      <c r="J23" s="65">
        <f>VLOOKUP($A23,'Return Data'!$B$7:$R$2843,13,0)</f>
        <v>21.6067</v>
      </c>
      <c r="K23" s="66">
        <f t="shared" si="3"/>
        <v>13</v>
      </c>
      <c r="L23" s="65">
        <f>VLOOKUP($A23,'Return Data'!$B$7:$R$2843,17,0)</f>
        <v>1.8011999999999999</v>
      </c>
      <c r="M23" s="66">
        <f t="shared" si="4"/>
        <v>23</v>
      </c>
      <c r="N23" s="65">
        <f>VLOOKUP($A23,'Return Data'!$B$7:$R$2843,14,0)</f>
        <v>-0.77</v>
      </c>
      <c r="O23" s="66">
        <f t="shared" si="5"/>
        <v>19</v>
      </c>
      <c r="P23" s="65">
        <f>VLOOKUP($A23,'Return Data'!$B$7:$R$2843,15,0)</f>
        <v>3.2805</v>
      </c>
      <c r="Q23" s="66">
        <f t="shared" si="6"/>
        <v>15</v>
      </c>
      <c r="R23" s="65">
        <f>VLOOKUP($A23,'Return Data'!$B$7:$R$2843,16,0)</f>
        <v>4.3613</v>
      </c>
      <c r="S23" s="67">
        <f t="shared" si="7"/>
        <v>23</v>
      </c>
    </row>
    <row r="24" spans="1:19" x14ac:dyDescent="0.3">
      <c r="A24" s="63" t="s">
        <v>1677</v>
      </c>
      <c r="B24" s="64">
        <f>VLOOKUP($A24,'Return Data'!$B$7:$R$2843,3,0)</f>
        <v>44446</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Data'!$B$7:$R$2843,3,0)</f>
        <v>44446</v>
      </c>
      <c r="C25" s="65">
        <f>VLOOKUP($A25,'Return Data'!$B$7:$R$2843,4,0)</f>
        <v>42.960700000000003</v>
      </c>
      <c r="D25" s="65">
        <f>VLOOKUP($A25,'Return Data'!$B$7:$R$2843,10,0)</f>
        <v>4.1176000000000004</v>
      </c>
      <c r="E25" s="66">
        <f t="shared" ref="E25:E31" si="8">RANK(D25,D$8:D$31,0)</f>
        <v>16</v>
      </c>
      <c r="F25" s="65">
        <f>VLOOKUP($A25,'Return Data'!$B$7:$R$2843,11,0)</f>
        <v>8.3699999999999992</v>
      </c>
      <c r="G25" s="66">
        <f t="shared" ref="G25:G31" si="9">RANK(F25,F$8:F$31,0)</f>
        <v>10</v>
      </c>
      <c r="H25" s="65">
        <f>VLOOKUP($A25,'Return Data'!$B$7:$R$2843,12,0)</f>
        <v>14.3536</v>
      </c>
      <c r="I25" s="66">
        <f t="shared" ref="I25:I31" si="10">RANK(H25,H$8:H$31,0)</f>
        <v>12</v>
      </c>
      <c r="J25" s="65">
        <f>VLOOKUP($A25,'Return Data'!$B$7:$R$2843,13,0)</f>
        <v>21.768999999999998</v>
      </c>
      <c r="K25" s="66">
        <f t="shared" ref="K25:K31" si="11">RANK(J25,J$8:J$31,0)</f>
        <v>12</v>
      </c>
      <c r="L25" s="65">
        <f>VLOOKUP($A25,'Return Data'!$B$7:$R$2843,17,0)</f>
        <v>12.431699999999999</v>
      </c>
      <c r="M25" s="66">
        <f t="shared" si="4"/>
        <v>19</v>
      </c>
      <c r="N25" s="65">
        <f>VLOOKUP($A25,'Return Data'!$B$7:$R$2843,14,0)</f>
        <v>9.1481999999999992</v>
      </c>
      <c r="O25" s="66">
        <f t="shared" si="5"/>
        <v>16</v>
      </c>
      <c r="P25" s="65">
        <f>VLOOKUP($A25,'Return Data'!$B$7:$R$2843,15,0)</f>
        <v>8.8251000000000008</v>
      </c>
      <c r="Q25" s="66">
        <f t="shared" si="6"/>
        <v>10</v>
      </c>
      <c r="R25" s="65">
        <f>VLOOKUP($A25,'Return Data'!$B$7:$R$2843,16,0)</f>
        <v>9.9108000000000001</v>
      </c>
      <c r="S25" s="67">
        <f t="shared" ref="S25:S31" si="12">RANK(R25,R$8:R$31,0)</f>
        <v>12</v>
      </c>
    </row>
    <row r="26" spans="1:19" x14ac:dyDescent="0.3">
      <c r="A26" s="63" t="s">
        <v>1680</v>
      </c>
      <c r="B26" s="64">
        <f>VLOOKUP($A26,'Return Data'!$B$7:$R$2843,3,0)</f>
        <v>44446</v>
      </c>
      <c r="C26" s="65">
        <f>VLOOKUP($A26,'Return Data'!$B$7:$R$2843,4,0)</f>
        <v>52.9542</v>
      </c>
      <c r="D26" s="65">
        <f>VLOOKUP($A26,'Return Data'!$B$7:$R$2843,10,0)</f>
        <v>6.48</v>
      </c>
      <c r="E26" s="66">
        <f t="shared" si="8"/>
        <v>3</v>
      </c>
      <c r="F26" s="65">
        <f>VLOOKUP($A26,'Return Data'!$B$7:$R$2843,11,0)</f>
        <v>10.4549</v>
      </c>
      <c r="G26" s="66">
        <f t="shared" si="9"/>
        <v>5</v>
      </c>
      <c r="H26" s="65">
        <f>VLOOKUP($A26,'Return Data'!$B$7:$R$2843,12,0)</f>
        <v>17.8111</v>
      </c>
      <c r="I26" s="66">
        <f t="shared" si="10"/>
        <v>3</v>
      </c>
      <c r="J26" s="65">
        <f>VLOOKUP($A26,'Return Data'!$B$7:$R$2843,13,0)</f>
        <v>28.387799999999999</v>
      </c>
      <c r="K26" s="66">
        <f t="shared" si="11"/>
        <v>3</v>
      </c>
      <c r="L26" s="65">
        <f>VLOOKUP($A26,'Return Data'!$B$7:$R$2843,17,0)</f>
        <v>18.0501</v>
      </c>
      <c r="M26" s="66">
        <f t="shared" si="4"/>
        <v>3</v>
      </c>
      <c r="N26" s="65">
        <f>VLOOKUP($A26,'Return Data'!$B$7:$R$2843,14,0)</f>
        <v>12.4777</v>
      </c>
      <c r="O26" s="66">
        <f t="shared" si="5"/>
        <v>2</v>
      </c>
      <c r="P26" s="65">
        <f>VLOOKUP($A26,'Return Data'!$B$7:$R$2843,15,0)</f>
        <v>10.726699999999999</v>
      </c>
      <c r="Q26" s="66">
        <f t="shared" si="6"/>
        <v>2</v>
      </c>
      <c r="R26" s="65">
        <f>VLOOKUP($A26,'Return Data'!$B$7:$R$2843,16,0)</f>
        <v>9.4320000000000004</v>
      </c>
      <c r="S26" s="67">
        <f t="shared" si="12"/>
        <v>17</v>
      </c>
    </row>
    <row r="27" spans="1:19" x14ac:dyDescent="0.3">
      <c r="A27" s="63" t="s">
        <v>1681</v>
      </c>
      <c r="B27" s="64">
        <f>VLOOKUP($A27,'Return Data'!$B$7:$R$2843,3,0)</f>
        <v>44446</v>
      </c>
      <c r="C27" s="65">
        <f>VLOOKUP($A27,'Return Data'!$B$7:$R$2843,4,0)</f>
        <v>18.4617</v>
      </c>
      <c r="D27" s="65">
        <f>VLOOKUP($A27,'Return Data'!$B$7:$R$2843,10,0)</f>
        <v>4.1821000000000002</v>
      </c>
      <c r="E27" s="66">
        <f t="shared" si="8"/>
        <v>14</v>
      </c>
      <c r="F27" s="65">
        <f>VLOOKUP($A27,'Return Data'!$B$7:$R$2843,11,0)</f>
        <v>8.0554000000000006</v>
      </c>
      <c r="G27" s="66">
        <f t="shared" si="9"/>
        <v>11</v>
      </c>
      <c r="H27" s="65">
        <f>VLOOKUP($A27,'Return Data'!$B$7:$R$2843,12,0)</f>
        <v>14.693899999999999</v>
      </c>
      <c r="I27" s="66">
        <f t="shared" si="10"/>
        <v>9</v>
      </c>
      <c r="J27" s="65">
        <f>VLOOKUP($A27,'Return Data'!$B$7:$R$2843,13,0)</f>
        <v>25.075900000000001</v>
      </c>
      <c r="K27" s="66">
        <f t="shared" si="11"/>
        <v>9</v>
      </c>
      <c r="L27" s="65">
        <f>VLOOKUP($A27,'Return Data'!$B$7:$R$2843,17,0)</f>
        <v>15.9717</v>
      </c>
      <c r="M27" s="66">
        <f t="shared" si="4"/>
        <v>7</v>
      </c>
      <c r="N27" s="65">
        <f>VLOOKUP($A27,'Return Data'!$B$7:$R$2843,14,0)</f>
        <v>10.9034</v>
      </c>
      <c r="O27" s="66">
        <f t="shared" si="5"/>
        <v>5</v>
      </c>
      <c r="P27" s="65">
        <f>VLOOKUP($A27,'Return Data'!$B$7:$R$2843,15,0)</f>
        <v>9.8038000000000007</v>
      </c>
      <c r="Q27" s="66">
        <f t="shared" si="6"/>
        <v>5</v>
      </c>
      <c r="R27" s="65">
        <f>VLOOKUP($A27,'Return Data'!$B$7:$R$2843,16,0)</f>
        <v>10.2423</v>
      </c>
      <c r="S27" s="67">
        <f t="shared" si="12"/>
        <v>9</v>
      </c>
    </row>
    <row r="28" spans="1:19" x14ac:dyDescent="0.3">
      <c r="A28" s="63" t="s">
        <v>1682</v>
      </c>
      <c r="B28" s="64">
        <f>VLOOKUP($A28,'Return Data'!$B$7:$R$2843,3,0)</f>
        <v>44446</v>
      </c>
      <c r="C28" s="65">
        <f>VLOOKUP($A28,'Return Data'!$B$7:$R$2843,4,0)</f>
        <v>13.189399999999999</v>
      </c>
      <c r="D28" s="65">
        <f>VLOOKUP($A28,'Return Data'!$B$7:$R$2843,10,0)</f>
        <v>4.6794000000000002</v>
      </c>
      <c r="E28" s="66">
        <f t="shared" si="8"/>
        <v>9</v>
      </c>
      <c r="F28" s="65">
        <f>VLOOKUP($A28,'Return Data'!$B$7:$R$2843,11,0)</f>
        <v>7.0464000000000002</v>
      </c>
      <c r="G28" s="66">
        <f t="shared" si="9"/>
        <v>16</v>
      </c>
      <c r="H28" s="65">
        <f>VLOOKUP($A28,'Return Data'!$B$7:$R$2843,12,0)</f>
        <v>11.8988</v>
      </c>
      <c r="I28" s="66">
        <f t="shared" si="10"/>
        <v>17</v>
      </c>
      <c r="J28" s="65">
        <f>VLOOKUP($A28,'Return Data'!$B$7:$R$2843,13,0)</f>
        <v>18.8127</v>
      </c>
      <c r="K28" s="66">
        <f t="shared" si="11"/>
        <v>17</v>
      </c>
      <c r="L28" s="65">
        <f>VLOOKUP($A28,'Return Data'!$B$7:$R$2843,17,0)</f>
        <v>12.1821</v>
      </c>
      <c r="M28" s="66">
        <f t="shared" si="4"/>
        <v>20</v>
      </c>
      <c r="N28" s="65"/>
      <c r="O28" s="66"/>
      <c r="P28" s="65"/>
      <c r="Q28" s="66"/>
      <c r="R28" s="65">
        <f>VLOOKUP($A28,'Return Data'!$B$7:$R$2843,16,0)</f>
        <v>10.576700000000001</v>
      </c>
      <c r="S28" s="67">
        <f t="shared" si="12"/>
        <v>7</v>
      </c>
    </row>
    <row r="29" spans="1:19" x14ac:dyDescent="0.3">
      <c r="A29" s="63" t="s">
        <v>1683</v>
      </c>
      <c r="B29" s="64">
        <f>VLOOKUP($A29,'Return Data'!$B$7:$R$2843,3,0)</f>
        <v>44446</v>
      </c>
      <c r="C29" s="65">
        <f>VLOOKUP($A29,'Return Data'!$B$7:$R$2843,4,0)</f>
        <v>44.452100000000002</v>
      </c>
      <c r="D29" s="65">
        <f>VLOOKUP($A29,'Return Data'!$B$7:$R$2843,10,0)</f>
        <v>4.5644</v>
      </c>
      <c r="E29" s="66">
        <f t="shared" si="8"/>
        <v>10</v>
      </c>
      <c r="F29" s="65">
        <f>VLOOKUP($A29,'Return Data'!$B$7:$R$2843,11,0)</f>
        <v>6.9097</v>
      </c>
      <c r="G29" s="66">
        <f t="shared" si="9"/>
        <v>17</v>
      </c>
      <c r="H29" s="65">
        <f>VLOOKUP($A29,'Return Data'!$B$7:$R$2843,12,0)</f>
        <v>12.47</v>
      </c>
      <c r="I29" s="66">
        <f t="shared" si="10"/>
        <v>15</v>
      </c>
      <c r="J29" s="65">
        <f>VLOOKUP($A29,'Return Data'!$B$7:$R$2843,13,0)</f>
        <v>20.084</v>
      </c>
      <c r="K29" s="66">
        <f t="shared" si="11"/>
        <v>16</v>
      </c>
      <c r="L29" s="65">
        <f>VLOOKUP($A29,'Return Data'!$B$7:$R$2843,17,0)</f>
        <v>12.815200000000001</v>
      </c>
      <c r="M29" s="66">
        <f>RANK(L29,L$8:L$31,0)</f>
        <v>16</v>
      </c>
      <c r="N29" s="65">
        <f>VLOOKUP($A29,'Return Data'!$B$7:$R$2843,14,0)</f>
        <v>9.5292999999999992</v>
      </c>
      <c r="O29" s="66">
        <f>RANK(N29,N$8:N$31,0)</f>
        <v>12</v>
      </c>
      <c r="P29" s="65">
        <f>VLOOKUP($A29,'Return Data'!$B$7:$R$2843,15,0)</f>
        <v>7.9233000000000002</v>
      </c>
      <c r="Q29" s="66">
        <f>RANK(P29,P$8:P$31,0)</f>
        <v>12</v>
      </c>
      <c r="R29" s="65">
        <f>VLOOKUP($A29,'Return Data'!$B$7:$R$2843,16,0)</f>
        <v>8.6655999999999995</v>
      </c>
      <c r="S29" s="67">
        <f t="shared" si="12"/>
        <v>19</v>
      </c>
    </row>
    <row r="30" spans="1:19" x14ac:dyDescent="0.3">
      <c r="A30" s="63" t="s">
        <v>1684</v>
      </c>
      <c r="B30" s="64">
        <f>VLOOKUP($A30,'Return Data'!$B$7:$R$2843,3,0)</f>
        <v>44446</v>
      </c>
      <c r="C30" s="65">
        <f>VLOOKUP($A30,'Return Data'!$B$7:$R$2843,4,0)</f>
        <v>13.44</v>
      </c>
      <c r="D30" s="65">
        <f>VLOOKUP($A30,'Return Data'!$B$7:$R$2843,10,0)</f>
        <v>4.1052999999999997</v>
      </c>
      <c r="E30" s="66">
        <f t="shared" si="8"/>
        <v>17</v>
      </c>
      <c r="F30" s="65">
        <f>VLOOKUP($A30,'Return Data'!$B$7:$R$2843,11,0)</f>
        <v>6.4132999999999996</v>
      </c>
      <c r="G30" s="66">
        <f t="shared" si="9"/>
        <v>18</v>
      </c>
      <c r="H30" s="65">
        <f>VLOOKUP($A30,'Return Data'!$B$7:$R$2843,12,0)</f>
        <v>10.344799999999999</v>
      </c>
      <c r="I30" s="66">
        <f t="shared" si="10"/>
        <v>21</v>
      </c>
      <c r="J30" s="65">
        <f>VLOOKUP($A30,'Return Data'!$B$7:$R$2843,13,0)</f>
        <v>17.1752</v>
      </c>
      <c r="K30" s="66">
        <f t="shared" si="11"/>
        <v>21</v>
      </c>
      <c r="L30" s="65">
        <f>VLOOKUP($A30,'Return Data'!$B$7:$R$2843,17,0)</f>
        <v>12.5656</v>
      </c>
      <c r="M30" s="66">
        <f>RANK(L30,L$8:L$31,0)</f>
        <v>18</v>
      </c>
      <c r="N30" s="65">
        <f>VLOOKUP($A30,'Return Data'!$B$7:$R$2843,14,0)</f>
        <v>10.1274</v>
      </c>
      <c r="O30" s="66">
        <f t="shared" ref="O30:O31" si="13">RANK(N30,N$8:N$31,0)</f>
        <v>9</v>
      </c>
      <c r="P30" s="65"/>
      <c r="Q30" s="66"/>
      <c r="R30" s="65">
        <f>VLOOKUP($A30,'Return Data'!$B$7:$R$2843,16,0)</f>
        <v>10.067299999999999</v>
      </c>
      <c r="S30" s="67">
        <f t="shared" si="12"/>
        <v>10</v>
      </c>
    </row>
    <row r="31" spans="1:19" x14ac:dyDescent="0.3">
      <c r="A31" s="63" t="s">
        <v>1685</v>
      </c>
      <c r="B31" s="64">
        <f>VLOOKUP($A31,'Return Data'!$B$7:$R$2843,3,0)</f>
        <v>44446</v>
      </c>
      <c r="C31" s="65">
        <f>VLOOKUP($A31,'Return Data'!$B$7:$R$2843,4,0)</f>
        <v>13.244999999999999</v>
      </c>
      <c r="D31" s="65">
        <f>VLOOKUP($A31,'Return Data'!$B$7:$R$2843,10,0)</f>
        <v>3.8090999999999999</v>
      </c>
      <c r="E31" s="66">
        <f t="shared" si="8"/>
        <v>19</v>
      </c>
      <c r="F31" s="65">
        <f>VLOOKUP($A31,'Return Data'!$B$7:$R$2843,11,0)</f>
        <v>7.7836999999999996</v>
      </c>
      <c r="G31" s="66">
        <f t="shared" si="9"/>
        <v>13</v>
      </c>
      <c r="H31" s="65">
        <f>VLOOKUP($A31,'Return Data'!$B$7:$R$2843,12,0)</f>
        <v>14.6317</v>
      </c>
      <c r="I31" s="66">
        <f t="shared" si="10"/>
        <v>10</v>
      </c>
      <c r="J31" s="65">
        <f>VLOOKUP($A31,'Return Data'!$B$7:$R$2843,13,0)</f>
        <v>23.904299999999999</v>
      </c>
      <c r="K31" s="66">
        <f t="shared" si="11"/>
        <v>10</v>
      </c>
      <c r="L31" s="65">
        <f>VLOOKUP($A31,'Return Data'!$B$7:$R$2843,17,0)</f>
        <v>13.7279</v>
      </c>
      <c r="M31" s="66">
        <f>RANK(L31,L$8:L$31,0)</f>
        <v>11</v>
      </c>
      <c r="N31" s="65">
        <f>VLOOKUP($A31,'Return Data'!$B$7:$R$2843,14,0)</f>
        <v>9.7312999999999992</v>
      </c>
      <c r="O31" s="66">
        <f t="shared" si="13"/>
        <v>11</v>
      </c>
      <c r="P31" s="65"/>
      <c r="Q31" s="66"/>
      <c r="R31" s="65">
        <f>VLOOKUP($A31,'Return Data'!$B$7:$R$2843,16,0)</f>
        <v>9.7368000000000006</v>
      </c>
      <c r="S31" s="67">
        <f t="shared" si="12"/>
        <v>14</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4.7500043478260876</v>
      </c>
      <c r="E33" s="74"/>
      <c r="F33" s="75">
        <f>AVERAGE(F8:F31)</f>
        <v>8.0557217391304352</v>
      </c>
      <c r="G33" s="74"/>
      <c r="H33" s="75">
        <f>AVERAGE(H8:H31)</f>
        <v>13.978365217391309</v>
      </c>
      <c r="I33" s="74"/>
      <c r="J33" s="75">
        <f>AVERAGE(J8:J31)</f>
        <v>22.466491304347823</v>
      </c>
      <c r="K33" s="74"/>
      <c r="L33" s="75">
        <f>AVERAGE(L8:L31)</f>
        <v>13.912352173913041</v>
      </c>
      <c r="M33" s="74"/>
      <c r="N33" s="75">
        <f>AVERAGE(N8:N31)</f>
        <v>9.702431578947369</v>
      </c>
      <c r="O33" s="74"/>
      <c r="P33" s="75">
        <f>AVERAGE(P8:P31)</f>
        <v>8.918606666666669</v>
      </c>
      <c r="Q33" s="74"/>
      <c r="R33" s="75">
        <f>AVERAGE(R8:R31)</f>
        <v>9.8898086956521727</v>
      </c>
      <c r="S33" s="76"/>
    </row>
    <row r="34" spans="1:19" x14ac:dyDescent="0.3">
      <c r="A34" s="73" t="s">
        <v>28</v>
      </c>
      <c r="B34" s="74"/>
      <c r="C34" s="74"/>
      <c r="D34" s="75">
        <f>MIN(D8:D31)</f>
        <v>2.3447</v>
      </c>
      <c r="E34" s="74"/>
      <c r="F34" s="75">
        <f>MIN(F8:F31)</f>
        <v>4.6135000000000002</v>
      </c>
      <c r="G34" s="74"/>
      <c r="H34" s="75">
        <f>MIN(H8:H31)</f>
        <v>7.2961</v>
      </c>
      <c r="I34" s="74"/>
      <c r="J34" s="75">
        <f>MIN(J8:J31)</f>
        <v>11.607100000000001</v>
      </c>
      <c r="K34" s="74"/>
      <c r="L34" s="75">
        <f>MIN(L8:L31)</f>
        <v>1.8011999999999999</v>
      </c>
      <c r="M34" s="74"/>
      <c r="N34" s="75">
        <f>MIN(N8:N31)</f>
        <v>-0.77</v>
      </c>
      <c r="O34" s="74"/>
      <c r="P34" s="75">
        <f>MIN(P8:P31)</f>
        <v>3.2805</v>
      </c>
      <c r="Q34" s="74"/>
      <c r="R34" s="75">
        <f>MIN(R8:R31)</f>
        <v>4.3613</v>
      </c>
      <c r="S34" s="76"/>
    </row>
    <row r="35" spans="1:19" ht="15" thickBot="1" x14ac:dyDescent="0.35">
      <c r="A35" s="77" t="s">
        <v>29</v>
      </c>
      <c r="B35" s="78"/>
      <c r="C35" s="78"/>
      <c r="D35" s="79">
        <f>MAX(D8:D31)</f>
        <v>8.2044999999999995</v>
      </c>
      <c r="E35" s="78"/>
      <c r="F35" s="79">
        <f>MAX(F8:F31)</f>
        <v>10.9885</v>
      </c>
      <c r="G35" s="78"/>
      <c r="H35" s="79">
        <f>MAX(H8:H31)</f>
        <v>19.447099999999999</v>
      </c>
      <c r="I35" s="78"/>
      <c r="J35" s="79">
        <f>MAX(J8:J31)</f>
        <v>30.962199999999999</v>
      </c>
      <c r="K35" s="78"/>
      <c r="L35" s="79">
        <f>MAX(L8:L31)</f>
        <v>19.422699999999999</v>
      </c>
      <c r="M35" s="78"/>
      <c r="N35" s="79">
        <f>MAX(N8:N31)</f>
        <v>13.4229</v>
      </c>
      <c r="O35" s="78"/>
      <c r="P35" s="79">
        <f>MAX(P8:P31)</f>
        <v>11.0983</v>
      </c>
      <c r="Q35" s="78"/>
      <c r="R35" s="79">
        <f>MAX(R8:R31)</f>
        <v>15.7098</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44446</v>
      </c>
      <c r="C8" s="65">
        <f>VLOOKUP($A8,'Return Data'!$B$7:$R$2843,4,0)</f>
        <v>17.53</v>
      </c>
      <c r="D8" s="65">
        <f>VLOOKUP($A8,'Return Data'!$B$7:$R$2843,10,0)</f>
        <v>5.6661000000000001</v>
      </c>
      <c r="E8" s="66">
        <f t="shared" ref="E8:E23" si="0">RANK(D8,D$8:D$31,0)</f>
        <v>4</v>
      </c>
      <c r="F8" s="65">
        <f>VLOOKUP($A8,'Return Data'!$B$7:$R$2843,11,0)</f>
        <v>8.0099</v>
      </c>
      <c r="G8" s="66">
        <f t="shared" ref="G8:G23" si="1">RANK(F8,F$8:F$31,0)</f>
        <v>8</v>
      </c>
      <c r="H8" s="65">
        <f>VLOOKUP($A8,'Return Data'!$B$7:$R$2843,12,0)</f>
        <v>15.2531</v>
      </c>
      <c r="I8" s="66">
        <f t="shared" ref="I8:I23" si="2">RANK(H8,H$8:H$31,0)</f>
        <v>7</v>
      </c>
      <c r="J8" s="65">
        <f>VLOOKUP($A8,'Return Data'!$B$7:$R$2843,13,0)</f>
        <v>24.6799</v>
      </c>
      <c r="K8" s="66">
        <f t="shared" ref="K8:K23" si="3">RANK(J8,J$8:J$31,0)</f>
        <v>7</v>
      </c>
      <c r="L8" s="65">
        <f>VLOOKUP($A8,'Return Data'!$B$7:$R$2843,17,0)</f>
        <v>15.5892</v>
      </c>
      <c r="M8" s="66">
        <f>RANK(L8,L$8:L$31,0)</f>
        <v>4</v>
      </c>
      <c r="N8" s="65">
        <f>VLOOKUP($A8,'Return Data'!$B$7:$R$2843,14,0)</f>
        <v>9.4139999999999997</v>
      </c>
      <c r="O8" s="66">
        <f>RANK(N8,N$8:N$31,0)</f>
        <v>8</v>
      </c>
      <c r="P8" s="65">
        <f>VLOOKUP($A8,'Return Data'!$B$7:$R$2843,15,0)</f>
        <v>8.0146999999999995</v>
      </c>
      <c r="Q8" s="66">
        <f>RANK(P8,P$8:P$31,0)</f>
        <v>8</v>
      </c>
      <c r="R8" s="65">
        <f>VLOOKUP($A8,'Return Data'!$B$7:$R$2843,16,0)</f>
        <v>8.6304999999999996</v>
      </c>
      <c r="S8" s="67">
        <f t="shared" ref="S8:S23" si="4">RANK(R8,R$8:R$31,0)</f>
        <v>15</v>
      </c>
    </row>
    <row r="9" spans="1:20" x14ac:dyDescent="0.3">
      <c r="A9" s="63" t="s">
        <v>1687</v>
      </c>
      <c r="B9" s="64">
        <f>VLOOKUP($A9,'Return Data'!$B$7:$R$2843,3,0)</f>
        <v>44446</v>
      </c>
      <c r="C9" s="65">
        <f>VLOOKUP($A9,'Return Data'!$B$7:$R$2843,4,0)</f>
        <v>16.89</v>
      </c>
      <c r="D9" s="65">
        <f>VLOOKUP($A9,'Return Data'!$B$7:$R$2843,10,0)</f>
        <v>7.8544</v>
      </c>
      <c r="E9" s="66">
        <f t="shared" si="0"/>
        <v>1</v>
      </c>
      <c r="F9" s="65">
        <f>VLOOKUP($A9,'Return Data'!$B$7:$R$2843,11,0)</f>
        <v>10.0326</v>
      </c>
      <c r="G9" s="66">
        <f t="shared" si="1"/>
        <v>2</v>
      </c>
      <c r="H9" s="65">
        <f>VLOOKUP($A9,'Return Data'!$B$7:$R$2843,12,0)</f>
        <v>15.211499999999999</v>
      </c>
      <c r="I9" s="66">
        <f t="shared" si="2"/>
        <v>8</v>
      </c>
      <c r="J9" s="65">
        <f>VLOOKUP($A9,'Return Data'!$B$7:$R$2843,13,0)</f>
        <v>26.4222</v>
      </c>
      <c r="K9" s="66">
        <f t="shared" si="3"/>
        <v>5</v>
      </c>
      <c r="L9" s="65">
        <f>VLOOKUP($A9,'Return Data'!$B$7:$R$2843,17,0)</f>
        <v>14.7826</v>
      </c>
      <c r="M9" s="66">
        <f t="shared" ref="M9:M31" si="5">RANK(L9,L$8:L$31,0)</f>
        <v>7</v>
      </c>
      <c r="N9" s="65">
        <f>VLOOKUP($A9,'Return Data'!$B$7:$R$2843,14,0)</f>
        <v>10.2506</v>
      </c>
      <c r="O9" s="66">
        <f t="shared" ref="O9:O31" si="6">RANK(N9,N$8:N$31,0)</f>
        <v>3</v>
      </c>
      <c r="P9" s="65">
        <f>VLOOKUP($A9,'Return Data'!$B$7:$R$2843,15,0)</f>
        <v>9.7388999999999992</v>
      </c>
      <c r="Q9" s="66">
        <f t="shared" ref="Q9:Q29" si="7">RANK(P9,P$8:P$31,0)</f>
        <v>1</v>
      </c>
      <c r="R9" s="65">
        <f>VLOOKUP($A9,'Return Data'!$B$7:$R$2843,16,0)</f>
        <v>9.0167000000000002</v>
      </c>
      <c r="S9" s="67">
        <f t="shared" si="4"/>
        <v>9</v>
      </c>
    </row>
    <row r="10" spans="1:20" x14ac:dyDescent="0.3">
      <c r="A10" s="63" t="s">
        <v>1688</v>
      </c>
      <c r="B10" s="64">
        <f>VLOOKUP($A10,'Return Data'!$B$7:$R$2843,3,0)</f>
        <v>44446</v>
      </c>
      <c r="C10" s="65">
        <f>VLOOKUP($A10,'Return Data'!$B$7:$R$2843,4,0)</f>
        <v>12.22</v>
      </c>
      <c r="D10" s="65">
        <f>VLOOKUP($A10,'Return Data'!$B$7:$R$2843,10,0)</f>
        <v>3.3841000000000001</v>
      </c>
      <c r="E10" s="66">
        <f t="shared" si="0"/>
        <v>20</v>
      </c>
      <c r="F10" s="65">
        <f>VLOOKUP($A10,'Return Data'!$B$7:$R$2843,11,0)</f>
        <v>4.8026999999999997</v>
      </c>
      <c r="G10" s="66">
        <f t="shared" si="1"/>
        <v>22</v>
      </c>
      <c r="H10" s="65">
        <f>VLOOKUP($A10,'Return Data'!$B$7:$R$2843,12,0)</f>
        <v>6.4459999999999997</v>
      </c>
      <c r="I10" s="66">
        <f t="shared" si="2"/>
        <v>23</v>
      </c>
      <c r="J10" s="65">
        <f>VLOOKUP($A10,'Return Data'!$B$7:$R$2843,13,0)</f>
        <v>10.388400000000001</v>
      </c>
      <c r="K10" s="66">
        <f t="shared" si="3"/>
        <v>23</v>
      </c>
      <c r="L10" s="65">
        <f>VLOOKUP($A10,'Return Data'!$B$7:$R$2843,17,0)</f>
        <v>10.5138</v>
      </c>
      <c r="M10" s="66">
        <f t="shared" si="5"/>
        <v>20</v>
      </c>
      <c r="N10" s="65"/>
      <c r="O10" s="66"/>
      <c r="P10" s="65"/>
      <c r="Q10" s="66"/>
      <c r="R10" s="65">
        <f>VLOOKUP($A10,'Return Data'!$B$7:$R$2843,16,0)</f>
        <v>9.9024999999999999</v>
      </c>
      <c r="S10" s="67">
        <f t="shared" si="4"/>
        <v>2</v>
      </c>
    </row>
    <row r="11" spans="1:20" x14ac:dyDescent="0.3">
      <c r="A11" s="63" t="s">
        <v>1689</v>
      </c>
      <c r="B11" s="64">
        <f>VLOOKUP($A11,'Return Data'!$B$7:$R$2843,3,0)</f>
        <v>44446</v>
      </c>
      <c r="C11" s="65">
        <f>VLOOKUP($A11,'Return Data'!$B$7:$R$2843,4,0)</f>
        <v>16.106999999999999</v>
      </c>
      <c r="D11" s="65">
        <f>VLOOKUP($A11,'Return Data'!$B$7:$R$2843,10,0)</f>
        <v>5.6058000000000003</v>
      </c>
      <c r="E11" s="66">
        <f t="shared" si="0"/>
        <v>5</v>
      </c>
      <c r="F11" s="65">
        <f>VLOOKUP($A11,'Return Data'!$B$7:$R$2843,11,0)</f>
        <v>9.7581000000000007</v>
      </c>
      <c r="G11" s="66">
        <f t="shared" si="1"/>
        <v>4</v>
      </c>
      <c r="H11" s="65">
        <f>VLOOKUP($A11,'Return Data'!$B$7:$R$2843,12,0)</f>
        <v>15.9528</v>
      </c>
      <c r="I11" s="66">
        <f t="shared" si="2"/>
        <v>6</v>
      </c>
      <c r="J11" s="65">
        <f>VLOOKUP($A11,'Return Data'!$B$7:$R$2843,13,0)</f>
        <v>24.6479</v>
      </c>
      <c r="K11" s="66">
        <f t="shared" si="3"/>
        <v>8</v>
      </c>
      <c r="L11" s="65">
        <f>VLOOKUP($A11,'Return Data'!$B$7:$R$2843,17,0)</f>
        <v>14.027200000000001</v>
      </c>
      <c r="M11" s="66">
        <f t="shared" si="5"/>
        <v>9</v>
      </c>
      <c r="N11" s="65">
        <f>VLOOKUP($A11,'Return Data'!$B$7:$R$2843,14,0)</f>
        <v>8.8330000000000002</v>
      </c>
      <c r="O11" s="66">
        <f t="shared" si="6"/>
        <v>10</v>
      </c>
      <c r="P11" s="65">
        <f>VLOOKUP($A11,'Return Data'!$B$7:$R$2843,15,0)</f>
        <v>7.9661999999999997</v>
      </c>
      <c r="Q11" s="66">
        <f t="shared" si="7"/>
        <v>9</v>
      </c>
      <c r="R11" s="65">
        <f>VLOOKUP($A11,'Return Data'!$B$7:$R$2843,16,0)</f>
        <v>9.1412999999999993</v>
      </c>
      <c r="S11" s="67">
        <f t="shared" si="4"/>
        <v>7</v>
      </c>
    </row>
    <row r="12" spans="1:20" x14ac:dyDescent="0.3">
      <c r="A12" s="63" t="s">
        <v>1690</v>
      </c>
      <c r="B12" s="64">
        <f>VLOOKUP($A12,'Return Data'!$B$7:$R$2843,3,0)</f>
        <v>44446</v>
      </c>
      <c r="C12" s="65">
        <f>VLOOKUP($A12,'Return Data'!$B$7:$R$2843,4,0)</f>
        <v>18.2166</v>
      </c>
      <c r="D12" s="65">
        <f>VLOOKUP($A12,'Return Data'!$B$7:$R$2843,10,0)</f>
        <v>5.2782</v>
      </c>
      <c r="E12" s="66">
        <f t="shared" si="0"/>
        <v>6</v>
      </c>
      <c r="F12" s="65">
        <f>VLOOKUP($A12,'Return Data'!$B$7:$R$2843,11,0)</f>
        <v>7.8856999999999999</v>
      </c>
      <c r="G12" s="66">
        <f t="shared" si="1"/>
        <v>9</v>
      </c>
      <c r="H12" s="65">
        <f>VLOOKUP($A12,'Return Data'!$B$7:$R$2843,12,0)</f>
        <v>13.3719</v>
      </c>
      <c r="I12" s="66">
        <f t="shared" si="2"/>
        <v>11</v>
      </c>
      <c r="J12" s="65">
        <f>VLOOKUP($A12,'Return Data'!$B$7:$R$2843,13,0)</f>
        <v>19.657900000000001</v>
      </c>
      <c r="K12" s="66">
        <f t="shared" si="3"/>
        <v>14</v>
      </c>
      <c r="L12" s="65">
        <f>VLOOKUP($A12,'Return Data'!$B$7:$R$2843,17,0)</f>
        <v>14.270099999999999</v>
      </c>
      <c r="M12" s="66">
        <f t="shared" si="5"/>
        <v>8</v>
      </c>
      <c r="N12" s="65">
        <f>VLOOKUP($A12,'Return Data'!$B$7:$R$2843,14,0)</f>
        <v>10.0913</v>
      </c>
      <c r="O12" s="66">
        <f t="shared" si="6"/>
        <v>4</v>
      </c>
      <c r="P12" s="65">
        <f>VLOOKUP($A12,'Return Data'!$B$7:$R$2843,15,0)</f>
        <v>9.4023000000000003</v>
      </c>
      <c r="Q12" s="66">
        <f t="shared" si="7"/>
        <v>3</v>
      </c>
      <c r="R12" s="65">
        <f>VLOOKUP($A12,'Return Data'!$B$7:$R$2843,16,0)</f>
        <v>9.0715000000000003</v>
      </c>
      <c r="S12" s="67">
        <f t="shared" si="4"/>
        <v>8</v>
      </c>
    </row>
    <row r="13" spans="1:20" x14ac:dyDescent="0.3">
      <c r="A13" s="63" t="s">
        <v>1691</v>
      </c>
      <c r="B13" s="64">
        <f>VLOOKUP($A13,'Return Data'!$B$7:$R$2843,3,0)</f>
        <v>44446</v>
      </c>
      <c r="C13" s="65">
        <f>VLOOKUP($A13,'Return Data'!$B$7:$R$2843,4,0)</f>
        <v>12.505699999999999</v>
      </c>
      <c r="D13" s="65">
        <f>VLOOKUP($A13,'Return Data'!$B$7:$R$2843,10,0)</f>
        <v>3.1406000000000001</v>
      </c>
      <c r="E13" s="66">
        <f t="shared" si="0"/>
        <v>21</v>
      </c>
      <c r="F13" s="65">
        <f>VLOOKUP($A13,'Return Data'!$B$7:$R$2843,11,0)</f>
        <v>6.8251999999999997</v>
      </c>
      <c r="G13" s="66">
        <f t="shared" si="1"/>
        <v>14</v>
      </c>
      <c r="H13" s="65">
        <f>VLOOKUP($A13,'Return Data'!$B$7:$R$2843,12,0)</f>
        <v>12.1577</v>
      </c>
      <c r="I13" s="66">
        <f t="shared" si="2"/>
        <v>14</v>
      </c>
      <c r="J13" s="65">
        <f>VLOOKUP($A13,'Return Data'!$B$7:$R$2843,13,0)</f>
        <v>21.690999999999999</v>
      </c>
      <c r="K13" s="66">
        <f t="shared" si="3"/>
        <v>11</v>
      </c>
      <c r="L13" s="65">
        <f>VLOOKUP($A13,'Return Data'!$B$7:$R$2843,17,0)</f>
        <v>11.3812</v>
      </c>
      <c r="M13" s="66">
        <f t="shared" si="5"/>
        <v>17</v>
      </c>
      <c r="N13" s="65">
        <f>VLOOKUP($A13,'Return Data'!$B$7:$R$2843,14,0)</f>
        <v>7.6315999999999997</v>
      </c>
      <c r="O13" s="66">
        <f t="shared" si="6"/>
        <v>17</v>
      </c>
      <c r="P13" s="65"/>
      <c r="Q13" s="66"/>
      <c r="R13" s="65">
        <f>VLOOKUP($A13,'Return Data'!$B$7:$R$2843,16,0)</f>
        <v>7.6510999999999996</v>
      </c>
      <c r="S13" s="67">
        <f t="shared" si="4"/>
        <v>20</v>
      </c>
    </row>
    <row r="14" spans="1:20" x14ac:dyDescent="0.3">
      <c r="A14" s="63" t="s">
        <v>1692</v>
      </c>
      <c r="B14" s="64">
        <f>VLOOKUP($A14,'Return Data'!$B$7:$R$2843,3,0)</f>
        <v>44446</v>
      </c>
      <c r="C14" s="65">
        <f>VLOOKUP($A14,'Return Data'!$B$7:$R$2843,4,0)</f>
        <v>47.177999999999997</v>
      </c>
      <c r="D14" s="65">
        <f>VLOOKUP($A14,'Return Data'!$B$7:$R$2843,10,0)</f>
        <v>4.2054999999999998</v>
      </c>
      <c r="E14" s="66">
        <f t="shared" si="0"/>
        <v>11</v>
      </c>
      <c r="F14" s="65">
        <f>VLOOKUP($A14,'Return Data'!$B$7:$R$2843,11,0)</f>
        <v>9.0065000000000008</v>
      </c>
      <c r="G14" s="66">
        <f t="shared" si="1"/>
        <v>7</v>
      </c>
      <c r="H14" s="65">
        <f>VLOOKUP($A14,'Return Data'!$B$7:$R$2843,12,0)</f>
        <v>17.886099999999999</v>
      </c>
      <c r="I14" s="66">
        <f t="shared" si="2"/>
        <v>2</v>
      </c>
      <c r="J14" s="65">
        <f>VLOOKUP($A14,'Return Data'!$B$7:$R$2843,13,0)</f>
        <v>27.394500000000001</v>
      </c>
      <c r="K14" s="66">
        <f t="shared" si="3"/>
        <v>2</v>
      </c>
      <c r="L14" s="65">
        <f>VLOOKUP($A14,'Return Data'!$B$7:$R$2843,17,0)</f>
        <v>13.9763</v>
      </c>
      <c r="M14" s="66">
        <f t="shared" si="5"/>
        <v>10</v>
      </c>
      <c r="N14" s="65">
        <f>VLOOKUP($A14,'Return Data'!$B$7:$R$2843,14,0)</f>
        <v>9.4608000000000008</v>
      </c>
      <c r="O14" s="66">
        <f t="shared" si="6"/>
        <v>7</v>
      </c>
      <c r="P14" s="65">
        <f>VLOOKUP($A14,'Return Data'!$B$7:$R$2843,15,0)</f>
        <v>9.3698999999999995</v>
      </c>
      <c r="Q14" s="66">
        <f t="shared" si="7"/>
        <v>4</v>
      </c>
      <c r="R14" s="65">
        <f>VLOOKUP($A14,'Return Data'!$B$7:$R$2843,16,0)</f>
        <v>9.5646000000000004</v>
      </c>
      <c r="S14" s="67">
        <f t="shared" si="4"/>
        <v>4</v>
      </c>
    </row>
    <row r="15" spans="1:20" x14ac:dyDescent="0.3">
      <c r="A15" s="63" t="s">
        <v>1693</v>
      </c>
      <c r="B15" s="64">
        <f>VLOOKUP($A15,'Return Data'!$B$7:$R$2843,3,0)</f>
        <v>44446</v>
      </c>
      <c r="C15" s="65">
        <f>VLOOKUP($A15,'Return Data'!$B$7:$R$2843,4,0)</f>
        <v>16.59</v>
      </c>
      <c r="D15" s="65">
        <f>VLOOKUP($A15,'Return Data'!$B$7:$R$2843,10,0)</f>
        <v>2.2181000000000002</v>
      </c>
      <c r="E15" s="66">
        <f t="shared" si="0"/>
        <v>23</v>
      </c>
      <c r="F15" s="65">
        <f>VLOOKUP($A15,'Return Data'!$B$7:$R$2843,11,0)</f>
        <v>4.274</v>
      </c>
      <c r="G15" s="66">
        <f t="shared" si="1"/>
        <v>23</v>
      </c>
      <c r="H15" s="65">
        <f>VLOOKUP($A15,'Return Data'!$B$7:$R$2843,12,0)</f>
        <v>8.9297000000000004</v>
      </c>
      <c r="I15" s="66">
        <f t="shared" si="2"/>
        <v>22</v>
      </c>
      <c r="J15" s="65">
        <f>VLOOKUP($A15,'Return Data'!$B$7:$R$2843,13,0)</f>
        <v>14.7303</v>
      </c>
      <c r="K15" s="66">
        <f t="shared" si="3"/>
        <v>22</v>
      </c>
      <c r="L15" s="65">
        <f>VLOOKUP($A15,'Return Data'!$B$7:$R$2843,17,0)</f>
        <v>8.9489000000000001</v>
      </c>
      <c r="M15" s="66">
        <f t="shared" si="5"/>
        <v>22</v>
      </c>
      <c r="N15" s="65">
        <f>VLOOKUP($A15,'Return Data'!$B$7:$R$2843,14,0)</f>
        <v>7.9097</v>
      </c>
      <c r="O15" s="66">
        <f t="shared" si="6"/>
        <v>16</v>
      </c>
      <c r="P15" s="65">
        <f>VLOOKUP($A15,'Return Data'!$B$7:$R$2843,15,0)</f>
        <v>7.4509999999999996</v>
      </c>
      <c r="Q15" s="66">
        <f t="shared" si="7"/>
        <v>11</v>
      </c>
      <c r="R15" s="65">
        <f>VLOOKUP($A15,'Return Data'!$B$7:$R$2843,16,0)</f>
        <v>7.7739000000000003</v>
      </c>
      <c r="S15" s="67">
        <f t="shared" si="4"/>
        <v>19</v>
      </c>
    </row>
    <row r="16" spans="1:20" x14ac:dyDescent="0.3">
      <c r="A16" s="63" t="s">
        <v>1694</v>
      </c>
      <c r="B16" s="64">
        <f>VLOOKUP($A16,'Return Data'!$B$7:$R$2843,3,0)</f>
        <v>44446</v>
      </c>
      <c r="C16" s="65">
        <f>VLOOKUP($A16,'Return Data'!$B$7:$R$2843,4,0)</f>
        <v>20.714200000000002</v>
      </c>
      <c r="D16" s="65">
        <f>VLOOKUP($A16,'Return Data'!$B$7:$R$2843,10,0)</f>
        <v>3.8738000000000001</v>
      </c>
      <c r="E16" s="66">
        <f t="shared" si="0"/>
        <v>15</v>
      </c>
      <c r="F16" s="65">
        <f>VLOOKUP($A16,'Return Data'!$B$7:$R$2843,11,0)</f>
        <v>5.0926999999999998</v>
      </c>
      <c r="G16" s="66">
        <f t="shared" si="1"/>
        <v>21</v>
      </c>
      <c r="H16" s="65">
        <f>VLOOKUP($A16,'Return Data'!$B$7:$R$2843,12,0)</f>
        <v>11.2196</v>
      </c>
      <c r="I16" s="66">
        <f t="shared" si="2"/>
        <v>16</v>
      </c>
      <c r="J16" s="65">
        <f>VLOOKUP($A16,'Return Data'!$B$7:$R$2843,13,0)</f>
        <v>19.160799999999998</v>
      </c>
      <c r="K16" s="66">
        <f t="shared" si="3"/>
        <v>15</v>
      </c>
      <c r="L16" s="65">
        <f>VLOOKUP($A16,'Return Data'!$B$7:$R$2843,17,0)</f>
        <v>12.3133</v>
      </c>
      <c r="M16" s="66">
        <f t="shared" si="5"/>
        <v>12</v>
      </c>
      <c r="N16" s="65">
        <f>VLOOKUP($A16,'Return Data'!$B$7:$R$2843,14,0)</f>
        <v>8.2324999999999999</v>
      </c>
      <c r="O16" s="66">
        <f t="shared" si="6"/>
        <v>14</v>
      </c>
      <c r="P16" s="65">
        <f>VLOOKUP($A16,'Return Data'!$B$7:$R$2843,15,0)</f>
        <v>6.3125</v>
      </c>
      <c r="Q16" s="66">
        <f t="shared" si="7"/>
        <v>14</v>
      </c>
      <c r="R16" s="65">
        <f>VLOOKUP($A16,'Return Data'!$B$7:$R$2843,16,0)</f>
        <v>7.173</v>
      </c>
      <c r="S16" s="67">
        <f t="shared" si="4"/>
        <v>21</v>
      </c>
    </row>
    <row r="17" spans="1:19" x14ac:dyDescent="0.3">
      <c r="A17" s="63" t="s">
        <v>1695</v>
      </c>
      <c r="B17" s="64">
        <f>VLOOKUP($A17,'Return Data'!$B$7:$R$2843,3,0)</f>
        <v>44446</v>
      </c>
      <c r="C17" s="65">
        <f>VLOOKUP($A17,'Return Data'!$B$7:$R$2843,4,0)</f>
        <v>24.63</v>
      </c>
      <c r="D17" s="65">
        <f>VLOOKUP($A17,'Return Data'!$B$7:$R$2843,10,0)</f>
        <v>3.7927</v>
      </c>
      <c r="E17" s="66">
        <f t="shared" si="0"/>
        <v>17</v>
      </c>
      <c r="F17" s="65">
        <f>VLOOKUP($A17,'Return Data'!$B$7:$R$2843,11,0)</f>
        <v>5.8444000000000003</v>
      </c>
      <c r="G17" s="66">
        <f t="shared" si="1"/>
        <v>19</v>
      </c>
      <c r="H17" s="65">
        <f>VLOOKUP($A17,'Return Data'!$B$7:$R$2843,12,0)</f>
        <v>10.0045</v>
      </c>
      <c r="I17" s="66">
        <f t="shared" si="2"/>
        <v>19</v>
      </c>
      <c r="J17" s="65">
        <f>VLOOKUP($A17,'Return Data'!$B$7:$R$2843,13,0)</f>
        <v>16.343900000000001</v>
      </c>
      <c r="K17" s="66">
        <f t="shared" si="3"/>
        <v>20</v>
      </c>
      <c r="L17" s="65">
        <f>VLOOKUP($A17,'Return Data'!$B$7:$R$2843,17,0)</f>
        <v>11.470700000000001</v>
      </c>
      <c r="M17" s="66">
        <f t="shared" si="5"/>
        <v>16</v>
      </c>
      <c r="N17" s="65">
        <f>VLOOKUP($A17,'Return Data'!$B$7:$R$2843,14,0)</f>
        <v>7.4138999999999999</v>
      </c>
      <c r="O17" s="66">
        <f t="shared" si="6"/>
        <v>18</v>
      </c>
      <c r="P17" s="65">
        <f>VLOOKUP($A17,'Return Data'!$B$7:$R$2843,15,0)</f>
        <v>6.8247</v>
      </c>
      <c r="Q17" s="66">
        <f t="shared" si="7"/>
        <v>12</v>
      </c>
      <c r="R17" s="65">
        <f>VLOOKUP($A17,'Return Data'!$B$7:$R$2843,16,0)</f>
        <v>7.0369999999999999</v>
      </c>
      <c r="S17" s="67">
        <f t="shared" si="4"/>
        <v>22</v>
      </c>
    </row>
    <row r="18" spans="1:19" x14ac:dyDescent="0.3">
      <c r="A18" s="63" t="s">
        <v>1696</v>
      </c>
      <c r="B18" s="64">
        <f>VLOOKUP($A18,'Return Data'!$B$7:$R$2843,3,0)</f>
        <v>44446</v>
      </c>
      <c r="C18" s="65">
        <f>VLOOKUP($A18,'Return Data'!$B$7:$R$2843,4,0)</f>
        <v>12.4922</v>
      </c>
      <c r="D18" s="65">
        <f>VLOOKUP($A18,'Return Data'!$B$7:$R$2843,10,0)</f>
        <v>3.8222</v>
      </c>
      <c r="E18" s="66">
        <f t="shared" si="0"/>
        <v>16</v>
      </c>
      <c r="F18" s="65">
        <f>VLOOKUP($A18,'Return Data'!$B$7:$R$2843,11,0)</f>
        <v>6.8914999999999997</v>
      </c>
      <c r="G18" s="66">
        <f t="shared" si="1"/>
        <v>13</v>
      </c>
      <c r="H18" s="65">
        <f>VLOOKUP($A18,'Return Data'!$B$7:$R$2843,12,0)</f>
        <v>10.223699999999999</v>
      </c>
      <c r="I18" s="66">
        <f t="shared" si="2"/>
        <v>18</v>
      </c>
      <c r="J18" s="65">
        <f>VLOOKUP($A18,'Return Data'!$B$7:$R$2843,13,0)</f>
        <v>15.281000000000001</v>
      </c>
      <c r="K18" s="66">
        <f t="shared" si="3"/>
        <v>21</v>
      </c>
      <c r="L18" s="65">
        <f>VLOOKUP($A18,'Return Data'!$B$7:$R$2843,17,0)</f>
        <v>11.125</v>
      </c>
      <c r="M18" s="66">
        <f t="shared" si="5"/>
        <v>18</v>
      </c>
      <c r="N18" s="65"/>
      <c r="O18" s="66"/>
      <c r="P18" s="65"/>
      <c r="Q18" s="66"/>
      <c r="R18" s="65">
        <f>VLOOKUP($A18,'Return Data'!$B$7:$R$2843,16,0)</f>
        <v>9.2822999999999993</v>
      </c>
      <c r="S18" s="67">
        <f t="shared" si="4"/>
        <v>6</v>
      </c>
    </row>
    <row r="19" spans="1:19" x14ac:dyDescent="0.3">
      <c r="A19" s="63" t="s">
        <v>1697</v>
      </c>
      <c r="B19" s="64">
        <f>VLOOKUP($A19,'Return Data'!$B$7:$R$2843,3,0)</f>
        <v>44446</v>
      </c>
      <c r="C19" s="65">
        <f>VLOOKUP($A19,'Return Data'!$B$7:$R$2843,4,0)</f>
        <v>17.799499999999998</v>
      </c>
      <c r="D19" s="65">
        <f>VLOOKUP($A19,'Return Data'!$B$7:$R$2843,10,0)</f>
        <v>3.1305000000000001</v>
      </c>
      <c r="E19" s="66">
        <f t="shared" si="0"/>
        <v>22</v>
      </c>
      <c r="F19" s="65">
        <f>VLOOKUP($A19,'Return Data'!$B$7:$R$2843,11,0)</f>
        <v>5.5899000000000001</v>
      </c>
      <c r="G19" s="66">
        <f t="shared" si="1"/>
        <v>20</v>
      </c>
      <c r="H19" s="65">
        <f>VLOOKUP($A19,'Return Data'!$B$7:$R$2843,12,0)</f>
        <v>9.6183999999999994</v>
      </c>
      <c r="I19" s="66">
        <f t="shared" si="2"/>
        <v>21</v>
      </c>
      <c r="J19" s="65">
        <f>VLOOKUP($A19,'Return Data'!$B$7:$R$2843,13,0)</f>
        <v>16.6538</v>
      </c>
      <c r="K19" s="66">
        <f t="shared" si="3"/>
        <v>18</v>
      </c>
      <c r="L19" s="65">
        <f>VLOOKUP($A19,'Return Data'!$B$7:$R$2843,17,0)</f>
        <v>11.9537</v>
      </c>
      <c r="M19" s="66">
        <f t="shared" si="5"/>
        <v>14</v>
      </c>
      <c r="N19" s="65">
        <f>VLOOKUP($A19,'Return Data'!$B$7:$R$2843,14,0)</f>
        <v>8.5670999999999999</v>
      </c>
      <c r="O19" s="66">
        <f t="shared" si="6"/>
        <v>12</v>
      </c>
      <c r="P19" s="65">
        <f>VLOOKUP($A19,'Return Data'!$B$7:$R$2843,15,0)</f>
        <v>8.6771999999999991</v>
      </c>
      <c r="Q19" s="66">
        <f t="shared" si="7"/>
        <v>5</v>
      </c>
      <c r="R19" s="65">
        <f>VLOOKUP($A19,'Return Data'!$B$7:$R$2843,16,0)</f>
        <v>8.7064000000000004</v>
      </c>
      <c r="S19" s="67">
        <f t="shared" si="4"/>
        <v>12</v>
      </c>
    </row>
    <row r="20" spans="1:19" x14ac:dyDescent="0.3">
      <c r="A20" s="63" t="s">
        <v>1698</v>
      </c>
      <c r="B20" s="64">
        <f>VLOOKUP($A20,'Return Data'!$B$7:$R$2843,3,0)</f>
        <v>44446</v>
      </c>
      <c r="C20" s="65">
        <f>VLOOKUP($A20,'Return Data'!$B$7:$R$2843,4,0)</f>
        <v>22.701000000000001</v>
      </c>
      <c r="D20" s="65">
        <f>VLOOKUP($A20,'Return Data'!$B$7:$R$2843,10,0)</f>
        <v>5.1361999999999997</v>
      </c>
      <c r="E20" s="66">
        <f t="shared" si="0"/>
        <v>8</v>
      </c>
      <c r="F20" s="65">
        <f>VLOOKUP($A20,'Return Data'!$B$7:$R$2843,11,0)</f>
        <v>10.1456</v>
      </c>
      <c r="G20" s="66">
        <f t="shared" si="1"/>
        <v>1</v>
      </c>
      <c r="H20" s="65">
        <f>VLOOKUP($A20,'Return Data'!$B$7:$R$2843,12,0)</f>
        <v>16.546900000000001</v>
      </c>
      <c r="I20" s="66">
        <f t="shared" si="2"/>
        <v>4</v>
      </c>
      <c r="J20" s="65">
        <f>VLOOKUP($A20,'Return Data'!$B$7:$R$2843,13,0)</f>
        <v>26.707999999999998</v>
      </c>
      <c r="K20" s="66">
        <f t="shared" si="3"/>
        <v>3</v>
      </c>
      <c r="L20" s="65">
        <f>VLOOKUP($A20,'Return Data'!$B$7:$R$2843,17,0)</f>
        <v>15.325900000000001</v>
      </c>
      <c r="M20" s="66">
        <f t="shared" si="5"/>
        <v>5</v>
      </c>
      <c r="N20" s="65">
        <f>VLOOKUP($A20,'Return Data'!$B$7:$R$2843,14,0)</f>
        <v>8.9568999999999992</v>
      </c>
      <c r="O20" s="66">
        <f t="shared" si="6"/>
        <v>9</v>
      </c>
      <c r="P20" s="65">
        <f>VLOOKUP($A20,'Return Data'!$B$7:$R$2843,15,0)</f>
        <v>8.0836000000000006</v>
      </c>
      <c r="Q20" s="66">
        <f t="shared" si="7"/>
        <v>7</v>
      </c>
      <c r="R20" s="65">
        <f>VLOOKUP($A20,'Return Data'!$B$7:$R$2843,16,0)</f>
        <v>8.6372999999999998</v>
      </c>
      <c r="S20" s="67">
        <f t="shared" si="4"/>
        <v>14</v>
      </c>
    </row>
    <row r="21" spans="1:19" x14ac:dyDescent="0.3">
      <c r="A21" s="63" t="s">
        <v>1699</v>
      </c>
      <c r="B21" s="64">
        <f>VLOOKUP($A21,'Return Data'!$B$7:$R$2843,3,0)</f>
        <v>44446</v>
      </c>
      <c r="C21" s="65">
        <f>VLOOKUP($A21,'Return Data'!$B$7:$R$2843,4,0)</f>
        <v>15.350199999999999</v>
      </c>
      <c r="D21" s="65">
        <f>VLOOKUP($A21,'Return Data'!$B$7:$R$2843,10,0)</f>
        <v>6.0110999999999999</v>
      </c>
      <c r="E21" s="66">
        <f t="shared" si="0"/>
        <v>3</v>
      </c>
      <c r="F21" s="65">
        <f>VLOOKUP($A21,'Return Data'!$B$7:$R$2843,11,0)</f>
        <v>10.001799999999999</v>
      </c>
      <c r="G21" s="66">
        <f t="shared" si="1"/>
        <v>3</v>
      </c>
      <c r="H21" s="65">
        <f>VLOOKUP($A21,'Return Data'!$B$7:$R$2843,12,0)</f>
        <v>17.936</v>
      </c>
      <c r="I21" s="66">
        <f t="shared" si="2"/>
        <v>1</v>
      </c>
      <c r="J21" s="65">
        <f>VLOOKUP($A21,'Return Data'!$B$7:$R$2843,13,0)</f>
        <v>28.795200000000001</v>
      </c>
      <c r="K21" s="66">
        <f t="shared" si="3"/>
        <v>1</v>
      </c>
      <c r="L21" s="65">
        <f>VLOOKUP($A21,'Return Data'!$B$7:$R$2843,17,0)</f>
        <v>17.481999999999999</v>
      </c>
      <c r="M21" s="66">
        <f t="shared" si="5"/>
        <v>2</v>
      </c>
      <c r="N21" s="65">
        <f>VLOOKUP($A21,'Return Data'!$B$7:$R$2843,14,0)</f>
        <v>11.5229</v>
      </c>
      <c r="O21" s="66">
        <f t="shared" si="6"/>
        <v>1</v>
      </c>
      <c r="P21" s="65"/>
      <c r="Q21" s="66"/>
      <c r="R21" s="65">
        <f>VLOOKUP($A21,'Return Data'!$B$7:$R$2843,16,0)</f>
        <v>9.7638999999999996</v>
      </c>
      <c r="S21" s="67">
        <f t="shared" si="4"/>
        <v>3</v>
      </c>
    </row>
    <row r="22" spans="1:19" x14ac:dyDescent="0.3">
      <c r="A22" s="63" t="s">
        <v>1700</v>
      </c>
      <c r="B22" s="64">
        <f>VLOOKUP($A22,'Return Data'!$B$7:$R$2843,3,0)</f>
        <v>44446</v>
      </c>
      <c r="C22" s="65">
        <f>VLOOKUP($A22,'Return Data'!$B$7:$R$2843,4,0)</f>
        <v>14.445</v>
      </c>
      <c r="D22" s="65">
        <f>VLOOKUP($A22,'Return Data'!$B$7:$R$2843,10,0)</f>
        <v>5.1768999999999998</v>
      </c>
      <c r="E22" s="66">
        <f t="shared" si="0"/>
        <v>7</v>
      </c>
      <c r="F22" s="65">
        <f>VLOOKUP($A22,'Return Data'!$B$7:$R$2843,11,0)</f>
        <v>9.2827999999999999</v>
      </c>
      <c r="G22" s="66">
        <f t="shared" si="1"/>
        <v>6</v>
      </c>
      <c r="H22" s="65">
        <f>VLOOKUP($A22,'Return Data'!$B$7:$R$2843,12,0)</f>
        <v>16.5107</v>
      </c>
      <c r="I22" s="66">
        <f t="shared" si="2"/>
        <v>5</v>
      </c>
      <c r="J22" s="65">
        <f>VLOOKUP($A22,'Return Data'!$B$7:$R$2843,13,0)</f>
        <v>26.300599999999999</v>
      </c>
      <c r="K22" s="66">
        <f t="shared" si="3"/>
        <v>6</v>
      </c>
      <c r="L22" s="65">
        <f>VLOOKUP($A22,'Return Data'!$B$7:$R$2843,17,0)</f>
        <v>17.7666</v>
      </c>
      <c r="M22" s="66">
        <f t="shared" si="5"/>
        <v>1</v>
      </c>
      <c r="N22" s="65"/>
      <c r="O22" s="66"/>
      <c r="P22" s="65"/>
      <c r="Q22" s="66"/>
      <c r="R22" s="65">
        <f>VLOOKUP($A22,'Return Data'!$B$7:$R$2843,16,0)</f>
        <v>14.443199999999999</v>
      </c>
      <c r="S22" s="67">
        <f t="shared" si="4"/>
        <v>1</v>
      </c>
    </row>
    <row r="23" spans="1:19" x14ac:dyDescent="0.3">
      <c r="A23" s="63" t="s">
        <v>1701</v>
      </c>
      <c r="B23" s="64">
        <f>VLOOKUP($A23,'Return Data'!$B$7:$R$2843,3,0)</f>
        <v>44446</v>
      </c>
      <c r="C23" s="65">
        <f>VLOOKUP($A23,'Return Data'!$B$7:$R$2843,4,0)</f>
        <v>12.2875</v>
      </c>
      <c r="D23" s="65">
        <f>VLOOKUP($A23,'Return Data'!$B$7:$R$2843,10,0)</f>
        <v>4.1684000000000001</v>
      </c>
      <c r="E23" s="66">
        <f t="shared" si="0"/>
        <v>12</v>
      </c>
      <c r="F23" s="65">
        <f>VLOOKUP($A23,'Return Data'!$B$7:$R$2843,11,0)</f>
        <v>6.6660000000000004</v>
      </c>
      <c r="G23" s="66">
        <f t="shared" si="1"/>
        <v>15</v>
      </c>
      <c r="H23" s="65">
        <f>VLOOKUP($A23,'Return Data'!$B$7:$R$2843,12,0)</f>
        <v>12.6839</v>
      </c>
      <c r="I23" s="66">
        <f t="shared" si="2"/>
        <v>13</v>
      </c>
      <c r="J23" s="65">
        <f>VLOOKUP($A23,'Return Data'!$B$7:$R$2843,13,0)</f>
        <v>20.607600000000001</v>
      </c>
      <c r="K23" s="66">
        <f t="shared" si="3"/>
        <v>12</v>
      </c>
      <c r="L23" s="65">
        <f>VLOOKUP($A23,'Return Data'!$B$7:$R$2843,17,0)</f>
        <v>0.98129999999999995</v>
      </c>
      <c r="M23" s="66">
        <f t="shared" si="5"/>
        <v>23</v>
      </c>
      <c r="N23" s="65">
        <f>VLOOKUP($A23,'Return Data'!$B$7:$R$2843,14,0)</f>
        <v>-1.5925</v>
      </c>
      <c r="O23" s="66">
        <f t="shared" si="6"/>
        <v>19</v>
      </c>
      <c r="P23" s="65">
        <f>VLOOKUP($A23,'Return Data'!$B$7:$R$2843,15,0)</f>
        <v>2.2873999999999999</v>
      </c>
      <c r="Q23" s="66">
        <f t="shared" si="7"/>
        <v>15</v>
      </c>
      <c r="R23" s="65">
        <f>VLOOKUP($A23,'Return Data'!$B$7:$R$2843,16,0)</f>
        <v>3.3349000000000002</v>
      </c>
      <c r="S23" s="67">
        <f t="shared" si="4"/>
        <v>23</v>
      </c>
    </row>
    <row r="24" spans="1:19" x14ac:dyDescent="0.3">
      <c r="A24" s="63" t="s">
        <v>1702</v>
      </c>
      <c r="B24" s="64">
        <f>VLOOKUP($A24,'Return Data'!$B$7:$R$2843,3,0)</f>
        <v>44446</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Data'!$B$7:$R$2843,3,0)</f>
        <v>44446</v>
      </c>
      <c r="C25" s="65">
        <f>VLOOKUP($A25,'Return Data'!$B$7:$R$2843,4,0)</f>
        <v>39.139800000000001</v>
      </c>
      <c r="D25" s="65">
        <f>VLOOKUP($A25,'Return Data'!$B$7:$R$2843,10,0)</f>
        <v>3.7667999999999999</v>
      </c>
      <c r="E25" s="66">
        <f t="shared" ref="E25:E31" si="8">RANK(D25,D$8:D$31,0)</f>
        <v>18</v>
      </c>
      <c r="F25" s="65">
        <f>VLOOKUP($A25,'Return Data'!$B$7:$R$2843,11,0)</f>
        <v>7.5995999999999997</v>
      </c>
      <c r="G25" s="66">
        <f t="shared" ref="G25:G31" si="9">RANK(F25,F$8:F$31,0)</f>
        <v>11</v>
      </c>
      <c r="H25" s="65">
        <f>VLOOKUP($A25,'Return Data'!$B$7:$R$2843,12,0)</f>
        <v>13.147600000000001</v>
      </c>
      <c r="I25" s="66">
        <f t="shared" ref="I25:I31" si="10">RANK(H25,H$8:H$31,0)</f>
        <v>12</v>
      </c>
      <c r="J25" s="65">
        <f>VLOOKUP($A25,'Return Data'!$B$7:$R$2843,13,0)</f>
        <v>20.1005</v>
      </c>
      <c r="K25" s="66">
        <f t="shared" ref="K25:K31" si="11">RANK(J25,J$8:J$31,0)</f>
        <v>13</v>
      </c>
      <c r="L25" s="65">
        <f>VLOOKUP($A25,'Return Data'!$B$7:$R$2843,17,0)</f>
        <v>11.043200000000001</v>
      </c>
      <c r="M25" s="66">
        <f t="shared" si="5"/>
        <v>19</v>
      </c>
      <c r="N25" s="65">
        <f>VLOOKUP($A25,'Return Data'!$B$7:$R$2843,14,0)</f>
        <v>7.9134000000000002</v>
      </c>
      <c r="O25" s="66">
        <f t="shared" si="6"/>
        <v>15</v>
      </c>
      <c r="P25" s="65">
        <f>VLOOKUP($A25,'Return Data'!$B$7:$R$2843,15,0)</f>
        <v>7.5228000000000002</v>
      </c>
      <c r="Q25" s="66">
        <f t="shared" si="7"/>
        <v>10</v>
      </c>
      <c r="R25" s="65">
        <f>VLOOKUP($A25,'Return Data'!$B$7:$R$2843,16,0)</f>
        <v>8.0616000000000003</v>
      </c>
      <c r="S25" s="67">
        <f t="shared" ref="S25:S31" si="12">RANK(R25,R$8:R$31,0)</f>
        <v>17</v>
      </c>
    </row>
    <row r="26" spans="1:19" x14ac:dyDescent="0.3">
      <c r="A26" s="63" t="s">
        <v>1705</v>
      </c>
      <c r="B26" s="64">
        <f>VLOOKUP($A26,'Return Data'!$B$7:$R$2843,3,0)</f>
        <v>44446</v>
      </c>
      <c r="C26" s="65">
        <f>VLOOKUP($A26,'Return Data'!$B$7:$R$2843,4,0)</f>
        <v>48.622199999999999</v>
      </c>
      <c r="D26" s="65">
        <f>VLOOKUP($A26,'Return Data'!$B$7:$R$2843,10,0)</f>
        <v>6.0941000000000001</v>
      </c>
      <c r="E26" s="66">
        <f t="shared" si="8"/>
        <v>2</v>
      </c>
      <c r="F26" s="65">
        <f>VLOOKUP($A26,'Return Data'!$B$7:$R$2843,11,0)</f>
        <v>9.6384000000000007</v>
      </c>
      <c r="G26" s="66">
        <f t="shared" si="9"/>
        <v>5</v>
      </c>
      <c r="H26" s="65">
        <f>VLOOKUP($A26,'Return Data'!$B$7:$R$2843,12,0)</f>
        <v>16.557500000000001</v>
      </c>
      <c r="I26" s="66">
        <f t="shared" si="10"/>
        <v>3</v>
      </c>
      <c r="J26" s="65">
        <f>VLOOKUP($A26,'Return Data'!$B$7:$R$2843,13,0)</f>
        <v>26.601199999999999</v>
      </c>
      <c r="K26" s="66">
        <f t="shared" si="11"/>
        <v>4</v>
      </c>
      <c r="L26" s="65">
        <f>VLOOKUP($A26,'Return Data'!$B$7:$R$2843,17,0)</f>
        <v>16.5611</v>
      </c>
      <c r="M26" s="66">
        <f t="shared" si="5"/>
        <v>3</v>
      </c>
      <c r="N26" s="65">
        <f>VLOOKUP($A26,'Return Data'!$B$7:$R$2843,14,0)</f>
        <v>11.042</v>
      </c>
      <c r="O26" s="66">
        <f t="shared" si="6"/>
        <v>2</v>
      </c>
      <c r="P26" s="65">
        <f>VLOOKUP($A26,'Return Data'!$B$7:$R$2843,15,0)</f>
        <v>9.4453999999999994</v>
      </c>
      <c r="Q26" s="66">
        <f t="shared" si="7"/>
        <v>2</v>
      </c>
      <c r="R26" s="65">
        <f>VLOOKUP($A26,'Return Data'!$B$7:$R$2843,16,0)</f>
        <v>8.5361999999999991</v>
      </c>
      <c r="S26" s="67">
        <f t="shared" si="12"/>
        <v>16</v>
      </c>
    </row>
    <row r="27" spans="1:19" x14ac:dyDescent="0.3">
      <c r="A27" s="63" t="s">
        <v>1706</v>
      </c>
      <c r="B27" s="64">
        <f>VLOOKUP($A27,'Return Data'!$B$7:$R$2843,3,0)</f>
        <v>44446</v>
      </c>
      <c r="C27" s="65">
        <f>VLOOKUP($A27,'Return Data'!$B$7:$R$2843,4,0)</f>
        <v>17.088200000000001</v>
      </c>
      <c r="D27" s="65">
        <f>VLOOKUP($A27,'Return Data'!$B$7:$R$2843,10,0)</f>
        <v>4.0270000000000001</v>
      </c>
      <c r="E27" s="66">
        <f t="shared" si="8"/>
        <v>13</v>
      </c>
      <c r="F27" s="65">
        <f>VLOOKUP($A27,'Return Data'!$B$7:$R$2843,11,0)</f>
        <v>7.7026000000000003</v>
      </c>
      <c r="G27" s="66">
        <f t="shared" si="9"/>
        <v>10</v>
      </c>
      <c r="H27" s="65">
        <f>VLOOKUP($A27,'Return Data'!$B$7:$R$2843,12,0)</f>
        <v>14.128299999999999</v>
      </c>
      <c r="I27" s="66">
        <f t="shared" si="10"/>
        <v>9</v>
      </c>
      <c r="J27" s="65">
        <f>VLOOKUP($A27,'Return Data'!$B$7:$R$2843,13,0)</f>
        <v>24.2453</v>
      </c>
      <c r="K27" s="66">
        <f t="shared" si="11"/>
        <v>9</v>
      </c>
      <c r="L27" s="65">
        <f>VLOOKUP($A27,'Return Data'!$B$7:$R$2843,17,0)</f>
        <v>15.2171</v>
      </c>
      <c r="M27" s="66">
        <f t="shared" si="5"/>
        <v>6</v>
      </c>
      <c r="N27" s="65">
        <f>VLOOKUP($A27,'Return Data'!$B$7:$R$2843,14,0)</f>
        <v>10.0533</v>
      </c>
      <c r="O27" s="66">
        <f t="shared" si="6"/>
        <v>5</v>
      </c>
      <c r="P27" s="65">
        <f>VLOOKUP($A27,'Return Data'!$B$7:$R$2843,15,0)</f>
        <v>8.6020000000000003</v>
      </c>
      <c r="Q27" s="66">
        <f t="shared" si="7"/>
        <v>6</v>
      </c>
      <c r="R27" s="65">
        <f>VLOOKUP($A27,'Return Data'!$B$7:$R$2843,16,0)</f>
        <v>8.8950999999999993</v>
      </c>
      <c r="S27" s="67">
        <f t="shared" si="12"/>
        <v>10</v>
      </c>
    </row>
    <row r="28" spans="1:19" x14ac:dyDescent="0.3">
      <c r="A28" s="63" t="s">
        <v>1707</v>
      </c>
      <c r="B28" s="64">
        <f>VLOOKUP($A28,'Return Data'!$B$7:$R$2843,3,0)</f>
        <v>44446</v>
      </c>
      <c r="C28" s="65">
        <f>VLOOKUP($A28,'Return Data'!$B$7:$R$2843,4,0)</f>
        <v>12.570600000000001</v>
      </c>
      <c r="D28" s="65">
        <f>VLOOKUP($A28,'Return Data'!$B$7:$R$2843,10,0)</f>
        <v>4.2321</v>
      </c>
      <c r="E28" s="66">
        <f t="shared" si="8"/>
        <v>10</v>
      </c>
      <c r="F28" s="65">
        <f>VLOOKUP($A28,'Return Data'!$B$7:$R$2843,11,0)</f>
        <v>6.1204000000000001</v>
      </c>
      <c r="G28" s="66">
        <f t="shared" si="9"/>
        <v>17</v>
      </c>
      <c r="H28" s="65">
        <f>VLOOKUP($A28,'Return Data'!$B$7:$R$2843,12,0)</f>
        <v>10.483599999999999</v>
      </c>
      <c r="I28" s="66">
        <f t="shared" si="10"/>
        <v>17</v>
      </c>
      <c r="J28" s="65">
        <f>VLOOKUP($A28,'Return Data'!$B$7:$R$2843,13,0)</f>
        <v>16.8565</v>
      </c>
      <c r="K28" s="66">
        <f t="shared" si="11"/>
        <v>17</v>
      </c>
      <c r="L28" s="65">
        <f>VLOOKUP($A28,'Return Data'!$B$7:$R$2843,17,0)</f>
        <v>10.272</v>
      </c>
      <c r="M28" s="66">
        <f t="shared" si="5"/>
        <v>21</v>
      </c>
      <c r="N28" s="65"/>
      <c r="O28" s="66"/>
      <c r="P28" s="65"/>
      <c r="Q28" s="66"/>
      <c r="R28" s="65">
        <f>VLOOKUP($A28,'Return Data'!$B$7:$R$2843,16,0)</f>
        <v>8.6637000000000004</v>
      </c>
      <c r="S28" s="67">
        <f t="shared" si="12"/>
        <v>13</v>
      </c>
    </row>
    <row r="29" spans="1:19" x14ac:dyDescent="0.3">
      <c r="A29" s="63" t="s">
        <v>1708</v>
      </c>
      <c r="B29" s="64">
        <f>VLOOKUP($A29,'Return Data'!$B$7:$R$2843,3,0)</f>
        <v>44446</v>
      </c>
      <c r="C29" s="65">
        <f>VLOOKUP($A29,'Return Data'!$B$7:$R$2843,4,0)</f>
        <v>53.715114252974999</v>
      </c>
      <c r="D29" s="65">
        <f>VLOOKUP($A29,'Return Data'!$B$7:$R$2843,10,0)</f>
        <v>4.2652999999999999</v>
      </c>
      <c r="E29" s="66">
        <f t="shared" si="8"/>
        <v>9</v>
      </c>
      <c r="F29" s="65">
        <f>VLOOKUP($A29,'Return Data'!$B$7:$R$2843,11,0)</f>
        <v>6.3129</v>
      </c>
      <c r="G29" s="66">
        <f t="shared" si="9"/>
        <v>16</v>
      </c>
      <c r="H29" s="65">
        <f>VLOOKUP($A29,'Return Data'!$B$7:$R$2843,12,0)</f>
        <v>11.5352</v>
      </c>
      <c r="I29" s="66">
        <f t="shared" si="10"/>
        <v>15</v>
      </c>
      <c r="J29" s="65">
        <f>VLOOKUP($A29,'Return Data'!$B$7:$R$2843,13,0)</f>
        <v>18.751899999999999</v>
      </c>
      <c r="K29" s="66">
        <f t="shared" si="11"/>
        <v>16</v>
      </c>
      <c r="L29" s="65">
        <f>VLOOKUP($A29,'Return Data'!$B$7:$R$2843,17,0)</f>
        <v>11.581799999999999</v>
      </c>
      <c r="M29" s="66">
        <f t="shared" si="5"/>
        <v>15</v>
      </c>
      <c r="N29" s="65">
        <f>VLOOKUP($A29,'Return Data'!$B$7:$R$2843,14,0)</f>
        <v>8.3610000000000007</v>
      </c>
      <c r="O29" s="66">
        <f t="shared" si="6"/>
        <v>13</v>
      </c>
      <c r="P29" s="65">
        <f>VLOOKUP($A29,'Return Data'!$B$7:$R$2843,15,0)</f>
        <v>6.7652999999999999</v>
      </c>
      <c r="Q29" s="66">
        <f t="shared" si="7"/>
        <v>13</v>
      </c>
      <c r="R29" s="65">
        <f>VLOOKUP($A29,'Return Data'!$B$7:$R$2843,16,0)</f>
        <v>7.9421999999999997</v>
      </c>
      <c r="S29" s="67">
        <f t="shared" si="12"/>
        <v>18</v>
      </c>
    </row>
    <row r="30" spans="1:19" x14ac:dyDescent="0.3">
      <c r="A30" s="63" t="s">
        <v>1709</v>
      </c>
      <c r="B30" s="64">
        <f>VLOOKUP($A30,'Return Data'!$B$7:$R$2843,3,0)</f>
        <v>44446</v>
      </c>
      <c r="C30" s="65">
        <f>VLOOKUP($A30,'Return Data'!$B$7:$R$2843,4,0)</f>
        <v>13.2</v>
      </c>
      <c r="D30" s="65">
        <f>VLOOKUP($A30,'Return Data'!$B$7:$R$2843,10,0)</f>
        <v>4.0189000000000004</v>
      </c>
      <c r="E30" s="66">
        <f t="shared" si="8"/>
        <v>14</v>
      </c>
      <c r="F30" s="65">
        <f>VLOOKUP($A30,'Return Data'!$B$7:$R$2843,11,0)</f>
        <v>6.1093000000000002</v>
      </c>
      <c r="G30" s="66">
        <f t="shared" si="9"/>
        <v>18</v>
      </c>
      <c r="H30" s="65">
        <f>VLOOKUP($A30,'Return Data'!$B$7:$R$2843,12,0)</f>
        <v>9.9084000000000003</v>
      </c>
      <c r="I30" s="66">
        <f t="shared" si="10"/>
        <v>20</v>
      </c>
      <c r="J30" s="65">
        <f>VLOOKUP($A30,'Return Data'!$B$7:$R$2843,13,0)</f>
        <v>16.607800000000001</v>
      </c>
      <c r="K30" s="66">
        <f t="shared" si="11"/>
        <v>19</v>
      </c>
      <c r="L30" s="65">
        <f>VLOOKUP($A30,'Return Data'!$B$7:$R$2843,17,0)</f>
        <v>12.0341</v>
      </c>
      <c r="M30" s="66">
        <f t="shared" si="5"/>
        <v>13</v>
      </c>
      <c r="N30" s="65">
        <f>VLOOKUP($A30,'Return Data'!$B$7:$R$2843,14,0)</f>
        <v>9.5047999999999995</v>
      </c>
      <c r="O30" s="66">
        <f t="shared" si="6"/>
        <v>6</v>
      </c>
      <c r="P30" s="65"/>
      <c r="Q30" s="66"/>
      <c r="R30" s="65">
        <f>VLOOKUP($A30,'Return Data'!$B$7:$R$2843,16,0)</f>
        <v>9.4258000000000006</v>
      </c>
      <c r="S30" s="67">
        <f t="shared" si="12"/>
        <v>5</v>
      </c>
    </row>
    <row r="31" spans="1:19" x14ac:dyDescent="0.3">
      <c r="A31" s="63" t="s">
        <v>1710</v>
      </c>
      <c r="B31" s="64">
        <f>VLOOKUP($A31,'Return Data'!$B$7:$R$2843,3,0)</f>
        <v>44446</v>
      </c>
      <c r="C31" s="65">
        <f>VLOOKUP($A31,'Return Data'!$B$7:$R$2843,4,0)</f>
        <v>12.875999999999999</v>
      </c>
      <c r="D31" s="65">
        <f>VLOOKUP($A31,'Return Data'!$B$7:$R$2843,10,0)</f>
        <v>3.5922999999999998</v>
      </c>
      <c r="E31" s="66">
        <f t="shared" si="8"/>
        <v>19</v>
      </c>
      <c r="F31" s="65">
        <f>VLOOKUP($A31,'Return Data'!$B$7:$R$2843,11,0)</f>
        <v>7.3285999999999998</v>
      </c>
      <c r="G31" s="66">
        <f t="shared" si="9"/>
        <v>12</v>
      </c>
      <c r="H31" s="65">
        <f>VLOOKUP($A31,'Return Data'!$B$7:$R$2843,12,0)</f>
        <v>13.916700000000001</v>
      </c>
      <c r="I31" s="66">
        <f t="shared" si="10"/>
        <v>10</v>
      </c>
      <c r="J31" s="65">
        <f>VLOOKUP($A31,'Return Data'!$B$7:$R$2843,13,0)</f>
        <v>22.869599999999998</v>
      </c>
      <c r="K31" s="66">
        <f t="shared" si="11"/>
        <v>10</v>
      </c>
      <c r="L31" s="65">
        <f>VLOOKUP($A31,'Return Data'!$B$7:$R$2843,17,0)</f>
        <v>12.8279</v>
      </c>
      <c r="M31" s="66">
        <f t="shared" si="5"/>
        <v>11</v>
      </c>
      <c r="N31" s="65">
        <f>VLOOKUP($A31,'Return Data'!$B$7:$R$2843,14,0)</f>
        <v>8.7150999999999996</v>
      </c>
      <c r="O31" s="66">
        <f t="shared" si="6"/>
        <v>11</v>
      </c>
      <c r="P31" s="65"/>
      <c r="Q31" s="66"/>
      <c r="R31" s="65">
        <f>VLOOKUP($A31,'Return Data'!$B$7:$R$2843,16,0)</f>
        <v>8.7164999999999999</v>
      </c>
      <c r="S31" s="67">
        <f t="shared" si="12"/>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4.4548304347826084</v>
      </c>
      <c r="E33" s="74"/>
      <c r="F33" s="75">
        <f>AVERAGE(F8:F31)</f>
        <v>7.4313565217391293</v>
      </c>
      <c r="G33" s="74"/>
      <c r="H33" s="75">
        <f>AVERAGE(H8:H31)</f>
        <v>13.02738260869565</v>
      </c>
      <c r="I33" s="74"/>
      <c r="J33" s="75">
        <f>AVERAGE(J8:J31)</f>
        <v>21.108513043478258</v>
      </c>
      <c r="K33" s="74"/>
      <c r="L33" s="75">
        <f>AVERAGE(L8:L31)</f>
        <v>12.671521739130435</v>
      </c>
      <c r="M33" s="74"/>
      <c r="N33" s="75">
        <f>AVERAGE(N8:N31)</f>
        <v>8.541126315789473</v>
      </c>
      <c r="O33" s="74"/>
      <c r="P33" s="75">
        <f>AVERAGE(P8:P31)</f>
        <v>7.7642600000000019</v>
      </c>
      <c r="Q33" s="74"/>
      <c r="R33" s="75">
        <f>AVERAGE(R8:R31)</f>
        <v>8.6683130434782623</v>
      </c>
      <c r="S33" s="76"/>
    </row>
    <row r="34" spans="1:19" x14ac:dyDescent="0.3">
      <c r="A34" s="73" t="s">
        <v>28</v>
      </c>
      <c r="B34" s="74"/>
      <c r="C34" s="74"/>
      <c r="D34" s="75">
        <f>MIN(D8:D31)</f>
        <v>2.2181000000000002</v>
      </c>
      <c r="E34" s="74"/>
      <c r="F34" s="75">
        <f>MIN(F8:F31)</f>
        <v>4.274</v>
      </c>
      <c r="G34" s="74"/>
      <c r="H34" s="75">
        <f>MIN(H8:H31)</f>
        <v>6.4459999999999997</v>
      </c>
      <c r="I34" s="74"/>
      <c r="J34" s="75">
        <f>MIN(J8:J31)</f>
        <v>10.388400000000001</v>
      </c>
      <c r="K34" s="74"/>
      <c r="L34" s="75">
        <f>MIN(L8:L31)</f>
        <v>0.98129999999999995</v>
      </c>
      <c r="M34" s="74"/>
      <c r="N34" s="75">
        <f>MIN(N8:N31)</f>
        <v>-1.5925</v>
      </c>
      <c r="O34" s="74"/>
      <c r="P34" s="75">
        <f>MIN(P8:P31)</f>
        <v>2.2873999999999999</v>
      </c>
      <c r="Q34" s="74"/>
      <c r="R34" s="75">
        <f>MIN(R8:R31)</f>
        <v>3.3349000000000002</v>
      </c>
      <c r="S34" s="76"/>
    </row>
    <row r="35" spans="1:19" ht="15" thickBot="1" x14ac:dyDescent="0.35">
      <c r="A35" s="77" t="s">
        <v>29</v>
      </c>
      <c r="B35" s="78"/>
      <c r="C35" s="78"/>
      <c r="D35" s="79">
        <f>MAX(D8:D31)</f>
        <v>7.8544</v>
      </c>
      <c r="E35" s="78"/>
      <c r="F35" s="79">
        <f>MAX(F8:F31)</f>
        <v>10.1456</v>
      </c>
      <c r="G35" s="78"/>
      <c r="H35" s="79">
        <f>MAX(H8:H31)</f>
        <v>17.936</v>
      </c>
      <c r="I35" s="78"/>
      <c r="J35" s="79">
        <f>MAX(J8:J31)</f>
        <v>28.795200000000001</v>
      </c>
      <c r="K35" s="78"/>
      <c r="L35" s="79">
        <f>MAX(L8:L31)</f>
        <v>17.7666</v>
      </c>
      <c r="M35" s="78"/>
      <c r="N35" s="79">
        <f>MAX(N8:N31)</f>
        <v>11.5229</v>
      </c>
      <c r="O35" s="78"/>
      <c r="P35" s="79">
        <f>MAX(P8:P31)</f>
        <v>9.7388999999999992</v>
      </c>
      <c r="Q35" s="78"/>
      <c r="R35" s="79">
        <f>MAX(R8:R31)</f>
        <v>14.443199999999999</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44446</v>
      </c>
      <c r="C8" s="65">
        <f>VLOOKUP($A8,'Return Data'!$B$7:$R$2843,4,0)</f>
        <v>22.267199999999999</v>
      </c>
      <c r="D8" s="65">
        <f>VLOOKUP($A8,'Return Data'!$B$7:$R$2843,10,0)</f>
        <v>1.2371000000000001</v>
      </c>
      <c r="E8" s="66">
        <f t="shared" ref="E8:E33" si="0">RANK(D8,D$8:D$33,0)</f>
        <v>4</v>
      </c>
      <c r="F8" s="65">
        <f>VLOOKUP($A8,'Return Data'!$B$7:$R$2843,11,0)</f>
        <v>2.6606999999999998</v>
      </c>
      <c r="G8" s="66">
        <f t="shared" ref="G8:G33" si="1">RANK(F8,F$8:F$33,0)</f>
        <v>2</v>
      </c>
      <c r="H8" s="65">
        <f>VLOOKUP($A8,'Return Data'!$B$7:$R$2843,12,0)</f>
        <v>3.6547000000000001</v>
      </c>
      <c r="I8" s="66">
        <f>RANK(H8,H$8:H$33,0)</f>
        <v>2</v>
      </c>
      <c r="J8" s="65">
        <f>VLOOKUP($A8,'Return Data'!$B$7:$R$2843,13,0)</f>
        <v>4.6700999999999997</v>
      </c>
      <c r="K8" s="66">
        <f>RANK(J8,J$8:J$33,0)</f>
        <v>4</v>
      </c>
      <c r="L8" s="65">
        <f>VLOOKUP($A8,'Return Data'!$B$7:$R$2843,17,0)</f>
        <v>4.9463999999999997</v>
      </c>
      <c r="M8" s="66">
        <f>RANK(L8,L$8:L$33,0)</f>
        <v>8</v>
      </c>
      <c r="N8" s="65">
        <f>VLOOKUP($A8,'Return Data'!$B$7:$R$2843,14,0)</f>
        <v>5.7072000000000003</v>
      </c>
      <c r="O8" s="66">
        <f>RANK(N8,N$8:N$33,0)</f>
        <v>6</v>
      </c>
      <c r="P8" s="65">
        <f>VLOOKUP($A8,'Return Data'!$B$7:$R$2843,15,0)</f>
        <v>6.0190000000000001</v>
      </c>
      <c r="Q8" s="66">
        <f>RANK(P8,P$8:P$33,0)</f>
        <v>6</v>
      </c>
      <c r="R8" s="65">
        <f>VLOOKUP($A8,'Return Data'!$B$7:$R$2843,16,0)</f>
        <v>7.1058000000000003</v>
      </c>
      <c r="S8" s="67">
        <f>RANK(R8,R$8:R$33,0)</f>
        <v>4</v>
      </c>
    </row>
    <row r="9" spans="1:20" x14ac:dyDescent="0.3">
      <c r="A9" s="63" t="s">
        <v>1712</v>
      </c>
      <c r="B9" s="64">
        <f>VLOOKUP($A9,'Return Data'!$B$7:$R$2843,3,0)</f>
        <v>44446</v>
      </c>
      <c r="C9" s="65">
        <f>VLOOKUP($A9,'Return Data'!$B$7:$R$2843,4,0)</f>
        <v>15.761799999999999</v>
      </c>
      <c r="D9" s="65">
        <f>VLOOKUP($A9,'Return Data'!$B$7:$R$2843,10,0)</f>
        <v>1.1747000000000001</v>
      </c>
      <c r="E9" s="66">
        <f t="shared" si="0"/>
        <v>14</v>
      </c>
      <c r="F9" s="65">
        <f>VLOOKUP($A9,'Return Data'!$B$7:$R$2843,11,0)</f>
        <v>2.4678</v>
      </c>
      <c r="G9" s="66">
        <f t="shared" si="1"/>
        <v>13</v>
      </c>
      <c r="H9" s="65">
        <f>VLOOKUP($A9,'Return Data'!$B$7:$R$2843,12,0)</f>
        <v>3.4340999999999999</v>
      </c>
      <c r="I9" s="66">
        <f t="shared" ref="I9:I33" si="2">RANK(H9,H$8:H$33,0)</f>
        <v>13</v>
      </c>
      <c r="J9" s="65">
        <f>VLOOKUP($A9,'Return Data'!$B$7:$R$2843,13,0)</f>
        <v>4.4596</v>
      </c>
      <c r="K9" s="66">
        <f t="shared" ref="K9:K33" si="3">RANK(J9,J$8:J$33,0)</f>
        <v>14</v>
      </c>
      <c r="L9" s="65">
        <f>VLOOKUP($A9,'Return Data'!$B$7:$R$2843,17,0)</f>
        <v>4.8719999999999999</v>
      </c>
      <c r="M9" s="66">
        <f t="shared" ref="M9:M33" si="4">RANK(L9,L$8:L$33,0)</f>
        <v>10</v>
      </c>
      <c r="N9" s="65">
        <f>VLOOKUP($A9,'Return Data'!$B$7:$R$2843,14,0)</f>
        <v>5.6694000000000004</v>
      </c>
      <c r="O9" s="66">
        <f t="shared" ref="O9:O33" si="5">RANK(N9,N$8:N$33,0)</f>
        <v>8</v>
      </c>
      <c r="P9" s="65">
        <f>VLOOKUP($A9,'Return Data'!$B$7:$R$2843,15,0)</f>
        <v>6.1390000000000002</v>
      </c>
      <c r="Q9" s="66">
        <f t="shared" ref="Q9:Q33" si="6">RANK(P9,P$8:P$33,0)</f>
        <v>3</v>
      </c>
      <c r="R9" s="65">
        <f>VLOOKUP($A9,'Return Data'!$B$7:$R$2843,16,0)</f>
        <v>6.6460999999999997</v>
      </c>
      <c r="S9" s="67">
        <f t="shared" ref="S9:S33" si="7">RANK(R9,R$8:R$33,0)</f>
        <v>11</v>
      </c>
    </row>
    <row r="10" spans="1:20" x14ac:dyDescent="0.3">
      <c r="A10" s="63" t="s">
        <v>1713</v>
      </c>
      <c r="B10" s="64">
        <f>VLOOKUP($A10,'Return Data'!$B$7:$R$2843,3,0)</f>
        <v>44446</v>
      </c>
      <c r="C10" s="65">
        <f>VLOOKUP($A10,'Return Data'!$B$7:$R$2843,4,0)</f>
        <v>13.262</v>
      </c>
      <c r="D10" s="65">
        <f>VLOOKUP($A10,'Return Data'!$B$7:$R$2843,10,0)</f>
        <v>1.1749000000000001</v>
      </c>
      <c r="E10" s="66">
        <f t="shared" si="0"/>
        <v>13</v>
      </c>
      <c r="F10" s="65">
        <f>VLOOKUP($A10,'Return Data'!$B$7:$R$2843,11,0)</f>
        <v>2.4567000000000001</v>
      </c>
      <c r="G10" s="66">
        <f t="shared" si="1"/>
        <v>14</v>
      </c>
      <c r="H10" s="65">
        <f>VLOOKUP($A10,'Return Data'!$B$7:$R$2843,12,0)</f>
        <v>3.5447000000000002</v>
      </c>
      <c r="I10" s="66">
        <f t="shared" si="2"/>
        <v>7</v>
      </c>
      <c r="J10" s="65">
        <f>VLOOKUP($A10,'Return Data'!$B$7:$R$2843,13,0)</f>
        <v>4.6642000000000001</v>
      </c>
      <c r="K10" s="66">
        <f t="shared" si="3"/>
        <v>5</v>
      </c>
      <c r="L10" s="65">
        <f>VLOOKUP($A10,'Return Data'!$B$7:$R$2843,17,0)</f>
        <v>5.1169000000000002</v>
      </c>
      <c r="M10" s="66">
        <f t="shared" si="4"/>
        <v>4</v>
      </c>
      <c r="N10" s="65">
        <f>VLOOKUP($A10,'Return Data'!$B$7:$R$2843,14,0)</f>
        <v>5.7515000000000001</v>
      </c>
      <c r="O10" s="66">
        <f t="shared" si="5"/>
        <v>4</v>
      </c>
      <c r="P10" s="65"/>
      <c r="Q10" s="66"/>
      <c r="R10" s="65">
        <f>VLOOKUP($A10,'Return Data'!$B$7:$R$2843,16,0)</f>
        <v>6.1963999999999997</v>
      </c>
      <c r="S10" s="67">
        <f t="shared" si="7"/>
        <v>16</v>
      </c>
    </row>
    <row r="11" spans="1:20" x14ac:dyDescent="0.3">
      <c r="A11" s="63" t="s">
        <v>1714</v>
      </c>
      <c r="B11" s="64">
        <f>VLOOKUP($A11,'Return Data'!$B$7:$R$2843,3,0)</f>
        <v>44446</v>
      </c>
      <c r="C11" s="65">
        <f>VLOOKUP($A11,'Return Data'!$B$7:$R$2843,4,0)</f>
        <v>11.613200000000001</v>
      </c>
      <c r="D11" s="65">
        <f>VLOOKUP($A11,'Return Data'!$B$7:$R$2843,10,0)</f>
        <v>0.76790000000000003</v>
      </c>
      <c r="E11" s="66">
        <f t="shared" si="0"/>
        <v>26</v>
      </c>
      <c r="F11" s="65">
        <f>VLOOKUP($A11,'Return Data'!$B$7:$R$2843,11,0)</f>
        <v>1.6516999999999999</v>
      </c>
      <c r="G11" s="66">
        <f t="shared" si="1"/>
        <v>26</v>
      </c>
      <c r="H11" s="65">
        <f>VLOOKUP($A11,'Return Data'!$B$7:$R$2843,12,0)</f>
        <v>2.3704000000000001</v>
      </c>
      <c r="I11" s="66">
        <f t="shared" si="2"/>
        <v>26</v>
      </c>
      <c r="J11" s="65">
        <f>VLOOKUP($A11,'Return Data'!$B$7:$R$2843,13,0)</f>
        <v>3.0581</v>
      </c>
      <c r="K11" s="66">
        <f t="shared" si="3"/>
        <v>25</v>
      </c>
      <c r="L11" s="65">
        <f>VLOOKUP($A11,'Return Data'!$B$7:$R$2843,17,0)</f>
        <v>3.7292999999999998</v>
      </c>
      <c r="M11" s="66">
        <f t="shared" si="4"/>
        <v>20</v>
      </c>
      <c r="N11" s="65">
        <f>VLOOKUP($A11,'Return Data'!$B$7:$R$2843,14,0)</f>
        <v>4.6711999999999998</v>
      </c>
      <c r="O11" s="66">
        <f t="shared" si="5"/>
        <v>17</v>
      </c>
      <c r="P11" s="65"/>
      <c r="Q11" s="66"/>
      <c r="R11" s="65">
        <f>VLOOKUP($A11,'Return Data'!$B$7:$R$2843,16,0)</f>
        <v>4.7472000000000003</v>
      </c>
      <c r="S11" s="67">
        <f t="shared" si="7"/>
        <v>21</v>
      </c>
    </row>
    <row r="12" spans="1:20" x14ac:dyDescent="0.3">
      <c r="A12" s="63" t="s">
        <v>1715</v>
      </c>
      <c r="B12" s="64">
        <f>VLOOKUP($A12,'Return Data'!$B$7:$R$2843,3,0)</f>
        <v>44446</v>
      </c>
      <c r="C12" s="65">
        <f>VLOOKUP($A12,'Return Data'!$B$7:$R$2843,4,0)</f>
        <v>12.228999999999999</v>
      </c>
      <c r="D12" s="65">
        <f>VLOOKUP($A12,'Return Data'!$B$7:$R$2843,10,0)</f>
        <v>1.1580999999999999</v>
      </c>
      <c r="E12" s="66">
        <f t="shared" si="0"/>
        <v>16</v>
      </c>
      <c r="F12" s="65">
        <f>VLOOKUP($A12,'Return Data'!$B$7:$R$2843,11,0)</f>
        <v>2.4376000000000002</v>
      </c>
      <c r="G12" s="66">
        <f t="shared" si="1"/>
        <v>15</v>
      </c>
      <c r="H12" s="65">
        <f>VLOOKUP($A12,'Return Data'!$B$7:$R$2843,12,0)</f>
        <v>3.2244000000000002</v>
      </c>
      <c r="I12" s="66">
        <f t="shared" si="2"/>
        <v>18</v>
      </c>
      <c r="J12" s="65">
        <f>VLOOKUP($A12,'Return Data'!$B$7:$R$2843,13,0)</f>
        <v>4.2451999999999996</v>
      </c>
      <c r="K12" s="66">
        <f t="shared" si="3"/>
        <v>17</v>
      </c>
      <c r="L12" s="65">
        <f>VLOOKUP($A12,'Return Data'!$B$7:$R$2843,17,0)</f>
        <v>4.6901999999999999</v>
      </c>
      <c r="M12" s="66">
        <f t="shared" si="4"/>
        <v>13</v>
      </c>
      <c r="N12" s="65">
        <f>VLOOKUP($A12,'Return Data'!$B$7:$R$2843,14,0)</f>
        <v>5.5772000000000004</v>
      </c>
      <c r="O12" s="66">
        <f t="shared" si="5"/>
        <v>11</v>
      </c>
      <c r="P12" s="65"/>
      <c r="Q12" s="66"/>
      <c r="R12" s="65">
        <f>VLOOKUP($A12,'Return Data'!$B$7:$R$2843,16,0)</f>
        <v>5.7173999999999996</v>
      </c>
      <c r="S12" s="67">
        <f t="shared" si="7"/>
        <v>18</v>
      </c>
    </row>
    <row r="13" spans="1:20" x14ac:dyDescent="0.3">
      <c r="A13" s="63" t="s">
        <v>1716</v>
      </c>
      <c r="B13" s="64">
        <f>VLOOKUP($A13,'Return Data'!$B$7:$R$2843,3,0)</f>
        <v>44446</v>
      </c>
      <c r="C13" s="65">
        <f>VLOOKUP($A13,'Return Data'!$B$7:$R$2843,4,0)</f>
        <v>16.094000000000001</v>
      </c>
      <c r="D13" s="65">
        <f>VLOOKUP($A13,'Return Data'!$B$7:$R$2843,10,0)</f>
        <v>1.2423999999999999</v>
      </c>
      <c r="E13" s="66">
        <f t="shared" si="0"/>
        <v>3</v>
      </c>
      <c r="F13" s="65">
        <f>VLOOKUP($A13,'Return Data'!$B$7:$R$2843,11,0)</f>
        <v>2.5735999999999999</v>
      </c>
      <c r="G13" s="66">
        <f t="shared" si="1"/>
        <v>4</v>
      </c>
      <c r="H13" s="65">
        <f>VLOOKUP($A13,'Return Data'!$B$7:$R$2843,12,0)</f>
        <v>3.605</v>
      </c>
      <c r="I13" s="66">
        <f t="shared" si="2"/>
        <v>4</v>
      </c>
      <c r="J13" s="65">
        <f>VLOOKUP($A13,'Return Data'!$B$7:$R$2843,13,0)</f>
        <v>4.6471999999999998</v>
      </c>
      <c r="K13" s="66">
        <f t="shared" si="3"/>
        <v>8</v>
      </c>
      <c r="L13" s="65">
        <f>VLOOKUP($A13,'Return Data'!$B$7:$R$2843,17,0)</f>
        <v>5.1771000000000003</v>
      </c>
      <c r="M13" s="66">
        <f t="shared" si="4"/>
        <v>2</v>
      </c>
      <c r="N13" s="65">
        <f>VLOOKUP($A13,'Return Data'!$B$7:$R$2843,14,0)</f>
        <v>5.8917000000000002</v>
      </c>
      <c r="O13" s="66">
        <f t="shared" si="5"/>
        <v>1</v>
      </c>
      <c r="P13" s="65">
        <f>VLOOKUP($A13,'Return Data'!$B$7:$R$2843,15,0)</f>
        <v>6.2074999999999996</v>
      </c>
      <c r="Q13" s="66">
        <f t="shared" si="6"/>
        <v>2</v>
      </c>
      <c r="R13" s="65">
        <f>VLOOKUP($A13,'Return Data'!$B$7:$R$2843,16,0)</f>
        <v>6.8297999999999996</v>
      </c>
      <c r="S13" s="67">
        <f t="shared" si="7"/>
        <v>9</v>
      </c>
    </row>
    <row r="14" spans="1:20" x14ac:dyDescent="0.3">
      <c r="A14" s="63" t="s">
        <v>1717</v>
      </c>
      <c r="B14" s="64">
        <f>VLOOKUP($A14,'Return Data'!$B$7:$R$2843,3,0)</f>
        <v>44446</v>
      </c>
      <c r="C14" s="65">
        <f>VLOOKUP($A14,'Return Data'!$B$7:$R$2843,4,0)</f>
        <v>15.763999999999999</v>
      </c>
      <c r="D14" s="65">
        <f>VLOOKUP($A14,'Return Data'!$B$7:$R$2843,10,0)</f>
        <v>1.1875</v>
      </c>
      <c r="E14" s="66">
        <f t="shared" si="0"/>
        <v>10</v>
      </c>
      <c r="F14" s="65">
        <f>VLOOKUP($A14,'Return Data'!$B$7:$R$2843,11,0)</f>
        <v>2.5034000000000001</v>
      </c>
      <c r="G14" s="66">
        <f t="shared" si="1"/>
        <v>11</v>
      </c>
      <c r="H14" s="65">
        <f>VLOOKUP($A14,'Return Data'!$B$7:$R$2843,12,0)</f>
        <v>3.4315000000000002</v>
      </c>
      <c r="I14" s="66">
        <f t="shared" si="2"/>
        <v>14</v>
      </c>
      <c r="J14" s="65">
        <f>VLOOKUP($A14,'Return Data'!$B$7:$R$2843,13,0)</f>
        <v>4.5218999999999996</v>
      </c>
      <c r="K14" s="66">
        <f t="shared" si="3"/>
        <v>13</v>
      </c>
      <c r="L14" s="65">
        <f>VLOOKUP($A14,'Return Data'!$B$7:$R$2843,17,0)</f>
        <v>4.5907</v>
      </c>
      <c r="M14" s="66">
        <f t="shared" si="4"/>
        <v>16</v>
      </c>
      <c r="N14" s="65">
        <f>VLOOKUP($A14,'Return Data'!$B$7:$R$2843,14,0)</f>
        <v>5.3197000000000001</v>
      </c>
      <c r="O14" s="66">
        <f t="shared" si="5"/>
        <v>13</v>
      </c>
      <c r="P14" s="65">
        <f>VLOOKUP($A14,'Return Data'!$B$7:$R$2843,15,0)</f>
        <v>5.6542000000000003</v>
      </c>
      <c r="Q14" s="66">
        <f t="shared" si="6"/>
        <v>13</v>
      </c>
      <c r="R14" s="65">
        <f>VLOOKUP($A14,'Return Data'!$B$7:$R$2843,16,0)</f>
        <v>6.3052000000000001</v>
      </c>
      <c r="S14" s="67">
        <f t="shared" si="7"/>
        <v>14</v>
      </c>
    </row>
    <row r="15" spans="1:20" x14ac:dyDescent="0.3">
      <c r="A15" s="63" t="s">
        <v>1718</v>
      </c>
      <c r="B15" s="64">
        <f>VLOOKUP($A15,'Return Data'!$B$7:$R$2843,3,0)</f>
        <v>44446</v>
      </c>
      <c r="C15" s="65">
        <f>VLOOKUP($A15,'Return Data'!$B$7:$R$2843,4,0)</f>
        <v>28.660599999999999</v>
      </c>
      <c r="D15" s="65">
        <f>VLOOKUP($A15,'Return Data'!$B$7:$R$2843,10,0)</f>
        <v>1.1944999999999999</v>
      </c>
      <c r="E15" s="66">
        <f t="shared" si="0"/>
        <v>8</v>
      </c>
      <c r="F15" s="65">
        <f>VLOOKUP($A15,'Return Data'!$B$7:$R$2843,11,0)</f>
        <v>2.5358000000000001</v>
      </c>
      <c r="G15" s="66">
        <f t="shared" si="1"/>
        <v>9</v>
      </c>
      <c r="H15" s="65">
        <f>VLOOKUP($A15,'Return Data'!$B$7:$R$2843,12,0)</f>
        <v>3.4548000000000001</v>
      </c>
      <c r="I15" s="66">
        <f t="shared" si="2"/>
        <v>11</v>
      </c>
      <c r="J15" s="65">
        <f>VLOOKUP($A15,'Return Data'!$B$7:$R$2843,13,0)</f>
        <v>4.5617999999999999</v>
      </c>
      <c r="K15" s="66">
        <f t="shared" si="3"/>
        <v>12</v>
      </c>
      <c r="L15" s="65">
        <f>VLOOKUP($A15,'Return Data'!$B$7:$R$2843,17,0)</f>
        <v>4.8236999999999997</v>
      </c>
      <c r="M15" s="66">
        <f t="shared" si="4"/>
        <v>12</v>
      </c>
      <c r="N15" s="65">
        <f>VLOOKUP($A15,'Return Data'!$B$7:$R$2843,14,0)</f>
        <v>5.6079999999999997</v>
      </c>
      <c r="O15" s="66">
        <f t="shared" si="5"/>
        <v>10</v>
      </c>
      <c r="P15" s="65">
        <f>VLOOKUP($A15,'Return Data'!$B$7:$R$2843,15,0)</f>
        <v>5.9848999999999997</v>
      </c>
      <c r="Q15" s="66">
        <f t="shared" si="6"/>
        <v>8</v>
      </c>
      <c r="R15" s="65">
        <f>VLOOKUP($A15,'Return Data'!$B$7:$R$2843,16,0)</f>
        <v>7.1952999999999996</v>
      </c>
      <c r="S15" s="67">
        <f t="shared" si="7"/>
        <v>2</v>
      </c>
    </row>
    <row r="16" spans="1:20" x14ac:dyDescent="0.3">
      <c r="A16" s="63" t="s">
        <v>1719</v>
      </c>
      <c r="B16" s="64">
        <f>VLOOKUP($A16,'Return Data'!$B$7:$R$2843,3,0)</f>
        <v>44446</v>
      </c>
      <c r="C16" s="65">
        <f>VLOOKUP($A16,'Return Data'!$B$7:$R$2843,4,0)</f>
        <v>27.311699999999998</v>
      </c>
      <c r="D16" s="65">
        <f>VLOOKUP($A16,'Return Data'!$B$7:$R$2843,10,0)</f>
        <v>1.1754</v>
      </c>
      <c r="E16" s="66">
        <f t="shared" si="0"/>
        <v>12</v>
      </c>
      <c r="F16" s="65">
        <f>VLOOKUP($A16,'Return Data'!$B$7:$R$2843,11,0)</f>
        <v>2.4110999999999998</v>
      </c>
      <c r="G16" s="66">
        <f t="shared" si="1"/>
        <v>16</v>
      </c>
      <c r="H16" s="65">
        <f>VLOOKUP($A16,'Return Data'!$B$7:$R$2843,12,0)</f>
        <v>3.3673000000000002</v>
      </c>
      <c r="I16" s="66">
        <f t="shared" si="2"/>
        <v>15</v>
      </c>
      <c r="J16" s="65">
        <f>VLOOKUP($A16,'Return Data'!$B$7:$R$2843,13,0)</f>
        <v>4.4531999999999998</v>
      </c>
      <c r="K16" s="66">
        <f t="shared" si="3"/>
        <v>15</v>
      </c>
      <c r="L16" s="65">
        <f>VLOOKUP($A16,'Return Data'!$B$7:$R$2843,17,0)</f>
        <v>4.6852</v>
      </c>
      <c r="M16" s="66">
        <f t="shared" si="4"/>
        <v>15</v>
      </c>
      <c r="N16" s="65">
        <f>VLOOKUP($A16,'Return Data'!$B$7:$R$2843,14,0)</f>
        <v>5.6272000000000002</v>
      </c>
      <c r="O16" s="66">
        <f t="shared" si="5"/>
        <v>9</v>
      </c>
      <c r="P16" s="65">
        <f>VLOOKUP($A16,'Return Data'!$B$7:$R$2843,15,0)</f>
        <v>5.9705000000000004</v>
      </c>
      <c r="Q16" s="66">
        <f t="shared" si="6"/>
        <v>9</v>
      </c>
      <c r="R16" s="65">
        <f>VLOOKUP($A16,'Return Data'!$B$7:$R$2843,16,0)</f>
        <v>7.0579999999999998</v>
      </c>
      <c r="S16" s="67">
        <f t="shared" si="7"/>
        <v>5</v>
      </c>
    </row>
    <row r="17" spans="1:19" x14ac:dyDescent="0.3">
      <c r="A17" s="63" t="s">
        <v>1720</v>
      </c>
      <c r="B17" s="64">
        <f>VLOOKUP($A17,'Return Data'!$B$7:$R$2843,3,0)</f>
        <v>44446</v>
      </c>
      <c r="C17" s="65">
        <f>VLOOKUP($A17,'Return Data'!$B$7:$R$2843,4,0)</f>
        <v>15.004099999999999</v>
      </c>
      <c r="D17" s="65">
        <f>VLOOKUP($A17,'Return Data'!$B$7:$R$2843,10,0)</f>
        <v>0.84889999999999999</v>
      </c>
      <c r="E17" s="66">
        <f t="shared" si="0"/>
        <v>24</v>
      </c>
      <c r="F17" s="65">
        <f>VLOOKUP($A17,'Return Data'!$B$7:$R$2843,11,0)</f>
        <v>1.8283</v>
      </c>
      <c r="G17" s="66">
        <f t="shared" si="1"/>
        <v>24</v>
      </c>
      <c r="H17" s="65">
        <f>VLOOKUP($A17,'Return Data'!$B$7:$R$2843,12,0)</f>
        <v>2.4087000000000001</v>
      </c>
      <c r="I17" s="66">
        <f t="shared" si="2"/>
        <v>23</v>
      </c>
      <c r="J17" s="65">
        <f>VLOOKUP($A17,'Return Data'!$B$7:$R$2843,13,0)</f>
        <v>3.1379999999999999</v>
      </c>
      <c r="K17" s="66">
        <f t="shared" si="3"/>
        <v>24</v>
      </c>
      <c r="L17" s="65">
        <f>VLOOKUP($A17,'Return Data'!$B$7:$R$2843,17,0)</f>
        <v>3.8123</v>
      </c>
      <c r="M17" s="66">
        <f t="shared" si="4"/>
        <v>19</v>
      </c>
      <c r="N17" s="65">
        <f>VLOOKUP($A17,'Return Data'!$B$7:$R$2843,14,0)</f>
        <v>4.7561</v>
      </c>
      <c r="O17" s="66">
        <f t="shared" si="5"/>
        <v>16</v>
      </c>
      <c r="P17" s="65">
        <f>VLOOKUP($A17,'Return Data'!$B$7:$R$2843,15,0)</f>
        <v>5.4817999999999998</v>
      </c>
      <c r="Q17" s="66">
        <f t="shared" si="6"/>
        <v>14</v>
      </c>
      <c r="R17" s="65">
        <f>VLOOKUP($A17,'Return Data'!$B$7:$R$2843,16,0)</f>
        <v>6.2206000000000001</v>
      </c>
      <c r="S17" s="67">
        <f t="shared" si="7"/>
        <v>15</v>
      </c>
    </row>
    <row r="18" spans="1:19" x14ac:dyDescent="0.3">
      <c r="A18" s="63" t="s">
        <v>1721</v>
      </c>
      <c r="B18" s="64">
        <f>VLOOKUP($A18,'Return Data'!$B$7:$R$2843,3,0)</f>
        <v>44446</v>
      </c>
      <c r="C18" s="65">
        <f>VLOOKUP($A18,'Return Data'!$B$7:$R$2843,4,0)</f>
        <v>26.545500000000001</v>
      </c>
      <c r="D18" s="65">
        <f>VLOOKUP($A18,'Return Data'!$B$7:$R$2843,10,0)</f>
        <v>1.1415</v>
      </c>
      <c r="E18" s="66">
        <f t="shared" si="0"/>
        <v>18</v>
      </c>
      <c r="F18" s="65">
        <f>VLOOKUP($A18,'Return Data'!$B$7:$R$2843,11,0)</f>
        <v>2.3812000000000002</v>
      </c>
      <c r="G18" s="66">
        <f t="shared" si="1"/>
        <v>18</v>
      </c>
      <c r="H18" s="65">
        <f>VLOOKUP($A18,'Return Data'!$B$7:$R$2843,12,0)</f>
        <v>3.3264999999999998</v>
      </c>
      <c r="I18" s="66">
        <f t="shared" si="2"/>
        <v>16</v>
      </c>
      <c r="J18" s="65">
        <f>VLOOKUP($A18,'Return Data'!$B$7:$R$2843,13,0)</f>
        <v>4.3795999999999999</v>
      </c>
      <c r="K18" s="66">
        <f t="shared" si="3"/>
        <v>16</v>
      </c>
      <c r="L18" s="65">
        <f>VLOOKUP($A18,'Return Data'!$B$7:$R$2843,17,0)</f>
        <v>4.9194000000000004</v>
      </c>
      <c r="M18" s="66">
        <f t="shared" si="4"/>
        <v>9</v>
      </c>
      <c r="N18" s="65">
        <f>VLOOKUP($A18,'Return Data'!$B$7:$R$2843,14,0)</f>
        <v>5.5521000000000003</v>
      </c>
      <c r="O18" s="66">
        <f t="shared" si="5"/>
        <v>12</v>
      </c>
      <c r="P18" s="65">
        <f>VLOOKUP($A18,'Return Data'!$B$7:$R$2843,15,0)</f>
        <v>5.9184000000000001</v>
      </c>
      <c r="Q18" s="66">
        <f t="shared" si="6"/>
        <v>10</v>
      </c>
      <c r="R18" s="65">
        <f>VLOOKUP($A18,'Return Data'!$B$7:$R$2843,16,0)</f>
        <v>6.9207000000000001</v>
      </c>
      <c r="S18" s="67">
        <f t="shared" si="7"/>
        <v>6</v>
      </c>
    </row>
    <row r="19" spans="1:19" x14ac:dyDescent="0.3">
      <c r="A19" s="63" t="s">
        <v>1722</v>
      </c>
      <c r="B19" s="64">
        <f>VLOOKUP($A19,'Return Data'!$B$7:$R$2843,3,0)</f>
        <v>44446</v>
      </c>
      <c r="C19" s="65">
        <f>VLOOKUP($A19,'Return Data'!$B$7:$R$2843,4,0)</f>
        <v>10.8102</v>
      </c>
      <c r="D19" s="65">
        <f>VLOOKUP($A19,'Return Data'!$B$7:$R$2843,10,0)</f>
        <v>0.93369999999999997</v>
      </c>
      <c r="E19" s="66">
        <f t="shared" si="0"/>
        <v>23</v>
      </c>
      <c r="F19" s="65">
        <f>VLOOKUP($A19,'Return Data'!$B$7:$R$2843,11,0)</f>
        <v>1.9349000000000001</v>
      </c>
      <c r="G19" s="66">
        <f t="shared" si="1"/>
        <v>22</v>
      </c>
      <c r="H19" s="65">
        <f>VLOOKUP($A19,'Return Data'!$B$7:$R$2843,12,0)</f>
        <v>2.5684</v>
      </c>
      <c r="I19" s="66">
        <f t="shared" si="2"/>
        <v>22</v>
      </c>
      <c r="J19" s="65">
        <f>VLOOKUP($A19,'Return Data'!$B$7:$R$2843,13,0)</f>
        <v>3.4310999999999998</v>
      </c>
      <c r="K19" s="66">
        <f t="shared" si="3"/>
        <v>22</v>
      </c>
      <c r="L19" s="65"/>
      <c r="M19" s="66"/>
      <c r="N19" s="65"/>
      <c r="O19" s="66"/>
      <c r="P19" s="65"/>
      <c r="Q19" s="66"/>
      <c r="R19" s="65">
        <f>VLOOKUP($A19,'Return Data'!$B$7:$R$2843,16,0)</f>
        <v>3.9777</v>
      </c>
      <c r="S19" s="67">
        <f t="shared" si="7"/>
        <v>24</v>
      </c>
    </row>
    <row r="20" spans="1:19" x14ac:dyDescent="0.3">
      <c r="A20" s="63" t="s">
        <v>1723</v>
      </c>
      <c r="B20" s="64">
        <f>VLOOKUP($A20,'Return Data'!$B$7:$R$2843,3,0)</f>
        <v>44446</v>
      </c>
      <c r="C20" s="65">
        <f>VLOOKUP($A20,'Return Data'!$B$7:$R$2843,4,0)</f>
        <v>27.452100000000002</v>
      </c>
      <c r="D20" s="65">
        <f>VLOOKUP($A20,'Return Data'!$B$7:$R$2843,10,0)</f>
        <v>0.93720000000000003</v>
      </c>
      <c r="E20" s="66">
        <f t="shared" si="0"/>
        <v>22</v>
      </c>
      <c r="F20" s="65">
        <f>VLOOKUP($A20,'Return Data'!$B$7:$R$2843,11,0)</f>
        <v>1.8521000000000001</v>
      </c>
      <c r="G20" s="66">
        <f t="shared" si="1"/>
        <v>23</v>
      </c>
      <c r="H20" s="65">
        <f>VLOOKUP($A20,'Return Data'!$B$7:$R$2843,12,0)</f>
        <v>2.4015</v>
      </c>
      <c r="I20" s="66">
        <f t="shared" si="2"/>
        <v>24</v>
      </c>
      <c r="J20" s="65">
        <f>VLOOKUP($A20,'Return Data'!$B$7:$R$2843,13,0)</f>
        <v>3.1556999999999999</v>
      </c>
      <c r="K20" s="66">
        <f t="shared" si="3"/>
        <v>23</v>
      </c>
      <c r="L20" s="65">
        <f>VLOOKUP($A20,'Return Data'!$B$7:$R$2843,17,0)</f>
        <v>3.2919999999999998</v>
      </c>
      <c r="M20" s="66">
        <f t="shared" si="4"/>
        <v>21</v>
      </c>
      <c r="N20" s="65">
        <f>VLOOKUP($A20,'Return Data'!$B$7:$R$2843,14,0)</f>
        <v>4.2854000000000001</v>
      </c>
      <c r="O20" s="66">
        <f t="shared" si="5"/>
        <v>18</v>
      </c>
      <c r="P20" s="65">
        <f>VLOOKUP($A20,'Return Data'!$B$7:$R$2843,15,0)</f>
        <v>4.9153000000000002</v>
      </c>
      <c r="Q20" s="66">
        <f t="shared" si="6"/>
        <v>15</v>
      </c>
      <c r="R20" s="65">
        <f>VLOOKUP($A20,'Return Data'!$B$7:$R$2843,16,0)</f>
        <v>6.4379</v>
      </c>
      <c r="S20" s="67">
        <f t="shared" si="7"/>
        <v>12</v>
      </c>
    </row>
    <row r="21" spans="1:19" x14ac:dyDescent="0.3">
      <c r="A21" s="63" t="s">
        <v>1724</v>
      </c>
      <c r="B21" s="64">
        <f>VLOOKUP($A21,'Return Data'!$B$7:$R$2843,3,0)</f>
        <v>44446</v>
      </c>
      <c r="C21" s="65">
        <f>VLOOKUP($A21,'Return Data'!$B$7:$R$2843,4,0)</f>
        <v>30.9404</v>
      </c>
      <c r="D21" s="65">
        <f>VLOOKUP($A21,'Return Data'!$B$7:$R$2843,10,0)</f>
        <v>1.2097</v>
      </c>
      <c r="E21" s="66">
        <f t="shared" si="0"/>
        <v>7</v>
      </c>
      <c r="F21" s="65">
        <f>VLOOKUP($A21,'Return Data'!$B$7:$R$2843,11,0)</f>
        <v>2.5552000000000001</v>
      </c>
      <c r="G21" s="66">
        <f t="shared" si="1"/>
        <v>8</v>
      </c>
      <c r="H21" s="65">
        <f>VLOOKUP($A21,'Return Data'!$B$7:$R$2843,12,0)</f>
        <v>3.6293000000000002</v>
      </c>
      <c r="I21" s="66">
        <f t="shared" si="2"/>
        <v>3</v>
      </c>
      <c r="J21" s="65">
        <f>VLOOKUP($A21,'Return Data'!$B$7:$R$2843,13,0)</f>
        <v>4.6906999999999996</v>
      </c>
      <c r="K21" s="66">
        <f t="shared" si="3"/>
        <v>3</v>
      </c>
      <c r="L21" s="65">
        <f>VLOOKUP($A21,'Return Data'!$B$7:$R$2843,17,0)</f>
        <v>4.9671000000000003</v>
      </c>
      <c r="M21" s="66">
        <f t="shared" si="4"/>
        <v>7</v>
      </c>
      <c r="N21" s="65">
        <f>VLOOKUP($A21,'Return Data'!$B$7:$R$2843,14,0)</f>
        <v>5.6871</v>
      </c>
      <c r="O21" s="66">
        <f t="shared" si="5"/>
        <v>7</v>
      </c>
      <c r="P21" s="65">
        <f>VLOOKUP($A21,'Return Data'!$B$7:$R$2843,15,0)</f>
        <v>6.0312000000000001</v>
      </c>
      <c r="Q21" s="66">
        <f t="shared" si="6"/>
        <v>5</v>
      </c>
      <c r="R21" s="65">
        <f>VLOOKUP($A21,'Return Data'!$B$7:$R$2843,16,0)</f>
        <v>7.1826999999999996</v>
      </c>
      <c r="S21" s="67">
        <f t="shared" si="7"/>
        <v>3</v>
      </c>
    </row>
    <row r="22" spans="1:19" x14ac:dyDescent="0.3">
      <c r="A22" s="63" t="s">
        <v>1725</v>
      </c>
      <c r="B22" s="64">
        <f>VLOOKUP($A22,'Return Data'!$B$7:$R$2843,3,0)</f>
        <v>44446</v>
      </c>
      <c r="C22" s="65">
        <f>VLOOKUP($A22,'Return Data'!$B$7:$R$2843,4,0)</f>
        <v>15.916</v>
      </c>
      <c r="D22" s="65">
        <f>VLOOKUP($A22,'Return Data'!$B$7:$R$2843,10,0)</f>
        <v>1.1889000000000001</v>
      </c>
      <c r="E22" s="66">
        <f t="shared" si="0"/>
        <v>9</v>
      </c>
      <c r="F22" s="65">
        <f>VLOOKUP($A22,'Return Data'!$B$7:$R$2843,11,0)</f>
        <v>2.5648</v>
      </c>
      <c r="G22" s="66">
        <f t="shared" si="1"/>
        <v>5</v>
      </c>
      <c r="H22" s="65">
        <f>VLOOKUP($A22,'Return Data'!$B$7:$R$2843,12,0)</f>
        <v>3.5792999999999999</v>
      </c>
      <c r="I22" s="66">
        <f t="shared" si="2"/>
        <v>6</v>
      </c>
      <c r="J22" s="65">
        <f>VLOOKUP($A22,'Return Data'!$B$7:$R$2843,13,0)</f>
        <v>4.6623000000000001</v>
      </c>
      <c r="K22" s="66">
        <f t="shared" si="3"/>
        <v>6</v>
      </c>
      <c r="L22" s="65">
        <f>VLOOKUP($A22,'Return Data'!$B$7:$R$2843,17,0)</f>
        <v>5.1760999999999999</v>
      </c>
      <c r="M22" s="66">
        <f t="shared" si="4"/>
        <v>3</v>
      </c>
      <c r="N22" s="65">
        <f>VLOOKUP($A22,'Return Data'!$B$7:$R$2843,14,0)</f>
        <v>5.7638999999999996</v>
      </c>
      <c r="O22" s="66">
        <f t="shared" si="5"/>
        <v>3</v>
      </c>
      <c r="P22" s="65">
        <f>VLOOKUP($A22,'Return Data'!$B$7:$R$2843,15,0)</f>
        <v>6.1134000000000004</v>
      </c>
      <c r="Q22" s="66">
        <f t="shared" si="6"/>
        <v>4</v>
      </c>
      <c r="R22" s="65">
        <f>VLOOKUP($A22,'Return Data'!$B$7:$R$2843,16,0)</f>
        <v>6.6727999999999996</v>
      </c>
      <c r="S22" s="67">
        <f t="shared" si="7"/>
        <v>10</v>
      </c>
    </row>
    <row r="23" spans="1:19" x14ac:dyDescent="0.3">
      <c r="A23" s="63" t="s">
        <v>1726</v>
      </c>
      <c r="B23" s="64">
        <f>VLOOKUP($A23,'Return Data'!$B$7:$R$2843,3,0)</f>
        <v>44446</v>
      </c>
      <c r="C23" s="65">
        <f>VLOOKUP($A23,'Return Data'!$B$7:$R$2843,4,0)</f>
        <v>11.331799999999999</v>
      </c>
      <c r="D23" s="65">
        <f>VLOOKUP($A23,'Return Data'!$B$7:$R$2843,10,0)</f>
        <v>1.1001000000000001</v>
      </c>
      <c r="E23" s="66">
        <f t="shared" si="0"/>
        <v>19</v>
      </c>
      <c r="F23" s="65">
        <f>VLOOKUP($A23,'Return Data'!$B$7:$R$2843,11,0)</f>
        <v>2.2338</v>
      </c>
      <c r="G23" s="66">
        <f t="shared" si="1"/>
        <v>20</v>
      </c>
      <c r="H23" s="65">
        <f>VLOOKUP($A23,'Return Data'!$B$7:$R$2843,12,0)</f>
        <v>3.0276000000000001</v>
      </c>
      <c r="I23" s="66">
        <f t="shared" si="2"/>
        <v>20</v>
      </c>
      <c r="J23" s="65">
        <f>VLOOKUP($A23,'Return Data'!$B$7:$R$2843,13,0)</f>
        <v>3.8690000000000002</v>
      </c>
      <c r="K23" s="66">
        <f t="shared" si="3"/>
        <v>20</v>
      </c>
      <c r="L23" s="65">
        <f>VLOOKUP($A23,'Return Data'!$B$7:$R$2843,17,0)</f>
        <v>4.3164999999999996</v>
      </c>
      <c r="M23" s="66">
        <f t="shared" si="4"/>
        <v>17</v>
      </c>
      <c r="N23" s="65"/>
      <c r="O23" s="66"/>
      <c r="P23" s="65"/>
      <c r="Q23" s="66"/>
      <c r="R23" s="65">
        <f>VLOOKUP($A23,'Return Data'!$B$7:$R$2843,16,0)</f>
        <v>4.8893000000000004</v>
      </c>
      <c r="S23" s="67">
        <f t="shared" si="7"/>
        <v>20</v>
      </c>
    </row>
    <row r="24" spans="1:19" x14ac:dyDescent="0.3">
      <c r="A24" s="63" t="s">
        <v>1727</v>
      </c>
      <c r="B24" s="64">
        <f>VLOOKUP($A24,'Return Data'!$B$7:$R$2843,3,0)</f>
        <v>44446</v>
      </c>
      <c r="C24" s="65">
        <f>VLOOKUP($A24,'Return Data'!$B$7:$R$2843,4,0)</f>
        <v>10.3939</v>
      </c>
      <c r="D24" s="65">
        <f>VLOOKUP($A24,'Return Data'!$B$7:$R$2843,10,0)</f>
        <v>1.0844</v>
      </c>
      <c r="E24" s="66">
        <f t="shared" si="0"/>
        <v>20</v>
      </c>
      <c r="F24" s="65">
        <f>VLOOKUP($A24,'Return Data'!$B$7:$R$2843,11,0)</f>
        <v>2.1844999999999999</v>
      </c>
      <c r="G24" s="66">
        <f t="shared" si="1"/>
        <v>21</v>
      </c>
      <c r="H24" s="65">
        <f>VLOOKUP($A24,'Return Data'!$B$7:$R$2843,12,0)</f>
        <v>3.0036999999999998</v>
      </c>
      <c r="I24" s="66">
        <f t="shared" si="2"/>
        <v>21</v>
      </c>
      <c r="J24" s="65">
        <f>VLOOKUP($A24,'Return Data'!$B$7:$R$2843,13,0)</f>
        <v>3.8050999999999999</v>
      </c>
      <c r="K24" s="66">
        <f t="shared" si="3"/>
        <v>21</v>
      </c>
      <c r="L24" s="65"/>
      <c r="M24" s="66"/>
      <c r="N24" s="65"/>
      <c r="O24" s="66"/>
      <c r="P24" s="65"/>
      <c r="Q24" s="66"/>
      <c r="R24" s="65">
        <f>VLOOKUP($A24,'Return Data'!$B$7:$R$2843,16,0)</f>
        <v>3.7907999999999999</v>
      </c>
      <c r="S24" s="67">
        <f t="shared" si="7"/>
        <v>25</v>
      </c>
    </row>
    <row r="25" spans="1:19" x14ac:dyDescent="0.3">
      <c r="A25" s="63" t="s">
        <v>1728</v>
      </c>
      <c r="B25" s="64">
        <f>VLOOKUP($A25,'Return Data'!$B$7:$R$2843,3,0)</f>
        <v>44446</v>
      </c>
      <c r="C25" s="65">
        <f>VLOOKUP($A25,'Return Data'!$B$7:$R$2843,4,0)</f>
        <v>10.526</v>
      </c>
      <c r="D25" s="65">
        <f>VLOOKUP($A25,'Return Data'!$B$7:$R$2843,10,0)</f>
        <v>1.2504999999999999</v>
      </c>
      <c r="E25" s="66">
        <f t="shared" si="0"/>
        <v>2</v>
      </c>
      <c r="F25" s="65">
        <f>VLOOKUP($A25,'Return Data'!$B$7:$R$2843,11,0)</f>
        <v>2.5127000000000002</v>
      </c>
      <c r="G25" s="66">
        <f t="shared" si="1"/>
        <v>10</v>
      </c>
      <c r="H25" s="65">
        <f>VLOOKUP($A25,'Return Data'!$B$7:$R$2843,12,0)</f>
        <v>3.4394999999999998</v>
      </c>
      <c r="I25" s="66">
        <f t="shared" si="2"/>
        <v>12</v>
      </c>
      <c r="J25" s="65">
        <f>VLOOKUP($A25,'Return Data'!$B$7:$R$2843,13,0)</f>
        <v>4.5801999999999996</v>
      </c>
      <c r="K25" s="66">
        <f t="shared" si="3"/>
        <v>11</v>
      </c>
      <c r="L25" s="65"/>
      <c r="M25" s="66"/>
      <c r="N25" s="65"/>
      <c r="O25" s="66"/>
      <c r="P25" s="65"/>
      <c r="Q25" s="66"/>
      <c r="R25" s="65">
        <f>VLOOKUP($A25,'Return Data'!$B$7:$R$2843,16,0)</f>
        <v>4.2944000000000004</v>
      </c>
      <c r="S25" s="67">
        <f t="shared" si="7"/>
        <v>23</v>
      </c>
    </row>
    <row r="26" spans="1:19" x14ac:dyDescent="0.3">
      <c r="A26" s="63" t="s">
        <v>1729</v>
      </c>
      <c r="B26" s="64">
        <f>VLOOKUP($A26,'Return Data'!$B$7:$R$2843,3,0)</f>
        <v>44446</v>
      </c>
      <c r="C26" s="65">
        <f>VLOOKUP($A26,'Return Data'!$B$7:$R$2843,4,0)</f>
        <v>22.3049</v>
      </c>
      <c r="D26" s="65">
        <f>VLOOKUP($A26,'Return Data'!$B$7:$R$2843,10,0)</f>
        <v>1.2281</v>
      </c>
      <c r="E26" s="66">
        <f t="shared" si="0"/>
        <v>6</v>
      </c>
      <c r="F26" s="65">
        <f>VLOOKUP($A26,'Return Data'!$B$7:$R$2843,11,0)</f>
        <v>2.5634999999999999</v>
      </c>
      <c r="G26" s="66">
        <f t="shared" si="1"/>
        <v>6</v>
      </c>
      <c r="H26" s="65">
        <f>VLOOKUP($A26,'Return Data'!$B$7:$R$2843,12,0)</f>
        <v>3.5415000000000001</v>
      </c>
      <c r="I26" s="66">
        <f t="shared" si="2"/>
        <v>9</v>
      </c>
      <c r="J26" s="65">
        <f>VLOOKUP($A26,'Return Data'!$B$7:$R$2843,13,0)</f>
        <v>4.6494999999999997</v>
      </c>
      <c r="K26" s="66">
        <f t="shared" si="3"/>
        <v>7</v>
      </c>
      <c r="L26" s="65">
        <f>VLOOKUP($A26,'Return Data'!$B$7:$R$2843,17,0)</f>
        <v>5.0217000000000001</v>
      </c>
      <c r="M26" s="66">
        <f t="shared" si="4"/>
        <v>5</v>
      </c>
      <c r="N26" s="65">
        <f>VLOOKUP($A26,'Return Data'!$B$7:$R$2843,14,0)</f>
        <v>5.8367000000000004</v>
      </c>
      <c r="O26" s="66">
        <f t="shared" si="5"/>
        <v>2</v>
      </c>
      <c r="P26" s="65">
        <f>VLOOKUP($A26,'Return Data'!$B$7:$R$2843,15,0)</f>
        <v>6.2160000000000002</v>
      </c>
      <c r="Q26" s="66">
        <f t="shared" si="6"/>
        <v>1</v>
      </c>
      <c r="R26" s="65">
        <f>VLOOKUP($A26,'Return Data'!$B$7:$R$2843,16,0)</f>
        <v>7.2560000000000002</v>
      </c>
      <c r="S26" s="67">
        <f t="shared" si="7"/>
        <v>1</v>
      </c>
    </row>
    <row r="27" spans="1:19" x14ac:dyDescent="0.3">
      <c r="A27" s="63" t="s">
        <v>1730</v>
      </c>
      <c r="B27" s="64">
        <f>VLOOKUP($A27,'Return Data'!$B$7:$R$2843,3,0)</f>
        <v>44446</v>
      </c>
      <c r="C27" s="65">
        <f>VLOOKUP($A27,'Return Data'!$B$7:$R$2843,4,0)</f>
        <v>15.456</v>
      </c>
      <c r="D27" s="65">
        <f>VLOOKUP($A27,'Return Data'!$B$7:$R$2843,10,0)</f>
        <v>1.177</v>
      </c>
      <c r="E27" s="66">
        <f t="shared" si="0"/>
        <v>11</v>
      </c>
      <c r="F27" s="65">
        <f>VLOOKUP($A27,'Return Data'!$B$7:$R$2843,11,0)</f>
        <v>2.3610000000000002</v>
      </c>
      <c r="G27" s="66">
        <f t="shared" si="1"/>
        <v>19</v>
      </c>
      <c r="H27" s="65">
        <f>VLOOKUP($A27,'Return Data'!$B$7:$R$2843,12,0)</f>
        <v>3.4580000000000002</v>
      </c>
      <c r="I27" s="66">
        <f t="shared" si="2"/>
        <v>10</v>
      </c>
      <c r="J27" s="65">
        <f>VLOOKUP($A27,'Return Data'!$B$7:$R$2843,13,0)</f>
        <v>4.5984999999999996</v>
      </c>
      <c r="K27" s="66">
        <f t="shared" si="3"/>
        <v>10</v>
      </c>
      <c r="L27" s="65">
        <f>VLOOKUP($A27,'Return Data'!$B$7:$R$2843,17,0)</f>
        <v>4.6879999999999997</v>
      </c>
      <c r="M27" s="66">
        <f t="shared" si="4"/>
        <v>14</v>
      </c>
      <c r="N27" s="65">
        <f>VLOOKUP($A27,'Return Data'!$B$7:$R$2843,14,0)</f>
        <v>5.3132999999999999</v>
      </c>
      <c r="O27" s="66">
        <f t="shared" si="5"/>
        <v>14</v>
      </c>
      <c r="P27" s="65">
        <f>VLOOKUP($A27,'Return Data'!$B$7:$R$2843,15,0)</f>
        <v>5.7588999999999997</v>
      </c>
      <c r="Q27" s="66">
        <f t="shared" si="6"/>
        <v>11</v>
      </c>
      <c r="R27" s="65">
        <f>VLOOKUP($A27,'Return Data'!$B$7:$R$2843,16,0)</f>
        <v>6.3841999999999999</v>
      </c>
      <c r="S27" s="67">
        <f t="shared" si="7"/>
        <v>13</v>
      </c>
    </row>
    <row r="28" spans="1:19" x14ac:dyDescent="0.3">
      <c r="A28" s="63" t="s">
        <v>1731</v>
      </c>
      <c r="B28" s="64">
        <f>VLOOKUP($A28,'Return Data'!$B$7:$R$2843,3,0)</f>
        <v>44446</v>
      </c>
      <c r="C28" s="65">
        <f>VLOOKUP($A28,'Return Data'!$B$7:$R$2843,4,0)</f>
        <v>12.086</v>
      </c>
      <c r="D28" s="65">
        <f>VLOOKUP($A28,'Return Data'!$B$7:$R$2843,10,0)</f>
        <v>0.81330000000000002</v>
      </c>
      <c r="E28" s="66">
        <f t="shared" si="0"/>
        <v>25</v>
      </c>
      <c r="F28" s="65">
        <f>VLOOKUP($A28,'Return Data'!$B$7:$R$2843,11,0)</f>
        <v>1.7777000000000001</v>
      </c>
      <c r="G28" s="66">
        <f t="shared" si="1"/>
        <v>25</v>
      </c>
      <c r="H28" s="65">
        <f>VLOOKUP($A28,'Return Data'!$B$7:$R$2843,12,0)</f>
        <v>2.3950999999999998</v>
      </c>
      <c r="I28" s="66">
        <f t="shared" si="2"/>
        <v>25</v>
      </c>
      <c r="J28" s="65">
        <f>VLOOKUP($A28,'Return Data'!$B$7:$R$2843,13,0)</f>
        <v>3.0323000000000002</v>
      </c>
      <c r="K28" s="66">
        <f t="shared" si="3"/>
        <v>26</v>
      </c>
      <c r="L28" s="65">
        <f>VLOOKUP($A28,'Return Data'!$B$7:$R$2843,17,0)</f>
        <v>2.9588999999999999</v>
      </c>
      <c r="M28" s="66">
        <f t="shared" si="4"/>
        <v>22</v>
      </c>
      <c r="N28" s="65">
        <f>VLOOKUP($A28,'Return Data'!$B$7:$R$2843,14,0)</f>
        <v>1.6528</v>
      </c>
      <c r="O28" s="66">
        <f t="shared" si="5"/>
        <v>19</v>
      </c>
      <c r="P28" s="65">
        <f>VLOOKUP($A28,'Return Data'!$B$7:$R$2843,15,0)</f>
        <v>3.2766000000000002</v>
      </c>
      <c r="Q28" s="66">
        <f t="shared" si="6"/>
        <v>16</v>
      </c>
      <c r="R28" s="65">
        <f>VLOOKUP($A28,'Return Data'!$B$7:$R$2843,16,0)</f>
        <v>3.5819000000000001</v>
      </c>
      <c r="S28" s="67">
        <f t="shared" si="7"/>
        <v>26</v>
      </c>
    </row>
    <row r="29" spans="1:19" x14ac:dyDescent="0.3">
      <c r="A29" s="63" t="s">
        <v>1732</v>
      </c>
      <c r="B29" s="64">
        <f>VLOOKUP($A29,'Return Data'!$B$7:$R$2843,3,0)</f>
        <v>44446</v>
      </c>
      <c r="C29" s="65">
        <f>VLOOKUP($A29,'Return Data'!$B$7:$R$2843,4,0)</f>
        <v>27.838000000000001</v>
      </c>
      <c r="D29" s="65">
        <f>VLOOKUP($A29,'Return Data'!$B$7:$R$2843,10,0)</f>
        <v>1.1471</v>
      </c>
      <c r="E29" s="66">
        <f t="shared" si="0"/>
        <v>17</v>
      </c>
      <c r="F29" s="65">
        <f>VLOOKUP($A29,'Return Data'!$B$7:$R$2843,11,0)</f>
        <v>2.4043000000000001</v>
      </c>
      <c r="G29" s="66">
        <f t="shared" si="1"/>
        <v>17</v>
      </c>
      <c r="H29" s="65">
        <f>VLOOKUP($A29,'Return Data'!$B$7:$R$2843,12,0)</f>
        <v>3.2222</v>
      </c>
      <c r="I29" s="66">
        <f t="shared" si="2"/>
        <v>19</v>
      </c>
      <c r="J29" s="65">
        <f>VLOOKUP($A29,'Return Data'!$B$7:$R$2843,13,0)</f>
        <v>4.1756000000000002</v>
      </c>
      <c r="K29" s="66">
        <f t="shared" si="3"/>
        <v>18</v>
      </c>
      <c r="L29" s="65">
        <f>VLOOKUP($A29,'Return Data'!$B$7:$R$2843,17,0)</f>
        <v>4.2446000000000002</v>
      </c>
      <c r="M29" s="66">
        <f t="shared" si="4"/>
        <v>18</v>
      </c>
      <c r="N29" s="65">
        <f>VLOOKUP($A29,'Return Data'!$B$7:$R$2843,14,0)</f>
        <v>5.2263999999999999</v>
      </c>
      <c r="O29" s="66">
        <f t="shared" si="5"/>
        <v>15</v>
      </c>
      <c r="P29" s="65">
        <f>VLOOKUP($A29,'Return Data'!$B$7:$R$2843,15,0)</f>
        <v>5.6921999999999997</v>
      </c>
      <c r="Q29" s="66">
        <f t="shared" si="6"/>
        <v>12</v>
      </c>
      <c r="R29" s="65">
        <f>VLOOKUP($A29,'Return Data'!$B$7:$R$2843,16,0)</f>
        <v>6.8311000000000002</v>
      </c>
      <c r="S29" s="67">
        <f t="shared" si="7"/>
        <v>8</v>
      </c>
    </row>
    <row r="30" spans="1:19" x14ac:dyDescent="0.3">
      <c r="A30" s="63" t="s">
        <v>1733</v>
      </c>
      <c r="B30" s="64">
        <f>VLOOKUP($A30,'Return Data'!$B$7:$R$2843,3,0)</f>
        <v>44446</v>
      </c>
      <c r="C30" s="65">
        <f>VLOOKUP($A30,'Return Data'!$B$7:$R$2843,4,0)</f>
        <v>10.725199999999999</v>
      </c>
      <c r="D30" s="65">
        <f>VLOOKUP($A30,'Return Data'!$B$7:$R$2843,10,0)</f>
        <v>1.0552999999999999</v>
      </c>
      <c r="E30" s="66">
        <f t="shared" si="0"/>
        <v>21</v>
      </c>
      <c r="F30" s="65">
        <f>VLOOKUP($A30,'Return Data'!$B$7:$R$2843,11,0)</f>
        <v>2.5579000000000001</v>
      </c>
      <c r="G30" s="66">
        <f t="shared" si="1"/>
        <v>7</v>
      </c>
      <c r="H30" s="65">
        <f>VLOOKUP($A30,'Return Data'!$B$7:$R$2843,12,0)</f>
        <v>3.5440999999999998</v>
      </c>
      <c r="I30" s="66">
        <f t="shared" si="2"/>
        <v>8</v>
      </c>
      <c r="J30" s="65">
        <f>VLOOKUP($A30,'Return Data'!$B$7:$R$2843,13,0)</f>
        <v>4.8007</v>
      </c>
      <c r="K30" s="66">
        <f t="shared" si="3"/>
        <v>2</v>
      </c>
      <c r="L30" s="65"/>
      <c r="M30" s="66"/>
      <c r="N30" s="65"/>
      <c r="O30" s="66"/>
      <c r="P30" s="65"/>
      <c r="Q30" s="66"/>
      <c r="R30" s="65">
        <f>VLOOKUP($A30,'Return Data'!$B$7:$R$2843,16,0)</f>
        <v>4.4964000000000004</v>
      </c>
      <c r="S30" s="67">
        <f t="shared" si="7"/>
        <v>22</v>
      </c>
    </row>
    <row r="31" spans="1:19" x14ac:dyDescent="0.3">
      <c r="A31" s="63" t="s">
        <v>1734</v>
      </c>
      <c r="B31" s="64">
        <f>VLOOKUP($A31,'Return Data'!$B$7:$R$2843,3,0)</f>
        <v>44446</v>
      </c>
      <c r="C31" s="65">
        <f>VLOOKUP($A31,'Return Data'!$B$7:$R$2843,4,0)</f>
        <v>11.730499999999999</v>
      </c>
      <c r="D31" s="65">
        <f>VLOOKUP($A31,'Return Data'!$B$7:$R$2843,10,0)</f>
        <v>1.2341</v>
      </c>
      <c r="E31" s="66">
        <f t="shared" si="0"/>
        <v>5</v>
      </c>
      <c r="F31" s="65">
        <f>VLOOKUP($A31,'Return Data'!$B$7:$R$2843,11,0)</f>
        <v>2.6730999999999998</v>
      </c>
      <c r="G31" s="66">
        <f t="shared" si="1"/>
        <v>1</v>
      </c>
      <c r="H31" s="65">
        <f>VLOOKUP($A31,'Return Data'!$B$7:$R$2843,12,0)</f>
        <v>3.7225000000000001</v>
      </c>
      <c r="I31" s="66">
        <f t="shared" si="2"/>
        <v>1</v>
      </c>
      <c r="J31" s="65">
        <f>VLOOKUP($A31,'Return Data'!$B$7:$R$2843,13,0)</f>
        <v>4.8883000000000001</v>
      </c>
      <c r="K31" s="66">
        <f t="shared" si="3"/>
        <v>1</v>
      </c>
      <c r="L31" s="65">
        <f>VLOOKUP($A31,'Return Data'!$B$7:$R$2843,17,0)</f>
        <v>5.5359999999999996</v>
      </c>
      <c r="M31" s="66">
        <f t="shared" si="4"/>
        <v>1</v>
      </c>
      <c r="N31" s="65"/>
      <c r="O31" s="66"/>
      <c r="P31" s="65"/>
      <c r="Q31" s="66"/>
      <c r="R31" s="65">
        <f>VLOOKUP($A31,'Return Data'!$B$7:$R$2843,16,0)</f>
        <v>6.0359999999999996</v>
      </c>
      <c r="S31" s="67">
        <f t="shared" si="7"/>
        <v>17</v>
      </c>
    </row>
    <row r="32" spans="1:19" x14ac:dyDescent="0.3">
      <c r="A32" s="63" t="s">
        <v>1735</v>
      </c>
      <c r="B32" s="64">
        <f>VLOOKUP($A32,'Return Data'!$B$7:$R$2843,3,0)</f>
        <v>44446</v>
      </c>
      <c r="C32" s="65">
        <f>VLOOKUP($A32,'Return Data'!$B$7:$R$2843,4,0)</f>
        <v>11.414999999999999</v>
      </c>
      <c r="D32" s="65">
        <f>VLOOKUP($A32,'Return Data'!$B$7:$R$2843,10,0)</f>
        <v>1.1617999999999999</v>
      </c>
      <c r="E32" s="66">
        <f t="shared" si="0"/>
        <v>15</v>
      </c>
      <c r="F32" s="65">
        <f>VLOOKUP($A32,'Return Data'!$B$7:$R$2843,11,0)</f>
        <v>2.4769000000000001</v>
      </c>
      <c r="G32" s="66">
        <f t="shared" si="1"/>
        <v>12</v>
      </c>
      <c r="H32" s="65">
        <f>VLOOKUP($A32,'Return Data'!$B$7:$R$2843,12,0)</f>
        <v>3.2303000000000002</v>
      </c>
      <c r="I32" s="66">
        <f t="shared" si="2"/>
        <v>17</v>
      </c>
      <c r="J32" s="65">
        <f>VLOOKUP($A32,'Return Data'!$B$7:$R$2843,13,0)</f>
        <v>4.1295999999999999</v>
      </c>
      <c r="K32" s="66">
        <f t="shared" si="3"/>
        <v>19</v>
      </c>
      <c r="L32" s="65">
        <f>VLOOKUP($A32,'Return Data'!$B$7:$R$2843,17,0)</f>
        <v>4.8403999999999998</v>
      </c>
      <c r="M32" s="66">
        <f t="shared" si="4"/>
        <v>11</v>
      </c>
      <c r="N32" s="65"/>
      <c r="O32" s="66"/>
      <c r="P32" s="65"/>
      <c r="Q32" s="66"/>
      <c r="R32" s="65">
        <f>VLOOKUP($A32,'Return Data'!$B$7:$R$2843,16,0)</f>
        <v>5.3314000000000004</v>
      </c>
      <c r="S32" s="67">
        <f t="shared" si="7"/>
        <v>19</v>
      </c>
    </row>
    <row r="33" spans="1:19" x14ac:dyDescent="0.3">
      <c r="A33" s="63" t="s">
        <v>1736</v>
      </c>
      <c r="B33" s="64">
        <f>VLOOKUP($A33,'Return Data'!$B$7:$R$2843,3,0)</f>
        <v>44446</v>
      </c>
      <c r="C33" s="65">
        <f>VLOOKUP($A33,'Return Data'!$B$7:$R$2843,4,0)</f>
        <v>29.0977</v>
      </c>
      <c r="D33" s="65">
        <f>VLOOKUP($A33,'Return Data'!$B$7:$R$2843,10,0)</f>
        <v>1.2586999999999999</v>
      </c>
      <c r="E33" s="66">
        <f t="shared" si="0"/>
        <v>1</v>
      </c>
      <c r="F33" s="65">
        <f>VLOOKUP($A33,'Return Data'!$B$7:$R$2843,11,0)</f>
        <v>2.6251000000000002</v>
      </c>
      <c r="G33" s="66">
        <f t="shared" si="1"/>
        <v>3</v>
      </c>
      <c r="H33" s="65">
        <f>VLOOKUP($A33,'Return Data'!$B$7:$R$2843,12,0)</f>
        <v>3.58</v>
      </c>
      <c r="I33" s="66">
        <f t="shared" si="2"/>
        <v>5</v>
      </c>
      <c r="J33" s="65">
        <f>VLOOKUP($A33,'Return Data'!$B$7:$R$2843,13,0)</f>
        <v>4.6445999999999996</v>
      </c>
      <c r="K33" s="66">
        <f t="shared" si="3"/>
        <v>9</v>
      </c>
      <c r="L33" s="65">
        <f>VLOOKUP($A33,'Return Data'!$B$7:$R$2843,17,0)</f>
        <v>4.976</v>
      </c>
      <c r="M33" s="66">
        <f t="shared" si="4"/>
        <v>6</v>
      </c>
      <c r="N33" s="65">
        <f>VLOOKUP($A33,'Return Data'!$B$7:$R$2843,14,0)</f>
        <v>5.7130999999999998</v>
      </c>
      <c r="O33" s="66">
        <f t="shared" si="5"/>
        <v>5</v>
      </c>
      <c r="P33" s="65">
        <f>VLOOKUP($A33,'Return Data'!$B$7:$R$2843,15,0)</f>
        <v>5.9988999999999999</v>
      </c>
      <c r="Q33" s="66">
        <f t="shared" si="6"/>
        <v>7</v>
      </c>
      <c r="R33" s="65">
        <f>VLOOKUP($A33,'Return Data'!$B$7:$R$2843,16,0)</f>
        <v>6.8426</v>
      </c>
      <c r="S33" s="67">
        <f t="shared" si="7"/>
        <v>7</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1.1185692307692308</v>
      </c>
      <c r="E35" s="74"/>
      <c r="F35" s="75">
        <f>AVERAGE(F8:F33)</f>
        <v>2.3532846153846156</v>
      </c>
      <c r="G35" s="74"/>
      <c r="H35" s="75">
        <f>AVERAGE(H8:H33)</f>
        <v>3.2371192307692311</v>
      </c>
      <c r="I35" s="74"/>
      <c r="J35" s="75">
        <f>AVERAGE(J8:J33)</f>
        <v>4.227388461538462</v>
      </c>
      <c r="K35" s="74"/>
      <c r="L35" s="75">
        <f>AVERAGE(L8:L33)</f>
        <v>4.6082045454545471</v>
      </c>
      <c r="M35" s="74"/>
      <c r="N35" s="75">
        <f>AVERAGE(N8:N33)</f>
        <v>5.2426315789473694</v>
      </c>
      <c r="O35" s="74"/>
      <c r="P35" s="75">
        <f>AVERAGE(P8:P33)</f>
        <v>5.7111124999999996</v>
      </c>
      <c r="Q35" s="74"/>
      <c r="R35" s="75">
        <f>AVERAGE(R8:R33)</f>
        <v>5.9595269230769228</v>
      </c>
      <c r="S35" s="76"/>
    </row>
    <row r="36" spans="1:19" x14ac:dyDescent="0.3">
      <c r="A36" s="73" t="s">
        <v>28</v>
      </c>
      <c r="B36" s="74"/>
      <c r="C36" s="74"/>
      <c r="D36" s="75">
        <f>MIN(D8:D33)</f>
        <v>0.76790000000000003</v>
      </c>
      <c r="E36" s="74"/>
      <c r="F36" s="75">
        <f>MIN(F8:F33)</f>
        <v>1.6516999999999999</v>
      </c>
      <c r="G36" s="74"/>
      <c r="H36" s="75">
        <f>MIN(H8:H33)</f>
        <v>2.3704000000000001</v>
      </c>
      <c r="I36" s="74"/>
      <c r="J36" s="75">
        <f>MIN(J8:J33)</f>
        <v>3.0323000000000002</v>
      </c>
      <c r="K36" s="74"/>
      <c r="L36" s="75">
        <f>MIN(L8:L33)</f>
        <v>2.9588999999999999</v>
      </c>
      <c r="M36" s="74"/>
      <c r="N36" s="75">
        <f>MIN(N8:N33)</f>
        <v>1.6528</v>
      </c>
      <c r="O36" s="74"/>
      <c r="P36" s="75">
        <f>MIN(P8:P33)</f>
        <v>3.2766000000000002</v>
      </c>
      <c r="Q36" s="74"/>
      <c r="R36" s="75">
        <f>MIN(R8:R33)</f>
        <v>3.5819000000000001</v>
      </c>
      <c r="S36" s="76"/>
    </row>
    <row r="37" spans="1:19" ht="15" thickBot="1" x14ac:dyDescent="0.35">
      <c r="A37" s="77" t="s">
        <v>29</v>
      </c>
      <c r="B37" s="78"/>
      <c r="C37" s="78"/>
      <c r="D37" s="79">
        <f>MAX(D8:D33)</f>
        <v>1.2586999999999999</v>
      </c>
      <c r="E37" s="78"/>
      <c r="F37" s="79">
        <f>MAX(F8:F33)</f>
        <v>2.6730999999999998</v>
      </c>
      <c r="G37" s="78"/>
      <c r="H37" s="79">
        <f>MAX(H8:H33)</f>
        <v>3.7225000000000001</v>
      </c>
      <c r="I37" s="78"/>
      <c r="J37" s="79">
        <f>MAX(J8:J33)</f>
        <v>4.8883000000000001</v>
      </c>
      <c r="K37" s="78"/>
      <c r="L37" s="79">
        <f>MAX(L8:L33)</f>
        <v>5.5359999999999996</v>
      </c>
      <c r="M37" s="78"/>
      <c r="N37" s="79">
        <f>MAX(N8:N33)</f>
        <v>5.8917000000000002</v>
      </c>
      <c r="O37" s="78"/>
      <c r="P37" s="79">
        <f>MAX(P8:P33)</f>
        <v>6.2160000000000002</v>
      </c>
      <c r="Q37" s="78"/>
      <c r="R37" s="79">
        <f>MAX(R8:R33)</f>
        <v>7.2560000000000002</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44446</v>
      </c>
      <c r="C8" s="65">
        <f>VLOOKUP($A8,'Return Data'!$B$7:$R$2843,4,0)</f>
        <v>21.217600000000001</v>
      </c>
      <c r="D8" s="65">
        <f>VLOOKUP($A8,'Return Data'!$B$7:$R$2843,10,0)</f>
        <v>1.0674999999999999</v>
      </c>
      <c r="E8" s="66">
        <f t="shared" ref="E8:E33" si="0">RANK(D8,D$8:D$33,0)</f>
        <v>4</v>
      </c>
      <c r="F8" s="65">
        <f>VLOOKUP($A8,'Return Data'!$B$7:$R$2843,11,0)</f>
        <v>2.3166000000000002</v>
      </c>
      <c r="G8" s="66">
        <f>RANK(F8,F$8:F$33,0)</f>
        <v>3</v>
      </c>
      <c r="H8" s="65">
        <f>VLOOKUP($A8,'Return Data'!$B$7:$R$2843,12,0)</f>
        <v>3.1553</v>
      </c>
      <c r="I8" s="66">
        <f>RANK(H8,H$8:H$33,0)</f>
        <v>2</v>
      </c>
      <c r="J8" s="65">
        <f>VLOOKUP($A8,'Return Data'!$B$7:$R$2843,13,0)</f>
        <v>4.0072999999999999</v>
      </c>
      <c r="K8" s="66">
        <f>RANK(J8,J$8:J$33,0)</f>
        <v>7</v>
      </c>
      <c r="L8" s="65">
        <f>VLOOKUP($A8,'Return Data'!$B$7:$R$2843,17,0)</f>
        <v>4.3102999999999998</v>
      </c>
      <c r="M8" s="66">
        <f>RANK(L8,L$8:L$33,0)</f>
        <v>8</v>
      </c>
      <c r="N8" s="65">
        <f>VLOOKUP($A8,'Return Data'!$B$7:$R$2843,14,0)</f>
        <v>5.0693999999999999</v>
      </c>
      <c r="O8" s="66">
        <f>RANK(N8,N$8:N$33,0)</f>
        <v>7</v>
      </c>
      <c r="P8" s="65">
        <f>VLOOKUP($A8,'Return Data'!$B$7:$R$2843,15,0)</f>
        <v>5.3692000000000002</v>
      </c>
      <c r="Q8" s="66">
        <f>RANK(P8,P$8:P$33,0)</f>
        <v>6</v>
      </c>
      <c r="R8" s="65">
        <f>VLOOKUP($A8,'Return Data'!$B$7:$R$2843,16,0)</f>
        <v>6.3970000000000002</v>
      </c>
      <c r="S8" s="67">
        <f>RANK(R8,R$8:R$33,0)</f>
        <v>10</v>
      </c>
    </row>
    <row r="9" spans="1:20" x14ac:dyDescent="0.3">
      <c r="A9" s="63" t="s">
        <v>1738</v>
      </c>
      <c r="B9" s="64">
        <f>VLOOKUP($A9,'Return Data'!$B$7:$R$2843,3,0)</f>
        <v>44446</v>
      </c>
      <c r="C9" s="65">
        <f>VLOOKUP($A9,'Return Data'!$B$7:$R$2843,4,0)</f>
        <v>14.9041</v>
      </c>
      <c r="D9" s="65">
        <f>VLOOKUP($A9,'Return Data'!$B$7:$R$2843,10,0)</f>
        <v>0.98660000000000003</v>
      </c>
      <c r="E9" s="66">
        <f t="shared" si="0"/>
        <v>18</v>
      </c>
      <c r="F9" s="65">
        <f>VLOOKUP($A9,'Return Data'!$B$7:$R$2843,11,0)</f>
        <v>2.0787</v>
      </c>
      <c r="G9" s="66">
        <f t="shared" ref="G9:G33" si="1">RANK(F9,F$8:F$33,0)</f>
        <v>16</v>
      </c>
      <c r="H9" s="65">
        <f>VLOOKUP($A9,'Return Data'!$B$7:$R$2843,12,0)</f>
        <v>2.855</v>
      </c>
      <c r="I9" s="66">
        <f t="shared" ref="I9:I33" si="2">RANK(H9,H$8:H$33,0)</f>
        <v>16</v>
      </c>
      <c r="J9" s="65">
        <f>VLOOKUP($A9,'Return Data'!$B$7:$R$2843,13,0)</f>
        <v>3.6793</v>
      </c>
      <c r="K9" s="66">
        <f t="shared" ref="K9:K33" si="3">RANK(J9,J$8:J$33,0)</f>
        <v>17</v>
      </c>
      <c r="L9" s="65">
        <f>VLOOKUP($A9,'Return Data'!$B$7:$R$2843,17,0)</f>
        <v>4.1021999999999998</v>
      </c>
      <c r="M9" s="66">
        <f t="shared" ref="M9:M33" si="4">RANK(L9,L$8:L$33,0)</f>
        <v>12</v>
      </c>
      <c r="N9" s="65">
        <f>VLOOKUP($A9,'Return Data'!$B$7:$R$2843,14,0)</f>
        <v>4.8981000000000003</v>
      </c>
      <c r="O9" s="66">
        <f t="shared" ref="O9:O33" si="5">RANK(N9,N$8:N$33,0)</f>
        <v>10</v>
      </c>
      <c r="P9" s="65">
        <f>VLOOKUP($A9,'Return Data'!$B$7:$R$2843,15,0)</f>
        <v>5.3291000000000004</v>
      </c>
      <c r="Q9" s="66">
        <f t="shared" ref="Q9:Q33" si="6">RANK(P9,P$8:P$33,0)</f>
        <v>8</v>
      </c>
      <c r="R9" s="65">
        <f>VLOOKUP($A9,'Return Data'!$B$7:$R$2843,16,0)</f>
        <v>5.8056000000000001</v>
      </c>
      <c r="S9" s="67">
        <f t="shared" ref="S9:S33" si="7">RANK(R9,R$8:R$33,0)</f>
        <v>13</v>
      </c>
    </row>
    <row r="10" spans="1:20" x14ac:dyDescent="0.3">
      <c r="A10" s="63" t="s">
        <v>1739</v>
      </c>
      <c r="B10" s="64">
        <f>VLOOKUP($A10,'Return Data'!$B$7:$R$2843,3,0)</f>
        <v>44446</v>
      </c>
      <c r="C10" s="65">
        <f>VLOOKUP($A10,'Return Data'!$B$7:$R$2843,4,0)</f>
        <v>12.897</v>
      </c>
      <c r="D10" s="65">
        <f>VLOOKUP($A10,'Return Data'!$B$7:$R$2843,10,0)</f>
        <v>1.0103</v>
      </c>
      <c r="E10" s="66">
        <f t="shared" si="0"/>
        <v>14</v>
      </c>
      <c r="F10" s="65">
        <f>VLOOKUP($A10,'Return Data'!$B$7:$R$2843,11,0)</f>
        <v>2.1221000000000001</v>
      </c>
      <c r="G10" s="66">
        <f t="shared" si="1"/>
        <v>15</v>
      </c>
      <c r="H10" s="65">
        <f>VLOOKUP($A10,'Return Data'!$B$7:$R$2843,12,0)</f>
        <v>3.0522999999999998</v>
      </c>
      <c r="I10" s="66">
        <f t="shared" si="2"/>
        <v>5</v>
      </c>
      <c r="J10" s="65">
        <f>VLOOKUP($A10,'Return Data'!$B$7:$R$2843,13,0)</f>
        <v>4.0080999999999998</v>
      </c>
      <c r="K10" s="66">
        <f t="shared" si="3"/>
        <v>6</v>
      </c>
      <c r="L10" s="65">
        <f>VLOOKUP($A10,'Return Data'!$B$7:$R$2843,17,0)</f>
        <v>4.4794</v>
      </c>
      <c r="M10" s="66">
        <f t="shared" si="4"/>
        <v>3</v>
      </c>
      <c r="N10" s="65">
        <f>VLOOKUP($A10,'Return Data'!$B$7:$R$2843,14,0)</f>
        <v>5.1303999999999998</v>
      </c>
      <c r="O10" s="66">
        <f t="shared" si="5"/>
        <v>4</v>
      </c>
      <c r="P10" s="65"/>
      <c r="Q10" s="66"/>
      <c r="R10" s="65">
        <f>VLOOKUP($A10,'Return Data'!$B$7:$R$2843,16,0)</f>
        <v>5.5671999999999997</v>
      </c>
      <c r="S10" s="67">
        <f t="shared" si="7"/>
        <v>16</v>
      </c>
    </row>
    <row r="11" spans="1:20" x14ac:dyDescent="0.3">
      <c r="A11" s="63" t="s">
        <v>1740</v>
      </c>
      <c r="B11" s="64">
        <f>VLOOKUP($A11,'Return Data'!$B$7:$R$2843,3,0)</f>
        <v>44446</v>
      </c>
      <c r="C11" s="65">
        <f>VLOOKUP($A11,'Return Data'!$B$7:$R$2843,4,0)</f>
        <v>11.3622</v>
      </c>
      <c r="D11" s="65">
        <f>VLOOKUP($A11,'Return Data'!$B$7:$R$2843,10,0)</f>
        <v>0.6502</v>
      </c>
      <c r="E11" s="66">
        <f t="shared" si="0"/>
        <v>26</v>
      </c>
      <c r="F11" s="65">
        <f>VLOOKUP($A11,'Return Data'!$B$7:$R$2843,11,0)</f>
        <v>1.3594999999999999</v>
      </c>
      <c r="G11" s="66">
        <f t="shared" si="1"/>
        <v>26</v>
      </c>
      <c r="H11" s="65">
        <f>VLOOKUP($A11,'Return Data'!$B$7:$R$2843,12,0)</f>
        <v>1.883</v>
      </c>
      <c r="I11" s="66">
        <f t="shared" si="2"/>
        <v>25</v>
      </c>
      <c r="J11" s="65">
        <f>VLOOKUP($A11,'Return Data'!$B$7:$R$2843,13,0)</f>
        <v>2.3685999999999998</v>
      </c>
      <c r="K11" s="66">
        <f t="shared" si="3"/>
        <v>26</v>
      </c>
      <c r="L11" s="65">
        <f>VLOOKUP($A11,'Return Data'!$B$7:$R$2843,17,0)</f>
        <v>2.9904999999999999</v>
      </c>
      <c r="M11" s="66">
        <f t="shared" si="4"/>
        <v>20</v>
      </c>
      <c r="N11" s="65">
        <f>VLOOKUP($A11,'Return Data'!$B$7:$R$2843,14,0)</f>
        <v>3.9554</v>
      </c>
      <c r="O11" s="66">
        <f t="shared" si="5"/>
        <v>17</v>
      </c>
      <c r="P11" s="65"/>
      <c r="Q11" s="66"/>
      <c r="R11" s="65">
        <f>VLOOKUP($A11,'Return Data'!$B$7:$R$2843,16,0)</f>
        <v>4.0397999999999996</v>
      </c>
      <c r="S11" s="67">
        <f t="shared" si="7"/>
        <v>21</v>
      </c>
    </row>
    <row r="12" spans="1:20" x14ac:dyDescent="0.3">
      <c r="A12" s="63" t="s">
        <v>1741</v>
      </c>
      <c r="B12" s="64">
        <f>VLOOKUP($A12,'Return Data'!$B$7:$R$2843,3,0)</f>
        <v>44446</v>
      </c>
      <c r="C12" s="65">
        <f>VLOOKUP($A12,'Return Data'!$B$7:$R$2843,4,0)</f>
        <v>11.965999999999999</v>
      </c>
      <c r="D12" s="65">
        <f>VLOOKUP($A12,'Return Data'!$B$7:$R$2843,10,0)</f>
        <v>1.0044999999999999</v>
      </c>
      <c r="E12" s="66">
        <f t="shared" si="0"/>
        <v>15</v>
      </c>
      <c r="F12" s="65">
        <f>VLOOKUP($A12,'Return Data'!$B$7:$R$2843,11,0)</f>
        <v>2.1337999999999999</v>
      </c>
      <c r="G12" s="66">
        <f t="shared" si="1"/>
        <v>14</v>
      </c>
      <c r="H12" s="65">
        <f>VLOOKUP($A12,'Return Data'!$B$7:$R$2843,12,0)</f>
        <v>2.7829999999999999</v>
      </c>
      <c r="I12" s="66">
        <f t="shared" si="2"/>
        <v>19</v>
      </c>
      <c r="J12" s="65">
        <f>VLOOKUP($A12,'Return Data'!$B$7:$R$2843,13,0)</f>
        <v>3.6465999999999998</v>
      </c>
      <c r="K12" s="66">
        <f t="shared" si="3"/>
        <v>19</v>
      </c>
      <c r="L12" s="65">
        <f>VLOOKUP($A12,'Return Data'!$B$7:$R$2843,17,0)</f>
        <v>4.0743999999999998</v>
      </c>
      <c r="M12" s="66">
        <f t="shared" si="4"/>
        <v>13</v>
      </c>
      <c r="N12" s="65">
        <f>VLOOKUP($A12,'Return Data'!$B$7:$R$2843,14,0)</f>
        <v>4.9503000000000004</v>
      </c>
      <c r="O12" s="66">
        <f t="shared" si="5"/>
        <v>9</v>
      </c>
      <c r="P12" s="65"/>
      <c r="Q12" s="66"/>
      <c r="R12" s="65">
        <f>VLOOKUP($A12,'Return Data'!$B$7:$R$2843,16,0)</f>
        <v>5.0842999999999998</v>
      </c>
      <c r="S12" s="67">
        <f t="shared" si="7"/>
        <v>18</v>
      </c>
    </row>
    <row r="13" spans="1:20" x14ac:dyDescent="0.3">
      <c r="A13" s="63" t="s">
        <v>1742</v>
      </c>
      <c r="B13" s="64">
        <f>VLOOKUP($A13,'Return Data'!$B$7:$R$2843,3,0)</f>
        <v>44446</v>
      </c>
      <c r="C13" s="65">
        <f>VLOOKUP($A13,'Return Data'!$B$7:$R$2843,4,0)</f>
        <v>15.402699999999999</v>
      </c>
      <c r="D13" s="65">
        <f>VLOOKUP($A13,'Return Data'!$B$7:$R$2843,10,0)</f>
        <v>1.0529999999999999</v>
      </c>
      <c r="E13" s="66">
        <f t="shared" si="0"/>
        <v>8</v>
      </c>
      <c r="F13" s="65">
        <f>VLOOKUP($A13,'Return Data'!$B$7:$R$2843,11,0)</f>
        <v>2.1894</v>
      </c>
      <c r="G13" s="66">
        <f t="shared" si="1"/>
        <v>10</v>
      </c>
      <c r="H13" s="65">
        <f>VLOOKUP($A13,'Return Data'!$B$7:$R$2843,12,0)</f>
        <v>3.0432999999999999</v>
      </c>
      <c r="I13" s="66">
        <f t="shared" si="2"/>
        <v>8</v>
      </c>
      <c r="J13" s="65">
        <f>VLOOKUP($A13,'Return Data'!$B$7:$R$2843,13,0)</f>
        <v>3.8982000000000001</v>
      </c>
      <c r="K13" s="66">
        <f t="shared" si="3"/>
        <v>12</v>
      </c>
      <c r="L13" s="65">
        <f>VLOOKUP($A13,'Return Data'!$B$7:$R$2843,17,0)</f>
        <v>4.4162999999999997</v>
      </c>
      <c r="M13" s="66">
        <f t="shared" si="4"/>
        <v>4</v>
      </c>
      <c r="N13" s="65">
        <f>VLOOKUP($A13,'Return Data'!$B$7:$R$2843,14,0)</f>
        <v>5.1426999999999996</v>
      </c>
      <c r="O13" s="66">
        <f t="shared" si="5"/>
        <v>3</v>
      </c>
      <c r="P13" s="65">
        <f>VLOOKUP($A13,'Return Data'!$B$7:$R$2843,15,0)</f>
        <v>5.4821</v>
      </c>
      <c r="Q13" s="66">
        <f t="shared" si="6"/>
        <v>4</v>
      </c>
      <c r="R13" s="65">
        <f>VLOOKUP($A13,'Return Data'!$B$7:$R$2843,16,0)</f>
        <v>6.1806000000000001</v>
      </c>
      <c r="S13" s="67">
        <f t="shared" si="7"/>
        <v>11</v>
      </c>
    </row>
    <row r="14" spans="1:20" x14ac:dyDescent="0.3">
      <c r="A14" s="63" t="s">
        <v>1743</v>
      </c>
      <c r="B14" s="64">
        <f>VLOOKUP($A14,'Return Data'!$B$7:$R$2843,3,0)</f>
        <v>44446</v>
      </c>
      <c r="C14" s="65">
        <f>VLOOKUP($A14,'Return Data'!$B$7:$R$2843,4,0)</f>
        <v>24.434999999999999</v>
      </c>
      <c r="D14" s="65">
        <f>VLOOKUP($A14,'Return Data'!$B$7:$R$2843,10,0)</f>
        <v>1.0421</v>
      </c>
      <c r="E14" s="66">
        <f t="shared" si="0"/>
        <v>9</v>
      </c>
      <c r="F14" s="65">
        <f>VLOOKUP($A14,'Return Data'!$B$7:$R$2843,11,0)</f>
        <v>2.2170999999999998</v>
      </c>
      <c r="G14" s="66">
        <f t="shared" si="1"/>
        <v>7</v>
      </c>
      <c r="H14" s="65">
        <f>VLOOKUP($A14,'Return Data'!$B$7:$R$2843,12,0)</f>
        <v>3.0013000000000001</v>
      </c>
      <c r="I14" s="66">
        <f t="shared" si="2"/>
        <v>10</v>
      </c>
      <c r="J14" s="65">
        <f>VLOOKUP($A14,'Return Data'!$B$7:$R$2843,13,0)</f>
        <v>3.9432999999999998</v>
      </c>
      <c r="K14" s="66">
        <f t="shared" si="3"/>
        <v>10</v>
      </c>
      <c r="L14" s="65">
        <f>VLOOKUP($A14,'Return Data'!$B$7:$R$2843,17,0)</f>
        <v>4.0244999999999997</v>
      </c>
      <c r="M14" s="66">
        <f t="shared" si="4"/>
        <v>15</v>
      </c>
      <c r="N14" s="65">
        <f>VLOOKUP($A14,'Return Data'!$B$7:$R$2843,14,0)</f>
        <v>4.7641999999999998</v>
      </c>
      <c r="O14" s="66">
        <f t="shared" si="5"/>
        <v>13</v>
      </c>
      <c r="P14" s="65">
        <f>VLOOKUP($A14,'Return Data'!$B$7:$R$2843,15,0)</f>
        <v>5.1055000000000001</v>
      </c>
      <c r="Q14" s="66">
        <f t="shared" si="6"/>
        <v>13</v>
      </c>
      <c r="R14" s="65">
        <f>VLOOKUP($A14,'Return Data'!$B$7:$R$2843,16,0)</f>
        <v>6.6460999999999997</v>
      </c>
      <c r="S14" s="67">
        <f t="shared" si="7"/>
        <v>7</v>
      </c>
    </row>
    <row r="15" spans="1:20" x14ac:dyDescent="0.3">
      <c r="A15" s="63" t="s">
        <v>1744</v>
      </c>
      <c r="B15" s="64">
        <f>VLOOKUP($A15,'Return Data'!$B$7:$R$2843,3,0)</f>
        <v>44446</v>
      </c>
      <c r="C15" s="65">
        <f>VLOOKUP($A15,'Return Data'!$B$7:$R$2843,4,0)</f>
        <v>27.317900000000002</v>
      </c>
      <c r="D15" s="65">
        <f>VLOOKUP($A15,'Return Data'!$B$7:$R$2843,10,0)</f>
        <v>1.0595000000000001</v>
      </c>
      <c r="E15" s="66">
        <f t="shared" si="0"/>
        <v>6</v>
      </c>
      <c r="F15" s="65">
        <f>VLOOKUP($A15,'Return Data'!$B$7:$R$2843,11,0)</f>
        <v>2.2595000000000001</v>
      </c>
      <c r="G15" s="66">
        <f t="shared" si="1"/>
        <v>5</v>
      </c>
      <c r="H15" s="65">
        <f>VLOOKUP($A15,'Return Data'!$B$7:$R$2843,12,0)</f>
        <v>3.044</v>
      </c>
      <c r="I15" s="66">
        <f t="shared" si="2"/>
        <v>7</v>
      </c>
      <c r="J15" s="65">
        <f>VLOOKUP($A15,'Return Data'!$B$7:$R$2843,13,0)</f>
        <v>4.0091999999999999</v>
      </c>
      <c r="K15" s="66">
        <f t="shared" si="3"/>
        <v>5</v>
      </c>
      <c r="L15" s="65">
        <f>VLOOKUP($A15,'Return Data'!$B$7:$R$2843,17,0)</f>
        <v>4.2690999999999999</v>
      </c>
      <c r="M15" s="66">
        <f t="shared" si="4"/>
        <v>10</v>
      </c>
      <c r="N15" s="65">
        <f>VLOOKUP($A15,'Return Data'!$B$7:$R$2843,14,0)</f>
        <v>5.0259</v>
      </c>
      <c r="O15" s="66">
        <f t="shared" si="5"/>
        <v>8</v>
      </c>
      <c r="P15" s="65">
        <f>VLOOKUP($A15,'Return Data'!$B$7:$R$2843,15,0)</f>
        <v>5.3685999999999998</v>
      </c>
      <c r="Q15" s="66">
        <f t="shared" si="6"/>
        <v>7</v>
      </c>
      <c r="R15" s="65">
        <f>VLOOKUP($A15,'Return Data'!$B$7:$R$2843,16,0)</f>
        <v>7.0762</v>
      </c>
      <c r="S15" s="67">
        <f t="shared" si="7"/>
        <v>2</v>
      </c>
    </row>
    <row r="16" spans="1:20" x14ac:dyDescent="0.3">
      <c r="A16" s="63" t="s">
        <v>1745</v>
      </c>
      <c r="B16" s="64">
        <f>VLOOKUP($A16,'Return Data'!$B$7:$R$2843,3,0)</f>
        <v>44446</v>
      </c>
      <c r="C16" s="65">
        <f>VLOOKUP($A16,'Return Data'!$B$7:$R$2843,4,0)</f>
        <v>25.923999999999999</v>
      </c>
      <c r="D16" s="65">
        <f>VLOOKUP($A16,'Return Data'!$B$7:$R$2843,10,0)</f>
        <v>1.0021</v>
      </c>
      <c r="E16" s="66">
        <f t="shared" si="0"/>
        <v>16</v>
      </c>
      <c r="F16" s="65">
        <f>VLOOKUP($A16,'Return Data'!$B$7:$R$2843,11,0)</f>
        <v>2.0649999999999999</v>
      </c>
      <c r="G16" s="66">
        <f t="shared" si="1"/>
        <v>17</v>
      </c>
      <c r="H16" s="65">
        <f>VLOOKUP($A16,'Return Data'!$B$7:$R$2843,12,0)</f>
        <v>2.8530000000000002</v>
      </c>
      <c r="I16" s="66">
        <f t="shared" si="2"/>
        <v>17</v>
      </c>
      <c r="J16" s="65">
        <f>VLOOKUP($A16,'Return Data'!$B$7:$R$2843,13,0)</f>
        <v>3.7370999999999999</v>
      </c>
      <c r="K16" s="66">
        <f t="shared" si="3"/>
        <v>14</v>
      </c>
      <c r="L16" s="65">
        <f>VLOOKUP($A16,'Return Data'!$B$7:$R$2843,17,0)</f>
        <v>3.9344000000000001</v>
      </c>
      <c r="M16" s="66">
        <f t="shared" si="4"/>
        <v>16</v>
      </c>
      <c r="N16" s="65">
        <f>VLOOKUP($A16,'Return Data'!$B$7:$R$2843,14,0)</f>
        <v>4.8852000000000002</v>
      </c>
      <c r="O16" s="66">
        <f t="shared" si="5"/>
        <v>11</v>
      </c>
      <c r="P16" s="65">
        <f>VLOOKUP($A16,'Return Data'!$B$7:$R$2843,15,0)</f>
        <v>5.2610000000000001</v>
      </c>
      <c r="Q16" s="66">
        <f t="shared" si="6"/>
        <v>9</v>
      </c>
      <c r="R16" s="65">
        <f>VLOOKUP($A16,'Return Data'!$B$7:$R$2843,16,0)</f>
        <v>6.6837999999999997</v>
      </c>
      <c r="S16" s="67">
        <f t="shared" si="7"/>
        <v>6</v>
      </c>
    </row>
    <row r="17" spans="1:19" x14ac:dyDescent="0.3">
      <c r="A17" s="63" t="s">
        <v>1746</v>
      </c>
      <c r="B17" s="64">
        <f>VLOOKUP($A17,'Return Data'!$B$7:$R$2843,3,0)</f>
        <v>44446</v>
      </c>
      <c r="C17" s="65">
        <f>VLOOKUP($A17,'Return Data'!$B$7:$R$2843,4,0)</f>
        <v>14.407299999999999</v>
      </c>
      <c r="D17" s="65">
        <f>VLOOKUP($A17,'Return Data'!$B$7:$R$2843,10,0)</f>
        <v>0.67149999999999999</v>
      </c>
      <c r="E17" s="66">
        <f t="shared" si="0"/>
        <v>25</v>
      </c>
      <c r="F17" s="65">
        <f>VLOOKUP($A17,'Return Data'!$B$7:$R$2843,11,0)</f>
        <v>1.4656</v>
      </c>
      <c r="G17" s="66">
        <f t="shared" si="1"/>
        <v>25</v>
      </c>
      <c r="H17" s="65">
        <f>VLOOKUP($A17,'Return Data'!$B$7:$R$2843,12,0)</f>
        <v>1.8724000000000001</v>
      </c>
      <c r="I17" s="66">
        <f t="shared" si="2"/>
        <v>26</v>
      </c>
      <c r="J17" s="65">
        <f>VLOOKUP($A17,'Return Data'!$B$7:$R$2843,13,0)</f>
        <v>2.4190999999999998</v>
      </c>
      <c r="K17" s="66">
        <f t="shared" si="3"/>
        <v>25</v>
      </c>
      <c r="L17" s="65">
        <f>VLOOKUP($A17,'Return Data'!$B$7:$R$2843,17,0)</f>
        <v>3.1333000000000002</v>
      </c>
      <c r="M17" s="66">
        <f t="shared" si="4"/>
        <v>19</v>
      </c>
      <c r="N17" s="65">
        <f>VLOOKUP($A17,'Return Data'!$B$7:$R$2843,14,0)</f>
        <v>4.1230000000000002</v>
      </c>
      <c r="O17" s="66">
        <f t="shared" si="5"/>
        <v>16</v>
      </c>
      <c r="P17" s="65">
        <f>VLOOKUP($A17,'Return Data'!$B$7:$R$2843,15,0)</f>
        <v>4.8710000000000004</v>
      </c>
      <c r="Q17" s="66">
        <f t="shared" si="6"/>
        <v>14</v>
      </c>
      <c r="R17" s="65">
        <f>VLOOKUP($A17,'Return Data'!$B$7:$R$2843,16,0)</f>
        <v>5.5812999999999997</v>
      </c>
      <c r="S17" s="67">
        <f t="shared" si="7"/>
        <v>15</v>
      </c>
    </row>
    <row r="18" spans="1:19" x14ac:dyDescent="0.3">
      <c r="A18" s="63" t="s">
        <v>1747</v>
      </c>
      <c r="B18" s="64">
        <f>VLOOKUP($A18,'Return Data'!$B$7:$R$2843,3,0)</f>
        <v>44446</v>
      </c>
      <c r="C18" s="65">
        <f>VLOOKUP($A18,'Return Data'!$B$7:$R$2843,4,0)</f>
        <v>25.179400000000001</v>
      </c>
      <c r="D18" s="65">
        <f>VLOOKUP($A18,'Return Data'!$B$7:$R$2843,10,0)</f>
        <v>0.98870000000000002</v>
      </c>
      <c r="E18" s="66">
        <f t="shared" si="0"/>
        <v>17</v>
      </c>
      <c r="F18" s="65">
        <f>VLOOKUP($A18,'Return Data'!$B$7:$R$2843,11,0)</f>
        <v>2.0446</v>
      </c>
      <c r="G18" s="66">
        <f t="shared" si="1"/>
        <v>18</v>
      </c>
      <c r="H18" s="65">
        <f>VLOOKUP($A18,'Return Data'!$B$7:$R$2843,12,0)</f>
        <v>2.8129</v>
      </c>
      <c r="I18" s="66">
        <f t="shared" si="2"/>
        <v>18</v>
      </c>
      <c r="J18" s="65">
        <f>VLOOKUP($A18,'Return Data'!$B$7:$R$2843,13,0)</f>
        <v>3.677</v>
      </c>
      <c r="K18" s="66">
        <f t="shared" si="3"/>
        <v>18</v>
      </c>
      <c r="L18" s="65">
        <f>VLOOKUP($A18,'Return Data'!$B$7:$R$2843,17,0)</f>
        <v>4.2179000000000002</v>
      </c>
      <c r="M18" s="66">
        <f t="shared" si="4"/>
        <v>11</v>
      </c>
      <c r="N18" s="65">
        <f>VLOOKUP($A18,'Return Data'!$B$7:$R$2843,14,0)</f>
        <v>4.8712</v>
      </c>
      <c r="O18" s="66">
        <f t="shared" si="5"/>
        <v>12</v>
      </c>
      <c r="P18" s="65">
        <f>VLOOKUP($A18,'Return Data'!$B$7:$R$2843,15,0)</f>
        <v>5.2552000000000003</v>
      </c>
      <c r="Q18" s="66">
        <f t="shared" si="6"/>
        <v>10</v>
      </c>
      <c r="R18" s="65">
        <f>VLOOKUP($A18,'Return Data'!$B$7:$R$2843,16,0)</f>
        <v>6.6384999999999996</v>
      </c>
      <c r="S18" s="67">
        <f t="shared" si="7"/>
        <v>8</v>
      </c>
    </row>
    <row r="19" spans="1:19" x14ac:dyDescent="0.3">
      <c r="A19" s="63" t="s">
        <v>1748</v>
      </c>
      <c r="B19" s="64">
        <f>VLOOKUP($A19,'Return Data'!$B$7:$R$2843,3,0)</f>
        <v>44446</v>
      </c>
      <c r="C19" s="65">
        <f>VLOOKUP($A19,'Return Data'!$B$7:$R$2843,4,0)</f>
        <v>10.649699999999999</v>
      </c>
      <c r="D19" s="65">
        <f>VLOOKUP($A19,'Return Data'!$B$7:$R$2843,10,0)</f>
        <v>0.74450000000000005</v>
      </c>
      <c r="E19" s="66">
        <f t="shared" si="0"/>
        <v>23</v>
      </c>
      <c r="F19" s="65">
        <f>VLOOKUP($A19,'Return Data'!$B$7:$R$2843,11,0)</f>
        <v>1.5476000000000001</v>
      </c>
      <c r="G19" s="66">
        <f t="shared" si="1"/>
        <v>24</v>
      </c>
      <c r="H19" s="65">
        <f>VLOOKUP($A19,'Return Data'!$B$7:$R$2843,12,0)</f>
        <v>1.9948999999999999</v>
      </c>
      <c r="I19" s="66">
        <f t="shared" si="2"/>
        <v>24</v>
      </c>
      <c r="J19" s="65">
        <f>VLOOKUP($A19,'Return Data'!$B$7:$R$2843,13,0)</f>
        <v>2.6606000000000001</v>
      </c>
      <c r="K19" s="66">
        <f t="shared" si="3"/>
        <v>23</v>
      </c>
      <c r="L19" s="65"/>
      <c r="M19" s="66"/>
      <c r="N19" s="65"/>
      <c r="O19" s="66"/>
      <c r="P19" s="65"/>
      <c r="Q19" s="66"/>
      <c r="R19" s="65">
        <f>VLOOKUP($A19,'Return Data'!$B$7:$R$2843,16,0)</f>
        <v>3.2018</v>
      </c>
      <c r="S19" s="67">
        <f t="shared" si="7"/>
        <v>24</v>
      </c>
    </row>
    <row r="20" spans="1:19" x14ac:dyDescent="0.3">
      <c r="A20" s="63" t="s">
        <v>1749</v>
      </c>
      <c r="B20" s="64">
        <f>VLOOKUP($A20,'Return Data'!$B$7:$R$2843,3,0)</f>
        <v>44446</v>
      </c>
      <c r="C20" s="65">
        <f>VLOOKUP($A20,'Return Data'!$B$7:$R$2843,4,0)</f>
        <v>26.391400000000001</v>
      </c>
      <c r="D20" s="65">
        <f>VLOOKUP($A20,'Return Data'!$B$7:$R$2843,10,0)</f>
        <v>0.83560000000000001</v>
      </c>
      <c r="E20" s="66">
        <f t="shared" si="0"/>
        <v>22</v>
      </c>
      <c r="F20" s="65">
        <f>VLOOKUP($A20,'Return Data'!$B$7:$R$2843,11,0)</f>
        <v>1.6453</v>
      </c>
      <c r="G20" s="66">
        <f t="shared" si="1"/>
        <v>22</v>
      </c>
      <c r="H20" s="65">
        <f>VLOOKUP($A20,'Return Data'!$B$7:$R$2843,12,0)</f>
        <v>2.0948000000000002</v>
      </c>
      <c r="I20" s="66">
        <f t="shared" si="2"/>
        <v>22</v>
      </c>
      <c r="J20" s="65">
        <f>VLOOKUP($A20,'Return Data'!$B$7:$R$2843,13,0)</f>
        <v>2.7442000000000002</v>
      </c>
      <c r="K20" s="66">
        <f t="shared" si="3"/>
        <v>22</v>
      </c>
      <c r="L20" s="65">
        <f>VLOOKUP($A20,'Return Data'!$B$7:$R$2843,17,0)</f>
        <v>2.88</v>
      </c>
      <c r="M20" s="66">
        <f t="shared" si="4"/>
        <v>21</v>
      </c>
      <c r="N20" s="65">
        <f>VLOOKUP($A20,'Return Data'!$B$7:$R$2843,14,0)</f>
        <v>3.8694000000000002</v>
      </c>
      <c r="O20" s="66">
        <f t="shared" si="5"/>
        <v>18</v>
      </c>
      <c r="P20" s="65">
        <f>VLOOKUP($A20,'Return Data'!$B$7:$R$2843,15,0)</f>
        <v>4.4923000000000002</v>
      </c>
      <c r="Q20" s="66">
        <f t="shared" si="6"/>
        <v>15</v>
      </c>
      <c r="R20" s="65">
        <f>VLOOKUP($A20,'Return Data'!$B$7:$R$2843,16,0)</f>
        <v>6.6148999999999996</v>
      </c>
      <c r="S20" s="67">
        <f t="shared" si="7"/>
        <v>9</v>
      </c>
    </row>
    <row r="21" spans="1:19" x14ac:dyDescent="0.3">
      <c r="A21" s="63" t="s">
        <v>1750</v>
      </c>
      <c r="B21" s="64">
        <f>VLOOKUP($A21,'Return Data'!$B$7:$R$2843,3,0)</f>
        <v>44446</v>
      </c>
      <c r="C21" s="65">
        <f>VLOOKUP($A21,'Return Data'!$B$7:$R$2843,4,0)</f>
        <v>29.610900000000001</v>
      </c>
      <c r="D21" s="65">
        <f>VLOOKUP($A21,'Return Data'!$B$7:$R$2843,10,0)</f>
        <v>1.0631999999999999</v>
      </c>
      <c r="E21" s="66">
        <f t="shared" si="0"/>
        <v>5</v>
      </c>
      <c r="F21" s="65">
        <f>VLOOKUP($A21,'Return Data'!$B$7:$R$2843,11,0)</f>
        <v>2.2538999999999998</v>
      </c>
      <c r="G21" s="66">
        <f t="shared" si="1"/>
        <v>6</v>
      </c>
      <c r="H21" s="65">
        <f>VLOOKUP($A21,'Return Data'!$B$7:$R$2843,12,0)</f>
        <v>3.1789000000000001</v>
      </c>
      <c r="I21" s="66">
        <f t="shared" si="2"/>
        <v>1</v>
      </c>
      <c r="J21" s="65">
        <f>VLOOKUP($A21,'Return Data'!$B$7:$R$2843,13,0)</f>
        <v>4.0888999999999998</v>
      </c>
      <c r="K21" s="66">
        <f t="shared" si="3"/>
        <v>2</v>
      </c>
      <c r="L21" s="65">
        <f>VLOOKUP($A21,'Return Data'!$B$7:$R$2843,17,0)</f>
        <v>4.3832000000000004</v>
      </c>
      <c r="M21" s="66">
        <f t="shared" si="4"/>
        <v>6</v>
      </c>
      <c r="N21" s="65">
        <f>VLOOKUP($A21,'Return Data'!$B$7:$R$2843,14,0)</f>
        <v>5.1254999999999997</v>
      </c>
      <c r="O21" s="66">
        <f t="shared" si="5"/>
        <v>5</v>
      </c>
      <c r="P21" s="65">
        <f>VLOOKUP($A21,'Return Data'!$B$7:$R$2843,15,0)</f>
        <v>5.4908999999999999</v>
      </c>
      <c r="Q21" s="66">
        <f t="shared" si="6"/>
        <v>3</v>
      </c>
      <c r="R21" s="65">
        <f>VLOOKUP($A21,'Return Data'!$B$7:$R$2843,16,0)</f>
        <v>7.0426000000000002</v>
      </c>
      <c r="S21" s="67">
        <f t="shared" si="7"/>
        <v>3</v>
      </c>
    </row>
    <row r="22" spans="1:19" x14ac:dyDescent="0.3">
      <c r="A22" s="63" t="s">
        <v>1751</v>
      </c>
      <c r="B22" s="64">
        <f>VLOOKUP($A22,'Return Data'!$B$7:$R$2843,3,0)</f>
        <v>44446</v>
      </c>
      <c r="C22" s="65">
        <f>VLOOKUP($A22,'Return Data'!$B$7:$R$2843,4,0)</f>
        <v>15.250999999999999</v>
      </c>
      <c r="D22" s="65">
        <f>VLOOKUP($A22,'Return Data'!$B$7:$R$2843,10,0)</f>
        <v>1.0201</v>
      </c>
      <c r="E22" s="66">
        <f t="shared" si="0"/>
        <v>12</v>
      </c>
      <c r="F22" s="65">
        <f>VLOOKUP($A22,'Return Data'!$B$7:$R$2843,11,0)</f>
        <v>2.2115999999999998</v>
      </c>
      <c r="G22" s="66">
        <f t="shared" si="1"/>
        <v>9</v>
      </c>
      <c r="H22" s="65">
        <f>VLOOKUP($A22,'Return Data'!$B$7:$R$2843,12,0)</f>
        <v>3.0472999999999999</v>
      </c>
      <c r="I22" s="66">
        <f t="shared" si="2"/>
        <v>6</v>
      </c>
      <c r="J22" s="65">
        <f>VLOOKUP($A22,'Return Data'!$B$7:$R$2843,13,0)</f>
        <v>3.9746000000000001</v>
      </c>
      <c r="K22" s="66">
        <f t="shared" si="3"/>
        <v>8</v>
      </c>
      <c r="L22" s="65">
        <f>VLOOKUP($A22,'Return Data'!$B$7:$R$2843,17,0)</f>
        <v>4.5688000000000004</v>
      </c>
      <c r="M22" s="66">
        <f t="shared" si="4"/>
        <v>2</v>
      </c>
      <c r="N22" s="65">
        <f>VLOOKUP($A22,'Return Data'!$B$7:$R$2843,14,0)</f>
        <v>5.1641000000000004</v>
      </c>
      <c r="O22" s="66">
        <f t="shared" si="5"/>
        <v>1</v>
      </c>
      <c r="P22" s="65">
        <f>VLOOKUP($A22,'Return Data'!$B$7:$R$2843,15,0)</f>
        <v>5.4934000000000003</v>
      </c>
      <c r="Q22" s="66">
        <f t="shared" si="6"/>
        <v>2</v>
      </c>
      <c r="R22" s="65">
        <f>VLOOKUP($A22,'Return Data'!$B$7:$R$2843,16,0)</f>
        <v>6.0419</v>
      </c>
      <c r="S22" s="67">
        <f t="shared" si="7"/>
        <v>12</v>
      </c>
    </row>
    <row r="23" spans="1:19" x14ac:dyDescent="0.3">
      <c r="A23" s="63" t="s">
        <v>1752</v>
      </c>
      <c r="B23" s="64">
        <f>VLOOKUP($A23,'Return Data'!$B$7:$R$2843,3,0)</f>
        <v>44446</v>
      </c>
      <c r="C23" s="65">
        <f>VLOOKUP($A23,'Return Data'!$B$7:$R$2843,4,0)</f>
        <v>11.145300000000001</v>
      </c>
      <c r="D23" s="65">
        <f>VLOOKUP($A23,'Return Data'!$B$7:$R$2843,10,0)</f>
        <v>0.88890000000000002</v>
      </c>
      <c r="E23" s="66">
        <f t="shared" si="0"/>
        <v>19</v>
      </c>
      <c r="F23" s="65">
        <f>VLOOKUP($A23,'Return Data'!$B$7:$R$2843,11,0)</f>
        <v>1.8737999999999999</v>
      </c>
      <c r="G23" s="66">
        <f t="shared" si="1"/>
        <v>20</v>
      </c>
      <c r="H23" s="65">
        <f>VLOOKUP($A23,'Return Data'!$B$7:$R$2843,12,0)</f>
        <v>2.5278999999999998</v>
      </c>
      <c r="I23" s="66">
        <f t="shared" si="2"/>
        <v>20</v>
      </c>
      <c r="J23" s="65">
        <f>VLOOKUP($A23,'Return Data'!$B$7:$R$2843,13,0)</f>
        <v>3.2221000000000002</v>
      </c>
      <c r="K23" s="66">
        <f t="shared" si="3"/>
        <v>20</v>
      </c>
      <c r="L23" s="65">
        <f>VLOOKUP($A23,'Return Data'!$B$7:$R$2843,17,0)</f>
        <v>3.6631</v>
      </c>
      <c r="M23" s="66">
        <f t="shared" si="4"/>
        <v>18</v>
      </c>
      <c r="N23" s="65"/>
      <c r="O23" s="66"/>
      <c r="P23" s="65"/>
      <c r="Q23" s="66"/>
      <c r="R23" s="65">
        <f>VLOOKUP($A23,'Return Data'!$B$7:$R$2843,16,0)</f>
        <v>4.2267999999999999</v>
      </c>
      <c r="S23" s="67">
        <f t="shared" si="7"/>
        <v>20</v>
      </c>
    </row>
    <row r="24" spans="1:19" x14ac:dyDescent="0.3">
      <c r="A24" s="63" t="s">
        <v>1753</v>
      </c>
      <c r="B24" s="64">
        <f>VLOOKUP($A24,'Return Data'!$B$7:$R$2843,3,0)</f>
        <v>44446</v>
      </c>
      <c r="C24" s="65">
        <f>VLOOKUP($A24,'Return Data'!$B$7:$R$2843,4,0)</f>
        <v>10.3026</v>
      </c>
      <c r="D24" s="65">
        <f>VLOOKUP($A24,'Return Data'!$B$7:$R$2843,10,0)</f>
        <v>0.86939999999999995</v>
      </c>
      <c r="E24" s="66">
        <f t="shared" si="0"/>
        <v>20</v>
      </c>
      <c r="F24" s="65">
        <f>VLOOKUP($A24,'Return Data'!$B$7:$R$2843,11,0)</f>
        <v>1.746</v>
      </c>
      <c r="G24" s="66">
        <f t="shared" si="1"/>
        <v>21</v>
      </c>
      <c r="H24" s="65">
        <f>VLOOKUP($A24,'Return Data'!$B$7:$R$2843,12,0)</f>
        <v>2.3504999999999998</v>
      </c>
      <c r="I24" s="66">
        <f t="shared" si="2"/>
        <v>21</v>
      </c>
      <c r="J24" s="65">
        <f>VLOOKUP($A24,'Return Data'!$B$7:$R$2843,13,0)</f>
        <v>2.9291999999999998</v>
      </c>
      <c r="K24" s="66">
        <f t="shared" si="3"/>
        <v>21</v>
      </c>
      <c r="L24" s="65"/>
      <c r="M24" s="66"/>
      <c r="N24" s="65"/>
      <c r="O24" s="66"/>
      <c r="P24" s="65"/>
      <c r="Q24" s="66"/>
      <c r="R24" s="65">
        <f>VLOOKUP($A24,'Return Data'!$B$7:$R$2843,16,0)</f>
        <v>2.9125999999999999</v>
      </c>
      <c r="S24" s="67">
        <f t="shared" si="7"/>
        <v>26</v>
      </c>
    </row>
    <row r="25" spans="1:19" x14ac:dyDescent="0.3">
      <c r="A25" s="63" t="s">
        <v>1754</v>
      </c>
      <c r="B25" s="64">
        <f>VLOOKUP($A25,'Return Data'!$B$7:$R$2843,3,0)</f>
        <v>44446</v>
      </c>
      <c r="C25" s="65">
        <f>VLOOKUP($A25,'Return Data'!$B$7:$R$2843,4,0)</f>
        <v>10.439</v>
      </c>
      <c r="D25" s="65">
        <f>VLOOKUP($A25,'Return Data'!$B$7:$R$2843,10,0)</f>
        <v>1.0747</v>
      </c>
      <c r="E25" s="66">
        <f t="shared" si="0"/>
        <v>3</v>
      </c>
      <c r="F25" s="65">
        <f>VLOOKUP($A25,'Return Data'!$B$7:$R$2843,11,0)</f>
        <v>2.1627999999999998</v>
      </c>
      <c r="G25" s="66">
        <f t="shared" si="1"/>
        <v>13</v>
      </c>
      <c r="H25" s="65">
        <f>VLOOKUP($A25,'Return Data'!$B$7:$R$2843,12,0)</f>
        <v>2.9182999999999999</v>
      </c>
      <c r="I25" s="66">
        <f t="shared" si="2"/>
        <v>14</v>
      </c>
      <c r="J25" s="65">
        <f>VLOOKUP($A25,'Return Data'!$B$7:$R$2843,13,0)</f>
        <v>3.8809999999999998</v>
      </c>
      <c r="K25" s="66">
        <f t="shared" si="3"/>
        <v>13</v>
      </c>
      <c r="L25" s="65"/>
      <c r="M25" s="66"/>
      <c r="N25" s="65"/>
      <c r="O25" s="66"/>
      <c r="P25" s="65"/>
      <c r="Q25" s="66"/>
      <c r="R25" s="65">
        <f>VLOOKUP($A25,'Return Data'!$B$7:$R$2843,16,0)</f>
        <v>3.5868000000000002</v>
      </c>
      <c r="S25" s="67">
        <f t="shared" si="7"/>
        <v>23</v>
      </c>
    </row>
    <row r="26" spans="1:19" x14ac:dyDescent="0.3">
      <c r="A26" s="63" t="s">
        <v>1755</v>
      </c>
      <c r="B26" s="64">
        <f>VLOOKUP($A26,'Return Data'!$B$7:$R$2843,3,0)</f>
        <v>44446</v>
      </c>
      <c r="C26" s="65">
        <f>VLOOKUP($A26,'Return Data'!$B$7:$R$2843,4,0)</f>
        <v>21.221900000000002</v>
      </c>
      <c r="D26" s="65">
        <f>VLOOKUP($A26,'Return Data'!$B$7:$R$2843,10,0)</f>
        <v>1.0570999999999999</v>
      </c>
      <c r="E26" s="66">
        <f t="shared" si="0"/>
        <v>7</v>
      </c>
      <c r="F26" s="65">
        <f>VLOOKUP($A26,'Return Data'!$B$7:$R$2843,11,0)</f>
        <v>2.2136</v>
      </c>
      <c r="G26" s="66">
        <f t="shared" si="1"/>
        <v>8</v>
      </c>
      <c r="H26" s="65">
        <f>VLOOKUP($A26,'Return Data'!$B$7:$R$2843,12,0)</f>
        <v>3.0213999999999999</v>
      </c>
      <c r="I26" s="66">
        <f t="shared" si="2"/>
        <v>9</v>
      </c>
      <c r="J26" s="65">
        <f>VLOOKUP($A26,'Return Data'!$B$7:$R$2843,13,0)</f>
        <v>3.9504000000000001</v>
      </c>
      <c r="K26" s="66">
        <f t="shared" si="3"/>
        <v>9</v>
      </c>
      <c r="L26" s="65">
        <f>VLOOKUP($A26,'Return Data'!$B$7:$R$2843,17,0)</f>
        <v>4.3067000000000002</v>
      </c>
      <c r="M26" s="66">
        <f t="shared" si="4"/>
        <v>9</v>
      </c>
      <c r="N26" s="65">
        <f>VLOOKUP($A26,'Return Data'!$B$7:$R$2843,14,0)</f>
        <v>5.1134000000000004</v>
      </c>
      <c r="O26" s="66">
        <f t="shared" si="5"/>
        <v>6</v>
      </c>
      <c r="P26" s="65">
        <f>VLOOKUP($A26,'Return Data'!$B$7:$R$2843,15,0)</f>
        <v>5.5232000000000001</v>
      </c>
      <c r="Q26" s="66">
        <f t="shared" si="6"/>
        <v>1</v>
      </c>
      <c r="R26" s="65">
        <f>VLOOKUP($A26,'Return Data'!$B$7:$R$2843,16,0)</f>
        <v>7.1424000000000003</v>
      </c>
      <c r="S26" s="67">
        <f t="shared" si="7"/>
        <v>1</v>
      </c>
    </row>
    <row r="27" spans="1:19" x14ac:dyDescent="0.3">
      <c r="A27" s="63" t="s">
        <v>1756</v>
      </c>
      <c r="B27" s="64">
        <f>VLOOKUP($A27,'Return Data'!$B$7:$R$2843,3,0)</f>
        <v>44446</v>
      </c>
      <c r="C27" s="65">
        <f>VLOOKUP($A27,'Return Data'!$B$7:$R$2843,4,0)</f>
        <v>14.851100000000001</v>
      </c>
      <c r="D27" s="65">
        <f>VLOOKUP($A27,'Return Data'!$B$7:$R$2843,10,0)</f>
        <v>1.0162</v>
      </c>
      <c r="E27" s="66">
        <f t="shared" si="0"/>
        <v>13</v>
      </c>
      <c r="F27" s="65">
        <f>VLOOKUP($A27,'Return Data'!$B$7:$R$2843,11,0)</f>
        <v>2.0314999999999999</v>
      </c>
      <c r="G27" s="66">
        <f t="shared" si="1"/>
        <v>19</v>
      </c>
      <c r="H27" s="65">
        <f>VLOOKUP($A27,'Return Data'!$B$7:$R$2843,12,0)</f>
        <v>2.9660000000000002</v>
      </c>
      <c r="I27" s="66">
        <f t="shared" si="2"/>
        <v>12</v>
      </c>
      <c r="J27" s="65">
        <f>VLOOKUP($A27,'Return Data'!$B$7:$R$2843,13,0)</f>
        <v>3.9367000000000001</v>
      </c>
      <c r="K27" s="66">
        <f t="shared" si="3"/>
        <v>11</v>
      </c>
      <c r="L27" s="65">
        <f>VLOOKUP($A27,'Return Data'!$B$7:$R$2843,17,0)</f>
        <v>4.0495999999999999</v>
      </c>
      <c r="M27" s="66">
        <f t="shared" si="4"/>
        <v>14</v>
      </c>
      <c r="N27" s="65">
        <f>VLOOKUP($A27,'Return Data'!$B$7:$R$2843,14,0)</f>
        <v>4.7126999999999999</v>
      </c>
      <c r="O27" s="66">
        <f t="shared" si="5"/>
        <v>15</v>
      </c>
      <c r="P27" s="65">
        <f>VLOOKUP($A27,'Return Data'!$B$7:$R$2843,15,0)</f>
        <v>5.1581000000000001</v>
      </c>
      <c r="Q27" s="66">
        <f t="shared" si="6"/>
        <v>12</v>
      </c>
      <c r="R27" s="65">
        <f>VLOOKUP($A27,'Return Data'!$B$7:$R$2843,16,0)</f>
        <v>5.7821999999999996</v>
      </c>
      <c r="S27" s="67">
        <f t="shared" si="7"/>
        <v>14</v>
      </c>
    </row>
    <row r="28" spans="1:19" x14ac:dyDescent="0.3">
      <c r="A28" s="63" t="s">
        <v>1757</v>
      </c>
      <c r="B28" s="64">
        <f>VLOOKUP($A28,'Return Data'!$B$7:$R$2843,3,0)</f>
        <v>44446</v>
      </c>
      <c r="C28" s="65">
        <f>VLOOKUP($A28,'Return Data'!$B$7:$R$2843,4,0)</f>
        <v>11.736800000000001</v>
      </c>
      <c r="D28" s="65">
        <f>VLOOKUP($A28,'Return Data'!$B$7:$R$2843,10,0)</f>
        <v>0.70530000000000004</v>
      </c>
      <c r="E28" s="66">
        <f t="shared" si="0"/>
        <v>24</v>
      </c>
      <c r="F28" s="65">
        <f>VLOOKUP($A28,'Return Data'!$B$7:$R$2843,11,0)</f>
        <v>1.5548999999999999</v>
      </c>
      <c r="G28" s="66">
        <f t="shared" si="1"/>
        <v>23</v>
      </c>
      <c r="H28" s="65">
        <f>VLOOKUP($A28,'Return Data'!$B$7:$R$2843,12,0)</f>
        <v>2.0689000000000002</v>
      </c>
      <c r="I28" s="66">
        <f t="shared" si="2"/>
        <v>23</v>
      </c>
      <c r="J28" s="65">
        <f>VLOOKUP($A28,'Return Data'!$B$7:$R$2843,13,0)</f>
        <v>2.5943999999999998</v>
      </c>
      <c r="K28" s="66">
        <f t="shared" si="3"/>
        <v>24</v>
      </c>
      <c r="L28" s="65">
        <f>VLOOKUP($A28,'Return Data'!$B$7:$R$2843,17,0)</f>
        <v>2.5103</v>
      </c>
      <c r="M28" s="66">
        <f t="shared" si="4"/>
        <v>22</v>
      </c>
      <c r="N28" s="65">
        <f>VLOOKUP($A28,'Return Data'!$B$7:$R$2843,14,0)</f>
        <v>1.2007000000000001</v>
      </c>
      <c r="O28" s="66">
        <f t="shared" si="5"/>
        <v>19</v>
      </c>
      <c r="P28" s="65">
        <f>VLOOKUP($A28,'Return Data'!$B$7:$R$2843,15,0)</f>
        <v>2.7275</v>
      </c>
      <c r="Q28" s="66">
        <f t="shared" si="6"/>
        <v>16</v>
      </c>
      <c r="R28" s="65">
        <f>VLOOKUP($A28,'Return Data'!$B$7:$R$2843,16,0)</f>
        <v>3.0194000000000001</v>
      </c>
      <c r="S28" s="67">
        <f t="shared" si="7"/>
        <v>25</v>
      </c>
    </row>
    <row r="29" spans="1:19" x14ac:dyDescent="0.3">
      <c r="A29" s="63" t="s">
        <v>1758</v>
      </c>
      <c r="B29" s="64">
        <f>VLOOKUP($A29,'Return Data'!$B$7:$R$2843,3,0)</f>
        <v>44446</v>
      </c>
      <c r="C29" s="65">
        <f>VLOOKUP($A29,'Return Data'!$B$7:$R$2843,4,0)</f>
        <v>26.685600000000001</v>
      </c>
      <c r="D29" s="65">
        <f>VLOOKUP($A29,'Return Data'!$B$7:$R$2843,10,0)</f>
        <v>1.0325</v>
      </c>
      <c r="E29" s="66">
        <f t="shared" si="0"/>
        <v>11</v>
      </c>
      <c r="F29" s="65">
        <f>VLOOKUP($A29,'Return Data'!$B$7:$R$2843,11,0)</f>
        <v>2.1692999999999998</v>
      </c>
      <c r="G29" s="66">
        <f t="shared" si="1"/>
        <v>12</v>
      </c>
      <c r="H29" s="65">
        <f>VLOOKUP($A29,'Return Data'!$B$7:$R$2843,12,0)</f>
        <v>2.8738999999999999</v>
      </c>
      <c r="I29" s="66">
        <f t="shared" si="2"/>
        <v>15</v>
      </c>
      <c r="J29" s="65">
        <f>VLOOKUP($A29,'Return Data'!$B$7:$R$2843,13,0)</f>
        <v>3.7082999999999999</v>
      </c>
      <c r="K29" s="66">
        <f t="shared" si="3"/>
        <v>15</v>
      </c>
      <c r="L29" s="65">
        <f>VLOOKUP($A29,'Return Data'!$B$7:$R$2843,17,0)</f>
        <v>3.7772999999999999</v>
      </c>
      <c r="M29" s="66">
        <f t="shared" si="4"/>
        <v>17</v>
      </c>
      <c r="N29" s="65">
        <f>VLOOKUP($A29,'Return Data'!$B$7:$R$2843,14,0)</f>
        <v>4.7300000000000004</v>
      </c>
      <c r="O29" s="66">
        <f t="shared" si="5"/>
        <v>14</v>
      </c>
      <c r="P29" s="65">
        <f>VLOOKUP($A29,'Return Data'!$B$7:$R$2843,15,0)</f>
        <v>5.1718000000000002</v>
      </c>
      <c r="Q29" s="66">
        <f t="shared" si="6"/>
        <v>11</v>
      </c>
      <c r="R29" s="65">
        <f>VLOOKUP($A29,'Return Data'!$B$7:$R$2843,16,0)</f>
        <v>6.8307000000000002</v>
      </c>
      <c r="S29" s="67">
        <f t="shared" si="7"/>
        <v>5</v>
      </c>
    </row>
    <row r="30" spans="1:19" x14ac:dyDescent="0.3">
      <c r="A30" s="63" t="s">
        <v>1759</v>
      </c>
      <c r="B30" s="64">
        <f>VLOOKUP($A30,'Return Data'!$B$7:$R$2843,3,0)</f>
        <v>44446</v>
      </c>
      <c r="C30" s="65">
        <f>VLOOKUP($A30,'Return Data'!$B$7:$R$2843,4,0)</f>
        <v>10.606400000000001</v>
      </c>
      <c r="D30" s="65">
        <f>VLOOKUP($A30,'Return Data'!$B$7:$R$2843,10,0)</f>
        <v>0.86439999999999995</v>
      </c>
      <c r="E30" s="66">
        <f t="shared" si="0"/>
        <v>21</v>
      </c>
      <c r="F30" s="65">
        <f>VLOOKUP($A30,'Return Data'!$B$7:$R$2843,11,0)</f>
        <v>2.1741999999999999</v>
      </c>
      <c r="G30" s="66">
        <f t="shared" si="1"/>
        <v>11</v>
      </c>
      <c r="H30" s="65">
        <f>VLOOKUP($A30,'Return Data'!$B$7:$R$2843,12,0)</f>
        <v>2.9798</v>
      </c>
      <c r="I30" s="66">
        <f t="shared" si="2"/>
        <v>11</v>
      </c>
      <c r="J30" s="65">
        <f>VLOOKUP($A30,'Return Data'!$B$7:$R$2843,13,0)</f>
        <v>4.0476000000000001</v>
      </c>
      <c r="K30" s="66">
        <f t="shared" si="3"/>
        <v>4</v>
      </c>
      <c r="L30" s="65"/>
      <c r="M30" s="66"/>
      <c r="N30" s="65"/>
      <c r="O30" s="66"/>
      <c r="P30" s="65"/>
      <c r="Q30" s="66"/>
      <c r="R30" s="65">
        <f>VLOOKUP($A30,'Return Data'!$B$7:$R$2843,16,0)</f>
        <v>3.7677999999999998</v>
      </c>
      <c r="S30" s="67">
        <f t="shared" si="7"/>
        <v>22</v>
      </c>
    </row>
    <row r="31" spans="1:19" x14ac:dyDescent="0.3">
      <c r="A31" s="63" t="s">
        <v>1760</v>
      </c>
      <c r="B31" s="64">
        <f>VLOOKUP($A31,'Return Data'!$B$7:$R$2843,3,0)</f>
        <v>44446</v>
      </c>
      <c r="C31" s="65">
        <f>VLOOKUP($A31,'Return Data'!$B$7:$R$2843,4,0)</f>
        <v>11.4917</v>
      </c>
      <c r="D31" s="65">
        <f>VLOOKUP($A31,'Return Data'!$B$7:$R$2843,10,0)</f>
        <v>1.0357000000000001</v>
      </c>
      <c r="E31" s="66">
        <f t="shared" si="0"/>
        <v>10</v>
      </c>
      <c r="F31" s="65">
        <f>VLOOKUP($A31,'Return Data'!$B$7:$R$2843,11,0)</f>
        <v>2.2665999999999999</v>
      </c>
      <c r="G31" s="66">
        <f t="shared" si="1"/>
        <v>4</v>
      </c>
      <c r="H31" s="65">
        <f>VLOOKUP($A31,'Return Data'!$B$7:$R$2843,12,0)</f>
        <v>3.1246999999999998</v>
      </c>
      <c r="I31" s="66">
        <f t="shared" si="2"/>
        <v>4</v>
      </c>
      <c r="J31" s="65">
        <f>VLOOKUP($A31,'Return Data'!$B$7:$R$2843,13,0)</f>
        <v>4.0923999999999996</v>
      </c>
      <c r="K31" s="66">
        <f t="shared" si="3"/>
        <v>1</v>
      </c>
      <c r="L31" s="65">
        <f>VLOOKUP($A31,'Return Data'!$B$7:$R$2843,17,0)</f>
        <v>4.7224000000000004</v>
      </c>
      <c r="M31" s="66">
        <f t="shared" si="4"/>
        <v>1</v>
      </c>
      <c r="N31" s="65"/>
      <c r="O31" s="66"/>
      <c r="P31" s="65"/>
      <c r="Q31" s="66"/>
      <c r="R31" s="65">
        <f>VLOOKUP($A31,'Return Data'!$B$7:$R$2843,16,0)</f>
        <v>5.2382</v>
      </c>
      <c r="S31" s="67">
        <f t="shared" si="7"/>
        <v>17</v>
      </c>
    </row>
    <row r="32" spans="1:19" x14ac:dyDescent="0.3">
      <c r="A32" s="63" t="s">
        <v>1761</v>
      </c>
      <c r="B32" s="64">
        <f>VLOOKUP($A32,'Return Data'!$B$7:$R$2843,3,0)</f>
        <v>44446</v>
      </c>
      <c r="C32" s="65">
        <f>VLOOKUP($A32,'Return Data'!$B$7:$R$2843,4,0)</f>
        <v>11.278600000000001</v>
      </c>
      <c r="D32" s="65">
        <f>VLOOKUP($A32,'Return Data'!$B$7:$R$2843,10,0)</f>
        <v>1.0944</v>
      </c>
      <c r="E32" s="66">
        <f t="shared" si="0"/>
        <v>2</v>
      </c>
      <c r="F32" s="65">
        <f>VLOOKUP($A32,'Return Data'!$B$7:$R$2843,11,0)</f>
        <v>2.3178999999999998</v>
      </c>
      <c r="G32" s="66">
        <f t="shared" si="1"/>
        <v>2</v>
      </c>
      <c r="H32" s="65">
        <f>VLOOKUP($A32,'Return Data'!$B$7:$R$2843,12,0)</f>
        <v>2.9577</v>
      </c>
      <c r="I32" s="66">
        <f t="shared" si="2"/>
        <v>13</v>
      </c>
      <c r="J32" s="65">
        <f>VLOOKUP($A32,'Return Data'!$B$7:$R$2843,13,0)</f>
        <v>3.7027000000000001</v>
      </c>
      <c r="K32" s="66">
        <f t="shared" si="3"/>
        <v>16</v>
      </c>
      <c r="L32" s="65">
        <f>VLOOKUP($A32,'Return Data'!$B$7:$R$2843,17,0)</f>
        <v>4.3552999999999997</v>
      </c>
      <c r="M32" s="66">
        <f t="shared" si="4"/>
        <v>7</v>
      </c>
      <c r="N32" s="65"/>
      <c r="O32" s="66"/>
      <c r="P32" s="65"/>
      <c r="Q32" s="66"/>
      <c r="R32" s="65">
        <f>VLOOKUP($A32,'Return Data'!$B$7:$R$2843,16,0)</f>
        <v>4.8356000000000003</v>
      </c>
      <c r="S32" s="67">
        <f t="shared" si="7"/>
        <v>19</v>
      </c>
    </row>
    <row r="33" spans="1:19" x14ac:dyDescent="0.3">
      <c r="A33" s="63" t="s">
        <v>1762</v>
      </c>
      <c r="B33" s="64">
        <f>VLOOKUP($A33,'Return Data'!$B$7:$R$2843,3,0)</f>
        <v>44446</v>
      </c>
      <c r="C33" s="65">
        <f>VLOOKUP($A33,'Return Data'!$B$7:$R$2843,4,0)</f>
        <v>27.916799999999999</v>
      </c>
      <c r="D33" s="65">
        <f>VLOOKUP($A33,'Return Data'!$B$7:$R$2843,10,0)</f>
        <v>1.105</v>
      </c>
      <c r="E33" s="66">
        <f t="shared" si="0"/>
        <v>1</v>
      </c>
      <c r="F33" s="65">
        <f>VLOOKUP($A33,'Return Data'!$B$7:$R$2843,11,0)</f>
        <v>2.3193000000000001</v>
      </c>
      <c r="G33" s="66">
        <f t="shared" si="1"/>
        <v>1</v>
      </c>
      <c r="H33" s="65">
        <f>VLOOKUP($A33,'Return Data'!$B$7:$R$2843,12,0)</f>
        <v>3.1320000000000001</v>
      </c>
      <c r="I33" s="66">
        <f t="shared" si="2"/>
        <v>3</v>
      </c>
      <c r="J33" s="65">
        <f>VLOOKUP($A33,'Return Data'!$B$7:$R$2843,13,0)</f>
        <v>4.0537999999999998</v>
      </c>
      <c r="K33" s="66">
        <f t="shared" si="3"/>
        <v>3</v>
      </c>
      <c r="L33" s="65">
        <f>VLOOKUP($A33,'Return Data'!$B$7:$R$2843,17,0)</f>
        <v>4.4004000000000003</v>
      </c>
      <c r="M33" s="66">
        <f t="shared" si="4"/>
        <v>5</v>
      </c>
      <c r="N33" s="65">
        <f>VLOOKUP($A33,'Return Data'!$B$7:$R$2843,14,0)</f>
        <v>5.1571999999999996</v>
      </c>
      <c r="O33" s="66">
        <f t="shared" si="5"/>
        <v>2</v>
      </c>
      <c r="P33" s="65">
        <f>VLOOKUP($A33,'Return Data'!$B$7:$R$2843,15,0)</f>
        <v>5.4553000000000003</v>
      </c>
      <c r="Q33" s="66">
        <f t="shared" si="6"/>
        <v>5</v>
      </c>
      <c r="R33" s="65">
        <f>VLOOKUP($A33,'Return Data'!$B$7:$R$2843,16,0)</f>
        <v>6.9863</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0.95934615384615374</v>
      </c>
      <c r="E35" s="74"/>
      <c r="F35" s="75">
        <f>AVERAGE(F8:F33)</f>
        <v>2.0284692307692302</v>
      </c>
      <c r="G35" s="74"/>
      <c r="H35" s="75">
        <f>AVERAGE(H8:H33)</f>
        <v>2.7535576923076923</v>
      </c>
      <c r="I35" s="74"/>
      <c r="J35" s="75">
        <f>AVERAGE(J8:J33)</f>
        <v>3.5761807692307688</v>
      </c>
      <c r="K35" s="74"/>
      <c r="L35" s="75">
        <f>AVERAGE(L8:L33)</f>
        <v>3.9804272727272734</v>
      </c>
      <c r="M35" s="74"/>
      <c r="N35" s="75">
        <f>AVERAGE(N8:N33)</f>
        <v>4.6257263157894739</v>
      </c>
      <c r="O35" s="74"/>
      <c r="P35" s="75">
        <f>AVERAGE(P8:P33)</f>
        <v>5.0971375000000005</v>
      </c>
      <c r="Q35" s="74"/>
      <c r="R35" s="75">
        <f>AVERAGE(R8:R33)</f>
        <v>5.4973230769230765</v>
      </c>
      <c r="S35" s="76"/>
    </row>
    <row r="36" spans="1:19" x14ac:dyDescent="0.3">
      <c r="A36" s="73" t="s">
        <v>28</v>
      </c>
      <c r="B36" s="74"/>
      <c r="C36" s="74"/>
      <c r="D36" s="75">
        <f>MIN(D8:D33)</f>
        <v>0.6502</v>
      </c>
      <c r="E36" s="74"/>
      <c r="F36" s="75">
        <f>MIN(F8:F33)</f>
        <v>1.3594999999999999</v>
      </c>
      <c r="G36" s="74"/>
      <c r="H36" s="75">
        <f>MIN(H8:H33)</f>
        <v>1.8724000000000001</v>
      </c>
      <c r="I36" s="74"/>
      <c r="J36" s="75">
        <f>MIN(J8:J33)</f>
        <v>2.3685999999999998</v>
      </c>
      <c r="K36" s="74"/>
      <c r="L36" s="75">
        <f>MIN(L8:L33)</f>
        <v>2.5103</v>
      </c>
      <c r="M36" s="74"/>
      <c r="N36" s="75">
        <f>MIN(N8:N33)</f>
        <v>1.2007000000000001</v>
      </c>
      <c r="O36" s="74"/>
      <c r="P36" s="75">
        <f>MIN(P8:P33)</f>
        <v>2.7275</v>
      </c>
      <c r="Q36" s="74"/>
      <c r="R36" s="75">
        <f>MIN(R8:R33)</f>
        <v>2.9125999999999999</v>
      </c>
      <c r="S36" s="76"/>
    </row>
    <row r="37" spans="1:19" ht="15" thickBot="1" x14ac:dyDescent="0.35">
      <c r="A37" s="77" t="s">
        <v>29</v>
      </c>
      <c r="B37" s="78"/>
      <c r="C37" s="78"/>
      <c r="D37" s="79">
        <f>MAX(D8:D33)</f>
        <v>1.105</v>
      </c>
      <c r="E37" s="78"/>
      <c r="F37" s="79">
        <f>MAX(F8:F33)</f>
        <v>2.3193000000000001</v>
      </c>
      <c r="G37" s="78"/>
      <c r="H37" s="79">
        <f>MAX(H8:H33)</f>
        <v>3.1789000000000001</v>
      </c>
      <c r="I37" s="78"/>
      <c r="J37" s="79">
        <f>MAX(J8:J33)</f>
        <v>4.0923999999999996</v>
      </c>
      <c r="K37" s="78"/>
      <c r="L37" s="79">
        <f>MAX(L8:L33)</f>
        <v>4.7224000000000004</v>
      </c>
      <c r="M37" s="78"/>
      <c r="N37" s="79">
        <f>MAX(N8:N33)</f>
        <v>5.1641000000000004</v>
      </c>
      <c r="O37" s="78"/>
      <c r="P37" s="79">
        <f>MAX(P8:P33)</f>
        <v>5.5232000000000001</v>
      </c>
      <c r="Q37" s="78"/>
      <c r="R37" s="79">
        <f>MAX(R8:R33)</f>
        <v>7.1424000000000003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44446</v>
      </c>
      <c r="C8" s="65">
        <f>VLOOKUP($A8,'Return Data'!$B$7:$R$2843,4,0)</f>
        <v>84.46</v>
      </c>
      <c r="D8" s="65">
        <f>VLOOKUP($A8,'Return Data'!$B$7:$R$2843,10,0)</f>
        <v>9.2766999999999999</v>
      </c>
      <c r="E8" s="66">
        <f>RANK(D8,D$8:D$10,0)</f>
        <v>2</v>
      </c>
      <c r="F8" s="65">
        <f>VLOOKUP($A8,'Return Data'!$B$7:$R$2843,11,0)</f>
        <v>16.980599999999999</v>
      </c>
      <c r="G8" s="66">
        <f>RANK(F8,F$8:F$10,0)</f>
        <v>2</v>
      </c>
      <c r="H8" s="65">
        <f>VLOOKUP($A8,'Return Data'!$B$7:$R$2843,12,0)</f>
        <v>32.0306</v>
      </c>
      <c r="I8" s="66">
        <f>RANK(H8,H$8:H$10,0)</f>
        <v>3</v>
      </c>
      <c r="J8" s="65">
        <f>VLOOKUP($A8,'Return Data'!$B$7:$R$2843,13,0)</f>
        <v>54.944000000000003</v>
      </c>
      <c r="K8" s="66">
        <f>RANK(J8,J$8:J$10,0)</f>
        <v>3</v>
      </c>
      <c r="L8" s="65">
        <f>VLOOKUP($A8,'Return Data'!$B$7:$R$2843,17,0)</f>
        <v>31.1111</v>
      </c>
      <c r="M8" s="66">
        <f>RANK(L8,L$8:L$10,0)</f>
        <v>2</v>
      </c>
      <c r="N8" s="65">
        <f>VLOOKUP($A8,'Return Data'!$B$7:$R$2843,14,0)</f>
        <v>16.2136</v>
      </c>
      <c r="O8" s="66">
        <f>RANK(N8,N$8:N$10,0)</f>
        <v>3</v>
      </c>
      <c r="P8" s="65">
        <f>VLOOKUP($A8,'Return Data'!$B$7:$R$2843,15,0)</f>
        <v>18.052199999999999</v>
      </c>
      <c r="Q8" s="66">
        <f>RANK(P8,P$8:P$10,0)</f>
        <v>1</v>
      </c>
      <c r="R8" s="65">
        <f>VLOOKUP($A8,'Return Data'!$B$7:$R$2843,16,0)</f>
        <v>19.8795</v>
      </c>
      <c r="S8" s="67">
        <f>RANK(R8,R$8:R$10,0)</f>
        <v>1</v>
      </c>
    </row>
    <row r="9" spans="1:20" x14ac:dyDescent="0.3">
      <c r="A9" s="63" t="s">
        <v>608</v>
      </c>
      <c r="B9" s="64">
        <f>VLOOKUP($A9,'Return Data'!$B$7:$R$2843,3,0)</f>
        <v>44446</v>
      </c>
      <c r="C9" s="65">
        <f>VLOOKUP($A9,'Return Data'!$B$7:$R$2843,4,0)</f>
        <v>92.09</v>
      </c>
      <c r="D9" s="65">
        <f>VLOOKUP($A9,'Return Data'!$B$7:$R$2843,10,0)</f>
        <v>10.276899999999999</v>
      </c>
      <c r="E9" s="66">
        <f>RANK(D9,D$8:D$10,0)</f>
        <v>1</v>
      </c>
      <c r="F9" s="65">
        <f>VLOOKUP($A9,'Return Data'!$B$7:$R$2843,11,0)</f>
        <v>16.317799999999998</v>
      </c>
      <c r="G9" s="66">
        <f>RANK(F9,F$8:F$10,0)</f>
        <v>3</v>
      </c>
      <c r="H9" s="65">
        <f>VLOOKUP($A9,'Return Data'!$B$7:$R$2843,12,0)</f>
        <v>35.400599999999997</v>
      </c>
      <c r="I9" s="66">
        <f>RANK(H9,H$8:H$10,0)</f>
        <v>2</v>
      </c>
      <c r="J9" s="65">
        <f>VLOOKUP($A9,'Return Data'!$B$7:$R$2843,13,0)</f>
        <v>61.603900000000003</v>
      </c>
      <c r="K9" s="66">
        <f>RANK(J9,J$8:J$10,0)</f>
        <v>2</v>
      </c>
      <c r="L9" s="65">
        <f>VLOOKUP($A9,'Return Data'!$B$7:$R$2843,17,0)</f>
        <v>29.908200000000001</v>
      </c>
      <c r="M9" s="66">
        <f>RANK(L9,L$8:L$10,0)</f>
        <v>3</v>
      </c>
      <c r="N9" s="65">
        <f>VLOOKUP($A9,'Return Data'!$B$7:$R$2843,14,0)</f>
        <v>17.1922</v>
      </c>
      <c r="O9" s="66">
        <f>RANK(N9,N$8:N$10,0)</f>
        <v>2</v>
      </c>
      <c r="P9" s="65">
        <f>VLOOKUP($A9,'Return Data'!$B$7:$R$2843,15,0)</f>
        <v>17.831399999999999</v>
      </c>
      <c r="Q9" s="66">
        <f>RANK(P9,P$8:P$10,0)</f>
        <v>2</v>
      </c>
      <c r="R9" s="65">
        <f>VLOOKUP($A9,'Return Data'!$B$7:$R$2843,16,0)</f>
        <v>17.059999999999999</v>
      </c>
      <c r="S9" s="67">
        <f>RANK(R9,R$8:R$10,0)</f>
        <v>2</v>
      </c>
    </row>
    <row r="10" spans="1:20" x14ac:dyDescent="0.3">
      <c r="A10" s="63" t="s">
        <v>1856</v>
      </c>
      <c r="B10" s="64">
        <f>VLOOKUP($A10,'Return Data'!$B$7:$R$2843,3,0)</f>
        <v>44446</v>
      </c>
      <c r="C10" s="65">
        <f>VLOOKUP($A10,'Return Data'!$B$7:$R$2843,4,0)</f>
        <v>198.68879999999999</v>
      </c>
      <c r="D10" s="65">
        <f>VLOOKUP($A10,'Return Data'!$B$7:$R$2843,10,0)</f>
        <v>8.9736999999999991</v>
      </c>
      <c r="E10" s="66">
        <f>RANK(D10,D$8:D$10,0)</f>
        <v>3</v>
      </c>
      <c r="F10" s="65">
        <f>VLOOKUP($A10,'Return Data'!$B$7:$R$2843,11,0)</f>
        <v>21.688600000000001</v>
      </c>
      <c r="G10" s="66">
        <f>RANK(F10,F$8:F$10,0)</f>
        <v>1</v>
      </c>
      <c r="H10" s="65">
        <f>VLOOKUP($A10,'Return Data'!$B$7:$R$2843,12,0)</f>
        <v>45.995800000000003</v>
      </c>
      <c r="I10" s="66">
        <f>RANK(H10,H$8:H$10,0)</f>
        <v>1</v>
      </c>
      <c r="J10" s="65">
        <f>VLOOKUP($A10,'Return Data'!$B$7:$R$2843,13,0)</f>
        <v>81.322599999999994</v>
      </c>
      <c r="K10" s="66">
        <f>RANK(J10,J$8:J$10,0)</f>
        <v>1</v>
      </c>
      <c r="L10" s="65">
        <f>VLOOKUP($A10,'Return Data'!$B$7:$R$2843,17,0)</f>
        <v>40.0396</v>
      </c>
      <c r="M10" s="66">
        <f>RANK(L10,L$8:L$10,0)</f>
        <v>1</v>
      </c>
      <c r="N10" s="65">
        <f>VLOOKUP($A10,'Return Data'!$B$7:$R$2843,14,0)</f>
        <v>19.160499999999999</v>
      </c>
      <c r="O10" s="66">
        <f>RANK(N10,N$8:N$10,0)</f>
        <v>1</v>
      </c>
      <c r="P10" s="65">
        <f>VLOOKUP($A10,'Return Data'!$B$7:$R$2843,15,0)</f>
        <v>14.6774</v>
      </c>
      <c r="Q10" s="66">
        <f>RANK(P10,P$8:P$10,0)</f>
        <v>3</v>
      </c>
      <c r="R10" s="65">
        <f>VLOOKUP($A10,'Return Data'!$B$7:$R$2843,16,0)</f>
        <v>14.979799999999999</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9.5090999999999983</v>
      </c>
      <c r="E12" s="74"/>
      <c r="F12" s="75">
        <f>AVERAGE(F8:F10)</f>
        <v>18.329000000000001</v>
      </c>
      <c r="G12" s="74"/>
      <c r="H12" s="75">
        <f>AVERAGE(H8:H10)</f>
        <v>37.808999999999997</v>
      </c>
      <c r="I12" s="74"/>
      <c r="J12" s="75">
        <f>AVERAGE(J8:J10)</f>
        <v>65.956833333333336</v>
      </c>
      <c r="K12" s="74"/>
      <c r="L12" s="75">
        <f>AVERAGE(L8:L10)</f>
        <v>33.686299999999996</v>
      </c>
      <c r="M12" s="74"/>
      <c r="N12" s="75">
        <f>AVERAGE(N8:N10)</f>
        <v>17.522099999999998</v>
      </c>
      <c r="O12" s="74"/>
      <c r="P12" s="75">
        <f>AVERAGE(P8:P10)</f>
        <v>16.853666666666665</v>
      </c>
      <c r="Q12" s="74"/>
      <c r="R12" s="75">
        <f>AVERAGE(R8:R10)</f>
        <v>17.306433333333331</v>
      </c>
      <c r="S12" s="76"/>
    </row>
    <row r="13" spans="1:20" x14ac:dyDescent="0.3">
      <c r="A13" s="73" t="s">
        <v>28</v>
      </c>
      <c r="B13" s="74"/>
      <c r="C13" s="74"/>
      <c r="D13" s="75">
        <f>MIN(D8:D10)</f>
        <v>8.9736999999999991</v>
      </c>
      <c r="E13" s="74"/>
      <c r="F13" s="75">
        <f>MIN(F8:F10)</f>
        <v>16.317799999999998</v>
      </c>
      <c r="G13" s="74"/>
      <c r="H13" s="75">
        <f>MIN(H8:H10)</f>
        <v>32.0306</v>
      </c>
      <c r="I13" s="74"/>
      <c r="J13" s="75">
        <f>MIN(J8:J10)</f>
        <v>54.944000000000003</v>
      </c>
      <c r="K13" s="74"/>
      <c r="L13" s="75">
        <f>MIN(L8:L10)</f>
        <v>29.908200000000001</v>
      </c>
      <c r="M13" s="74"/>
      <c r="N13" s="75">
        <f>MIN(N8:N10)</f>
        <v>16.2136</v>
      </c>
      <c r="O13" s="74"/>
      <c r="P13" s="75">
        <f>MIN(P8:P10)</f>
        <v>14.6774</v>
      </c>
      <c r="Q13" s="74"/>
      <c r="R13" s="75">
        <f>MIN(R8:R10)</f>
        <v>14.979799999999999</v>
      </c>
      <c r="S13" s="76"/>
    </row>
    <row r="14" spans="1:20" ht="15" thickBot="1" x14ac:dyDescent="0.35">
      <c r="A14" s="77" t="s">
        <v>29</v>
      </c>
      <c r="B14" s="78"/>
      <c r="C14" s="78"/>
      <c r="D14" s="79">
        <f>MAX(D8:D10)</f>
        <v>10.276899999999999</v>
      </c>
      <c r="E14" s="78"/>
      <c r="F14" s="79">
        <f>MAX(F8:F10)</f>
        <v>21.688600000000001</v>
      </c>
      <c r="G14" s="78"/>
      <c r="H14" s="79">
        <f>MAX(H8:H10)</f>
        <v>45.995800000000003</v>
      </c>
      <c r="I14" s="78"/>
      <c r="J14" s="79">
        <f>MAX(J8:J10)</f>
        <v>81.322599999999994</v>
      </c>
      <c r="K14" s="78"/>
      <c r="L14" s="79">
        <f>MAX(L8:L10)</f>
        <v>40.0396</v>
      </c>
      <c r="M14" s="78"/>
      <c r="N14" s="79">
        <f>MAX(N8:N10)</f>
        <v>19.160499999999999</v>
      </c>
      <c r="O14" s="78"/>
      <c r="P14" s="79">
        <f>MAX(P8:P10)</f>
        <v>18.052199999999999</v>
      </c>
      <c r="Q14" s="78"/>
      <c r="R14" s="79">
        <f>MAX(R8:R10)</f>
        <v>19.8795</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44446</v>
      </c>
      <c r="C8" s="65">
        <f>VLOOKUP($A8,'Return Data'!$B$7:$R$2843,4,0)</f>
        <v>75.39</v>
      </c>
      <c r="D8" s="65">
        <f>VLOOKUP($A8,'Return Data'!$B$7:$R$2843,10,0)</f>
        <v>8.8978999999999999</v>
      </c>
      <c r="E8" s="66">
        <f>RANK(D8,D$8:D$10,0)</f>
        <v>2</v>
      </c>
      <c r="F8" s="65">
        <f>VLOOKUP($A8,'Return Data'!$B$7:$R$2843,11,0)</f>
        <v>16.1812</v>
      </c>
      <c r="G8" s="66">
        <f>RANK(F8,F$8:F$10,0)</f>
        <v>2</v>
      </c>
      <c r="H8" s="65">
        <f>VLOOKUP($A8,'Return Data'!$B$7:$R$2843,12,0)</f>
        <v>30.703900000000001</v>
      </c>
      <c r="I8" s="66">
        <f>RANK(H8,H$8:H$10,0)</f>
        <v>3</v>
      </c>
      <c r="J8" s="65">
        <f>VLOOKUP($A8,'Return Data'!$B$7:$R$2843,13,0)</f>
        <v>52.889899999999997</v>
      </c>
      <c r="K8" s="66">
        <f>RANK(J8,J$8:J$10,0)</f>
        <v>3</v>
      </c>
      <c r="L8" s="65">
        <f>VLOOKUP($A8,'Return Data'!$B$7:$R$2843,17,0)</f>
        <v>29.530200000000001</v>
      </c>
      <c r="M8" s="66">
        <f>RANK(L8,L$8:L$10,0)</f>
        <v>2</v>
      </c>
      <c r="N8" s="65">
        <f>VLOOKUP($A8,'Return Data'!$B$7:$R$2843,14,0)</f>
        <v>14.839</v>
      </c>
      <c r="O8" s="66">
        <f>RANK(N8,N$8:N$10,0)</f>
        <v>3</v>
      </c>
      <c r="P8" s="65">
        <f>VLOOKUP($A8,'Return Data'!$B$7:$R$2843,15,0)</f>
        <v>16.464099999999998</v>
      </c>
      <c r="Q8" s="66">
        <f>RANK(P8,P$8:P$10,0)</f>
        <v>1</v>
      </c>
      <c r="R8" s="65">
        <f>VLOOKUP($A8,'Return Data'!$B$7:$R$2843,16,0)</f>
        <v>15.038600000000001</v>
      </c>
      <c r="S8" s="67">
        <f>RANK(R8,R$8:R$10,0)</f>
        <v>2</v>
      </c>
    </row>
    <row r="9" spans="1:20" x14ac:dyDescent="0.3">
      <c r="A9" s="63" t="s">
        <v>607</v>
      </c>
      <c r="B9" s="64">
        <f>VLOOKUP($A9,'Return Data'!$B$7:$R$2843,3,0)</f>
        <v>44446</v>
      </c>
      <c r="C9" s="65">
        <f>VLOOKUP($A9,'Return Data'!$B$7:$R$2843,4,0)</f>
        <v>82.263999999999996</v>
      </c>
      <c r="D9" s="65">
        <f>VLOOKUP($A9,'Return Data'!$B$7:$R$2843,10,0)</f>
        <v>9.8918999999999997</v>
      </c>
      <c r="E9" s="66">
        <f>RANK(D9,D$8:D$10,0)</f>
        <v>1</v>
      </c>
      <c r="F9" s="65">
        <f>VLOOKUP($A9,'Return Data'!$B$7:$R$2843,11,0)</f>
        <v>15.5101</v>
      </c>
      <c r="G9" s="66">
        <f>RANK(F9,F$8:F$10,0)</f>
        <v>3</v>
      </c>
      <c r="H9" s="65">
        <f>VLOOKUP($A9,'Return Data'!$B$7:$R$2843,12,0)</f>
        <v>34.032800000000002</v>
      </c>
      <c r="I9" s="66">
        <f>RANK(H9,H$8:H$10,0)</f>
        <v>2</v>
      </c>
      <c r="J9" s="65">
        <f>VLOOKUP($A9,'Return Data'!$B$7:$R$2843,13,0)</f>
        <v>59.441800000000001</v>
      </c>
      <c r="K9" s="66">
        <f>RANK(J9,J$8:J$10,0)</f>
        <v>2</v>
      </c>
      <c r="L9" s="65">
        <f>VLOOKUP($A9,'Return Data'!$B$7:$R$2843,17,0)</f>
        <v>28.169699999999999</v>
      </c>
      <c r="M9" s="66">
        <f>RANK(L9,L$8:L$10,0)</f>
        <v>3</v>
      </c>
      <c r="N9" s="65">
        <f>VLOOKUP($A9,'Return Data'!$B$7:$R$2843,14,0)</f>
        <v>15.605</v>
      </c>
      <c r="O9" s="66">
        <f>RANK(N9,N$8:N$10,0)</f>
        <v>2</v>
      </c>
      <c r="P9" s="65">
        <f>VLOOKUP($A9,'Return Data'!$B$7:$R$2843,15,0)</f>
        <v>16.167200000000001</v>
      </c>
      <c r="Q9" s="66">
        <f>RANK(P9,P$8:P$10,0)</f>
        <v>2</v>
      </c>
      <c r="R9" s="65">
        <f>VLOOKUP($A9,'Return Data'!$B$7:$R$2843,16,0)</f>
        <v>13.9603</v>
      </c>
      <c r="S9" s="67">
        <f>RANK(R9,R$8:R$10,0)</f>
        <v>3</v>
      </c>
    </row>
    <row r="10" spans="1:20" x14ac:dyDescent="0.3">
      <c r="A10" s="63" t="s">
        <v>1857</v>
      </c>
      <c r="B10" s="64">
        <f>VLOOKUP($A10,'Return Data'!$B$7:$R$2843,3,0)</f>
        <v>44446</v>
      </c>
      <c r="C10" s="65">
        <f>VLOOKUP($A10,'Return Data'!$B$7:$R$2843,4,0)</f>
        <v>476.14677429075198</v>
      </c>
      <c r="D10" s="65">
        <f>VLOOKUP($A10,'Return Data'!$B$7:$R$2843,10,0)</f>
        <v>8.7568999999999999</v>
      </c>
      <c r="E10" s="66">
        <f>RANK(D10,D$8:D$10,0)</f>
        <v>3</v>
      </c>
      <c r="F10" s="65">
        <f>VLOOKUP($A10,'Return Data'!$B$7:$R$2843,11,0)</f>
        <v>21.250800000000002</v>
      </c>
      <c r="G10" s="66">
        <f>RANK(F10,F$8:F$10,0)</f>
        <v>1</v>
      </c>
      <c r="H10" s="65">
        <f>VLOOKUP($A10,'Return Data'!$B$7:$R$2843,12,0)</f>
        <v>45.248100000000001</v>
      </c>
      <c r="I10" s="66">
        <f>RANK(H10,H$8:H$10,0)</f>
        <v>1</v>
      </c>
      <c r="J10" s="65">
        <f>VLOOKUP($A10,'Return Data'!$B$7:$R$2843,13,0)</f>
        <v>80.121099999999998</v>
      </c>
      <c r="K10" s="66">
        <f>RANK(J10,J$8:J$10,0)</f>
        <v>1</v>
      </c>
      <c r="L10" s="65">
        <f>VLOOKUP($A10,'Return Data'!$B$7:$R$2843,17,0)</f>
        <v>39.168799999999997</v>
      </c>
      <c r="M10" s="66">
        <f>RANK(L10,L$8:L$10,0)</f>
        <v>1</v>
      </c>
      <c r="N10" s="65">
        <f>VLOOKUP($A10,'Return Data'!$B$7:$R$2843,14,0)</f>
        <v>18.4267</v>
      </c>
      <c r="O10" s="66">
        <f>RANK(N10,N$8:N$10,0)</f>
        <v>1</v>
      </c>
      <c r="P10" s="65">
        <f>VLOOKUP($A10,'Return Data'!$B$7:$R$2843,15,0)</f>
        <v>13.9443</v>
      </c>
      <c r="Q10" s="66">
        <f>RANK(P10,P$8:P$10,0)</f>
        <v>3</v>
      </c>
      <c r="R10" s="65">
        <f>VLOOKUP($A10,'Return Data'!$B$7:$R$2843,16,0)</f>
        <v>18.5322</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9.1822333333333344</v>
      </c>
      <c r="E12" s="74"/>
      <c r="F12" s="75">
        <f>AVERAGE(F8:F10)</f>
        <v>17.647366666666667</v>
      </c>
      <c r="G12" s="74"/>
      <c r="H12" s="75">
        <f>AVERAGE(H8:H10)</f>
        <v>36.6616</v>
      </c>
      <c r="I12" s="74"/>
      <c r="J12" s="75">
        <f>AVERAGE(J8:J10)</f>
        <v>64.150933333333327</v>
      </c>
      <c r="K12" s="74"/>
      <c r="L12" s="75">
        <f>AVERAGE(L8:L10)</f>
        <v>32.289566666666666</v>
      </c>
      <c r="M12" s="74"/>
      <c r="N12" s="75">
        <f>AVERAGE(N8:N10)</f>
        <v>16.290233333333333</v>
      </c>
      <c r="O12" s="74"/>
      <c r="P12" s="75">
        <f>AVERAGE(P8:P10)</f>
        <v>15.525199999999998</v>
      </c>
      <c r="Q12" s="74"/>
      <c r="R12" s="75">
        <f>AVERAGE(R8:R10)</f>
        <v>15.843699999999998</v>
      </c>
      <c r="S12" s="76"/>
    </row>
    <row r="13" spans="1:20" x14ac:dyDescent="0.3">
      <c r="A13" s="73" t="s">
        <v>28</v>
      </c>
      <c r="B13" s="74"/>
      <c r="C13" s="74"/>
      <c r="D13" s="75">
        <f>MIN(D8:D10)</f>
        <v>8.7568999999999999</v>
      </c>
      <c r="E13" s="74"/>
      <c r="F13" s="75">
        <f>MIN(F8:F10)</f>
        <v>15.5101</v>
      </c>
      <c r="G13" s="74"/>
      <c r="H13" s="75">
        <f>MIN(H8:H10)</f>
        <v>30.703900000000001</v>
      </c>
      <c r="I13" s="74"/>
      <c r="J13" s="75">
        <f>MIN(J8:J10)</f>
        <v>52.889899999999997</v>
      </c>
      <c r="K13" s="74"/>
      <c r="L13" s="75">
        <f>MIN(L8:L10)</f>
        <v>28.169699999999999</v>
      </c>
      <c r="M13" s="74"/>
      <c r="N13" s="75">
        <f>MIN(N8:N10)</f>
        <v>14.839</v>
      </c>
      <c r="O13" s="74"/>
      <c r="P13" s="75">
        <f>MIN(P8:P10)</f>
        <v>13.9443</v>
      </c>
      <c r="Q13" s="74"/>
      <c r="R13" s="75">
        <f>MIN(R8:R10)</f>
        <v>13.9603</v>
      </c>
      <c r="S13" s="76"/>
    </row>
    <row r="14" spans="1:20" ht="15" thickBot="1" x14ac:dyDescent="0.35">
      <c r="A14" s="77" t="s">
        <v>29</v>
      </c>
      <c r="B14" s="78"/>
      <c r="C14" s="78"/>
      <c r="D14" s="79">
        <f>MAX(D8:D10)</f>
        <v>9.8918999999999997</v>
      </c>
      <c r="E14" s="78"/>
      <c r="F14" s="79">
        <f>MAX(F8:F10)</f>
        <v>21.250800000000002</v>
      </c>
      <c r="G14" s="78"/>
      <c r="H14" s="79">
        <f>MAX(H8:H10)</f>
        <v>45.248100000000001</v>
      </c>
      <c r="I14" s="78"/>
      <c r="J14" s="79">
        <f>MAX(J8:J10)</f>
        <v>80.121099999999998</v>
      </c>
      <c r="K14" s="78"/>
      <c r="L14" s="79">
        <f>MAX(L8:L10)</f>
        <v>39.168799999999997</v>
      </c>
      <c r="M14" s="78"/>
      <c r="N14" s="79">
        <f>MAX(N8:N10)</f>
        <v>18.4267</v>
      </c>
      <c r="O14" s="78"/>
      <c r="P14" s="79">
        <f>MAX(P8:P10)</f>
        <v>16.464099999999998</v>
      </c>
      <c r="Q14" s="78"/>
      <c r="R14" s="79">
        <f>MAX(R8:R10)</f>
        <v>18.5322</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44446</v>
      </c>
      <c r="C8" s="65">
        <f>VLOOKUP($A8,'Return Data'!$B$7:$R$2843,4,0)</f>
        <v>78.271600000000007</v>
      </c>
      <c r="D8" s="65">
        <f>VLOOKUP($A8,'Return Data'!$B$7:$R$2843,10,0)</f>
        <v>7.0975000000000001</v>
      </c>
      <c r="E8" s="66">
        <f t="shared" ref="E8:E21" si="0">RANK(D8,D$8:D$21,0)</f>
        <v>12</v>
      </c>
      <c r="F8" s="65">
        <f>VLOOKUP($A8,'Return Data'!$B$7:$R$2843,11,0)</f>
        <v>20.270600000000002</v>
      </c>
      <c r="G8" s="66">
        <f t="shared" ref="G8:G21" si="1">RANK(F8,F$8:F$21,0)</f>
        <v>4</v>
      </c>
      <c r="H8" s="65">
        <f>VLOOKUP($A8,'Return Data'!$B$7:$R$2843,12,0)</f>
        <v>37.435099999999998</v>
      </c>
      <c r="I8" s="66">
        <f t="shared" ref="I8:I21" si="2">RANK(H8,H$8:H$21,0)</f>
        <v>5</v>
      </c>
      <c r="J8" s="65">
        <f>VLOOKUP($A8,'Return Data'!$B$7:$R$2843,13,0)</f>
        <v>62.379399999999997</v>
      </c>
      <c r="K8" s="66">
        <f t="shared" ref="K8:K21" si="3">RANK(J8,J$8:J$21,0)</f>
        <v>6</v>
      </c>
      <c r="L8" s="65">
        <f>VLOOKUP($A8,'Return Data'!$B$7:$R$2843,17,0)</f>
        <v>28.225899999999999</v>
      </c>
      <c r="M8" s="66">
        <f t="shared" ref="M8:M21" si="4">RANK(L8,L$8:L$21,0)</f>
        <v>9</v>
      </c>
      <c r="N8" s="65">
        <f>VLOOKUP($A8,'Return Data'!$B$7:$R$2843,14,0)</f>
        <v>8.4887999999999995</v>
      </c>
      <c r="O8" s="66">
        <f t="shared" ref="O8:O19" si="5">RANK(N8,N$8:N$21,0)</f>
        <v>13</v>
      </c>
      <c r="P8" s="65">
        <f>VLOOKUP($A8,'Return Data'!$B$7:$R$2843,15,0)</f>
        <v>10.1677</v>
      </c>
      <c r="Q8" s="66">
        <f>RANK(P8,P$8:P$21,0)</f>
        <v>12</v>
      </c>
      <c r="R8" s="65">
        <f>VLOOKUP($A8,'Return Data'!$B$7:$R$2843,16,0)</f>
        <v>18.1066</v>
      </c>
      <c r="S8" s="67">
        <f t="shared" ref="S8:S21" si="6">RANK(R8,R$8:R$21,0)</f>
        <v>4</v>
      </c>
    </row>
    <row r="9" spans="1:19" s="68" customFormat="1" x14ac:dyDescent="0.3">
      <c r="A9" s="63" t="s">
        <v>12</v>
      </c>
      <c r="B9" s="64">
        <f>VLOOKUP($A9,'Return Data'!$B$7:$R$2843,3,0)</f>
        <v>44446</v>
      </c>
      <c r="C9" s="65">
        <f>VLOOKUP($A9,'Return Data'!$B$7:$R$2843,4,0)</f>
        <v>455.036</v>
      </c>
      <c r="D9" s="65">
        <f>VLOOKUP($A9,'Return Data'!$B$7:$R$2843,10,0)</f>
        <v>11.057499999999999</v>
      </c>
      <c r="E9" s="66">
        <f t="shared" si="0"/>
        <v>2</v>
      </c>
      <c r="F9" s="65">
        <f>VLOOKUP($A9,'Return Data'!$B$7:$R$2843,11,0)</f>
        <v>18.858599999999999</v>
      </c>
      <c r="G9" s="66">
        <f t="shared" si="1"/>
        <v>5</v>
      </c>
      <c r="H9" s="65">
        <f>VLOOKUP($A9,'Return Data'!$B$7:$R$2843,12,0)</f>
        <v>36.0383</v>
      </c>
      <c r="I9" s="66">
        <f t="shared" si="2"/>
        <v>8</v>
      </c>
      <c r="J9" s="65">
        <f>VLOOKUP($A9,'Return Data'!$B$7:$R$2843,13,0)</f>
        <v>60.808300000000003</v>
      </c>
      <c r="K9" s="66">
        <f t="shared" si="3"/>
        <v>7</v>
      </c>
      <c r="L9" s="65">
        <f>VLOOKUP($A9,'Return Data'!$B$7:$R$2843,17,0)</f>
        <v>26.930499999999999</v>
      </c>
      <c r="M9" s="66">
        <f t="shared" si="4"/>
        <v>12</v>
      </c>
      <c r="N9" s="65">
        <f>VLOOKUP($A9,'Return Data'!$B$7:$R$2843,14,0)</f>
        <v>12.281599999999999</v>
      </c>
      <c r="O9" s="66">
        <f t="shared" si="5"/>
        <v>9</v>
      </c>
      <c r="P9" s="65">
        <f>VLOOKUP($A9,'Return Data'!$B$7:$R$2843,15,0)</f>
        <v>14.430999999999999</v>
      </c>
      <c r="Q9" s="66">
        <f>RANK(P9,P$8:P$21,0)</f>
        <v>6</v>
      </c>
      <c r="R9" s="65">
        <f>VLOOKUP($A9,'Return Data'!$B$7:$R$2843,16,0)</f>
        <v>16.941600000000001</v>
      </c>
      <c r="S9" s="67">
        <f t="shared" si="6"/>
        <v>8</v>
      </c>
    </row>
    <row r="10" spans="1:19" s="68" customFormat="1" x14ac:dyDescent="0.3">
      <c r="A10" s="63" t="s">
        <v>13</v>
      </c>
      <c r="B10" s="64">
        <f>VLOOKUP($A10,'Return Data'!$B$7:$R$2843,3,0)</f>
        <v>44446</v>
      </c>
      <c r="C10" s="65">
        <f>VLOOKUP($A10,'Return Data'!$B$7:$R$2843,4,0)</f>
        <v>248.53</v>
      </c>
      <c r="D10" s="65">
        <f>VLOOKUP($A10,'Return Data'!$B$7:$R$2843,10,0)</f>
        <v>7.7005999999999997</v>
      </c>
      <c r="E10" s="66">
        <f t="shared" si="0"/>
        <v>11</v>
      </c>
      <c r="F10" s="65">
        <f>VLOOKUP($A10,'Return Data'!$B$7:$R$2843,11,0)</f>
        <v>18.720700000000001</v>
      </c>
      <c r="G10" s="66">
        <f t="shared" si="1"/>
        <v>7</v>
      </c>
      <c r="H10" s="65">
        <f>VLOOKUP($A10,'Return Data'!$B$7:$R$2843,12,0)</f>
        <v>35.4313</v>
      </c>
      <c r="I10" s="66">
        <f t="shared" si="2"/>
        <v>9</v>
      </c>
      <c r="J10" s="65">
        <f>VLOOKUP($A10,'Return Data'!$B$7:$R$2843,13,0)</f>
        <v>58.097999999999999</v>
      </c>
      <c r="K10" s="66">
        <f t="shared" si="3"/>
        <v>11</v>
      </c>
      <c r="L10" s="65">
        <f>VLOOKUP($A10,'Return Data'!$B$7:$R$2843,17,0)</f>
        <v>30.393699999999999</v>
      </c>
      <c r="M10" s="66">
        <f t="shared" si="4"/>
        <v>7</v>
      </c>
      <c r="N10" s="65">
        <f>VLOOKUP($A10,'Return Data'!$B$7:$R$2843,14,0)</f>
        <v>14.9064</v>
      </c>
      <c r="O10" s="66">
        <f t="shared" si="5"/>
        <v>7</v>
      </c>
      <c r="P10" s="65">
        <f>VLOOKUP($A10,'Return Data'!$B$7:$R$2843,15,0)</f>
        <v>13.4452</v>
      </c>
      <c r="Q10" s="66">
        <f>RANK(P10,P$8:P$21,0)</f>
        <v>8</v>
      </c>
      <c r="R10" s="65">
        <f>VLOOKUP($A10,'Return Data'!$B$7:$R$2843,16,0)</f>
        <v>18.224299999999999</v>
      </c>
      <c r="S10" s="67">
        <f t="shared" si="6"/>
        <v>3</v>
      </c>
    </row>
    <row r="11" spans="1:19" s="68" customFormat="1" x14ac:dyDescent="0.3">
      <c r="A11" s="63" t="s">
        <v>14</v>
      </c>
      <c r="B11" s="64">
        <f>VLOOKUP($A11,'Return Data'!$B$7:$R$2843,3,0)</f>
        <v>44446</v>
      </c>
      <c r="C11" s="65">
        <f>VLOOKUP($A11,'Return Data'!$B$7:$R$2843,4,0)</f>
        <v>16.2</v>
      </c>
      <c r="D11" s="65">
        <f>VLOOKUP($A11,'Return Data'!$B$7:$R$2843,10,0)</f>
        <v>9.3856000000000002</v>
      </c>
      <c r="E11" s="66">
        <f t="shared" si="0"/>
        <v>10</v>
      </c>
      <c r="F11" s="65">
        <f>VLOOKUP($A11,'Return Data'!$B$7:$R$2843,11,0)</f>
        <v>17.989799999999999</v>
      </c>
      <c r="G11" s="66">
        <f t="shared" si="1"/>
        <v>8</v>
      </c>
      <c r="H11" s="65">
        <f>VLOOKUP($A11,'Return Data'!$B$7:$R$2843,12,0)</f>
        <v>37.2881</v>
      </c>
      <c r="I11" s="66">
        <f t="shared" si="2"/>
        <v>6</v>
      </c>
      <c r="J11" s="65">
        <f>VLOOKUP($A11,'Return Data'!$B$7:$R$2843,13,0)</f>
        <v>58.979399999999998</v>
      </c>
      <c r="K11" s="66">
        <f t="shared" si="3"/>
        <v>10</v>
      </c>
      <c r="L11" s="65">
        <f>VLOOKUP($A11,'Return Data'!$B$7:$R$2843,17,0)</f>
        <v>27.195399999999999</v>
      </c>
      <c r="M11" s="66">
        <f t="shared" si="4"/>
        <v>11</v>
      </c>
      <c r="N11" s="65">
        <f>VLOOKUP($A11,'Return Data'!$B$7:$R$2843,14,0)</f>
        <v>17.2728</v>
      </c>
      <c r="O11" s="66">
        <f t="shared" si="5"/>
        <v>2</v>
      </c>
      <c r="P11" s="65"/>
      <c r="Q11" s="66"/>
      <c r="R11" s="65">
        <f>VLOOKUP($A11,'Return Data'!$B$7:$R$2843,16,0)</f>
        <v>17.124400000000001</v>
      </c>
      <c r="S11" s="67">
        <f t="shared" si="6"/>
        <v>7</v>
      </c>
    </row>
    <row r="12" spans="1:19" s="68" customFormat="1" x14ac:dyDescent="0.3">
      <c r="A12" s="63" t="s">
        <v>15</v>
      </c>
      <c r="B12" s="64">
        <f>VLOOKUP($A12,'Return Data'!$B$7:$R$2843,3,0)</f>
        <v>44446</v>
      </c>
      <c r="C12" s="65">
        <f>VLOOKUP($A12,'Return Data'!$B$7:$R$2843,4,0)</f>
        <v>89.81</v>
      </c>
      <c r="D12" s="65">
        <f>VLOOKUP($A12,'Return Data'!$B$7:$R$2843,10,0)</f>
        <v>10.9039</v>
      </c>
      <c r="E12" s="66">
        <f t="shared" si="0"/>
        <v>4</v>
      </c>
      <c r="F12" s="65">
        <f>VLOOKUP($A12,'Return Data'!$B$7:$R$2843,11,0)</f>
        <v>27.137599999999999</v>
      </c>
      <c r="G12" s="66">
        <f t="shared" si="1"/>
        <v>1</v>
      </c>
      <c r="H12" s="65">
        <f>VLOOKUP($A12,'Return Data'!$B$7:$R$2843,12,0)</f>
        <v>54.898200000000003</v>
      </c>
      <c r="I12" s="66">
        <f t="shared" si="2"/>
        <v>1</v>
      </c>
      <c r="J12" s="65">
        <f>VLOOKUP($A12,'Return Data'!$B$7:$R$2843,13,0)</f>
        <v>90.517600000000002</v>
      </c>
      <c r="K12" s="66">
        <f t="shared" si="3"/>
        <v>1</v>
      </c>
      <c r="L12" s="65">
        <f>VLOOKUP($A12,'Return Data'!$B$7:$R$2843,17,0)</f>
        <v>38.008899999999997</v>
      </c>
      <c r="M12" s="66">
        <f t="shared" si="4"/>
        <v>1</v>
      </c>
      <c r="N12" s="65">
        <f>VLOOKUP($A12,'Return Data'!$B$7:$R$2843,14,0)</f>
        <v>15.7752</v>
      </c>
      <c r="O12" s="66">
        <f t="shared" si="5"/>
        <v>4</v>
      </c>
      <c r="P12" s="65">
        <f>VLOOKUP($A12,'Return Data'!$B$7:$R$2843,15,0)</f>
        <v>17.194400000000002</v>
      </c>
      <c r="Q12" s="66">
        <f t="shared" ref="Q12:Q19" si="7">RANK(P12,P$8:P$21,0)</f>
        <v>1</v>
      </c>
      <c r="R12" s="65">
        <f>VLOOKUP($A12,'Return Data'!$B$7:$R$2843,16,0)</f>
        <v>17.643000000000001</v>
      </c>
      <c r="S12" s="67">
        <f t="shared" si="6"/>
        <v>6</v>
      </c>
    </row>
    <row r="13" spans="1:19" s="68" customFormat="1" x14ac:dyDescent="0.3">
      <c r="A13" s="63" t="s">
        <v>16</v>
      </c>
      <c r="B13" s="64">
        <f>VLOOKUP($A13,'Return Data'!$B$7:$R$2843,3,0)</f>
        <v>44446</v>
      </c>
      <c r="C13" s="65">
        <f>VLOOKUP($A13,'Return Data'!$B$7:$R$2843,4,0)</f>
        <v>18.870799999999999</v>
      </c>
      <c r="D13" s="65">
        <f>VLOOKUP($A13,'Return Data'!$B$7:$R$2843,10,0)</f>
        <v>10.0357</v>
      </c>
      <c r="E13" s="66">
        <f t="shared" si="0"/>
        <v>8</v>
      </c>
      <c r="F13" s="65">
        <f>VLOOKUP($A13,'Return Data'!$B$7:$R$2843,11,0)</f>
        <v>17.2653</v>
      </c>
      <c r="G13" s="66">
        <f t="shared" si="1"/>
        <v>11</v>
      </c>
      <c r="H13" s="65">
        <f>VLOOKUP($A13,'Return Data'!$B$7:$R$2843,12,0)</f>
        <v>29.6356</v>
      </c>
      <c r="I13" s="66">
        <f t="shared" si="2"/>
        <v>13</v>
      </c>
      <c r="J13" s="65">
        <f>VLOOKUP($A13,'Return Data'!$B$7:$R$2843,13,0)</f>
        <v>51.916800000000002</v>
      </c>
      <c r="K13" s="66">
        <f t="shared" si="3"/>
        <v>13</v>
      </c>
      <c r="L13" s="65">
        <f>VLOOKUP($A13,'Return Data'!$B$7:$R$2843,17,0)</f>
        <v>27.596599999999999</v>
      </c>
      <c r="M13" s="66">
        <f t="shared" si="4"/>
        <v>10</v>
      </c>
      <c r="N13" s="65">
        <f>VLOOKUP($A13,'Return Data'!$B$7:$R$2843,14,0)</f>
        <v>11.044600000000001</v>
      </c>
      <c r="O13" s="66">
        <f t="shared" si="5"/>
        <v>12</v>
      </c>
      <c r="P13" s="65">
        <f>VLOOKUP($A13,'Return Data'!$B$7:$R$2843,15,0)</f>
        <v>10.7643</v>
      </c>
      <c r="Q13" s="66">
        <f t="shared" si="7"/>
        <v>10</v>
      </c>
      <c r="R13" s="65">
        <f>VLOOKUP($A13,'Return Data'!$B$7:$R$2843,16,0)</f>
        <v>11.153499999999999</v>
      </c>
      <c r="S13" s="67">
        <f t="shared" si="6"/>
        <v>14</v>
      </c>
    </row>
    <row r="14" spans="1:19" s="68" customFormat="1" x14ac:dyDescent="0.3">
      <c r="A14" s="63" t="s">
        <v>17</v>
      </c>
      <c r="B14" s="64">
        <f>VLOOKUP($A14,'Return Data'!$B$7:$R$2843,3,0)</f>
        <v>44446</v>
      </c>
      <c r="C14" s="65">
        <f>VLOOKUP($A14,'Return Data'!$B$7:$R$2843,4,0)</f>
        <v>54.178899999999999</v>
      </c>
      <c r="D14" s="65">
        <f>VLOOKUP($A14,'Return Data'!$B$7:$R$2843,10,0)</f>
        <v>10.2273</v>
      </c>
      <c r="E14" s="66">
        <f t="shared" si="0"/>
        <v>7</v>
      </c>
      <c r="F14" s="65">
        <f>VLOOKUP($A14,'Return Data'!$B$7:$R$2843,11,0)</f>
        <v>17.842199999999998</v>
      </c>
      <c r="G14" s="66">
        <f t="shared" si="1"/>
        <v>10</v>
      </c>
      <c r="H14" s="65">
        <f>VLOOKUP($A14,'Return Data'!$B$7:$R$2843,12,0)</f>
        <v>36.188099999999999</v>
      </c>
      <c r="I14" s="66">
        <f t="shared" si="2"/>
        <v>7</v>
      </c>
      <c r="J14" s="65">
        <f>VLOOKUP($A14,'Return Data'!$B$7:$R$2843,13,0)</f>
        <v>63.663699999999999</v>
      </c>
      <c r="K14" s="66">
        <f t="shared" si="3"/>
        <v>5</v>
      </c>
      <c r="L14" s="65">
        <f>VLOOKUP($A14,'Return Data'!$B$7:$R$2843,17,0)</f>
        <v>30.5764</v>
      </c>
      <c r="M14" s="66">
        <f t="shared" si="4"/>
        <v>5</v>
      </c>
      <c r="N14" s="65">
        <f>VLOOKUP($A14,'Return Data'!$B$7:$R$2843,14,0)</f>
        <v>15.5928</v>
      </c>
      <c r="O14" s="66">
        <f t="shared" si="5"/>
        <v>5</v>
      </c>
      <c r="P14" s="65">
        <f>VLOOKUP($A14,'Return Data'!$B$7:$R$2843,15,0)</f>
        <v>14.667999999999999</v>
      </c>
      <c r="Q14" s="66">
        <f t="shared" si="7"/>
        <v>5</v>
      </c>
      <c r="R14" s="65">
        <f>VLOOKUP($A14,'Return Data'!$B$7:$R$2843,16,0)</f>
        <v>16.3978</v>
      </c>
      <c r="S14" s="67">
        <f t="shared" si="6"/>
        <v>9</v>
      </c>
    </row>
    <row r="15" spans="1:19" s="68" customFormat="1" x14ac:dyDescent="0.3">
      <c r="A15" s="63" t="s">
        <v>18</v>
      </c>
      <c r="B15" s="64">
        <f>VLOOKUP($A15,'Return Data'!$B$7:$R$2843,3,0)</f>
        <v>44446</v>
      </c>
      <c r="C15" s="65">
        <f>VLOOKUP($A15,'Return Data'!$B$7:$R$2843,4,0)</f>
        <v>60.363</v>
      </c>
      <c r="D15" s="65">
        <f>VLOOKUP($A15,'Return Data'!$B$7:$R$2843,10,0)</f>
        <v>12.299099999999999</v>
      </c>
      <c r="E15" s="66">
        <f t="shared" si="0"/>
        <v>1</v>
      </c>
      <c r="F15" s="65">
        <f>VLOOKUP($A15,'Return Data'!$B$7:$R$2843,11,0)</f>
        <v>22.467500000000001</v>
      </c>
      <c r="G15" s="66">
        <f t="shared" si="1"/>
        <v>2</v>
      </c>
      <c r="H15" s="65">
        <f>VLOOKUP($A15,'Return Data'!$B$7:$R$2843,12,0)</f>
        <v>40.771900000000002</v>
      </c>
      <c r="I15" s="66">
        <f t="shared" si="2"/>
        <v>4</v>
      </c>
      <c r="J15" s="65">
        <f>VLOOKUP($A15,'Return Data'!$B$7:$R$2843,13,0)</f>
        <v>65.296599999999998</v>
      </c>
      <c r="K15" s="66">
        <f t="shared" si="3"/>
        <v>4</v>
      </c>
      <c r="L15" s="65">
        <f>VLOOKUP($A15,'Return Data'!$B$7:$R$2843,17,0)</f>
        <v>31.568200000000001</v>
      </c>
      <c r="M15" s="66">
        <f t="shared" si="4"/>
        <v>4</v>
      </c>
      <c r="N15" s="65">
        <f>VLOOKUP($A15,'Return Data'!$B$7:$R$2843,14,0)</f>
        <v>15.3393</v>
      </c>
      <c r="O15" s="66">
        <f t="shared" si="5"/>
        <v>6</v>
      </c>
      <c r="P15" s="65">
        <f>VLOOKUP($A15,'Return Data'!$B$7:$R$2843,15,0)</f>
        <v>15.4117</v>
      </c>
      <c r="Q15" s="66">
        <f t="shared" si="7"/>
        <v>3</v>
      </c>
      <c r="R15" s="65">
        <f>VLOOKUP($A15,'Return Data'!$B$7:$R$2843,16,0)</f>
        <v>20.117999999999999</v>
      </c>
      <c r="S15" s="67">
        <f t="shared" si="6"/>
        <v>2</v>
      </c>
    </row>
    <row r="16" spans="1:19" s="68" customFormat="1" x14ac:dyDescent="0.3">
      <c r="A16" s="63" t="s">
        <v>19</v>
      </c>
      <c r="B16" s="64">
        <f>VLOOKUP($A16,'Return Data'!$B$7:$R$2843,3,0)</f>
        <v>44446</v>
      </c>
      <c r="C16" s="65">
        <f>VLOOKUP($A16,'Return Data'!$B$7:$R$2843,4,0)</f>
        <v>126.9109</v>
      </c>
      <c r="D16" s="65">
        <f>VLOOKUP($A16,'Return Data'!$B$7:$R$2843,10,0)</f>
        <v>10.744400000000001</v>
      </c>
      <c r="E16" s="66">
        <f t="shared" si="0"/>
        <v>6</v>
      </c>
      <c r="F16" s="65">
        <f>VLOOKUP($A16,'Return Data'!$B$7:$R$2843,11,0)</f>
        <v>21.86</v>
      </c>
      <c r="G16" s="66">
        <f t="shared" si="1"/>
        <v>3</v>
      </c>
      <c r="H16" s="65">
        <f>VLOOKUP($A16,'Return Data'!$B$7:$R$2843,12,0)</f>
        <v>42.523800000000001</v>
      </c>
      <c r="I16" s="66">
        <f t="shared" si="2"/>
        <v>2</v>
      </c>
      <c r="J16" s="65">
        <f>VLOOKUP($A16,'Return Data'!$B$7:$R$2843,13,0)</f>
        <v>67.057000000000002</v>
      </c>
      <c r="K16" s="66">
        <f t="shared" si="3"/>
        <v>3</v>
      </c>
      <c r="L16" s="65">
        <f>VLOOKUP($A16,'Return Data'!$B$7:$R$2843,17,0)</f>
        <v>32.923699999999997</v>
      </c>
      <c r="M16" s="66">
        <f t="shared" si="4"/>
        <v>2</v>
      </c>
      <c r="N16" s="65">
        <f>VLOOKUP($A16,'Return Data'!$B$7:$R$2843,14,0)</f>
        <v>17.408200000000001</v>
      </c>
      <c r="O16" s="66">
        <f t="shared" si="5"/>
        <v>1</v>
      </c>
      <c r="P16" s="65">
        <f>VLOOKUP($A16,'Return Data'!$B$7:$R$2843,15,0)</f>
        <v>15.591900000000001</v>
      </c>
      <c r="Q16" s="66">
        <f t="shared" si="7"/>
        <v>2</v>
      </c>
      <c r="R16" s="65">
        <f>VLOOKUP($A16,'Return Data'!$B$7:$R$2843,16,0)</f>
        <v>16.242100000000001</v>
      </c>
      <c r="S16" s="67">
        <f t="shared" si="6"/>
        <v>10</v>
      </c>
    </row>
    <row r="17" spans="1:21" s="68" customFormat="1" x14ac:dyDescent="0.3">
      <c r="A17" s="63" t="s">
        <v>20</v>
      </c>
      <c r="B17" s="64">
        <f>VLOOKUP($A17,'Return Data'!$B$7:$R$2843,3,0)</f>
        <v>44446</v>
      </c>
      <c r="C17" s="65">
        <f>VLOOKUP($A17,'Return Data'!$B$7:$R$2843,4,0)</f>
        <v>77.67</v>
      </c>
      <c r="D17" s="65">
        <f>VLOOKUP($A17,'Return Data'!$B$7:$R$2843,10,0)</f>
        <v>6.0631000000000004</v>
      </c>
      <c r="E17" s="66">
        <f t="shared" si="0"/>
        <v>14</v>
      </c>
      <c r="F17" s="65">
        <f>VLOOKUP($A17,'Return Data'!$B$7:$R$2843,11,0)</f>
        <v>15.169</v>
      </c>
      <c r="G17" s="66">
        <f t="shared" si="1"/>
        <v>14</v>
      </c>
      <c r="H17" s="65">
        <f>VLOOKUP($A17,'Return Data'!$B$7:$R$2843,12,0)</f>
        <v>30.956</v>
      </c>
      <c r="I17" s="66">
        <f t="shared" si="2"/>
        <v>12</v>
      </c>
      <c r="J17" s="65">
        <f>VLOOKUP($A17,'Return Data'!$B$7:$R$2843,13,0)</f>
        <v>59.127200000000002</v>
      </c>
      <c r="K17" s="66">
        <f t="shared" si="3"/>
        <v>9</v>
      </c>
      <c r="L17" s="65">
        <f>VLOOKUP($A17,'Return Data'!$B$7:$R$2843,17,0)</f>
        <v>22.6312</v>
      </c>
      <c r="M17" s="66">
        <f t="shared" si="4"/>
        <v>14</v>
      </c>
      <c r="N17" s="65">
        <f>VLOOKUP($A17,'Return Data'!$B$7:$R$2843,14,0)</f>
        <v>11.5693</v>
      </c>
      <c r="O17" s="66">
        <f t="shared" si="5"/>
        <v>11</v>
      </c>
      <c r="P17" s="65">
        <f>VLOOKUP($A17,'Return Data'!$B$7:$R$2843,15,0)</f>
        <v>10.7514</v>
      </c>
      <c r="Q17" s="66">
        <f t="shared" si="7"/>
        <v>11</v>
      </c>
      <c r="R17" s="65">
        <f>VLOOKUP($A17,'Return Data'!$B$7:$R$2843,16,0)</f>
        <v>14.1408</v>
      </c>
      <c r="S17" s="67">
        <f t="shared" si="6"/>
        <v>13</v>
      </c>
    </row>
    <row r="18" spans="1:21" s="68" customFormat="1" x14ac:dyDescent="0.3">
      <c r="A18" s="63" t="s">
        <v>21</v>
      </c>
      <c r="B18" s="64">
        <f>VLOOKUP($A18,'Return Data'!$B$7:$R$2843,3,0)</f>
        <v>44446</v>
      </c>
      <c r="C18" s="65">
        <f>VLOOKUP($A18,'Return Data'!$B$7:$R$2843,4,0)</f>
        <v>208.87289999999999</v>
      </c>
      <c r="D18" s="65">
        <f>VLOOKUP($A18,'Return Data'!$B$7:$R$2843,10,0)</f>
        <v>9.8047000000000004</v>
      </c>
      <c r="E18" s="66">
        <f t="shared" si="0"/>
        <v>9</v>
      </c>
      <c r="F18" s="65">
        <f>VLOOKUP($A18,'Return Data'!$B$7:$R$2843,11,0)</f>
        <v>15.958399999999999</v>
      </c>
      <c r="G18" s="66">
        <f t="shared" si="1"/>
        <v>12</v>
      </c>
      <c r="H18" s="65">
        <f>VLOOKUP($A18,'Return Data'!$B$7:$R$2843,12,0)</f>
        <v>29.316199999999998</v>
      </c>
      <c r="I18" s="66">
        <f t="shared" si="2"/>
        <v>14</v>
      </c>
      <c r="J18" s="65">
        <f>VLOOKUP($A18,'Return Data'!$B$7:$R$2843,13,0)</f>
        <v>50.359000000000002</v>
      </c>
      <c r="K18" s="66">
        <f t="shared" si="3"/>
        <v>14</v>
      </c>
      <c r="L18" s="65">
        <f>VLOOKUP($A18,'Return Data'!$B$7:$R$2843,17,0)</f>
        <v>25.098600000000001</v>
      </c>
      <c r="M18" s="66">
        <f t="shared" si="4"/>
        <v>13</v>
      </c>
      <c r="N18" s="65">
        <f>VLOOKUP($A18,'Return Data'!$B$7:$R$2843,14,0)</f>
        <v>12.123200000000001</v>
      </c>
      <c r="O18" s="66">
        <f t="shared" si="5"/>
        <v>10</v>
      </c>
      <c r="P18" s="65">
        <f>VLOOKUP($A18,'Return Data'!$B$7:$R$2843,15,0)</f>
        <v>14.323499999999999</v>
      </c>
      <c r="Q18" s="66">
        <f t="shared" si="7"/>
        <v>7</v>
      </c>
      <c r="R18" s="65">
        <f>VLOOKUP($A18,'Return Data'!$B$7:$R$2843,16,0)</f>
        <v>17.691500000000001</v>
      </c>
      <c r="S18" s="67">
        <f t="shared" si="6"/>
        <v>5</v>
      </c>
    </row>
    <row r="19" spans="1:21" s="68" customFormat="1" x14ac:dyDescent="0.3">
      <c r="A19" s="63" t="s">
        <v>24</v>
      </c>
      <c r="B19" s="64">
        <f>VLOOKUP($A19,'Return Data'!$B$7:$R$2843,3,0)</f>
        <v>44446</v>
      </c>
      <c r="C19" s="65">
        <f>VLOOKUP($A19,'Return Data'!$B$7:$R$2843,4,0)</f>
        <v>402.45359999999999</v>
      </c>
      <c r="D19" s="65">
        <f>VLOOKUP($A19,'Return Data'!$B$7:$R$2843,10,0)</f>
        <v>6.9893000000000001</v>
      </c>
      <c r="E19" s="66">
        <f t="shared" si="0"/>
        <v>13</v>
      </c>
      <c r="F19" s="65">
        <f>VLOOKUP($A19,'Return Data'!$B$7:$R$2843,11,0)</f>
        <v>15.382099999999999</v>
      </c>
      <c r="G19" s="66">
        <f t="shared" si="1"/>
        <v>13</v>
      </c>
      <c r="H19" s="65">
        <f>VLOOKUP($A19,'Return Data'!$B$7:$R$2843,12,0)</f>
        <v>41.791899999999998</v>
      </c>
      <c r="I19" s="66">
        <f t="shared" si="2"/>
        <v>3</v>
      </c>
      <c r="J19" s="65">
        <f>VLOOKUP($A19,'Return Data'!$B$7:$R$2843,13,0)</f>
        <v>74.394499999999994</v>
      </c>
      <c r="K19" s="66">
        <f t="shared" si="3"/>
        <v>2</v>
      </c>
      <c r="L19" s="65">
        <f>VLOOKUP($A19,'Return Data'!$B$7:$R$2843,17,0)</f>
        <v>30.5396</v>
      </c>
      <c r="M19" s="66">
        <f t="shared" si="4"/>
        <v>6</v>
      </c>
      <c r="N19" s="65">
        <f>VLOOKUP($A19,'Return Data'!$B$7:$R$2843,14,0)</f>
        <v>12.8256</v>
      </c>
      <c r="O19" s="66">
        <f t="shared" si="5"/>
        <v>8</v>
      </c>
      <c r="P19" s="65">
        <f>VLOOKUP($A19,'Return Data'!$B$7:$R$2843,15,0)</f>
        <v>12.989000000000001</v>
      </c>
      <c r="Q19" s="66">
        <f t="shared" si="7"/>
        <v>9</v>
      </c>
      <c r="R19" s="65">
        <f>VLOOKUP($A19,'Return Data'!$B$7:$R$2843,16,0)</f>
        <v>14.3094</v>
      </c>
      <c r="S19" s="67">
        <f t="shared" si="6"/>
        <v>12</v>
      </c>
    </row>
    <row r="20" spans="1:21" s="68" customFormat="1" x14ac:dyDescent="0.3">
      <c r="A20" s="63" t="s">
        <v>25</v>
      </c>
      <c r="B20" s="64">
        <f>VLOOKUP($A20,'Return Data'!$B$7:$R$2843,3,0)</f>
        <v>44446</v>
      </c>
      <c r="C20" s="65">
        <f>VLOOKUP($A20,'Return Data'!$B$7:$R$2843,4,0)</f>
        <v>16.75</v>
      </c>
      <c r="D20" s="65">
        <f>VLOOKUP($A20,'Return Data'!$B$7:$R$2843,10,0)</f>
        <v>10.927199999999999</v>
      </c>
      <c r="E20" s="66">
        <f t="shared" si="0"/>
        <v>3</v>
      </c>
      <c r="F20" s="65">
        <f>VLOOKUP($A20,'Return Data'!$B$7:$R$2843,11,0)</f>
        <v>17.957699999999999</v>
      </c>
      <c r="G20" s="66">
        <f t="shared" si="1"/>
        <v>9</v>
      </c>
      <c r="H20" s="65">
        <f>VLOOKUP($A20,'Return Data'!$B$7:$R$2843,12,0)</f>
        <v>34.430199999999999</v>
      </c>
      <c r="I20" s="66">
        <f t="shared" si="2"/>
        <v>10</v>
      </c>
      <c r="J20" s="65">
        <f>VLOOKUP($A20,'Return Data'!$B$7:$R$2843,13,0)</f>
        <v>55.6691</v>
      </c>
      <c r="K20" s="66">
        <f t="shared" si="3"/>
        <v>12</v>
      </c>
      <c r="L20" s="65">
        <f>VLOOKUP($A20,'Return Data'!$B$7:$R$2843,17,0)</f>
        <v>30.0459</v>
      </c>
      <c r="M20" s="66">
        <f t="shared" si="4"/>
        <v>8</v>
      </c>
      <c r="N20" s="65"/>
      <c r="O20" s="66"/>
      <c r="P20" s="65"/>
      <c r="Q20" s="66"/>
      <c r="R20" s="65">
        <f>VLOOKUP($A20,'Return Data'!$B$7:$R$2843,16,0)</f>
        <v>20.558299999999999</v>
      </c>
      <c r="S20" s="67">
        <f t="shared" si="6"/>
        <v>1</v>
      </c>
    </row>
    <row r="21" spans="1:21" s="68" customFormat="1" x14ac:dyDescent="0.3">
      <c r="A21" s="63" t="s">
        <v>26</v>
      </c>
      <c r="B21" s="64">
        <f>VLOOKUP($A21,'Return Data'!$B$7:$R$2843,3,0)</f>
        <v>44446</v>
      </c>
      <c r="C21" s="65">
        <f>VLOOKUP($A21,'Return Data'!$B$7:$R$2843,4,0)</f>
        <v>105.8</v>
      </c>
      <c r="D21" s="65">
        <f>VLOOKUP($A21,'Return Data'!$B$7:$R$2843,10,0)</f>
        <v>10.9039</v>
      </c>
      <c r="E21" s="66">
        <f t="shared" si="0"/>
        <v>4</v>
      </c>
      <c r="F21" s="65">
        <f>VLOOKUP($A21,'Return Data'!$B$7:$R$2843,11,0)</f>
        <v>18.773</v>
      </c>
      <c r="G21" s="66">
        <f t="shared" si="1"/>
        <v>6</v>
      </c>
      <c r="H21" s="65">
        <f>VLOOKUP($A21,'Return Data'!$B$7:$R$2843,12,0)</f>
        <v>34.060699999999997</v>
      </c>
      <c r="I21" s="66">
        <f t="shared" si="2"/>
        <v>11</v>
      </c>
      <c r="J21" s="65">
        <f>VLOOKUP($A21,'Return Data'!$B$7:$R$2843,13,0)</f>
        <v>60.615299999999998</v>
      </c>
      <c r="K21" s="66">
        <f t="shared" si="3"/>
        <v>8</v>
      </c>
      <c r="L21" s="65">
        <f>VLOOKUP($A21,'Return Data'!$B$7:$R$2843,17,0)</f>
        <v>31.970600000000001</v>
      </c>
      <c r="M21" s="66">
        <f t="shared" si="4"/>
        <v>3</v>
      </c>
      <c r="N21" s="65">
        <f>VLOOKUP($A21,'Return Data'!$B$7:$R$2843,14,0)</f>
        <v>16.786000000000001</v>
      </c>
      <c r="O21" s="66">
        <f>RANK(N21,N$8:N$21,0)</f>
        <v>3</v>
      </c>
      <c r="P21" s="65">
        <f>VLOOKUP($A21,'Return Data'!$B$7:$R$2843,15,0)</f>
        <v>14.9657</v>
      </c>
      <c r="Q21" s="66">
        <f>RANK(P21,P$8:P$21,0)</f>
        <v>4</v>
      </c>
      <c r="R21" s="65">
        <f>VLOOKUP($A21,'Return Data'!$B$7:$R$2843,16,0)</f>
        <v>14.613200000000001</v>
      </c>
      <c r="S21" s="67">
        <f t="shared" si="6"/>
        <v>11</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9.5814142857142865</v>
      </c>
      <c r="E23" s="74"/>
      <c r="F23" s="75">
        <f>AVERAGE(F8:F21)</f>
        <v>18.975178571428568</v>
      </c>
      <c r="G23" s="74"/>
      <c r="H23" s="75">
        <f>AVERAGE(H8:H21)</f>
        <v>37.19752857142857</v>
      </c>
      <c r="I23" s="74"/>
      <c r="J23" s="75">
        <f>AVERAGE(J8:J21)</f>
        <v>62.777278571428575</v>
      </c>
      <c r="K23" s="74"/>
      <c r="L23" s="75">
        <f>AVERAGE(L8:L21)</f>
        <v>29.550371428571424</v>
      </c>
      <c r="M23" s="74"/>
      <c r="N23" s="75">
        <f>AVERAGE(N8:N21)</f>
        <v>13.954907692307692</v>
      </c>
      <c r="O23" s="74"/>
      <c r="P23" s="75">
        <f>AVERAGE(P8:P21)</f>
        <v>13.725316666666666</v>
      </c>
      <c r="Q23" s="74"/>
      <c r="R23" s="75">
        <f>AVERAGE(R8:R21)</f>
        <v>16.661750000000001</v>
      </c>
      <c r="S23" s="76"/>
    </row>
    <row r="24" spans="1:21" s="68" customFormat="1" x14ac:dyDescent="0.3">
      <c r="A24" s="73" t="s">
        <v>28</v>
      </c>
      <c r="B24" s="74"/>
      <c r="C24" s="74"/>
      <c r="D24" s="75">
        <f>MIN(D8:D21)</f>
        <v>6.0631000000000004</v>
      </c>
      <c r="E24" s="74"/>
      <c r="F24" s="75">
        <f>MIN(F8:F21)</f>
        <v>15.169</v>
      </c>
      <c r="G24" s="74"/>
      <c r="H24" s="75">
        <f>MIN(H8:H21)</f>
        <v>29.316199999999998</v>
      </c>
      <c r="I24" s="74"/>
      <c r="J24" s="75">
        <f>MIN(J8:J21)</f>
        <v>50.359000000000002</v>
      </c>
      <c r="K24" s="74"/>
      <c r="L24" s="75">
        <f>MIN(L8:L21)</f>
        <v>22.6312</v>
      </c>
      <c r="M24" s="74"/>
      <c r="N24" s="75">
        <f>MIN(N8:N21)</f>
        <v>8.4887999999999995</v>
      </c>
      <c r="O24" s="74"/>
      <c r="P24" s="75">
        <f>MIN(P8:P21)</f>
        <v>10.1677</v>
      </c>
      <c r="Q24" s="74"/>
      <c r="R24" s="75">
        <f>MIN(R8:R21)</f>
        <v>11.153499999999999</v>
      </c>
      <c r="S24" s="76"/>
    </row>
    <row r="25" spans="1:21" s="68" customFormat="1" ht="15" thickBot="1" x14ac:dyDescent="0.35">
      <c r="A25" s="77" t="s">
        <v>29</v>
      </c>
      <c r="B25" s="78"/>
      <c r="C25" s="78"/>
      <c r="D25" s="79">
        <f>MAX(D8:D21)</f>
        <v>12.299099999999999</v>
      </c>
      <c r="E25" s="78"/>
      <c r="F25" s="79">
        <f>MAX(F8:F21)</f>
        <v>27.137599999999999</v>
      </c>
      <c r="G25" s="78"/>
      <c r="H25" s="79">
        <f>MAX(H8:H21)</f>
        <v>54.898200000000003</v>
      </c>
      <c r="I25" s="78"/>
      <c r="J25" s="79">
        <f>MAX(J8:J21)</f>
        <v>90.517600000000002</v>
      </c>
      <c r="K25" s="78"/>
      <c r="L25" s="79">
        <f>MAX(L8:L21)</f>
        <v>38.008899999999997</v>
      </c>
      <c r="M25" s="78"/>
      <c r="N25" s="79">
        <f>MAX(N8:N21)</f>
        <v>17.408200000000001</v>
      </c>
      <c r="O25" s="78"/>
      <c r="P25" s="79">
        <f>MAX(P8:P21)</f>
        <v>17.194400000000002</v>
      </c>
      <c r="Q25" s="78"/>
      <c r="R25" s="79">
        <f>MAX(R8:R21)</f>
        <v>20.558299999999999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44446</v>
      </c>
      <c r="C8" s="65">
        <f>VLOOKUP($A8,'Return Data'!$B$7:$R$2843,4,0)</f>
        <v>263.33</v>
      </c>
      <c r="D8" s="65">
        <f>VLOOKUP($A8,'Return Data'!$B$7:$R$2843,10,0)</f>
        <v>10.745200000000001</v>
      </c>
      <c r="E8" s="66">
        <f t="shared" ref="E8:E13" si="0">RANK(D8,D$8:D$13,0)</f>
        <v>4</v>
      </c>
      <c r="F8" s="65">
        <f>VLOOKUP($A8,'Return Data'!$B$7:$R$2843,11,0)</f>
        <v>26.242899999999999</v>
      </c>
      <c r="G8" s="66">
        <f t="shared" ref="G8:G13" si="1">RANK(F8,F$8:F$13,0)</f>
        <v>2</v>
      </c>
      <c r="H8" s="65">
        <f>VLOOKUP($A8,'Return Data'!$B$7:$R$2843,12,0)</f>
        <v>35.590299999999999</v>
      </c>
      <c r="I8" s="66">
        <f t="shared" ref="I8:I13" si="2">RANK(H8,H$8:H$13,0)</f>
        <v>5</v>
      </c>
      <c r="J8" s="65">
        <f>VLOOKUP($A8,'Return Data'!$B$7:$R$2843,13,0)</f>
        <v>54.084299999999999</v>
      </c>
      <c r="K8" s="66">
        <f t="shared" ref="K8:K13" si="3">RANK(J8,J$8:J$13,0)</f>
        <v>5</v>
      </c>
      <c r="L8" s="65">
        <f>VLOOKUP($A8,'Return Data'!$B$7:$R$2843,17,0)</f>
        <v>29.175799999999999</v>
      </c>
      <c r="M8" s="66">
        <f>RANK(L8,L$8:L$13,0)</f>
        <v>4</v>
      </c>
      <c r="N8" s="65">
        <f>VLOOKUP($A8,'Return Data'!$B$7:$R$2843,14,0)</f>
        <v>12.6555</v>
      </c>
      <c r="O8" s="66">
        <f>RANK(N8,N$8:N$13,0)</f>
        <v>5</v>
      </c>
      <c r="P8" s="65">
        <f>VLOOKUP($A8,'Return Data'!$B$7:$R$2843,15,0)</f>
        <v>11.3453</v>
      </c>
      <c r="Q8" s="66">
        <f>RANK(P8,P$8:P$13,0)</f>
        <v>5</v>
      </c>
      <c r="R8" s="65">
        <f>VLOOKUP($A8,'Return Data'!$B$7:$R$2843,16,0)</f>
        <v>12.3879</v>
      </c>
      <c r="S8" s="67">
        <f t="shared" ref="S8:S13" si="4">RANK(R8,R$8:R$13,0)</f>
        <v>6</v>
      </c>
    </row>
    <row r="9" spans="1:20" x14ac:dyDescent="0.3">
      <c r="A9" s="63" t="s">
        <v>767</v>
      </c>
      <c r="B9" s="64">
        <f>VLOOKUP($A9,'Return Data'!$B$7:$R$2843,3,0)</f>
        <v>44446</v>
      </c>
      <c r="C9" s="65">
        <f>VLOOKUP($A9,'Return Data'!$B$7:$R$2843,4,0)</f>
        <v>26.22</v>
      </c>
      <c r="D9" s="65">
        <f>VLOOKUP($A9,'Return Data'!$B$7:$R$2843,10,0)</f>
        <v>11.669499999999999</v>
      </c>
      <c r="E9" s="66">
        <f t="shared" si="0"/>
        <v>3</v>
      </c>
      <c r="F9" s="65">
        <f>VLOOKUP($A9,'Return Data'!$B$7:$R$2843,11,0)</f>
        <v>21.727</v>
      </c>
      <c r="G9" s="66">
        <f t="shared" si="1"/>
        <v>3</v>
      </c>
      <c r="H9" s="65">
        <f>VLOOKUP($A9,'Return Data'!$B$7:$R$2843,12,0)</f>
        <v>42.810499999999998</v>
      </c>
      <c r="I9" s="66">
        <f t="shared" si="2"/>
        <v>1</v>
      </c>
      <c r="J9" s="65">
        <f>VLOOKUP($A9,'Return Data'!$B$7:$R$2843,13,0)</f>
        <v>68.076899999999995</v>
      </c>
      <c r="K9" s="66">
        <f t="shared" si="3"/>
        <v>2</v>
      </c>
      <c r="L9" s="65">
        <f>VLOOKUP($A9,'Return Data'!$B$7:$R$2843,17,0)</f>
        <v>27.412199999999999</v>
      </c>
      <c r="M9" s="66">
        <f>RANK(L9,L$8:L$13,0)</f>
        <v>5</v>
      </c>
      <c r="N9" s="65">
        <f>VLOOKUP($A9,'Return Data'!$B$7:$R$2843,14,0)</f>
        <v>12.723100000000001</v>
      </c>
      <c r="O9" s="66">
        <f>RANK(N9,N$8:N$13,0)</f>
        <v>4</v>
      </c>
      <c r="P9" s="65">
        <f>VLOOKUP($A9,'Return Data'!$B$7:$R$2843,15,0)</f>
        <v>12.8993</v>
      </c>
      <c r="Q9" s="66">
        <f>RANK(P9,P$8:P$13,0)</f>
        <v>4</v>
      </c>
      <c r="R9" s="65">
        <f>VLOOKUP($A9,'Return Data'!$B$7:$R$2843,16,0)</f>
        <v>14.0794</v>
      </c>
      <c r="S9" s="67">
        <f t="shared" si="4"/>
        <v>5</v>
      </c>
    </row>
    <row r="10" spans="1:20" x14ac:dyDescent="0.3">
      <c r="A10" s="63" t="s">
        <v>768</v>
      </c>
      <c r="B10" s="64">
        <f>VLOOKUP($A10,'Return Data'!$B$7:$R$2843,3,0)</f>
        <v>44446</v>
      </c>
      <c r="C10" s="65">
        <f>VLOOKUP($A10,'Return Data'!$B$7:$R$2843,4,0)</f>
        <v>17.27</v>
      </c>
      <c r="D10" s="65">
        <f>VLOOKUP($A10,'Return Data'!$B$7:$R$2843,10,0)</f>
        <v>10.210599999999999</v>
      </c>
      <c r="E10" s="66">
        <f t="shared" si="0"/>
        <v>5</v>
      </c>
      <c r="F10" s="65">
        <f>VLOOKUP($A10,'Return Data'!$B$7:$R$2843,11,0)</f>
        <v>18.7758</v>
      </c>
      <c r="G10" s="66">
        <f t="shared" si="1"/>
        <v>6</v>
      </c>
      <c r="H10" s="65">
        <f>VLOOKUP($A10,'Return Data'!$B$7:$R$2843,12,0)</f>
        <v>29.169799999999999</v>
      </c>
      <c r="I10" s="66">
        <f t="shared" si="2"/>
        <v>6</v>
      </c>
      <c r="J10" s="65">
        <f>VLOOKUP($A10,'Return Data'!$B$7:$R$2843,13,0)</f>
        <v>48.4953</v>
      </c>
      <c r="K10" s="66">
        <f t="shared" si="3"/>
        <v>6</v>
      </c>
      <c r="L10" s="65"/>
      <c r="M10" s="66"/>
      <c r="N10" s="65"/>
      <c r="O10" s="66"/>
      <c r="P10" s="65"/>
      <c r="Q10" s="66"/>
      <c r="R10" s="65">
        <f>VLOOKUP($A10,'Return Data'!$B$7:$R$2843,16,0)</f>
        <v>22.292100000000001</v>
      </c>
      <c r="S10" s="67">
        <f t="shared" si="4"/>
        <v>1</v>
      </c>
    </row>
    <row r="11" spans="1:20" x14ac:dyDescent="0.3">
      <c r="A11" s="63" t="s">
        <v>771</v>
      </c>
      <c r="B11" s="64">
        <f>VLOOKUP($A11,'Return Data'!$B$7:$R$2843,3,0)</f>
        <v>44446</v>
      </c>
      <c r="C11" s="65">
        <f>VLOOKUP($A11,'Return Data'!$B$7:$R$2843,4,0)</f>
        <v>90.09</v>
      </c>
      <c r="D11" s="65">
        <f>VLOOKUP($A11,'Return Data'!$B$7:$R$2843,10,0)</f>
        <v>13.0648</v>
      </c>
      <c r="E11" s="66">
        <f t="shared" si="0"/>
        <v>2</v>
      </c>
      <c r="F11" s="65">
        <f>VLOOKUP($A11,'Return Data'!$B$7:$R$2843,11,0)</f>
        <v>21.726800000000001</v>
      </c>
      <c r="G11" s="66">
        <f t="shared" si="1"/>
        <v>4</v>
      </c>
      <c r="H11" s="65">
        <f>VLOOKUP($A11,'Return Data'!$B$7:$R$2843,12,0)</f>
        <v>36.748600000000003</v>
      </c>
      <c r="I11" s="66">
        <f t="shared" si="2"/>
        <v>4</v>
      </c>
      <c r="J11" s="65">
        <f>VLOOKUP($A11,'Return Data'!$B$7:$R$2843,13,0)</f>
        <v>59.338500000000003</v>
      </c>
      <c r="K11" s="66">
        <f t="shared" si="3"/>
        <v>4</v>
      </c>
      <c r="L11" s="65">
        <f>VLOOKUP($A11,'Return Data'!$B$7:$R$2843,17,0)</f>
        <v>32.520600000000002</v>
      </c>
      <c r="M11" s="66">
        <f>RANK(L11,L$8:L$13,0)</f>
        <v>1</v>
      </c>
      <c r="N11" s="65">
        <f>VLOOKUP($A11,'Return Data'!$B$7:$R$2843,14,0)</f>
        <v>16.082699999999999</v>
      </c>
      <c r="O11" s="66">
        <f>RANK(N11,N$8:N$13,0)</f>
        <v>3</v>
      </c>
      <c r="P11" s="65">
        <f>VLOOKUP($A11,'Return Data'!$B$7:$R$2843,15,0)</f>
        <v>17.070399999999999</v>
      </c>
      <c r="Q11" s="66">
        <f>RANK(P11,P$8:P$13,0)</f>
        <v>1</v>
      </c>
      <c r="R11" s="65">
        <f>VLOOKUP($A11,'Return Data'!$B$7:$R$2843,16,0)</f>
        <v>15.145300000000001</v>
      </c>
      <c r="S11" s="67">
        <f t="shared" si="4"/>
        <v>3</v>
      </c>
    </row>
    <row r="12" spans="1:20" x14ac:dyDescent="0.3">
      <c r="A12" s="63" t="s">
        <v>773</v>
      </c>
      <c r="B12" s="64">
        <f>VLOOKUP($A12,'Return Data'!$B$7:$R$2843,3,0)</f>
        <v>44446</v>
      </c>
      <c r="C12" s="65">
        <f>VLOOKUP($A12,'Return Data'!$B$7:$R$2843,4,0)</f>
        <v>81.244900000000001</v>
      </c>
      <c r="D12" s="65">
        <f>VLOOKUP($A12,'Return Data'!$B$7:$R$2843,10,0)</f>
        <v>8.4869000000000003</v>
      </c>
      <c r="E12" s="66">
        <f t="shared" si="0"/>
        <v>6</v>
      </c>
      <c r="F12" s="65">
        <f>VLOOKUP($A12,'Return Data'!$B$7:$R$2843,11,0)</f>
        <v>20.9876</v>
      </c>
      <c r="G12" s="66">
        <f t="shared" si="1"/>
        <v>5</v>
      </c>
      <c r="H12" s="65">
        <f>VLOOKUP($A12,'Return Data'!$B$7:$R$2843,12,0)</f>
        <v>42.186900000000001</v>
      </c>
      <c r="I12" s="66">
        <f t="shared" si="2"/>
        <v>3</v>
      </c>
      <c r="J12" s="65">
        <f>VLOOKUP($A12,'Return Data'!$B$7:$R$2843,13,0)</f>
        <v>70.553600000000003</v>
      </c>
      <c r="K12" s="66">
        <f t="shared" si="3"/>
        <v>1</v>
      </c>
      <c r="L12" s="65">
        <f>VLOOKUP($A12,'Return Data'!$B$7:$R$2843,17,0)</f>
        <v>31.9894</v>
      </c>
      <c r="M12" s="66">
        <f>RANK(L12,L$8:L$13,0)</f>
        <v>2</v>
      </c>
      <c r="N12" s="65">
        <f>VLOOKUP($A12,'Return Data'!$B$7:$R$2843,14,0)</f>
        <v>17.671800000000001</v>
      </c>
      <c r="O12" s="66">
        <f>RANK(N12,N$8:N$13,0)</f>
        <v>1</v>
      </c>
      <c r="P12" s="65">
        <f>VLOOKUP($A12,'Return Data'!$B$7:$R$2843,15,0)</f>
        <v>15.8375</v>
      </c>
      <c r="Q12" s="66">
        <f>RANK(P12,P$8:P$13,0)</f>
        <v>3</v>
      </c>
      <c r="R12" s="65">
        <f>VLOOKUP($A12,'Return Data'!$B$7:$R$2843,16,0)</f>
        <v>15.4192</v>
      </c>
      <c r="S12" s="67">
        <f t="shared" si="4"/>
        <v>2</v>
      </c>
    </row>
    <row r="13" spans="1:20" x14ac:dyDescent="0.3">
      <c r="A13" s="63" t="s">
        <v>774</v>
      </c>
      <c r="B13" s="64">
        <f>VLOOKUP($A13,'Return Data'!$B$7:$R$2843,3,0)</f>
        <v>44446</v>
      </c>
      <c r="C13" s="65">
        <f>VLOOKUP($A13,'Return Data'!$B$7:$R$2843,4,0)</f>
        <v>112.464</v>
      </c>
      <c r="D13" s="65">
        <f>VLOOKUP($A13,'Return Data'!$B$7:$R$2843,10,0)</f>
        <v>14.686500000000001</v>
      </c>
      <c r="E13" s="66">
        <f t="shared" si="0"/>
        <v>1</v>
      </c>
      <c r="F13" s="65">
        <f>VLOOKUP($A13,'Return Data'!$B$7:$R$2843,11,0)</f>
        <v>27.839400000000001</v>
      </c>
      <c r="G13" s="66">
        <f t="shared" si="1"/>
        <v>1</v>
      </c>
      <c r="H13" s="65">
        <f>VLOOKUP($A13,'Return Data'!$B$7:$R$2843,12,0)</f>
        <v>42.379899999999999</v>
      </c>
      <c r="I13" s="66">
        <f t="shared" si="2"/>
        <v>2</v>
      </c>
      <c r="J13" s="65">
        <f>VLOOKUP($A13,'Return Data'!$B$7:$R$2843,13,0)</f>
        <v>62.440199999999997</v>
      </c>
      <c r="K13" s="66">
        <f t="shared" si="3"/>
        <v>3</v>
      </c>
      <c r="L13" s="65">
        <f>VLOOKUP($A13,'Return Data'!$B$7:$R$2843,17,0)</f>
        <v>30.822900000000001</v>
      </c>
      <c r="M13" s="66">
        <f>RANK(L13,L$8:L$13,0)</f>
        <v>3</v>
      </c>
      <c r="N13" s="65">
        <f>VLOOKUP($A13,'Return Data'!$B$7:$R$2843,14,0)</f>
        <v>17.123999999999999</v>
      </c>
      <c r="O13" s="66">
        <f>RANK(N13,N$8:N$13,0)</f>
        <v>2</v>
      </c>
      <c r="P13" s="65">
        <f>VLOOKUP($A13,'Return Data'!$B$7:$R$2843,15,0)</f>
        <v>16.186699999999998</v>
      </c>
      <c r="Q13" s="66">
        <f>RANK(P13,P$8:P$13,0)</f>
        <v>2</v>
      </c>
      <c r="R13" s="65">
        <f>VLOOKUP($A13,'Return Data'!$B$7:$R$2843,16,0)</f>
        <v>14.456099999999999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11.477249999999998</v>
      </c>
      <c r="E15" s="74"/>
      <c r="F15" s="75">
        <f>AVERAGE(F8:F13)</f>
        <v>22.88325</v>
      </c>
      <c r="G15" s="74"/>
      <c r="H15" s="75">
        <f>AVERAGE(H8:H13)</f>
        <v>38.147666666666666</v>
      </c>
      <c r="I15" s="74"/>
      <c r="J15" s="75">
        <f>AVERAGE(J8:J13)</f>
        <v>60.498133333333335</v>
      </c>
      <c r="K15" s="74"/>
      <c r="L15" s="75">
        <f>AVERAGE(L8:L13)</f>
        <v>30.384179999999997</v>
      </c>
      <c r="M15" s="74"/>
      <c r="N15" s="75">
        <f>AVERAGE(N8:N13)</f>
        <v>15.25142</v>
      </c>
      <c r="O15" s="74"/>
      <c r="P15" s="75">
        <f>AVERAGE(P8:P13)</f>
        <v>14.667839999999998</v>
      </c>
      <c r="Q15" s="74"/>
      <c r="R15" s="75">
        <f>AVERAGE(R8:R13)</f>
        <v>15.63</v>
      </c>
      <c r="S15" s="76"/>
    </row>
    <row r="16" spans="1:20" x14ac:dyDescent="0.3">
      <c r="A16" s="73" t="s">
        <v>28</v>
      </c>
      <c r="B16" s="74"/>
      <c r="C16" s="74"/>
      <c r="D16" s="75">
        <f>MIN(D8:D13)</f>
        <v>8.4869000000000003</v>
      </c>
      <c r="E16" s="74"/>
      <c r="F16" s="75">
        <f>MIN(F8:F13)</f>
        <v>18.7758</v>
      </c>
      <c r="G16" s="74"/>
      <c r="H16" s="75">
        <f>MIN(H8:H13)</f>
        <v>29.169799999999999</v>
      </c>
      <c r="I16" s="74"/>
      <c r="J16" s="75">
        <f>MIN(J8:J13)</f>
        <v>48.4953</v>
      </c>
      <c r="K16" s="74"/>
      <c r="L16" s="75">
        <f>MIN(L8:L13)</f>
        <v>27.412199999999999</v>
      </c>
      <c r="M16" s="74"/>
      <c r="N16" s="75">
        <f>MIN(N8:N13)</f>
        <v>12.6555</v>
      </c>
      <c r="O16" s="74"/>
      <c r="P16" s="75">
        <f>MIN(P8:P13)</f>
        <v>11.3453</v>
      </c>
      <c r="Q16" s="74"/>
      <c r="R16" s="75">
        <f>MIN(R8:R13)</f>
        <v>12.3879</v>
      </c>
      <c r="S16" s="76"/>
    </row>
    <row r="17" spans="1:19" ht="15" thickBot="1" x14ac:dyDescent="0.35">
      <c r="A17" s="77" t="s">
        <v>29</v>
      </c>
      <c r="B17" s="78"/>
      <c r="C17" s="78"/>
      <c r="D17" s="79">
        <f>MAX(D8:D13)</f>
        <v>14.686500000000001</v>
      </c>
      <c r="E17" s="78"/>
      <c r="F17" s="79">
        <f>MAX(F8:F13)</f>
        <v>27.839400000000001</v>
      </c>
      <c r="G17" s="78"/>
      <c r="H17" s="79">
        <f>MAX(H8:H13)</f>
        <v>42.810499999999998</v>
      </c>
      <c r="I17" s="78"/>
      <c r="J17" s="79">
        <f>MAX(J8:J13)</f>
        <v>70.553600000000003</v>
      </c>
      <c r="K17" s="78"/>
      <c r="L17" s="79">
        <f>MAX(L8:L13)</f>
        <v>32.520600000000002</v>
      </c>
      <c r="M17" s="78"/>
      <c r="N17" s="79">
        <f>MAX(N8:N13)</f>
        <v>17.671800000000001</v>
      </c>
      <c r="O17" s="78"/>
      <c r="P17" s="79">
        <f>MAX(P8:P13)</f>
        <v>17.070399999999999</v>
      </c>
      <c r="Q17" s="78"/>
      <c r="R17" s="79">
        <f>MAX(R8:R13)</f>
        <v>22.292100000000001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44446</v>
      </c>
      <c r="C8" s="65">
        <f>VLOOKUP($A8,'Return Data'!$B$7:$R$2843,4,0)</f>
        <v>246.99</v>
      </c>
      <c r="D8" s="65">
        <f>VLOOKUP($A8,'Return Data'!$B$7:$R$2843,10,0)</f>
        <v>10.574400000000001</v>
      </c>
      <c r="E8" s="66">
        <f t="shared" ref="E8:E13" si="0">RANK(D8,D$8:D$13,0)</f>
        <v>4</v>
      </c>
      <c r="F8" s="65">
        <f>VLOOKUP($A8,'Return Data'!$B$7:$R$2843,11,0)</f>
        <v>25.854800000000001</v>
      </c>
      <c r="G8" s="66">
        <f t="shared" ref="G8:G13" si="1">RANK(F8,F$8:F$13,0)</f>
        <v>2</v>
      </c>
      <c r="H8" s="65">
        <f>VLOOKUP($A8,'Return Data'!$B$7:$R$2843,12,0)</f>
        <v>34.959800000000001</v>
      </c>
      <c r="I8" s="66">
        <f t="shared" ref="I8:I13" si="2">RANK(H8,H$8:H$13,0)</f>
        <v>5</v>
      </c>
      <c r="J8" s="65">
        <f>VLOOKUP($A8,'Return Data'!$B$7:$R$2843,13,0)</f>
        <v>53.086599999999997</v>
      </c>
      <c r="K8" s="66">
        <f t="shared" ref="K8:K13" si="3">RANK(J8,J$8:J$13,0)</f>
        <v>5</v>
      </c>
      <c r="L8" s="65">
        <f>VLOOKUP($A8,'Return Data'!$B$7:$R$2843,17,0)</f>
        <v>28.3307</v>
      </c>
      <c r="M8" s="66">
        <f>RANK(L8,L$8:L$13,0)</f>
        <v>4</v>
      </c>
      <c r="N8" s="65">
        <f>VLOOKUP($A8,'Return Data'!$B$7:$R$2843,14,0)</f>
        <v>11.9085</v>
      </c>
      <c r="O8" s="66">
        <f>RANK(N8,N$8:N$13,0)</f>
        <v>4</v>
      </c>
      <c r="P8" s="65">
        <f>VLOOKUP($A8,'Return Data'!$B$7:$R$2843,15,0)</f>
        <v>10.5534</v>
      </c>
      <c r="Q8" s="66">
        <f>RANK(P8,P$8:P$13,0)</f>
        <v>5</v>
      </c>
      <c r="R8" s="65">
        <f>VLOOKUP($A8,'Return Data'!$B$7:$R$2843,16,0)</f>
        <v>18.831199999999999</v>
      </c>
      <c r="S8" s="67">
        <f t="shared" ref="S8:S13" si="4">RANK(R8,R$8:R$13,0)</f>
        <v>2</v>
      </c>
    </row>
    <row r="9" spans="1:20" x14ac:dyDescent="0.3">
      <c r="A9" s="63" t="s">
        <v>766</v>
      </c>
      <c r="B9" s="64">
        <f>VLOOKUP($A9,'Return Data'!$B$7:$R$2843,3,0)</f>
        <v>44446</v>
      </c>
      <c r="C9" s="65">
        <f>VLOOKUP($A9,'Return Data'!$B$7:$R$2843,4,0)</f>
        <v>24.8</v>
      </c>
      <c r="D9" s="65">
        <f>VLOOKUP($A9,'Return Data'!$B$7:$R$2843,10,0)</f>
        <v>11.410600000000001</v>
      </c>
      <c r="E9" s="66">
        <f t="shared" si="0"/>
        <v>3</v>
      </c>
      <c r="F9" s="65">
        <f>VLOOKUP($A9,'Return Data'!$B$7:$R$2843,11,0)</f>
        <v>21.152899999999999</v>
      </c>
      <c r="G9" s="66">
        <f t="shared" si="1"/>
        <v>4</v>
      </c>
      <c r="H9" s="65">
        <f>VLOOKUP($A9,'Return Data'!$B$7:$R$2843,12,0)</f>
        <v>41.795299999999997</v>
      </c>
      <c r="I9" s="66">
        <f t="shared" si="2"/>
        <v>1</v>
      </c>
      <c r="J9" s="65">
        <f>VLOOKUP($A9,'Return Data'!$B$7:$R$2843,13,0)</f>
        <v>66.554699999999997</v>
      </c>
      <c r="K9" s="66">
        <f t="shared" si="3"/>
        <v>2</v>
      </c>
      <c r="L9" s="65">
        <f>VLOOKUP($A9,'Return Data'!$B$7:$R$2843,17,0)</f>
        <v>26.328700000000001</v>
      </c>
      <c r="M9" s="66">
        <f>RANK(L9,L$8:L$13,0)</f>
        <v>5</v>
      </c>
      <c r="N9" s="65">
        <f>VLOOKUP($A9,'Return Data'!$B$7:$R$2843,14,0)</f>
        <v>11.782400000000001</v>
      </c>
      <c r="O9" s="66">
        <f>RANK(N9,N$8:N$13,0)</f>
        <v>5</v>
      </c>
      <c r="P9" s="65">
        <f>VLOOKUP($A9,'Return Data'!$B$7:$R$2843,15,0)</f>
        <v>11.996499999999999</v>
      </c>
      <c r="Q9" s="66">
        <f>RANK(P9,P$8:P$13,0)</f>
        <v>4</v>
      </c>
      <c r="R9" s="65">
        <f>VLOOKUP($A9,'Return Data'!$B$7:$R$2843,16,0)</f>
        <v>13.214700000000001</v>
      </c>
      <c r="S9" s="67">
        <f t="shared" si="4"/>
        <v>6</v>
      </c>
    </row>
    <row r="10" spans="1:20" x14ac:dyDescent="0.3">
      <c r="A10" s="63" t="s">
        <v>769</v>
      </c>
      <c r="B10" s="64">
        <f>VLOOKUP($A10,'Return Data'!$B$7:$R$2843,3,0)</f>
        <v>44446</v>
      </c>
      <c r="C10" s="65">
        <f>VLOOKUP($A10,'Return Data'!$B$7:$R$2843,4,0)</f>
        <v>16.64</v>
      </c>
      <c r="D10" s="65">
        <f>VLOOKUP($A10,'Return Data'!$B$7:$R$2843,10,0)</f>
        <v>9.9802</v>
      </c>
      <c r="E10" s="66">
        <f t="shared" si="0"/>
        <v>5</v>
      </c>
      <c r="F10" s="65">
        <f>VLOOKUP($A10,'Return Data'!$B$7:$R$2843,11,0)</f>
        <v>18.181799999999999</v>
      </c>
      <c r="G10" s="66">
        <f t="shared" si="1"/>
        <v>6</v>
      </c>
      <c r="H10" s="65">
        <f>VLOOKUP($A10,'Return Data'!$B$7:$R$2843,12,0)</f>
        <v>28.197199999999999</v>
      </c>
      <c r="I10" s="66">
        <f t="shared" si="2"/>
        <v>6</v>
      </c>
      <c r="J10" s="65">
        <f>VLOOKUP($A10,'Return Data'!$B$7:$R$2843,13,0)</f>
        <v>47.126399999999997</v>
      </c>
      <c r="K10" s="66">
        <f t="shared" si="3"/>
        <v>6</v>
      </c>
      <c r="L10" s="65"/>
      <c r="M10" s="66"/>
      <c r="N10" s="65"/>
      <c r="O10" s="66"/>
      <c r="P10" s="65"/>
      <c r="Q10" s="66"/>
      <c r="R10" s="65">
        <f>VLOOKUP($A10,'Return Data'!$B$7:$R$2843,16,0)</f>
        <v>20.6296</v>
      </c>
      <c r="S10" s="67">
        <f t="shared" si="4"/>
        <v>1</v>
      </c>
    </row>
    <row r="11" spans="1:20" x14ac:dyDescent="0.3">
      <c r="A11" s="63" t="s">
        <v>770</v>
      </c>
      <c r="B11" s="64">
        <f>VLOOKUP($A11,'Return Data'!$B$7:$R$2843,3,0)</f>
        <v>44446</v>
      </c>
      <c r="C11" s="65">
        <f>VLOOKUP($A11,'Return Data'!$B$7:$R$2843,4,0)</f>
        <v>86.13</v>
      </c>
      <c r="D11" s="65">
        <f>VLOOKUP($A11,'Return Data'!$B$7:$R$2843,10,0)</f>
        <v>12.913</v>
      </c>
      <c r="E11" s="66">
        <f t="shared" si="0"/>
        <v>2</v>
      </c>
      <c r="F11" s="65">
        <f>VLOOKUP($A11,'Return Data'!$B$7:$R$2843,11,0)</f>
        <v>21.4467</v>
      </c>
      <c r="G11" s="66">
        <f t="shared" si="1"/>
        <v>3</v>
      </c>
      <c r="H11" s="65">
        <f>VLOOKUP($A11,'Return Data'!$B$7:$R$2843,12,0)</f>
        <v>36.303199999999997</v>
      </c>
      <c r="I11" s="66">
        <f t="shared" si="2"/>
        <v>4</v>
      </c>
      <c r="J11" s="65">
        <f>VLOOKUP($A11,'Return Data'!$B$7:$R$2843,13,0)</f>
        <v>58.6188</v>
      </c>
      <c r="K11" s="66">
        <f t="shared" si="3"/>
        <v>4</v>
      </c>
      <c r="L11" s="65">
        <f>VLOOKUP($A11,'Return Data'!$B$7:$R$2843,17,0)</f>
        <v>31.862400000000001</v>
      </c>
      <c r="M11" s="66">
        <f>RANK(L11,L$8:L$13,0)</f>
        <v>1</v>
      </c>
      <c r="N11" s="65">
        <f>VLOOKUP($A11,'Return Data'!$B$7:$R$2843,14,0)</f>
        <v>15.402100000000001</v>
      </c>
      <c r="O11" s="66">
        <f>RANK(N11,N$8:N$13,0)</f>
        <v>3</v>
      </c>
      <c r="P11" s="65">
        <f>VLOOKUP($A11,'Return Data'!$B$7:$R$2843,15,0)</f>
        <v>16.487400000000001</v>
      </c>
      <c r="Q11" s="66">
        <f>RANK(P11,P$8:P$13,0)</f>
        <v>1</v>
      </c>
      <c r="R11" s="65">
        <f>VLOOKUP($A11,'Return Data'!$B$7:$R$2843,16,0)</f>
        <v>13.582700000000001</v>
      </c>
      <c r="S11" s="67">
        <f t="shared" si="4"/>
        <v>5</v>
      </c>
    </row>
    <row r="12" spans="1:20" x14ac:dyDescent="0.3">
      <c r="A12" s="63" t="s">
        <v>772</v>
      </c>
      <c r="B12" s="64">
        <f>VLOOKUP($A12,'Return Data'!$B$7:$R$2843,3,0)</f>
        <v>44446</v>
      </c>
      <c r="C12" s="65">
        <f>VLOOKUP($A12,'Return Data'!$B$7:$R$2843,4,0)</f>
        <v>76.543800000000005</v>
      </c>
      <c r="D12" s="65">
        <f>VLOOKUP($A12,'Return Data'!$B$7:$R$2843,10,0)</f>
        <v>8.2966999999999995</v>
      </c>
      <c r="E12" s="66">
        <f t="shared" si="0"/>
        <v>6</v>
      </c>
      <c r="F12" s="65">
        <f>VLOOKUP($A12,'Return Data'!$B$7:$R$2843,11,0)</f>
        <v>20.5534</v>
      </c>
      <c r="G12" s="66">
        <f t="shared" si="1"/>
        <v>5</v>
      </c>
      <c r="H12" s="65">
        <f>VLOOKUP($A12,'Return Data'!$B$7:$R$2843,12,0)</f>
        <v>41.395299999999999</v>
      </c>
      <c r="I12" s="66">
        <f t="shared" si="2"/>
        <v>3</v>
      </c>
      <c r="J12" s="65">
        <f>VLOOKUP($A12,'Return Data'!$B$7:$R$2843,13,0)</f>
        <v>69.189400000000006</v>
      </c>
      <c r="K12" s="66">
        <f t="shared" si="3"/>
        <v>1</v>
      </c>
      <c r="L12" s="65">
        <f>VLOOKUP($A12,'Return Data'!$B$7:$R$2843,17,0)</f>
        <v>30.767099999999999</v>
      </c>
      <c r="M12" s="66">
        <f>RANK(L12,L$8:L$13,0)</f>
        <v>2</v>
      </c>
      <c r="N12" s="65">
        <f>VLOOKUP($A12,'Return Data'!$B$7:$R$2843,14,0)</f>
        <v>16.710999999999999</v>
      </c>
      <c r="O12" s="66">
        <f>RANK(N12,N$8:N$13,0)</f>
        <v>1</v>
      </c>
      <c r="P12" s="65">
        <f>VLOOKUP($A12,'Return Data'!$B$7:$R$2843,15,0)</f>
        <v>14.941000000000001</v>
      </c>
      <c r="Q12" s="66">
        <f>RANK(P12,P$8:P$13,0)</f>
        <v>3</v>
      </c>
      <c r="R12" s="65">
        <f>VLOOKUP($A12,'Return Data'!$B$7:$R$2843,16,0)</f>
        <v>14.2102</v>
      </c>
      <c r="S12" s="67">
        <f t="shared" si="4"/>
        <v>4</v>
      </c>
    </row>
    <row r="13" spans="1:20" x14ac:dyDescent="0.3">
      <c r="A13" s="63" t="s">
        <v>775</v>
      </c>
      <c r="B13" s="64">
        <f>VLOOKUP($A13,'Return Data'!$B$7:$R$2843,3,0)</f>
        <v>44446</v>
      </c>
      <c r="C13" s="65">
        <f>VLOOKUP($A13,'Return Data'!$B$7:$R$2843,4,0)</f>
        <v>106.6712</v>
      </c>
      <c r="D13" s="65">
        <f>VLOOKUP($A13,'Return Data'!$B$7:$R$2843,10,0)</f>
        <v>14.519299999999999</v>
      </c>
      <c r="E13" s="66">
        <f t="shared" si="0"/>
        <v>1</v>
      </c>
      <c r="F13" s="65">
        <f>VLOOKUP($A13,'Return Data'!$B$7:$R$2843,11,0)</f>
        <v>27.4665</v>
      </c>
      <c r="G13" s="66">
        <f t="shared" si="1"/>
        <v>1</v>
      </c>
      <c r="H13" s="65">
        <f>VLOOKUP($A13,'Return Data'!$B$7:$R$2843,12,0)</f>
        <v>41.768000000000001</v>
      </c>
      <c r="I13" s="66">
        <f t="shared" si="2"/>
        <v>2</v>
      </c>
      <c r="J13" s="65">
        <f>VLOOKUP($A13,'Return Data'!$B$7:$R$2843,13,0)</f>
        <v>61.511000000000003</v>
      </c>
      <c r="K13" s="66">
        <f t="shared" si="3"/>
        <v>3</v>
      </c>
      <c r="L13" s="65">
        <f>VLOOKUP($A13,'Return Data'!$B$7:$R$2843,17,0)</f>
        <v>30.0946</v>
      </c>
      <c r="M13" s="66">
        <f>RANK(L13,L$8:L$13,0)</f>
        <v>3</v>
      </c>
      <c r="N13" s="65">
        <f>VLOOKUP($A13,'Return Data'!$B$7:$R$2843,14,0)</f>
        <v>16.445900000000002</v>
      </c>
      <c r="O13" s="66">
        <f>RANK(N13,N$8:N$13,0)</f>
        <v>2</v>
      </c>
      <c r="P13" s="65">
        <f>VLOOKUP($A13,'Return Data'!$B$7:$R$2843,15,0)</f>
        <v>15.4879</v>
      </c>
      <c r="Q13" s="66">
        <f>RANK(P13,P$8:P$13,0)</f>
        <v>2</v>
      </c>
      <c r="R13" s="65">
        <f>VLOOKUP($A13,'Return Data'!$B$7:$R$2843,16,0)</f>
        <v>15.5695</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11.282366666666666</v>
      </c>
      <c r="E15" s="74"/>
      <c r="F15" s="75">
        <f>AVERAGE(F8:F13)</f>
        <v>22.442683333333335</v>
      </c>
      <c r="G15" s="74"/>
      <c r="H15" s="75">
        <f>AVERAGE(H8:H13)</f>
        <v>37.403133333333329</v>
      </c>
      <c r="I15" s="74"/>
      <c r="J15" s="75">
        <f>AVERAGE(J8:J13)</f>
        <v>59.347816666666667</v>
      </c>
      <c r="K15" s="74"/>
      <c r="L15" s="75">
        <f>AVERAGE(L8:L13)</f>
        <v>29.476700000000005</v>
      </c>
      <c r="M15" s="74"/>
      <c r="N15" s="75">
        <f>AVERAGE(N8:N13)</f>
        <v>14.44998</v>
      </c>
      <c r="O15" s="74"/>
      <c r="P15" s="75">
        <f>AVERAGE(P8:P13)</f>
        <v>13.89324</v>
      </c>
      <c r="Q15" s="74"/>
      <c r="R15" s="75">
        <f>AVERAGE(R8:R13)</f>
        <v>16.006316666666667</v>
      </c>
      <c r="S15" s="76"/>
    </row>
    <row r="16" spans="1:20" x14ac:dyDescent="0.3">
      <c r="A16" s="73" t="s">
        <v>28</v>
      </c>
      <c r="B16" s="74"/>
      <c r="C16" s="74"/>
      <c r="D16" s="75">
        <f>MIN(D8:D13)</f>
        <v>8.2966999999999995</v>
      </c>
      <c r="E16" s="74"/>
      <c r="F16" s="75">
        <f>MIN(F8:F13)</f>
        <v>18.181799999999999</v>
      </c>
      <c r="G16" s="74"/>
      <c r="H16" s="75">
        <f>MIN(H8:H13)</f>
        <v>28.197199999999999</v>
      </c>
      <c r="I16" s="74"/>
      <c r="J16" s="75">
        <f>MIN(J8:J13)</f>
        <v>47.126399999999997</v>
      </c>
      <c r="K16" s="74"/>
      <c r="L16" s="75">
        <f>MIN(L8:L13)</f>
        <v>26.328700000000001</v>
      </c>
      <c r="M16" s="74"/>
      <c r="N16" s="75">
        <f>MIN(N8:N13)</f>
        <v>11.782400000000001</v>
      </c>
      <c r="O16" s="74"/>
      <c r="P16" s="75">
        <f>MIN(P8:P13)</f>
        <v>10.5534</v>
      </c>
      <c r="Q16" s="74"/>
      <c r="R16" s="75">
        <f>MIN(R8:R13)</f>
        <v>13.214700000000001</v>
      </c>
      <c r="S16" s="76"/>
    </row>
    <row r="17" spans="1:19" ht="15" thickBot="1" x14ac:dyDescent="0.35">
      <c r="A17" s="77" t="s">
        <v>29</v>
      </c>
      <c r="B17" s="78"/>
      <c r="C17" s="78"/>
      <c r="D17" s="79">
        <f>MAX(D8:D13)</f>
        <v>14.519299999999999</v>
      </c>
      <c r="E17" s="78"/>
      <c r="F17" s="79">
        <f>MAX(F8:F13)</f>
        <v>27.4665</v>
      </c>
      <c r="G17" s="78"/>
      <c r="H17" s="79">
        <f>MAX(H8:H13)</f>
        <v>41.795299999999997</v>
      </c>
      <c r="I17" s="78"/>
      <c r="J17" s="79">
        <f>MAX(J8:J13)</f>
        <v>69.189400000000006</v>
      </c>
      <c r="K17" s="78"/>
      <c r="L17" s="79">
        <f>MAX(L8:L13)</f>
        <v>31.862400000000001</v>
      </c>
      <c r="M17" s="78"/>
      <c r="N17" s="79">
        <f>MAX(N8:N13)</f>
        <v>16.710999999999999</v>
      </c>
      <c r="O17" s="78"/>
      <c r="P17" s="79">
        <f>MAX(P8:P13)</f>
        <v>16.487400000000001</v>
      </c>
      <c r="Q17" s="78"/>
      <c r="R17" s="79">
        <f>MAX(R8:R13)</f>
        <v>20.6296</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44446</v>
      </c>
      <c r="C8" s="65">
        <f>VLOOKUP($A8,'Return Data'!$B$7:$R$2843,4,0)</f>
        <v>98.941800000000001</v>
      </c>
      <c r="D8" s="65">
        <f>VLOOKUP($A8,'Return Data'!$B$7:$R$2843,10,0)</f>
        <v>11.9682</v>
      </c>
      <c r="E8" s="66">
        <f t="shared" ref="E8:E29" si="0">RANK(D8,D$8:D$29,0)</f>
        <v>10</v>
      </c>
      <c r="F8" s="65">
        <f>VLOOKUP($A8,'Return Data'!$B$7:$R$2843,11,0)</f>
        <v>19.194099999999999</v>
      </c>
      <c r="G8" s="66">
        <f t="shared" ref="G8:G29" si="1">RANK(F8,F$8:F$29,0)</f>
        <v>11</v>
      </c>
      <c r="H8" s="65">
        <f>VLOOKUP($A8,'Return Data'!$B$7:$R$2843,12,0)</f>
        <v>32.0901</v>
      </c>
      <c r="I8" s="66">
        <f t="shared" ref="I8:I27" si="2">RANK(H8,H$8:H$29,0)</f>
        <v>15</v>
      </c>
      <c r="J8" s="65">
        <f>VLOOKUP($A8,'Return Data'!$B$7:$R$2843,13,0)</f>
        <v>55.118899999999996</v>
      </c>
      <c r="K8" s="66">
        <f t="shared" ref="K8:K26" si="3">RANK(J8,J$8:J$29,0)</f>
        <v>14</v>
      </c>
      <c r="L8" s="65">
        <f>VLOOKUP($A8,'Return Data'!$B$7:$R$2843,17,0)</f>
        <v>27.8964</v>
      </c>
      <c r="M8" s="66">
        <f t="shared" ref="M8:M26" si="4">RANK(L8,L$8:L$29,0)</f>
        <v>12</v>
      </c>
      <c r="N8" s="65">
        <f>VLOOKUP($A8,'Return Data'!$B$7:$R$2843,14,0)</f>
        <v>16.1464</v>
      </c>
      <c r="O8" s="66">
        <f t="shared" ref="O8" si="5">RANK(N8,N$8:N$29,0)</f>
        <v>10</v>
      </c>
      <c r="P8" s="65">
        <f>VLOOKUP($A8,'Return Data'!$B$7:$R$2843,15,0)</f>
        <v>14.526999999999999</v>
      </c>
      <c r="Q8" s="66">
        <f t="shared" ref="Q8" si="6">RANK(P8,P$8:P$29,0)</f>
        <v>11</v>
      </c>
      <c r="R8" s="65">
        <f>VLOOKUP($A8,'Return Data'!$B$7:$R$2843,16,0)</f>
        <v>16.512599999999999</v>
      </c>
      <c r="S8" s="67">
        <f t="shared" ref="S8:S29" si="7">RANK(R8,R$8:R$29,0)</f>
        <v>13</v>
      </c>
    </row>
    <row r="9" spans="1:20" x14ac:dyDescent="0.3">
      <c r="A9" s="63" t="s">
        <v>821</v>
      </c>
      <c r="B9" s="64">
        <f>VLOOKUP($A9,'Return Data'!$B$7:$R$2843,3,0)</f>
        <v>44446</v>
      </c>
      <c r="C9" s="65">
        <f>VLOOKUP($A9,'Return Data'!$B$7:$R$2843,4,0)</f>
        <v>51.6</v>
      </c>
      <c r="D9" s="65">
        <f>VLOOKUP($A9,'Return Data'!$B$7:$R$2843,10,0)</f>
        <v>14.235099999999999</v>
      </c>
      <c r="E9" s="66">
        <f t="shared" si="0"/>
        <v>4</v>
      </c>
      <c r="F9" s="65">
        <f>VLOOKUP($A9,'Return Data'!$B$7:$R$2843,11,0)</f>
        <v>20.027899999999999</v>
      </c>
      <c r="G9" s="66">
        <f t="shared" si="1"/>
        <v>6</v>
      </c>
      <c r="H9" s="65">
        <f>VLOOKUP($A9,'Return Data'!$B$7:$R$2843,12,0)</f>
        <v>32.8185</v>
      </c>
      <c r="I9" s="66">
        <f t="shared" si="2"/>
        <v>13</v>
      </c>
      <c r="J9" s="65">
        <f>VLOOKUP($A9,'Return Data'!$B$7:$R$2843,13,0)</f>
        <v>59.161000000000001</v>
      </c>
      <c r="K9" s="66">
        <f t="shared" si="3"/>
        <v>11</v>
      </c>
      <c r="L9" s="65">
        <f>VLOOKUP($A9,'Return Data'!$B$7:$R$2843,17,0)</f>
        <v>32.244</v>
      </c>
      <c r="M9" s="66">
        <f t="shared" si="4"/>
        <v>6</v>
      </c>
      <c r="N9" s="65">
        <f>VLOOKUP($A9,'Return Data'!$B$7:$R$2843,14,0)</f>
        <v>18.278099999999998</v>
      </c>
      <c r="O9" s="66">
        <f t="shared" ref="O9:O27" si="8">RANK(N9,N$8:N$29,0)</f>
        <v>5</v>
      </c>
      <c r="P9" s="65">
        <f>VLOOKUP($A9,'Return Data'!$B$7:$R$2843,15,0)</f>
        <v>19.515799999999999</v>
      </c>
      <c r="Q9" s="66">
        <f t="shared" ref="Q9:Q27" si="9">RANK(P9,P$8:P$29,0)</f>
        <v>1</v>
      </c>
      <c r="R9" s="65">
        <f>VLOOKUP($A9,'Return Data'!$B$7:$R$2843,16,0)</f>
        <v>18.673200000000001</v>
      </c>
      <c r="S9" s="67">
        <f t="shared" si="7"/>
        <v>8</v>
      </c>
    </row>
    <row r="10" spans="1:20" x14ac:dyDescent="0.3">
      <c r="A10" s="63" t="s">
        <v>823</v>
      </c>
      <c r="B10" s="64">
        <f>VLOOKUP($A10,'Return Data'!$B$7:$R$2843,3,0)</f>
        <v>44446</v>
      </c>
      <c r="C10" s="65">
        <f>VLOOKUP($A10,'Return Data'!$B$7:$R$2843,4,0)</f>
        <v>15.375999999999999</v>
      </c>
      <c r="D10" s="65">
        <f>VLOOKUP($A10,'Return Data'!$B$7:$R$2843,10,0)</f>
        <v>11.8743</v>
      </c>
      <c r="E10" s="66">
        <f t="shared" si="0"/>
        <v>11</v>
      </c>
      <c r="F10" s="65">
        <f>VLOOKUP($A10,'Return Data'!$B$7:$R$2843,11,0)</f>
        <v>17.213000000000001</v>
      </c>
      <c r="G10" s="66">
        <f t="shared" si="1"/>
        <v>16</v>
      </c>
      <c r="H10" s="65">
        <f>VLOOKUP($A10,'Return Data'!$B$7:$R$2843,12,0)</f>
        <v>29.6677</v>
      </c>
      <c r="I10" s="66">
        <f t="shared" si="2"/>
        <v>18</v>
      </c>
      <c r="J10" s="65">
        <f>VLOOKUP($A10,'Return Data'!$B$7:$R$2843,13,0)</f>
        <v>51.652000000000001</v>
      </c>
      <c r="K10" s="66">
        <f t="shared" si="3"/>
        <v>17</v>
      </c>
      <c r="L10" s="65">
        <f>VLOOKUP($A10,'Return Data'!$B$7:$R$2843,17,0)</f>
        <v>27.291399999999999</v>
      </c>
      <c r="M10" s="66">
        <f t="shared" si="4"/>
        <v>14</v>
      </c>
      <c r="N10" s="65">
        <f>VLOOKUP($A10,'Return Data'!$B$7:$R$2843,14,0)</f>
        <v>16.290800000000001</v>
      </c>
      <c r="O10" s="66">
        <f t="shared" si="8"/>
        <v>9</v>
      </c>
      <c r="P10" s="65"/>
      <c r="Q10" s="66"/>
      <c r="R10" s="65">
        <f>VLOOKUP($A10,'Return Data'!$B$7:$R$2843,16,0)</f>
        <v>11.589700000000001</v>
      </c>
      <c r="S10" s="67">
        <f t="shared" si="7"/>
        <v>22</v>
      </c>
    </row>
    <row r="11" spans="1:20" x14ac:dyDescent="0.3">
      <c r="A11" s="63" t="s">
        <v>825</v>
      </c>
      <c r="B11" s="64">
        <f>VLOOKUP($A11,'Return Data'!$B$7:$R$2843,3,0)</f>
        <v>44446</v>
      </c>
      <c r="C11" s="65">
        <f>VLOOKUP($A11,'Return Data'!$B$7:$R$2843,4,0)</f>
        <v>37.648000000000003</v>
      </c>
      <c r="D11" s="65">
        <f>VLOOKUP($A11,'Return Data'!$B$7:$R$2843,10,0)</f>
        <v>11.725099999999999</v>
      </c>
      <c r="E11" s="66">
        <f t="shared" si="0"/>
        <v>12</v>
      </c>
      <c r="F11" s="65">
        <f>VLOOKUP($A11,'Return Data'!$B$7:$R$2843,11,0)</f>
        <v>19.555399999999999</v>
      </c>
      <c r="G11" s="66">
        <f t="shared" si="1"/>
        <v>9</v>
      </c>
      <c r="H11" s="65">
        <f>VLOOKUP($A11,'Return Data'!$B$7:$R$2843,12,0)</f>
        <v>31.425000000000001</v>
      </c>
      <c r="I11" s="66">
        <f t="shared" si="2"/>
        <v>16</v>
      </c>
      <c r="J11" s="65">
        <f>VLOOKUP($A11,'Return Data'!$B$7:$R$2843,13,0)</f>
        <v>53.477400000000003</v>
      </c>
      <c r="K11" s="66">
        <f t="shared" si="3"/>
        <v>15</v>
      </c>
      <c r="L11" s="65">
        <f>VLOOKUP($A11,'Return Data'!$B$7:$R$2843,17,0)</f>
        <v>27.555800000000001</v>
      </c>
      <c r="M11" s="66">
        <f t="shared" si="4"/>
        <v>13</v>
      </c>
      <c r="N11" s="65">
        <f>VLOOKUP($A11,'Return Data'!$B$7:$R$2843,14,0)</f>
        <v>15.279500000000001</v>
      </c>
      <c r="O11" s="66">
        <f t="shared" si="8"/>
        <v>13</v>
      </c>
      <c r="P11" s="65">
        <f>VLOOKUP($A11,'Return Data'!$B$7:$R$2843,15,0)</f>
        <v>12.9801</v>
      </c>
      <c r="Q11" s="66">
        <f t="shared" si="9"/>
        <v>13</v>
      </c>
      <c r="R11" s="65">
        <f>VLOOKUP($A11,'Return Data'!$B$7:$R$2843,16,0)</f>
        <v>15.126300000000001</v>
      </c>
      <c r="S11" s="67">
        <f t="shared" si="7"/>
        <v>16</v>
      </c>
    </row>
    <row r="12" spans="1:20" x14ac:dyDescent="0.3">
      <c r="A12" s="63" t="s">
        <v>828</v>
      </c>
      <c r="B12" s="64">
        <f>VLOOKUP($A12,'Return Data'!$B$7:$R$2843,3,0)</f>
        <v>44446</v>
      </c>
      <c r="C12" s="65">
        <f>VLOOKUP($A12,'Return Data'!$B$7:$R$2843,4,0)</f>
        <v>69.515100000000004</v>
      </c>
      <c r="D12" s="65">
        <f>VLOOKUP($A12,'Return Data'!$B$7:$R$2843,10,0)</f>
        <v>7.8415999999999997</v>
      </c>
      <c r="E12" s="66">
        <f t="shared" si="0"/>
        <v>20</v>
      </c>
      <c r="F12" s="65">
        <f>VLOOKUP($A12,'Return Data'!$B$7:$R$2843,11,0)</f>
        <v>17.549299999999999</v>
      </c>
      <c r="G12" s="66">
        <f t="shared" si="1"/>
        <v>15</v>
      </c>
      <c r="H12" s="65">
        <f>VLOOKUP($A12,'Return Data'!$B$7:$R$2843,12,0)</f>
        <v>40.244999999999997</v>
      </c>
      <c r="I12" s="66">
        <f t="shared" si="2"/>
        <v>4</v>
      </c>
      <c r="J12" s="65">
        <f>VLOOKUP($A12,'Return Data'!$B$7:$R$2843,13,0)</f>
        <v>73.421000000000006</v>
      </c>
      <c r="K12" s="66">
        <f t="shared" si="3"/>
        <v>1</v>
      </c>
      <c r="L12" s="65">
        <f>VLOOKUP($A12,'Return Data'!$B$7:$R$2843,17,0)</f>
        <v>29.7087</v>
      </c>
      <c r="M12" s="66">
        <f t="shared" si="4"/>
        <v>8</v>
      </c>
      <c r="N12" s="65">
        <f>VLOOKUP($A12,'Return Data'!$B$7:$R$2843,14,0)</f>
        <v>17.799099999999999</v>
      </c>
      <c r="O12" s="66">
        <f t="shared" si="8"/>
        <v>6</v>
      </c>
      <c r="P12" s="65">
        <f>VLOOKUP($A12,'Return Data'!$B$7:$R$2843,15,0)</f>
        <v>15.3558</v>
      </c>
      <c r="Q12" s="66">
        <f t="shared" si="9"/>
        <v>8</v>
      </c>
      <c r="R12" s="65">
        <f>VLOOKUP($A12,'Return Data'!$B$7:$R$2843,16,0)</f>
        <v>19.6599</v>
      </c>
      <c r="S12" s="67">
        <f t="shared" si="7"/>
        <v>6</v>
      </c>
    </row>
    <row r="13" spans="1:20" x14ac:dyDescent="0.3">
      <c r="A13" s="63" t="s">
        <v>830</v>
      </c>
      <c r="B13" s="64">
        <f>VLOOKUP($A13,'Return Data'!$B$7:$R$2843,3,0)</f>
        <v>44446</v>
      </c>
      <c r="C13" s="65">
        <f>VLOOKUP($A13,'Return Data'!$B$7:$R$2843,4,0)</f>
        <v>113.30800000000001</v>
      </c>
      <c r="D13" s="65">
        <f>VLOOKUP($A13,'Return Data'!$B$7:$R$2843,10,0)</f>
        <v>7.5018000000000002</v>
      </c>
      <c r="E13" s="66">
        <f t="shared" si="0"/>
        <v>21</v>
      </c>
      <c r="F13" s="65">
        <f>VLOOKUP($A13,'Return Data'!$B$7:$R$2843,11,0)</f>
        <v>16.078800000000001</v>
      </c>
      <c r="G13" s="66">
        <f t="shared" si="1"/>
        <v>17</v>
      </c>
      <c r="H13" s="65">
        <f>VLOOKUP($A13,'Return Data'!$B$7:$R$2843,12,0)</f>
        <v>37.5214</v>
      </c>
      <c r="I13" s="66">
        <f t="shared" si="2"/>
        <v>9</v>
      </c>
      <c r="J13" s="65">
        <f>VLOOKUP($A13,'Return Data'!$B$7:$R$2843,13,0)</f>
        <v>57.079900000000002</v>
      </c>
      <c r="K13" s="66">
        <f t="shared" si="3"/>
        <v>13</v>
      </c>
      <c r="L13" s="65">
        <f>VLOOKUP($A13,'Return Data'!$B$7:$R$2843,17,0)</f>
        <v>21.822399999999998</v>
      </c>
      <c r="M13" s="66">
        <f t="shared" si="4"/>
        <v>17</v>
      </c>
      <c r="N13" s="65">
        <f>VLOOKUP($A13,'Return Data'!$B$7:$R$2843,14,0)</f>
        <v>10.962199999999999</v>
      </c>
      <c r="O13" s="66">
        <f t="shared" si="8"/>
        <v>16</v>
      </c>
      <c r="P13" s="65">
        <f>VLOOKUP($A13,'Return Data'!$B$7:$R$2843,15,0)</f>
        <v>10.7364</v>
      </c>
      <c r="Q13" s="66">
        <f t="shared" si="9"/>
        <v>15</v>
      </c>
      <c r="R13" s="65">
        <f>VLOOKUP($A13,'Return Data'!$B$7:$R$2843,16,0)</f>
        <v>12.8002</v>
      </c>
      <c r="S13" s="67">
        <f t="shared" si="7"/>
        <v>21</v>
      </c>
    </row>
    <row r="14" spans="1:20" x14ac:dyDescent="0.3">
      <c r="A14" s="63" t="s">
        <v>833</v>
      </c>
      <c r="B14" s="64">
        <f>VLOOKUP($A14,'Return Data'!$B$7:$R$2843,3,0)</f>
        <v>44446</v>
      </c>
      <c r="C14" s="65">
        <f>VLOOKUP($A14,'Return Data'!$B$7:$R$2843,4,0)</f>
        <v>52.38</v>
      </c>
      <c r="D14" s="65">
        <f>VLOOKUP($A14,'Return Data'!$B$7:$R$2843,10,0)</f>
        <v>10.974600000000001</v>
      </c>
      <c r="E14" s="66">
        <f t="shared" si="0"/>
        <v>13</v>
      </c>
      <c r="F14" s="65">
        <f>VLOOKUP($A14,'Return Data'!$B$7:$R$2843,11,0)</f>
        <v>19.7531</v>
      </c>
      <c r="G14" s="66">
        <f t="shared" si="1"/>
        <v>8</v>
      </c>
      <c r="H14" s="65">
        <f>VLOOKUP($A14,'Return Data'!$B$7:$R$2843,12,0)</f>
        <v>37.588700000000003</v>
      </c>
      <c r="I14" s="66">
        <f t="shared" si="2"/>
        <v>8</v>
      </c>
      <c r="J14" s="65">
        <f>VLOOKUP($A14,'Return Data'!$B$7:$R$2843,13,0)</f>
        <v>57.533799999999999</v>
      </c>
      <c r="K14" s="66">
        <f t="shared" si="3"/>
        <v>12</v>
      </c>
      <c r="L14" s="65">
        <f>VLOOKUP($A14,'Return Data'!$B$7:$R$2843,17,0)</f>
        <v>31.016200000000001</v>
      </c>
      <c r="M14" s="66">
        <f t="shared" si="4"/>
        <v>7</v>
      </c>
      <c r="N14" s="65">
        <f>VLOOKUP($A14,'Return Data'!$B$7:$R$2843,14,0)</f>
        <v>15.5815</v>
      </c>
      <c r="O14" s="66">
        <f t="shared" si="8"/>
        <v>12</v>
      </c>
      <c r="P14" s="65">
        <f>VLOOKUP($A14,'Return Data'!$B$7:$R$2843,15,0)</f>
        <v>14.3508</v>
      </c>
      <c r="Q14" s="66">
        <f t="shared" si="9"/>
        <v>12</v>
      </c>
      <c r="R14" s="65">
        <f>VLOOKUP($A14,'Return Data'!$B$7:$R$2843,16,0)</f>
        <v>15.216100000000001</v>
      </c>
      <c r="S14" s="67">
        <f t="shared" si="7"/>
        <v>15</v>
      </c>
    </row>
    <row r="15" spans="1:20" x14ac:dyDescent="0.3">
      <c r="A15" s="63" t="s">
        <v>834</v>
      </c>
      <c r="B15" s="64">
        <f>VLOOKUP($A15,'Return Data'!$B$7:$R$2843,3,0)</f>
        <v>44446</v>
      </c>
      <c r="C15" s="65">
        <f>VLOOKUP($A15,'Return Data'!$B$7:$R$2843,4,0)</f>
        <v>15.91</v>
      </c>
      <c r="D15" s="65">
        <f>VLOOKUP($A15,'Return Data'!$B$7:$R$2843,10,0)</f>
        <v>13.077500000000001</v>
      </c>
      <c r="E15" s="66">
        <f t="shared" si="0"/>
        <v>7</v>
      </c>
      <c r="F15" s="65">
        <f>VLOOKUP($A15,'Return Data'!$B$7:$R$2843,11,0)</f>
        <v>19.0868</v>
      </c>
      <c r="G15" s="66">
        <f t="shared" si="1"/>
        <v>12</v>
      </c>
      <c r="H15" s="65">
        <f>VLOOKUP($A15,'Return Data'!$B$7:$R$2843,12,0)</f>
        <v>30.409800000000001</v>
      </c>
      <c r="I15" s="66">
        <f t="shared" si="2"/>
        <v>17</v>
      </c>
      <c r="J15" s="65">
        <f>VLOOKUP($A15,'Return Data'!$B$7:$R$2843,13,0)</f>
        <v>50.805700000000002</v>
      </c>
      <c r="K15" s="66">
        <f t="shared" si="3"/>
        <v>18</v>
      </c>
      <c r="L15" s="65">
        <f>VLOOKUP($A15,'Return Data'!$B$7:$R$2843,17,0)</f>
        <v>28.380600000000001</v>
      </c>
      <c r="M15" s="66">
        <f t="shared" si="4"/>
        <v>10</v>
      </c>
      <c r="N15" s="65">
        <f>VLOOKUP($A15,'Return Data'!$B$7:$R$2843,14,0)</f>
        <v>14.3736</v>
      </c>
      <c r="O15" s="66">
        <f t="shared" si="8"/>
        <v>14</v>
      </c>
      <c r="P15" s="65"/>
      <c r="Q15" s="66"/>
      <c r="R15" s="65">
        <f>VLOOKUP($A15,'Return Data'!$B$7:$R$2843,16,0)</f>
        <v>12.968299999999999</v>
      </c>
      <c r="S15" s="67">
        <f t="shared" si="7"/>
        <v>20</v>
      </c>
    </row>
    <row r="16" spans="1:20" x14ac:dyDescent="0.3">
      <c r="A16" s="63" t="s">
        <v>836</v>
      </c>
      <c r="B16" s="64">
        <f>VLOOKUP($A16,'Return Data'!$B$7:$R$2843,3,0)</f>
        <v>44446</v>
      </c>
      <c r="C16" s="65">
        <f>VLOOKUP($A16,'Return Data'!$B$7:$R$2843,4,0)</f>
        <v>59.51</v>
      </c>
      <c r="D16" s="65">
        <f>VLOOKUP($A16,'Return Data'!$B$7:$R$2843,10,0)</f>
        <v>8.1803000000000008</v>
      </c>
      <c r="E16" s="66">
        <f t="shared" si="0"/>
        <v>19</v>
      </c>
      <c r="F16" s="65">
        <f>VLOOKUP($A16,'Return Data'!$B$7:$R$2843,11,0)</f>
        <v>13.352399999999999</v>
      </c>
      <c r="G16" s="66">
        <f t="shared" si="1"/>
        <v>22</v>
      </c>
      <c r="H16" s="65">
        <f>VLOOKUP($A16,'Return Data'!$B$7:$R$2843,12,0)</f>
        <v>22.777000000000001</v>
      </c>
      <c r="I16" s="66">
        <f t="shared" si="2"/>
        <v>21</v>
      </c>
      <c r="J16" s="65">
        <f>VLOOKUP($A16,'Return Data'!$B$7:$R$2843,13,0)</f>
        <v>39.563800000000001</v>
      </c>
      <c r="K16" s="66">
        <f t="shared" si="3"/>
        <v>22</v>
      </c>
      <c r="L16" s="65">
        <f>VLOOKUP($A16,'Return Data'!$B$7:$R$2843,17,0)</f>
        <v>28.376300000000001</v>
      </c>
      <c r="M16" s="66">
        <f t="shared" si="4"/>
        <v>11</v>
      </c>
      <c r="N16" s="65">
        <f>VLOOKUP($A16,'Return Data'!$B$7:$R$2843,14,0)</f>
        <v>11.446099999999999</v>
      </c>
      <c r="O16" s="66">
        <f t="shared" si="8"/>
        <v>15</v>
      </c>
      <c r="P16" s="65">
        <f>VLOOKUP($A16,'Return Data'!$B$7:$R$2843,15,0)</f>
        <v>14.701000000000001</v>
      </c>
      <c r="Q16" s="66">
        <f t="shared" si="9"/>
        <v>10</v>
      </c>
      <c r="R16" s="65">
        <f>VLOOKUP($A16,'Return Data'!$B$7:$R$2843,16,0)</f>
        <v>13.3855</v>
      </c>
      <c r="S16" s="67">
        <f t="shared" si="7"/>
        <v>19</v>
      </c>
    </row>
    <row r="17" spans="1:19" x14ac:dyDescent="0.3">
      <c r="A17" s="63" t="s">
        <v>838</v>
      </c>
      <c r="B17" s="64">
        <f>VLOOKUP($A17,'Return Data'!$B$7:$R$2843,3,0)</f>
        <v>44446</v>
      </c>
      <c r="C17" s="65">
        <f>VLOOKUP($A17,'Return Data'!$B$7:$R$2843,4,0)</f>
        <v>32.157499999999999</v>
      </c>
      <c r="D17" s="65">
        <f>VLOOKUP($A17,'Return Data'!$B$7:$R$2843,10,0)</f>
        <v>15.3405</v>
      </c>
      <c r="E17" s="66">
        <f t="shared" si="0"/>
        <v>2</v>
      </c>
      <c r="F17" s="65">
        <f>VLOOKUP($A17,'Return Data'!$B$7:$R$2843,11,0)</f>
        <v>21.1479</v>
      </c>
      <c r="G17" s="66">
        <f t="shared" si="1"/>
        <v>4</v>
      </c>
      <c r="H17" s="65">
        <f>VLOOKUP($A17,'Return Data'!$B$7:$R$2843,12,0)</f>
        <v>37.0381</v>
      </c>
      <c r="I17" s="66">
        <f t="shared" si="2"/>
        <v>11</v>
      </c>
      <c r="J17" s="65">
        <f>VLOOKUP($A17,'Return Data'!$B$7:$R$2843,13,0)</f>
        <v>65.826999999999998</v>
      </c>
      <c r="K17" s="66">
        <f t="shared" si="3"/>
        <v>5</v>
      </c>
      <c r="L17" s="65">
        <f>VLOOKUP($A17,'Return Data'!$B$7:$R$2843,17,0)</f>
        <v>37.980499999999999</v>
      </c>
      <c r="M17" s="66">
        <f t="shared" si="4"/>
        <v>1</v>
      </c>
      <c r="N17" s="65">
        <f>VLOOKUP($A17,'Return Data'!$B$7:$R$2843,14,0)</f>
        <v>24.5364</v>
      </c>
      <c r="O17" s="66">
        <f t="shared" si="8"/>
        <v>1</v>
      </c>
      <c r="P17" s="65">
        <f>VLOOKUP($A17,'Return Data'!$B$7:$R$2843,15,0)</f>
        <v>19.2895</v>
      </c>
      <c r="Q17" s="66">
        <f t="shared" si="9"/>
        <v>2</v>
      </c>
      <c r="R17" s="65">
        <f>VLOOKUP($A17,'Return Data'!$B$7:$R$2843,16,0)</f>
        <v>18.561800000000002</v>
      </c>
      <c r="S17" s="67">
        <f t="shared" si="7"/>
        <v>9</v>
      </c>
    </row>
    <row r="18" spans="1:19" x14ac:dyDescent="0.3">
      <c r="A18" s="63" t="s">
        <v>841</v>
      </c>
      <c r="B18" s="64">
        <f>VLOOKUP($A18,'Return Data'!$B$7:$R$2843,3,0)</f>
        <v>44446</v>
      </c>
      <c r="C18" s="65">
        <f>VLOOKUP($A18,'Return Data'!$B$7:$R$2843,4,0)</f>
        <v>12.890700000000001</v>
      </c>
      <c r="D18" s="65">
        <f>VLOOKUP($A18,'Return Data'!$B$7:$R$2843,10,0)</f>
        <v>10.474399999999999</v>
      </c>
      <c r="E18" s="66">
        <f t="shared" si="0"/>
        <v>15</v>
      </c>
      <c r="F18" s="65">
        <f>VLOOKUP($A18,'Return Data'!$B$7:$R$2843,11,0)</f>
        <v>14.3908</v>
      </c>
      <c r="G18" s="66">
        <f t="shared" si="1"/>
        <v>19</v>
      </c>
      <c r="H18" s="65">
        <f>VLOOKUP($A18,'Return Data'!$B$7:$R$2843,12,0)</f>
        <v>20.9406</v>
      </c>
      <c r="I18" s="66">
        <f t="shared" si="2"/>
        <v>22</v>
      </c>
      <c r="J18" s="65">
        <f>VLOOKUP($A18,'Return Data'!$B$7:$R$2843,13,0)</f>
        <v>44.982700000000001</v>
      </c>
      <c r="K18" s="66">
        <f t="shared" si="3"/>
        <v>20</v>
      </c>
      <c r="L18" s="65">
        <f>VLOOKUP($A18,'Return Data'!$B$7:$R$2843,17,0)</f>
        <v>18.16</v>
      </c>
      <c r="M18" s="66">
        <f t="shared" si="4"/>
        <v>18</v>
      </c>
      <c r="N18" s="65">
        <f>VLOOKUP($A18,'Return Data'!$B$7:$R$2843,14,0)</f>
        <v>9.9779</v>
      </c>
      <c r="O18" s="66">
        <f t="shared" si="8"/>
        <v>17</v>
      </c>
      <c r="P18" s="65">
        <f>VLOOKUP($A18,'Return Data'!$B$7:$R$2843,15,0)</f>
        <v>10.9343</v>
      </c>
      <c r="Q18" s="66">
        <f t="shared" si="9"/>
        <v>14</v>
      </c>
      <c r="R18" s="65">
        <f>VLOOKUP($A18,'Return Data'!$B$7:$R$2843,16,0)</f>
        <v>14.8019</v>
      </c>
      <c r="S18" s="67">
        <f t="shared" si="7"/>
        <v>17</v>
      </c>
    </row>
    <row r="19" spans="1:19" x14ac:dyDescent="0.3">
      <c r="A19" s="63" t="s">
        <v>842</v>
      </c>
      <c r="B19" s="64">
        <f>VLOOKUP($A19,'Return Data'!$B$7:$R$2843,3,0)</f>
        <v>44446</v>
      </c>
      <c r="C19" s="65">
        <f>VLOOKUP($A19,'Return Data'!$B$7:$R$2843,4,0)</f>
        <v>16.757999999999999</v>
      </c>
      <c r="D19" s="65">
        <f>VLOOKUP($A19,'Return Data'!$B$7:$R$2843,10,0)</f>
        <v>12.206200000000001</v>
      </c>
      <c r="E19" s="66">
        <f t="shared" si="0"/>
        <v>9</v>
      </c>
      <c r="F19" s="65">
        <f>VLOOKUP($A19,'Return Data'!$B$7:$R$2843,11,0)</f>
        <v>18.1389</v>
      </c>
      <c r="G19" s="66">
        <f t="shared" si="1"/>
        <v>13</v>
      </c>
      <c r="H19" s="65">
        <f>VLOOKUP($A19,'Return Data'!$B$7:$R$2843,12,0)</f>
        <v>36.266100000000002</v>
      </c>
      <c r="I19" s="66">
        <f t="shared" si="2"/>
        <v>12</v>
      </c>
      <c r="J19" s="65">
        <f>VLOOKUP($A19,'Return Data'!$B$7:$R$2843,13,0)</f>
        <v>61.072699999999998</v>
      </c>
      <c r="K19" s="66">
        <f t="shared" si="3"/>
        <v>8</v>
      </c>
      <c r="L19" s="65"/>
      <c r="M19" s="66"/>
      <c r="N19" s="65"/>
      <c r="O19" s="66"/>
      <c r="P19" s="65"/>
      <c r="Q19" s="66"/>
      <c r="R19" s="65">
        <f>VLOOKUP($A19,'Return Data'!$B$7:$R$2843,16,0)</f>
        <v>27.171299999999999</v>
      </c>
      <c r="S19" s="67">
        <f t="shared" si="7"/>
        <v>4</v>
      </c>
    </row>
    <row r="20" spans="1:19" x14ac:dyDescent="0.3">
      <c r="A20" s="63" t="s">
        <v>844</v>
      </c>
      <c r="B20" s="64">
        <f>VLOOKUP($A20,'Return Data'!$B$7:$R$2843,3,0)</f>
        <v>44446</v>
      </c>
      <c r="C20" s="65">
        <f>VLOOKUP($A20,'Return Data'!$B$7:$R$2843,4,0)</f>
        <v>16.791</v>
      </c>
      <c r="D20" s="65">
        <f>VLOOKUP($A20,'Return Data'!$B$7:$R$2843,10,0)</f>
        <v>9.8025000000000002</v>
      </c>
      <c r="E20" s="66">
        <f t="shared" si="0"/>
        <v>16</v>
      </c>
      <c r="F20" s="65">
        <f>VLOOKUP($A20,'Return Data'!$B$7:$R$2843,11,0)</f>
        <v>16.040099999999999</v>
      </c>
      <c r="G20" s="66">
        <f t="shared" si="1"/>
        <v>18</v>
      </c>
      <c r="H20" s="65">
        <f>VLOOKUP($A20,'Return Data'!$B$7:$R$2843,12,0)</f>
        <v>28.992899999999999</v>
      </c>
      <c r="I20" s="66">
        <f t="shared" si="2"/>
        <v>19</v>
      </c>
      <c r="J20" s="65">
        <f>VLOOKUP($A20,'Return Data'!$B$7:$R$2843,13,0)</f>
        <v>44.9499</v>
      </c>
      <c r="K20" s="66">
        <f t="shared" si="3"/>
        <v>21</v>
      </c>
      <c r="L20" s="65">
        <f>VLOOKUP($A20,'Return Data'!$B$7:$R$2843,17,0)</f>
        <v>26.7499</v>
      </c>
      <c r="M20" s="66">
        <f t="shared" si="4"/>
        <v>15</v>
      </c>
      <c r="N20" s="65"/>
      <c r="O20" s="66"/>
      <c r="P20" s="65"/>
      <c r="Q20" s="66"/>
      <c r="R20" s="65">
        <f>VLOOKUP($A20,'Return Data'!$B$7:$R$2843,16,0)</f>
        <v>20.011199999999999</v>
      </c>
      <c r="S20" s="67">
        <f t="shared" si="7"/>
        <v>5</v>
      </c>
    </row>
    <row r="21" spans="1:19" x14ac:dyDescent="0.3">
      <c r="A21" s="63" t="s">
        <v>846</v>
      </c>
      <c r="B21" s="64">
        <f>VLOOKUP($A21,'Return Data'!$B$7:$R$2843,3,0)</f>
        <v>44446</v>
      </c>
      <c r="C21" s="65">
        <f>VLOOKUP($A21,'Return Data'!$B$7:$R$2843,4,0)</f>
        <v>20.079999999999998</v>
      </c>
      <c r="D21" s="65">
        <f>VLOOKUP($A21,'Return Data'!$B$7:$R$2843,10,0)</f>
        <v>14.8216</v>
      </c>
      <c r="E21" s="66">
        <f t="shared" si="0"/>
        <v>3</v>
      </c>
      <c r="F21" s="65">
        <f>VLOOKUP($A21,'Return Data'!$B$7:$R$2843,11,0)</f>
        <v>22.089099999999998</v>
      </c>
      <c r="G21" s="66">
        <f t="shared" si="1"/>
        <v>3</v>
      </c>
      <c r="H21" s="65">
        <f>VLOOKUP($A21,'Return Data'!$B$7:$R$2843,12,0)</f>
        <v>41.368600000000001</v>
      </c>
      <c r="I21" s="66">
        <f t="shared" si="2"/>
        <v>1</v>
      </c>
      <c r="J21" s="65">
        <f>VLOOKUP($A21,'Return Data'!$B$7:$R$2843,13,0)</f>
        <v>66.266499999999994</v>
      </c>
      <c r="K21" s="66">
        <f t="shared" si="3"/>
        <v>4</v>
      </c>
      <c r="L21" s="65"/>
      <c r="M21" s="66"/>
      <c r="N21" s="65"/>
      <c r="O21" s="66"/>
      <c r="P21" s="65"/>
      <c r="Q21" s="66"/>
      <c r="R21" s="65">
        <f>VLOOKUP($A21,'Return Data'!$B$7:$R$2843,16,0)</f>
        <v>35.0426</v>
      </c>
      <c r="S21" s="67">
        <f t="shared" si="7"/>
        <v>1</v>
      </c>
    </row>
    <row r="22" spans="1:19" x14ac:dyDescent="0.3">
      <c r="A22" s="63" t="s">
        <v>848</v>
      </c>
      <c r="B22" s="64">
        <f>VLOOKUP($A22,'Return Data'!$B$7:$R$2843,3,0)</f>
        <v>44446</v>
      </c>
      <c r="C22" s="65">
        <f>VLOOKUP($A22,'Return Data'!$B$7:$R$2843,4,0)</f>
        <v>38.098100000000002</v>
      </c>
      <c r="D22" s="65">
        <f>VLOOKUP($A22,'Return Data'!$B$7:$R$2843,10,0)</f>
        <v>8.5505999999999993</v>
      </c>
      <c r="E22" s="66">
        <f t="shared" si="0"/>
        <v>17</v>
      </c>
      <c r="F22" s="65">
        <f>VLOOKUP($A22,'Return Data'!$B$7:$R$2843,11,0)</f>
        <v>13.52</v>
      </c>
      <c r="G22" s="66">
        <f t="shared" si="1"/>
        <v>21</v>
      </c>
      <c r="H22" s="65">
        <f>VLOOKUP($A22,'Return Data'!$B$7:$R$2843,12,0)</f>
        <v>26.074999999999999</v>
      </c>
      <c r="I22" s="66">
        <f t="shared" si="2"/>
        <v>20</v>
      </c>
      <c r="J22" s="65">
        <f>VLOOKUP($A22,'Return Data'!$B$7:$R$2843,13,0)</f>
        <v>50.074599999999997</v>
      </c>
      <c r="K22" s="66">
        <f t="shared" si="3"/>
        <v>19</v>
      </c>
      <c r="L22" s="65">
        <f>VLOOKUP($A22,'Return Data'!$B$7:$R$2843,17,0)</f>
        <v>28.759</v>
      </c>
      <c r="M22" s="66">
        <f t="shared" si="4"/>
        <v>9</v>
      </c>
      <c r="N22" s="65">
        <f>VLOOKUP($A22,'Return Data'!$B$7:$R$2843,14,0)</f>
        <v>16.8001</v>
      </c>
      <c r="O22" s="66">
        <f t="shared" si="8"/>
        <v>8</v>
      </c>
      <c r="P22" s="65">
        <f>VLOOKUP($A22,'Return Data'!$B$7:$R$2843,15,0)</f>
        <v>15.6449</v>
      </c>
      <c r="Q22" s="66">
        <f t="shared" si="9"/>
        <v>7</v>
      </c>
      <c r="R22" s="65">
        <f>VLOOKUP($A22,'Return Data'!$B$7:$R$2843,16,0)</f>
        <v>17.427399999999999</v>
      </c>
      <c r="S22" s="67">
        <f t="shared" si="7"/>
        <v>12</v>
      </c>
    </row>
    <row r="23" spans="1:19" x14ac:dyDescent="0.3">
      <c r="A23" s="63" t="s">
        <v>851</v>
      </c>
      <c r="B23" s="64">
        <f>VLOOKUP($A23,'Return Data'!$B$7:$R$2843,3,0)</f>
        <v>44446</v>
      </c>
      <c r="C23" s="65">
        <f>VLOOKUP($A23,'Return Data'!$B$7:$R$2843,4,0)</f>
        <v>80.228899999999996</v>
      </c>
      <c r="D23" s="65">
        <f>VLOOKUP($A23,'Return Data'!$B$7:$R$2843,10,0)</f>
        <v>8.2088999999999999</v>
      </c>
      <c r="E23" s="66">
        <f t="shared" si="0"/>
        <v>18</v>
      </c>
      <c r="F23" s="65">
        <f>VLOOKUP($A23,'Return Data'!$B$7:$R$2843,11,0)</f>
        <v>13.9236</v>
      </c>
      <c r="G23" s="66">
        <f t="shared" si="1"/>
        <v>20</v>
      </c>
      <c r="H23" s="65">
        <f>VLOOKUP($A23,'Return Data'!$B$7:$R$2843,12,0)</f>
        <v>41.036999999999999</v>
      </c>
      <c r="I23" s="66">
        <f t="shared" si="2"/>
        <v>2</v>
      </c>
      <c r="J23" s="65">
        <f>VLOOKUP($A23,'Return Data'!$B$7:$R$2843,13,0)</f>
        <v>66.701099999999997</v>
      </c>
      <c r="K23" s="66">
        <f t="shared" si="3"/>
        <v>3</v>
      </c>
      <c r="L23" s="65">
        <f>VLOOKUP($A23,'Return Data'!$B$7:$R$2843,17,0)</f>
        <v>34.020600000000002</v>
      </c>
      <c r="M23" s="66">
        <f t="shared" si="4"/>
        <v>4</v>
      </c>
      <c r="N23" s="65">
        <f>VLOOKUP($A23,'Return Data'!$B$7:$R$2843,14,0)</f>
        <v>16.9556</v>
      </c>
      <c r="O23" s="66">
        <f t="shared" si="8"/>
        <v>7</v>
      </c>
      <c r="P23" s="65">
        <f>VLOOKUP($A23,'Return Data'!$B$7:$R$2843,15,0)</f>
        <v>15.027200000000001</v>
      </c>
      <c r="Q23" s="66">
        <f t="shared" si="9"/>
        <v>9</v>
      </c>
      <c r="R23" s="65">
        <f>VLOOKUP($A23,'Return Data'!$B$7:$R$2843,16,0)</f>
        <v>19.324000000000002</v>
      </c>
      <c r="S23" s="67">
        <f t="shared" si="7"/>
        <v>7</v>
      </c>
    </row>
    <row r="24" spans="1:19" x14ac:dyDescent="0.3">
      <c r="A24" s="63" t="s">
        <v>853</v>
      </c>
      <c r="B24" s="64">
        <f>VLOOKUP($A24,'Return Data'!$B$7:$R$2843,3,0)</f>
        <v>44446</v>
      </c>
      <c r="C24" s="65">
        <f>VLOOKUP($A24,'Return Data'!$B$7:$R$2843,4,0)</f>
        <v>115.21</v>
      </c>
      <c r="D24" s="65">
        <f>VLOOKUP($A24,'Return Data'!$B$7:$R$2843,10,0)</f>
        <v>10.832100000000001</v>
      </c>
      <c r="E24" s="66">
        <f t="shared" si="0"/>
        <v>14</v>
      </c>
      <c r="F24" s="65">
        <f>VLOOKUP($A24,'Return Data'!$B$7:$R$2843,11,0)</f>
        <v>19.376200000000001</v>
      </c>
      <c r="G24" s="66">
        <f t="shared" si="1"/>
        <v>10</v>
      </c>
      <c r="H24" s="65">
        <f>VLOOKUP($A24,'Return Data'!$B$7:$R$2843,12,0)</f>
        <v>38.124899999999997</v>
      </c>
      <c r="I24" s="66">
        <f t="shared" si="2"/>
        <v>7</v>
      </c>
      <c r="J24" s="65">
        <f>VLOOKUP($A24,'Return Data'!$B$7:$R$2843,13,0)</f>
        <v>61.290799999999997</v>
      </c>
      <c r="K24" s="66">
        <f t="shared" si="3"/>
        <v>7</v>
      </c>
      <c r="L24" s="65">
        <f>VLOOKUP($A24,'Return Data'!$B$7:$R$2843,17,0)</f>
        <v>34.831299999999999</v>
      </c>
      <c r="M24" s="66">
        <f t="shared" si="4"/>
        <v>3</v>
      </c>
      <c r="N24" s="65">
        <f>VLOOKUP($A24,'Return Data'!$B$7:$R$2843,14,0)</f>
        <v>19.635899999999999</v>
      </c>
      <c r="O24" s="66">
        <f t="shared" si="8"/>
        <v>3</v>
      </c>
      <c r="P24" s="65">
        <f>VLOOKUP($A24,'Return Data'!$B$7:$R$2843,15,0)</f>
        <v>16.436499999999999</v>
      </c>
      <c r="Q24" s="66">
        <f t="shared" si="9"/>
        <v>5</v>
      </c>
      <c r="R24" s="65">
        <f>VLOOKUP($A24,'Return Data'!$B$7:$R$2843,16,0)</f>
        <v>16.3078</v>
      </c>
      <c r="S24" s="67">
        <f t="shared" si="7"/>
        <v>14</v>
      </c>
    </row>
    <row r="25" spans="1:19" x14ac:dyDescent="0.3">
      <c r="A25" s="63" t="s">
        <v>855</v>
      </c>
      <c r="B25" s="64">
        <f>VLOOKUP($A25,'Return Data'!$B$7:$R$2843,3,0)</f>
        <v>44446</v>
      </c>
      <c r="C25" s="65">
        <f>VLOOKUP($A25,'Return Data'!$B$7:$R$2843,4,0)</f>
        <v>54.8155</v>
      </c>
      <c r="D25" s="65">
        <f>VLOOKUP($A25,'Return Data'!$B$7:$R$2843,10,0)</f>
        <v>3.0581999999999998</v>
      </c>
      <c r="E25" s="66">
        <f t="shared" si="0"/>
        <v>22</v>
      </c>
      <c r="F25" s="65">
        <f>VLOOKUP($A25,'Return Data'!$B$7:$R$2843,11,0)</f>
        <v>23.363600000000002</v>
      </c>
      <c r="G25" s="66">
        <f t="shared" si="1"/>
        <v>1</v>
      </c>
      <c r="H25" s="65">
        <f>VLOOKUP($A25,'Return Data'!$B$7:$R$2843,12,0)</f>
        <v>40.160800000000002</v>
      </c>
      <c r="I25" s="66">
        <f t="shared" si="2"/>
        <v>5</v>
      </c>
      <c r="J25" s="65">
        <f>VLOOKUP($A25,'Return Data'!$B$7:$R$2843,13,0)</f>
        <v>67.126000000000005</v>
      </c>
      <c r="K25" s="66">
        <f t="shared" si="3"/>
        <v>2</v>
      </c>
      <c r="L25" s="65">
        <f>VLOOKUP($A25,'Return Data'!$B$7:$R$2843,17,0)</f>
        <v>35.606099999999998</v>
      </c>
      <c r="M25" s="66">
        <f t="shared" si="4"/>
        <v>2</v>
      </c>
      <c r="N25" s="65">
        <f>VLOOKUP($A25,'Return Data'!$B$7:$R$2843,14,0)</f>
        <v>18.3977</v>
      </c>
      <c r="O25" s="66">
        <f t="shared" si="8"/>
        <v>4</v>
      </c>
      <c r="P25" s="65">
        <f>VLOOKUP($A25,'Return Data'!$B$7:$R$2843,15,0)</f>
        <v>16.1736</v>
      </c>
      <c r="Q25" s="66">
        <f t="shared" si="9"/>
        <v>6</v>
      </c>
      <c r="R25" s="65">
        <f>VLOOKUP($A25,'Return Data'!$B$7:$R$2843,16,0)</f>
        <v>18.468699999999998</v>
      </c>
      <c r="S25" s="67">
        <f t="shared" si="7"/>
        <v>10</v>
      </c>
    </row>
    <row r="26" spans="1:19" x14ac:dyDescent="0.3">
      <c r="A26" s="63" t="s">
        <v>856</v>
      </c>
      <c r="B26" s="64">
        <f>VLOOKUP($A26,'Return Data'!$B$7:$R$2843,3,0)</f>
        <v>44446</v>
      </c>
      <c r="C26" s="65">
        <f>VLOOKUP($A26,'Return Data'!$B$7:$R$2843,4,0)</f>
        <v>252.9539</v>
      </c>
      <c r="D26" s="65">
        <f>VLOOKUP($A26,'Return Data'!$B$7:$R$2843,10,0)</f>
        <v>13.5822</v>
      </c>
      <c r="E26" s="66">
        <f t="shared" si="0"/>
        <v>5</v>
      </c>
      <c r="F26" s="65">
        <f>VLOOKUP($A26,'Return Data'!$B$7:$R$2843,11,0)</f>
        <v>23.106999999999999</v>
      </c>
      <c r="G26" s="66">
        <f t="shared" si="1"/>
        <v>2</v>
      </c>
      <c r="H26" s="65">
        <f>VLOOKUP($A26,'Return Data'!$B$7:$R$2843,12,0)</f>
        <v>37.486199999999997</v>
      </c>
      <c r="I26" s="66">
        <f t="shared" si="2"/>
        <v>10</v>
      </c>
      <c r="J26" s="65">
        <f>VLOOKUP($A26,'Return Data'!$B$7:$R$2843,13,0)</f>
        <v>59.2149</v>
      </c>
      <c r="K26" s="66">
        <f t="shared" si="3"/>
        <v>10</v>
      </c>
      <c r="L26" s="65">
        <f>VLOOKUP($A26,'Return Data'!$B$7:$R$2843,17,0)</f>
        <v>32.31</v>
      </c>
      <c r="M26" s="66">
        <f t="shared" si="4"/>
        <v>5</v>
      </c>
      <c r="N26" s="65">
        <f>VLOOKUP($A26,'Return Data'!$B$7:$R$2843,14,0)</f>
        <v>19.861599999999999</v>
      </c>
      <c r="O26" s="66">
        <f t="shared" si="8"/>
        <v>2</v>
      </c>
      <c r="P26" s="65">
        <f>VLOOKUP($A26,'Return Data'!$B$7:$R$2843,15,0)</f>
        <v>18.365200000000002</v>
      </c>
      <c r="Q26" s="66">
        <f t="shared" si="9"/>
        <v>3</v>
      </c>
      <c r="R26" s="65">
        <f>VLOOKUP($A26,'Return Data'!$B$7:$R$2843,16,0)</f>
        <v>17.686499999999999</v>
      </c>
      <c r="S26" s="67">
        <f t="shared" si="7"/>
        <v>11</v>
      </c>
    </row>
    <row r="27" spans="1:19" x14ac:dyDescent="0.3">
      <c r="A27" s="63" t="s">
        <v>859</v>
      </c>
      <c r="B27" s="64">
        <f>VLOOKUP($A27,'Return Data'!$B$7:$R$2843,3,0)</f>
        <v>44446</v>
      </c>
      <c r="C27" s="65">
        <f>VLOOKUP($A27,'Return Data'!$B$7:$R$2843,4,0)</f>
        <v>290.68400000000003</v>
      </c>
      <c r="D27" s="65">
        <f>VLOOKUP($A27,'Return Data'!$B$7:$R$2843,10,0)</f>
        <v>12.345800000000001</v>
      </c>
      <c r="E27" s="66">
        <f t="shared" si="0"/>
        <v>8</v>
      </c>
      <c r="F27" s="65">
        <f>VLOOKUP($A27,'Return Data'!$B$7:$R$2843,11,0)</f>
        <v>17.6174</v>
      </c>
      <c r="G27" s="66">
        <f t="shared" si="1"/>
        <v>14</v>
      </c>
      <c r="H27" s="65">
        <f>VLOOKUP($A27,'Return Data'!$B$7:$R$2843,12,0)</f>
        <v>32.7699</v>
      </c>
      <c r="I27" s="66">
        <f t="shared" si="2"/>
        <v>14</v>
      </c>
      <c r="J27" s="65">
        <f>VLOOKUP($A27,'Return Data'!$B$7:$R$2843,13,0)</f>
        <v>52.925400000000003</v>
      </c>
      <c r="K27" s="66">
        <f t="shared" ref="K27" si="10">RANK(J27,J$8:J$29,0)</f>
        <v>16</v>
      </c>
      <c r="L27" s="65">
        <f>VLOOKUP($A27,'Return Data'!$B$7:$R$2843,17,0)</f>
        <v>26.008299999999998</v>
      </c>
      <c r="M27" s="66">
        <f t="shared" ref="M27" si="11">RANK(L27,L$8:L$29,0)</f>
        <v>16</v>
      </c>
      <c r="N27" s="65">
        <f>VLOOKUP($A27,'Return Data'!$B$7:$R$2843,14,0)</f>
        <v>15.712400000000001</v>
      </c>
      <c r="O27" s="66">
        <f t="shared" si="8"/>
        <v>11</v>
      </c>
      <c r="P27" s="65">
        <f>VLOOKUP($A27,'Return Data'!$B$7:$R$2843,15,0)</f>
        <v>16.510999999999999</v>
      </c>
      <c r="Q27" s="66">
        <f t="shared" si="9"/>
        <v>4</v>
      </c>
      <c r="R27" s="65">
        <f>VLOOKUP($A27,'Return Data'!$B$7:$R$2843,16,0)</f>
        <v>14.251099999999999</v>
      </c>
      <c r="S27" s="67">
        <f t="shared" si="7"/>
        <v>18</v>
      </c>
    </row>
    <row r="28" spans="1:19" x14ac:dyDescent="0.3">
      <c r="A28" s="63" t="s">
        <v>860</v>
      </c>
      <c r="B28" s="64">
        <f>VLOOKUP($A28,'Return Data'!$B$7:$R$2843,3,0)</f>
        <v>44446</v>
      </c>
      <c r="C28" s="65">
        <f>VLOOKUP($A28,'Return Data'!$B$7:$R$2843,4,0)</f>
        <v>15.5662</v>
      </c>
      <c r="D28" s="65">
        <f>VLOOKUP($A28,'Return Data'!$B$7:$R$2843,10,0)</f>
        <v>13.2788</v>
      </c>
      <c r="E28" s="66">
        <f t="shared" si="0"/>
        <v>6</v>
      </c>
      <c r="F28" s="65">
        <f>VLOOKUP($A28,'Return Data'!$B$7:$R$2843,11,0)</f>
        <v>21.145299999999999</v>
      </c>
      <c r="G28" s="66">
        <f t="shared" si="1"/>
        <v>5</v>
      </c>
      <c r="H28" s="65">
        <f>VLOOKUP($A28,'Return Data'!$B$7:$R$2843,12,0)</f>
        <v>40.370100000000001</v>
      </c>
      <c r="I28" s="66">
        <f t="shared" ref="I28" si="12">RANK(H28,H$8:H$29,0)</f>
        <v>3</v>
      </c>
      <c r="J28" s="65">
        <f>VLOOKUP($A28,'Return Data'!$B$7:$R$2843,13,0)</f>
        <v>64.444999999999993</v>
      </c>
      <c r="K28" s="66">
        <f t="shared" ref="K28:K29" si="13">RANK(J28,J$8:J$29,0)</f>
        <v>6</v>
      </c>
      <c r="L28" s="65"/>
      <c r="M28" s="66"/>
      <c r="N28" s="65"/>
      <c r="O28" s="66"/>
      <c r="P28" s="65"/>
      <c r="Q28" s="66"/>
      <c r="R28" s="65">
        <f>VLOOKUP($A28,'Return Data'!$B$7:$R$2843,16,0)</f>
        <v>28.606400000000001</v>
      </c>
      <c r="S28" s="67">
        <f t="shared" si="7"/>
        <v>3</v>
      </c>
    </row>
    <row r="29" spans="1:19" x14ac:dyDescent="0.3">
      <c r="A29" s="63" t="s">
        <v>862</v>
      </c>
      <c r="B29" s="64">
        <f>VLOOKUP($A29,'Return Data'!$B$7:$R$2843,3,0)</f>
        <v>44446</v>
      </c>
      <c r="C29" s="65">
        <f>VLOOKUP($A29,'Return Data'!$B$7:$R$2843,4,0)</f>
        <v>18.239999999999998</v>
      </c>
      <c r="D29" s="65">
        <f>VLOOKUP($A29,'Return Data'!$B$7:$R$2843,10,0)</f>
        <v>15.956799999999999</v>
      </c>
      <c r="E29" s="66">
        <f t="shared" si="0"/>
        <v>1</v>
      </c>
      <c r="F29" s="65">
        <f>VLOOKUP($A29,'Return Data'!$B$7:$R$2843,11,0)</f>
        <v>19.921099999999999</v>
      </c>
      <c r="G29" s="66">
        <f t="shared" si="1"/>
        <v>7</v>
      </c>
      <c r="H29" s="65">
        <f>VLOOKUP($A29,'Return Data'!$B$7:$R$2843,12,0)</f>
        <v>39.130400000000002</v>
      </c>
      <c r="I29" s="66">
        <f>RANK(H29,H$8:H$29,0)</f>
        <v>6</v>
      </c>
      <c r="J29" s="65">
        <f>VLOOKUP($A29,'Return Data'!$B$7:$R$2843,13,0)</f>
        <v>60.140500000000003</v>
      </c>
      <c r="K29" s="66">
        <f t="shared" si="13"/>
        <v>9</v>
      </c>
      <c r="L29" s="65"/>
      <c r="M29" s="66"/>
      <c r="N29" s="65"/>
      <c r="O29" s="66"/>
      <c r="P29" s="65"/>
      <c r="Q29" s="66"/>
      <c r="R29" s="65">
        <f>VLOOKUP($A29,'Return Data'!$B$7:$R$2843,16,0)</f>
        <v>33.261400000000002</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11.174413636363635</v>
      </c>
      <c r="E31" s="74"/>
      <c r="F31" s="75">
        <f>AVERAGE(F8:F29)</f>
        <v>18.435990909090911</v>
      </c>
      <c r="G31" s="74"/>
      <c r="H31" s="75">
        <f>AVERAGE(H8:H29)</f>
        <v>34.286536363636365</v>
      </c>
      <c r="I31" s="74"/>
      <c r="J31" s="75">
        <f>AVERAGE(J8:J29)</f>
        <v>57.4013909090909</v>
      </c>
      <c r="K31" s="74"/>
      <c r="L31" s="75">
        <f>AVERAGE(L8:L29)</f>
        <v>29.373194444444451</v>
      </c>
      <c r="M31" s="74"/>
      <c r="N31" s="75">
        <f>AVERAGE(N8:N29)</f>
        <v>16.35499411764706</v>
      </c>
      <c r="O31" s="74"/>
      <c r="P31" s="75">
        <f>AVERAGE(P8:P29)</f>
        <v>15.369939999999998</v>
      </c>
      <c r="Q31" s="74"/>
      <c r="R31" s="75">
        <f>AVERAGE(R8:R29)</f>
        <v>18.947904545454545</v>
      </c>
      <c r="S31" s="76"/>
    </row>
    <row r="32" spans="1:19" x14ac:dyDescent="0.3">
      <c r="A32" s="73" t="s">
        <v>28</v>
      </c>
      <c r="B32" s="74"/>
      <c r="C32" s="74"/>
      <c r="D32" s="75">
        <f>MIN(D8:D29)</f>
        <v>3.0581999999999998</v>
      </c>
      <c r="E32" s="74"/>
      <c r="F32" s="75">
        <f>MIN(F8:F29)</f>
        <v>13.352399999999999</v>
      </c>
      <c r="G32" s="74"/>
      <c r="H32" s="75">
        <f>MIN(H8:H29)</f>
        <v>20.9406</v>
      </c>
      <c r="I32" s="74"/>
      <c r="J32" s="75">
        <f>MIN(J8:J29)</f>
        <v>39.563800000000001</v>
      </c>
      <c r="K32" s="74"/>
      <c r="L32" s="75">
        <f>MIN(L8:L29)</f>
        <v>18.16</v>
      </c>
      <c r="M32" s="74"/>
      <c r="N32" s="75">
        <f>MIN(N8:N29)</f>
        <v>9.9779</v>
      </c>
      <c r="O32" s="74"/>
      <c r="P32" s="75">
        <f>MIN(P8:P29)</f>
        <v>10.7364</v>
      </c>
      <c r="Q32" s="74"/>
      <c r="R32" s="75">
        <f>MIN(R8:R29)</f>
        <v>11.589700000000001</v>
      </c>
      <c r="S32" s="76"/>
    </row>
    <row r="33" spans="1:19" ht="15" thickBot="1" x14ac:dyDescent="0.35">
      <c r="A33" s="77" t="s">
        <v>29</v>
      </c>
      <c r="B33" s="78"/>
      <c r="C33" s="78"/>
      <c r="D33" s="79">
        <f>MAX(D8:D29)</f>
        <v>15.956799999999999</v>
      </c>
      <c r="E33" s="78"/>
      <c r="F33" s="79">
        <f>MAX(F8:F29)</f>
        <v>23.363600000000002</v>
      </c>
      <c r="G33" s="78"/>
      <c r="H33" s="79">
        <f>MAX(H8:H29)</f>
        <v>41.368600000000001</v>
      </c>
      <c r="I33" s="78"/>
      <c r="J33" s="79">
        <f>MAX(J8:J29)</f>
        <v>73.421000000000006</v>
      </c>
      <c r="K33" s="78"/>
      <c r="L33" s="79">
        <f>MAX(L8:L29)</f>
        <v>37.980499999999999</v>
      </c>
      <c r="M33" s="78"/>
      <c r="N33" s="79">
        <f>MAX(N8:N29)</f>
        <v>24.5364</v>
      </c>
      <c r="O33" s="78"/>
      <c r="P33" s="79">
        <f>MAX(P8:P29)</f>
        <v>19.515799999999999</v>
      </c>
      <c r="Q33" s="78"/>
      <c r="R33" s="79">
        <f>MAX(R8:R29)</f>
        <v>35.0426</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44446</v>
      </c>
      <c r="C8" s="65">
        <f>VLOOKUP($A8,'Return Data'!$B$7:$R$2843,4,0)</f>
        <v>91.119100000000003</v>
      </c>
      <c r="D8" s="65">
        <f>VLOOKUP($A8,'Return Data'!$B$7:$R$2843,10,0)</f>
        <v>11.7203</v>
      </c>
      <c r="E8" s="66">
        <f t="shared" ref="E8:E29" si="0">RANK(D8,D$8:D$29,0)</f>
        <v>10</v>
      </c>
      <c r="F8" s="65">
        <f>VLOOKUP($A8,'Return Data'!$B$7:$R$2843,11,0)</f>
        <v>18.671099999999999</v>
      </c>
      <c r="G8" s="66">
        <f t="shared" ref="G8:G29" si="1">RANK(F8,F$8:F$29,0)</f>
        <v>11</v>
      </c>
      <c r="H8" s="65">
        <f>VLOOKUP($A8,'Return Data'!$B$7:$R$2843,12,0)</f>
        <v>31.240500000000001</v>
      </c>
      <c r="I8" s="66">
        <f t="shared" ref="I8:I27" si="2">RANK(H8,H$8:H$29,0)</f>
        <v>15</v>
      </c>
      <c r="J8" s="65">
        <f>VLOOKUP($A8,'Return Data'!$B$7:$R$2843,13,0)</f>
        <v>53.752499999999998</v>
      </c>
      <c r="K8" s="66">
        <f t="shared" ref="K8:K18" si="3">RANK(J8,J$8:J$29,0)</f>
        <v>14</v>
      </c>
      <c r="L8" s="65">
        <f>VLOOKUP($A8,'Return Data'!$B$7:$R$2843,17,0)</f>
        <v>26.765599999999999</v>
      </c>
      <c r="M8" s="66">
        <f t="shared" ref="M8:M18" si="4">RANK(L8,L$8:L$29,0)</f>
        <v>11</v>
      </c>
      <c r="N8" s="65">
        <f>VLOOKUP($A8,'Return Data'!$B$7:$R$2843,14,0)</f>
        <v>15.1242</v>
      </c>
      <c r="O8" s="66">
        <f t="shared" ref="O8:O14" si="5">RANK(N8,N$8:N$29,0)</f>
        <v>9</v>
      </c>
      <c r="P8" s="65">
        <f>VLOOKUP($A8,'Return Data'!$B$7:$R$2843,15,0)</f>
        <v>13.3712</v>
      </c>
      <c r="Q8" s="66">
        <f>RANK(P8,P$8:P$29,0)</f>
        <v>10</v>
      </c>
      <c r="R8" s="65">
        <f>VLOOKUP($A8,'Return Data'!$B$7:$R$2843,16,0)</f>
        <v>14.926600000000001</v>
      </c>
      <c r="S8" s="67">
        <f t="shared" ref="S8:S29" si="6">RANK(R8,R$8:R$29,0)</f>
        <v>12</v>
      </c>
    </row>
    <row r="9" spans="1:20" x14ac:dyDescent="0.3">
      <c r="A9" s="63" t="s">
        <v>822</v>
      </c>
      <c r="B9" s="64">
        <f>VLOOKUP($A9,'Return Data'!$B$7:$R$2843,3,0)</f>
        <v>44446</v>
      </c>
      <c r="C9" s="65">
        <f>VLOOKUP($A9,'Return Data'!$B$7:$R$2843,4,0)</f>
        <v>46.45</v>
      </c>
      <c r="D9" s="65">
        <f>VLOOKUP($A9,'Return Data'!$B$7:$R$2843,10,0)</f>
        <v>13.8759</v>
      </c>
      <c r="E9" s="66">
        <f t="shared" si="0"/>
        <v>4</v>
      </c>
      <c r="F9" s="65">
        <f>VLOOKUP($A9,'Return Data'!$B$7:$R$2843,11,0)</f>
        <v>19.316700000000001</v>
      </c>
      <c r="G9" s="66">
        <f t="shared" si="1"/>
        <v>7</v>
      </c>
      <c r="H9" s="65">
        <f>VLOOKUP($A9,'Return Data'!$B$7:$R$2843,12,0)</f>
        <v>31.6983</v>
      </c>
      <c r="I9" s="66">
        <f t="shared" si="2"/>
        <v>14</v>
      </c>
      <c r="J9" s="65">
        <f>VLOOKUP($A9,'Return Data'!$B$7:$R$2843,13,0)</f>
        <v>57.297699999999999</v>
      </c>
      <c r="K9" s="66">
        <f t="shared" si="3"/>
        <v>11</v>
      </c>
      <c r="L9" s="65">
        <f>VLOOKUP($A9,'Return Data'!$B$7:$R$2843,17,0)</f>
        <v>30.680099999999999</v>
      </c>
      <c r="M9" s="66">
        <f t="shared" si="4"/>
        <v>6</v>
      </c>
      <c r="N9" s="65">
        <f>VLOOKUP($A9,'Return Data'!$B$7:$R$2843,14,0)</f>
        <v>16.811800000000002</v>
      </c>
      <c r="O9" s="66">
        <f t="shared" si="5"/>
        <v>4</v>
      </c>
      <c r="P9" s="65">
        <f>VLOOKUP($A9,'Return Data'!$B$7:$R$2843,15,0)</f>
        <v>18.075099999999999</v>
      </c>
      <c r="Q9" s="66">
        <f>RANK(P9,P$8:P$29,0)</f>
        <v>1</v>
      </c>
      <c r="R9" s="65">
        <f>VLOOKUP($A9,'Return Data'!$B$7:$R$2843,16,0)</f>
        <v>18.173500000000001</v>
      </c>
      <c r="S9" s="67">
        <f t="shared" si="6"/>
        <v>8</v>
      </c>
    </row>
    <row r="10" spans="1:20" x14ac:dyDescent="0.3">
      <c r="A10" s="63" t="s">
        <v>824</v>
      </c>
      <c r="B10" s="64">
        <f>VLOOKUP($A10,'Return Data'!$B$7:$R$2843,3,0)</f>
        <v>44446</v>
      </c>
      <c r="C10" s="65">
        <f>VLOOKUP($A10,'Return Data'!$B$7:$R$2843,4,0)</f>
        <v>14.541</v>
      </c>
      <c r="D10" s="65">
        <f>VLOOKUP($A10,'Return Data'!$B$7:$R$2843,10,0)</f>
        <v>11.408200000000001</v>
      </c>
      <c r="E10" s="66">
        <f t="shared" si="0"/>
        <v>12</v>
      </c>
      <c r="F10" s="65">
        <f>VLOOKUP($A10,'Return Data'!$B$7:$R$2843,11,0)</f>
        <v>16.244299999999999</v>
      </c>
      <c r="G10" s="66">
        <f t="shared" si="1"/>
        <v>16</v>
      </c>
      <c r="H10" s="65">
        <f>VLOOKUP($A10,'Return Data'!$B$7:$R$2843,12,0)</f>
        <v>28.1145</v>
      </c>
      <c r="I10" s="66">
        <f t="shared" si="2"/>
        <v>18</v>
      </c>
      <c r="J10" s="65">
        <f>VLOOKUP($A10,'Return Data'!$B$7:$R$2843,13,0)</f>
        <v>49.306899999999999</v>
      </c>
      <c r="K10" s="66">
        <f t="shared" si="3"/>
        <v>18</v>
      </c>
      <c r="L10" s="65">
        <f>VLOOKUP($A10,'Return Data'!$B$7:$R$2843,17,0)</f>
        <v>25.430499999999999</v>
      </c>
      <c r="M10" s="66">
        <f t="shared" si="4"/>
        <v>14</v>
      </c>
      <c r="N10" s="65">
        <f>VLOOKUP($A10,'Return Data'!$B$7:$R$2843,14,0)</f>
        <v>14.670400000000001</v>
      </c>
      <c r="O10" s="66">
        <f t="shared" si="5"/>
        <v>10</v>
      </c>
      <c r="P10" s="65"/>
      <c r="Q10" s="66"/>
      <c r="R10" s="65">
        <f>VLOOKUP($A10,'Return Data'!$B$7:$R$2843,16,0)</f>
        <v>10.0128</v>
      </c>
      <c r="S10" s="67">
        <f t="shared" si="6"/>
        <v>21</v>
      </c>
    </row>
    <row r="11" spans="1:20" x14ac:dyDescent="0.3">
      <c r="A11" s="63" t="s">
        <v>826</v>
      </c>
      <c r="B11" s="64">
        <f>VLOOKUP($A11,'Return Data'!$B$7:$R$2843,3,0)</f>
        <v>44446</v>
      </c>
      <c r="C11" s="65">
        <f>VLOOKUP($A11,'Return Data'!$B$7:$R$2843,4,0)</f>
        <v>35.121000000000002</v>
      </c>
      <c r="D11" s="65">
        <f>VLOOKUP($A11,'Return Data'!$B$7:$R$2843,10,0)</f>
        <v>11.4316</v>
      </c>
      <c r="E11" s="66">
        <f t="shared" si="0"/>
        <v>11</v>
      </c>
      <c r="F11" s="65">
        <f>VLOOKUP($A11,'Return Data'!$B$7:$R$2843,11,0)</f>
        <v>18.9132</v>
      </c>
      <c r="G11" s="66">
        <f t="shared" si="1"/>
        <v>9</v>
      </c>
      <c r="H11" s="65">
        <f>VLOOKUP($A11,'Return Data'!$B$7:$R$2843,12,0)</f>
        <v>30.386800000000001</v>
      </c>
      <c r="I11" s="66">
        <f t="shared" si="2"/>
        <v>16</v>
      </c>
      <c r="J11" s="65">
        <f>VLOOKUP($A11,'Return Data'!$B$7:$R$2843,13,0)</f>
        <v>51.861499999999999</v>
      </c>
      <c r="K11" s="66">
        <f t="shared" si="3"/>
        <v>15</v>
      </c>
      <c r="L11" s="65">
        <f>VLOOKUP($A11,'Return Data'!$B$7:$R$2843,17,0)</f>
        <v>26.1997</v>
      </c>
      <c r="M11" s="66">
        <f t="shared" si="4"/>
        <v>13</v>
      </c>
      <c r="N11" s="65">
        <f>VLOOKUP($A11,'Return Data'!$B$7:$R$2843,14,0)</f>
        <v>14.067600000000001</v>
      </c>
      <c r="O11" s="66">
        <f t="shared" si="5"/>
        <v>13</v>
      </c>
      <c r="P11" s="65">
        <f>VLOOKUP($A11,'Return Data'!$B$7:$R$2843,15,0)</f>
        <v>11.926399999999999</v>
      </c>
      <c r="Q11" s="66">
        <f>RANK(P11,P$8:P$29,0)</f>
        <v>13</v>
      </c>
      <c r="R11" s="65">
        <f>VLOOKUP($A11,'Return Data'!$B$7:$R$2843,16,0)</f>
        <v>11.811400000000001</v>
      </c>
      <c r="S11" s="67">
        <f t="shared" si="6"/>
        <v>18</v>
      </c>
    </row>
    <row r="12" spans="1:20" x14ac:dyDescent="0.3">
      <c r="A12" s="63" t="s">
        <v>827</v>
      </c>
      <c r="B12" s="64">
        <f>VLOOKUP($A12,'Return Data'!$B$7:$R$2843,3,0)</f>
        <v>44446</v>
      </c>
      <c r="C12" s="65">
        <f>VLOOKUP($A12,'Return Data'!$B$7:$R$2843,4,0)</f>
        <v>63.670900000000003</v>
      </c>
      <c r="D12" s="65">
        <f>VLOOKUP($A12,'Return Data'!$B$7:$R$2843,10,0)</f>
        <v>7.6287000000000003</v>
      </c>
      <c r="E12" s="66">
        <f t="shared" si="0"/>
        <v>20</v>
      </c>
      <c r="F12" s="65">
        <f>VLOOKUP($A12,'Return Data'!$B$7:$R$2843,11,0)</f>
        <v>17.072199999999999</v>
      </c>
      <c r="G12" s="66">
        <f t="shared" si="1"/>
        <v>14</v>
      </c>
      <c r="H12" s="65">
        <f>VLOOKUP($A12,'Return Data'!$B$7:$R$2843,12,0)</f>
        <v>39.378500000000003</v>
      </c>
      <c r="I12" s="66">
        <f t="shared" si="2"/>
        <v>3</v>
      </c>
      <c r="J12" s="65">
        <f>VLOOKUP($A12,'Return Data'!$B$7:$R$2843,13,0)</f>
        <v>72.006799999999998</v>
      </c>
      <c r="K12" s="66">
        <f t="shared" si="3"/>
        <v>1</v>
      </c>
      <c r="L12" s="65">
        <f>VLOOKUP($A12,'Return Data'!$B$7:$R$2843,17,0)</f>
        <v>28.633400000000002</v>
      </c>
      <c r="M12" s="66">
        <f t="shared" si="4"/>
        <v>8</v>
      </c>
      <c r="N12" s="65">
        <f>VLOOKUP($A12,'Return Data'!$B$7:$R$2843,14,0)</f>
        <v>16.748699999999999</v>
      </c>
      <c r="O12" s="66">
        <f t="shared" si="5"/>
        <v>5</v>
      </c>
      <c r="P12" s="65">
        <f>VLOOKUP($A12,'Return Data'!$B$7:$R$2843,15,0)</f>
        <v>14.2126</v>
      </c>
      <c r="Q12" s="66">
        <f>RANK(P12,P$8:P$29,0)</f>
        <v>7</v>
      </c>
      <c r="R12" s="65">
        <f>VLOOKUP($A12,'Return Data'!$B$7:$R$2843,16,0)</f>
        <v>13.999000000000001</v>
      </c>
      <c r="S12" s="67">
        <f t="shared" si="6"/>
        <v>15</v>
      </c>
    </row>
    <row r="13" spans="1:20" x14ac:dyDescent="0.3">
      <c r="A13" s="63" t="s">
        <v>829</v>
      </c>
      <c r="B13" s="64">
        <f>VLOOKUP($A13,'Return Data'!$B$7:$R$2843,3,0)</f>
        <v>44446</v>
      </c>
      <c r="C13" s="65">
        <f>VLOOKUP($A13,'Return Data'!$B$7:$R$2843,4,0)</f>
        <v>104.88</v>
      </c>
      <c r="D13" s="65">
        <f>VLOOKUP($A13,'Return Data'!$B$7:$R$2843,10,0)</f>
        <v>7.2074999999999996</v>
      </c>
      <c r="E13" s="66">
        <f t="shared" si="0"/>
        <v>21</v>
      </c>
      <c r="F13" s="65">
        <f>VLOOKUP($A13,'Return Data'!$B$7:$R$2843,11,0)</f>
        <v>15.4049</v>
      </c>
      <c r="G13" s="66">
        <f t="shared" si="1"/>
        <v>17</v>
      </c>
      <c r="H13" s="65">
        <f>VLOOKUP($A13,'Return Data'!$B$7:$R$2843,12,0)</f>
        <v>36.347700000000003</v>
      </c>
      <c r="I13" s="66">
        <f t="shared" si="2"/>
        <v>10</v>
      </c>
      <c r="J13" s="65">
        <f>VLOOKUP($A13,'Return Data'!$B$7:$R$2843,13,0)</f>
        <v>55.368600000000001</v>
      </c>
      <c r="K13" s="66">
        <f t="shared" si="3"/>
        <v>13</v>
      </c>
      <c r="L13" s="65">
        <f>VLOOKUP($A13,'Return Data'!$B$7:$R$2843,17,0)</f>
        <v>20.5962</v>
      </c>
      <c r="M13" s="66">
        <f t="shared" si="4"/>
        <v>17</v>
      </c>
      <c r="N13" s="65">
        <f>VLOOKUP($A13,'Return Data'!$B$7:$R$2843,14,0)</f>
        <v>9.9072999999999993</v>
      </c>
      <c r="O13" s="66">
        <f t="shared" si="5"/>
        <v>16</v>
      </c>
      <c r="P13" s="65">
        <f>VLOOKUP($A13,'Return Data'!$B$7:$R$2843,15,0)</f>
        <v>9.5968999999999998</v>
      </c>
      <c r="Q13" s="66">
        <f>RANK(P13,P$8:P$29,0)</f>
        <v>14</v>
      </c>
      <c r="R13" s="65">
        <f>VLOOKUP($A13,'Return Data'!$B$7:$R$2843,16,0)</f>
        <v>14.8415</v>
      </c>
      <c r="S13" s="67">
        <f t="shared" si="6"/>
        <v>13</v>
      </c>
    </row>
    <row r="14" spans="1:20" x14ac:dyDescent="0.3">
      <c r="A14" s="63" t="s">
        <v>832</v>
      </c>
      <c r="B14" s="64">
        <f>VLOOKUP($A14,'Return Data'!$B$7:$R$2843,3,0)</f>
        <v>44446</v>
      </c>
      <c r="C14" s="65">
        <f>VLOOKUP($A14,'Return Data'!$B$7:$R$2843,4,0)</f>
        <v>47.94</v>
      </c>
      <c r="D14" s="65">
        <f>VLOOKUP($A14,'Return Data'!$B$7:$R$2843,10,0)</f>
        <v>10.6393</v>
      </c>
      <c r="E14" s="66">
        <f t="shared" si="0"/>
        <v>13</v>
      </c>
      <c r="F14" s="65">
        <f>VLOOKUP($A14,'Return Data'!$B$7:$R$2843,11,0)</f>
        <v>19.046399999999998</v>
      </c>
      <c r="G14" s="66">
        <f t="shared" si="1"/>
        <v>8</v>
      </c>
      <c r="H14" s="65">
        <f>VLOOKUP($A14,'Return Data'!$B$7:$R$2843,12,0)</f>
        <v>36.348100000000002</v>
      </c>
      <c r="I14" s="66">
        <f t="shared" si="2"/>
        <v>9</v>
      </c>
      <c r="J14" s="65">
        <f>VLOOKUP($A14,'Return Data'!$B$7:$R$2843,13,0)</f>
        <v>55.6494</v>
      </c>
      <c r="K14" s="66">
        <f t="shared" si="3"/>
        <v>12</v>
      </c>
      <c r="L14" s="65">
        <f>VLOOKUP($A14,'Return Data'!$B$7:$R$2843,17,0)</f>
        <v>29.558599999999998</v>
      </c>
      <c r="M14" s="66">
        <f t="shared" si="4"/>
        <v>7</v>
      </c>
      <c r="N14" s="65">
        <f>VLOOKUP($A14,'Return Data'!$B$7:$R$2843,14,0)</f>
        <v>14.3264</v>
      </c>
      <c r="O14" s="66">
        <f t="shared" si="5"/>
        <v>12</v>
      </c>
      <c r="P14" s="65">
        <f>VLOOKUP($A14,'Return Data'!$B$7:$R$2843,15,0)</f>
        <v>13.0968</v>
      </c>
      <c r="Q14" s="66">
        <f>RANK(P14,P$8:P$29,0)</f>
        <v>11</v>
      </c>
      <c r="R14" s="65">
        <f>VLOOKUP($A14,'Return Data'!$B$7:$R$2843,16,0)</f>
        <v>13.604799999999999</v>
      </c>
      <c r="S14" s="67">
        <f t="shared" si="6"/>
        <v>16</v>
      </c>
    </row>
    <row r="15" spans="1:20" x14ac:dyDescent="0.3">
      <c r="A15" s="63" t="s">
        <v>835</v>
      </c>
      <c r="B15" s="64">
        <f>VLOOKUP($A15,'Return Data'!$B$7:$R$2843,3,0)</f>
        <v>44446</v>
      </c>
      <c r="C15" s="65">
        <f>VLOOKUP($A15,'Return Data'!$B$7:$R$2843,4,0)</f>
        <v>15</v>
      </c>
      <c r="D15" s="65">
        <f>VLOOKUP($A15,'Return Data'!$B$7:$R$2843,10,0)</f>
        <v>12.8668</v>
      </c>
      <c r="E15" s="66">
        <f t="shared" si="0"/>
        <v>6</v>
      </c>
      <c r="F15" s="65">
        <f>VLOOKUP($A15,'Return Data'!$B$7:$R$2843,11,0)</f>
        <v>18.4834</v>
      </c>
      <c r="G15" s="66">
        <f t="shared" si="1"/>
        <v>12</v>
      </c>
      <c r="H15" s="65">
        <f>VLOOKUP($A15,'Return Data'!$B$7:$R$2843,12,0)</f>
        <v>29.5337</v>
      </c>
      <c r="I15" s="66">
        <f t="shared" si="2"/>
        <v>17</v>
      </c>
      <c r="J15" s="65">
        <f>VLOOKUP($A15,'Return Data'!$B$7:$R$2843,13,0)</f>
        <v>49.551299999999998</v>
      </c>
      <c r="K15" s="66">
        <f t="shared" si="3"/>
        <v>17</v>
      </c>
      <c r="L15" s="65">
        <f>VLOOKUP($A15,'Return Data'!$B$7:$R$2843,17,0)</f>
        <v>27.258800000000001</v>
      </c>
      <c r="M15" s="66">
        <f t="shared" si="4"/>
        <v>9</v>
      </c>
      <c r="N15" s="65">
        <f>VLOOKUP($A15,'Return Data'!$B$7:$R$2843,14,0)</f>
        <v>12.972</v>
      </c>
      <c r="O15" s="66">
        <f>RANK(N15,N$8:N$29,0)</f>
        <v>14</v>
      </c>
      <c r="P15" s="65"/>
      <c r="Q15" s="66"/>
      <c r="R15" s="65">
        <f>VLOOKUP($A15,'Return Data'!$B$7:$R$2843,16,0)</f>
        <v>11.2346</v>
      </c>
      <c r="S15" s="67">
        <f t="shared" si="6"/>
        <v>20</v>
      </c>
    </row>
    <row r="16" spans="1:20" x14ac:dyDescent="0.3">
      <c r="A16" s="63" t="s">
        <v>837</v>
      </c>
      <c r="B16" s="64">
        <f>VLOOKUP($A16,'Return Data'!$B$7:$R$2843,3,0)</f>
        <v>44446</v>
      </c>
      <c r="C16" s="65">
        <f>VLOOKUP($A16,'Return Data'!$B$7:$R$2843,4,0)</f>
        <v>53.16</v>
      </c>
      <c r="D16" s="65">
        <f>VLOOKUP($A16,'Return Data'!$B$7:$R$2843,10,0)</f>
        <v>7.8076999999999996</v>
      </c>
      <c r="E16" s="66">
        <f t="shared" si="0"/>
        <v>19</v>
      </c>
      <c r="F16" s="65">
        <f>VLOOKUP($A16,'Return Data'!$B$7:$R$2843,11,0)</f>
        <v>12.5794</v>
      </c>
      <c r="G16" s="66">
        <f t="shared" si="1"/>
        <v>22</v>
      </c>
      <c r="H16" s="65">
        <f>VLOOKUP($A16,'Return Data'!$B$7:$R$2843,12,0)</f>
        <v>21.5364</v>
      </c>
      <c r="I16" s="66">
        <f t="shared" si="2"/>
        <v>21</v>
      </c>
      <c r="J16" s="65">
        <f>VLOOKUP($A16,'Return Data'!$B$7:$R$2843,13,0)</f>
        <v>37.6845</v>
      </c>
      <c r="K16" s="66">
        <f t="shared" si="3"/>
        <v>22</v>
      </c>
      <c r="L16" s="65">
        <f>VLOOKUP($A16,'Return Data'!$B$7:$R$2843,17,0)</f>
        <v>26.6477</v>
      </c>
      <c r="M16" s="66">
        <f t="shared" si="4"/>
        <v>12</v>
      </c>
      <c r="N16" s="65">
        <f>VLOOKUP($A16,'Return Data'!$B$7:$R$2843,14,0)</f>
        <v>9.9536999999999995</v>
      </c>
      <c r="O16" s="66">
        <f>RANK(N16,N$8:N$29,0)</f>
        <v>15</v>
      </c>
      <c r="P16" s="65">
        <f>VLOOKUP($A16,'Return Data'!$B$7:$R$2843,15,0)</f>
        <v>13.0274</v>
      </c>
      <c r="Q16" s="66">
        <f>RANK(P16,P$8:P$29,0)</f>
        <v>12</v>
      </c>
      <c r="R16" s="65">
        <f>VLOOKUP($A16,'Return Data'!$B$7:$R$2843,16,0)</f>
        <v>11.3886</v>
      </c>
      <c r="S16" s="67">
        <f t="shared" si="6"/>
        <v>19</v>
      </c>
    </row>
    <row r="17" spans="1:19" x14ac:dyDescent="0.3">
      <c r="A17" s="63" t="s">
        <v>839</v>
      </c>
      <c r="B17" s="64">
        <f>VLOOKUP($A17,'Return Data'!$B$7:$R$2843,3,0)</f>
        <v>44446</v>
      </c>
      <c r="C17" s="65">
        <f>VLOOKUP($A17,'Return Data'!$B$7:$R$2843,4,0)</f>
        <v>29.494700000000002</v>
      </c>
      <c r="D17" s="65">
        <f>VLOOKUP($A17,'Return Data'!$B$7:$R$2843,10,0)</f>
        <v>15.008800000000001</v>
      </c>
      <c r="E17" s="66">
        <f t="shared" si="0"/>
        <v>2</v>
      </c>
      <c r="F17" s="65">
        <f>VLOOKUP($A17,'Return Data'!$B$7:$R$2843,11,0)</f>
        <v>20.467700000000001</v>
      </c>
      <c r="G17" s="66">
        <f t="shared" si="1"/>
        <v>4</v>
      </c>
      <c r="H17" s="65">
        <f>VLOOKUP($A17,'Return Data'!$B$7:$R$2843,12,0)</f>
        <v>35.939100000000003</v>
      </c>
      <c r="I17" s="66">
        <f t="shared" si="2"/>
        <v>11</v>
      </c>
      <c r="J17" s="65">
        <f>VLOOKUP($A17,'Return Data'!$B$7:$R$2843,13,0)</f>
        <v>63.9651</v>
      </c>
      <c r="K17" s="66">
        <f t="shared" si="3"/>
        <v>3</v>
      </c>
      <c r="L17" s="65">
        <f>VLOOKUP($A17,'Return Data'!$B$7:$R$2843,17,0)</f>
        <v>36.231400000000001</v>
      </c>
      <c r="M17" s="66">
        <f t="shared" si="4"/>
        <v>1</v>
      </c>
      <c r="N17" s="65">
        <f>VLOOKUP($A17,'Return Data'!$B$7:$R$2843,14,0)</f>
        <v>22.863700000000001</v>
      </c>
      <c r="O17" s="66">
        <f>RANK(N17,N$8:N$29,0)</f>
        <v>1</v>
      </c>
      <c r="P17" s="65">
        <f>VLOOKUP($A17,'Return Data'!$B$7:$R$2843,15,0)</f>
        <v>17.6921</v>
      </c>
      <c r="Q17" s="66">
        <f>RANK(P17,P$8:P$29,0)</f>
        <v>2</v>
      </c>
      <c r="R17" s="65">
        <f>VLOOKUP($A17,'Return Data'!$B$7:$R$2843,16,0)</f>
        <v>17.077400000000001</v>
      </c>
      <c r="S17" s="67">
        <f t="shared" si="6"/>
        <v>9</v>
      </c>
    </row>
    <row r="18" spans="1:19" x14ac:dyDescent="0.3">
      <c r="A18" s="63" t="s">
        <v>840</v>
      </c>
      <c r="B18" s="64">
        <f>VLOOKUP($A18,'Return Data'!$B$7:$R$2843,3,0)</f>
        <v>44446</v>
      </c>
      <c r="C18" s="65">
        <f>VLOOKUP($A18,'Return Data'!$B$7:$R$2843,4,0)</f>
        <v>11.542899999999999</v>
      </c>
      <c r="D18" s="65">
        <f>VLOOKUP($A18,'Return Data'!$B$7:$R$2843,10,0)</f>
        <v>10.1685</v>
      </c>
      <c r="E18" s="66">
        <f t="shared" si="0"/>
        <v>15</v>
      </c>
      <c r="F18" s="65">
        <f>VLOOKUP($A18,'Return Data'!$B$7:$R$2843,11,0)</f>
        <v>13.751200000000001</v>
      </c>
      <c r="G18" s="66">
        <f t="shared" si="1"/>
        <v>19</v>
      </c>
      <c r="H18" s="65">
        <f>VLOOKUP($A18,'Return Data'!$B$7:$R$2843,12,0)</f>
        <v>19.946200000000001</v>
      </c>
      <c r="I18" s="66">
        <f t="shared" si="2"/>
        <v>22</v>
      </c>
      <c r="J18" s="65">
        <f>VLOOKUP($A18,'Return Data'!$B$7:$R$2843,13,0)</f>
        <v>43.390099999999997</v>
      </c>
      <c r="K18" s="66">
        <f t="shared" si="3"/>
        <v>20</v>
      </c>
      <c r="L18" s="65">
        <f>VLOOKUP($A18,'Return Data'!$B$7:$R$2843,17,0)</f>
        <v>16.5258</v>
      </c>
      <c r="M18" s="66">
        <f t="shared" si="4"/>
        <v>18</v>
      </c>
      <c r="N18" s="65">
        <f>VLOOKUP($A18,'Return Data'!$B$7:$R$2843,14,0)</f>
        <v>8.3099000000000007</v>
      </c>
      <c r="O18" s="66">
        <f>RANK(N18,N$8:N$29,0)</f>
        <v>17</v>
      </c>
      <c r="P18" s="65">
        <f>VLOOKUP($A18,'Return Data'!$B$7:$R$2843,15,0)</f>
        <v>9.4807000000000006</v>
      </c>
      <c r="Q18" s="66">
        <f>RANK(P18,P$8:P$29,0)</f>
        <v>15</v>
      </c>
      <c r="R18" s="65">
        <f>VLOOKUP($A18,'Return Data'!$B$7:$R$2843,16,0)</f>
        <v>1.0670999999999999</v>
      </c>
      <c r="S18" s="67">
        <f t="shared" si="6"/>
        <v>22</v>
      </c>
    </row>
    <row r="19" spans="1:19" x14ac:dyDescent="0.3">
      <c r="A19" s="63" t="s">
        <v>843</v>
      </c>
      <c r="B19" s="64">
        <f>VLOOKUP($A19,'Return Data'!$B$7:$R$2843,3,0)</f>
        <v>44446</v>
      </c>
      <c r="C19" s="65">
        <f>VLOOKUP($A19,'Return Data'!$B$7:$R$2843,4,0)</f>
        <v>16.141999999999999</v>
      </c>
      <c r="D19" s="65">
        <f>VLOOKUP($A19,'Return Data'!$B$7:$R$2843,10,0)</f>
        <v>11.7403</v>
      </c>
      <c r="E19" s="66">
        <f t="shared" si="0"/>
        <v>9</v>
      </c>
      <c r="F19" s="65">
        <f>VLOOKUP($A19,'Return Data'!$B$7:$R$2843,11,0)</f>
        <v>17.123799999999999</v>
      </c>
      <c r="G19" s="66">
        <f t="shared" si="1"/>
        <v>13</v>
      </c>
      <c r="H19" s="65">
        <f>VLOOKUP($A19,'Return Data'!$B$7:$R$2843,12,0)</f>
        <v>34.527900000000002</v>
      </c>
      <c r="I19" s="66">
        <f t="shared" si="2"/>
        <v>12</v>
      </c>
      <c r="J19" s="65">
        <f>VLOOKUP($A19,'Return Data'!$B$7:$R$2843,13,0)</f>
        <v>58.332500000000003</v>
      </c>
      <c r="K19" s="66">
        <f t="shared" ref="K19" si="7">RANK(J19,J$8:J$29,0)</f>
        <v>9</v>
      </c>
      <c r="L19" s="65"/>
      <c r="M19" s="66"/>
      <c r="N19" s="65"/>
      <c r="O19" s="66"/>
      <c r="P19" s="65"/>
      <c r="Q19" s="66"/>
      <c r="R19" s="65">
        <f>VLOOKUP($A19,'Return Data'!$B$7:$R$2843,16,0)</f>
        <v>24.973199999999999</v>
      </c>
      <c r="S19" s="67">
        <f t="shared" si="6"/>
        <v>4</v>
      </c>
    </row>
    <row r="20" spans="1:19" x14ac:dyDescent="0.3">
      <c r="A20" s="63" t="s">
        <v>845</v>
      </c>
      <c r="B20" s="64">
        <f>VLOOKUP($A20,'Return Data'!$B$7:$R$2843,3,0)</f>
        <v>44446</v>
      </c>
      <c r="C20" s="65">
        <f>VLOOKUP($A20,'Return Data'!$B$7:$R$2843,4,0)</f>
        <v>16.260000000000002</v>
      </c>
      <c r="D20" s="65">
        <f>VLOOKUP($A20,'Return Data'!$B$7:$R$2843,10,0)</f>
        <v>9.4581</v>
      </c>
      <c r="E20" s="66">
        <f t="shared" si="0"/>
        <v>16</v>
      </c>
      <c r="F20" s="65">
        <f>VLOOKUP($A20,'Return Data'!$B$7:$R$2843,11,0)</f>
        <v>15.327299999999999</v>
      </c>
      <c r="G20" s="66">
        <f t="shared" si="1"/>
        <v>18</v>
      </c>
      <c r="H20" s="65">
        <f>VLOOKUP($A20,'Return Data'!$B$7:$R$2843,12,0)</f>
        <v>27.840199999999999</v>
      </c>
      <c r="I20" s="66">
        <f t="shared" si="2"/>
        <v>19</v>
      </c>
      <c r="J20" s="65">
        <f>VLOOKUP($A20,'Return Data'!$B$7:$R$2843,13,0)</f>
        <v>43.247300000000003</v>
      </c>
      <c r="K20" s="66">
        <f t="shared" ref="K20:K27" si="8">RANK(J20,J$8:J$29,0)</f>
        <v>21</v>
      </c>
      <c r="L20" s="65">
        <f>VLOOKUP($A20,'Return Data'!$B$7:$R$2843,17,0)</f>
        <v>25.286899999999999</v>
      </c>
      <c r="M20" s="66">
        <f t="shared" ref="M20" si="9">RANK(L20,L$8:L$29,0)</f>
        <v>15</v>
      </c>
      <c r="N20" s="65"/>
      <c r="O20" s="66"/>
      <c r="P20" s="65"/>
      <c r="Q20" s="66"/>
      <c r="R20" s="65">
        <f>VLOOKUP($A20,'Return Data'!$B$7:$R$2843,16,0)</f>
        <v>18.6614</v>
      </c>
      <c r="S20" s="67">
        <f t="shared" si="6"/>
        <v>7</v>
      </c>
    </row>
    <row r="21" spans="1:19" x14ac:dyDescent="0.3">
      <c r="A21" s="63" t="s">
        <v>847</v>
      </c>
      <c r="B21" s="64">
        <f>VLOOKUP($A21,'Return Data'!$B$7:$R$2843,3,0)</f>
        <v>44446</v>
      </c>
      <c r="C21" s="65">
        <f>VLOOKUP($A21,'Return Data'!$B$7:$R$2843,4,0)</f>
        <v>19.347000000000001</v>
      </c>
      <c r="D21" s="65">
        <f>VLOOKUP($A21,'Return Data'!$B$7:$R$2843,10,0)</f>
        <v>14.4116</v>
      </c>
      <c r="E21" s="66">
        <f t="shared" si="0"/>
        <v>3</v>
      </c>
      <c r="F21" s="65">
        <f>VLOOKUP($A21,'Return Data'!$B$7:$R$2843,11,0)</f>
        <v>21.183800000000002</v>
      </c>
      <c r="G21" s="66">
        <f t="shared" si="1"/>
        <v>3</v>
      </c>
      <c r="H21" s="65">
        <f>VLOOKUP($A21,'Return Data'!$B$7:$R$2843,12,0)</f>
        <v>39.790500000000002</v>
      </c>
      <c r="I21" s="66">
        <f t="shared" si="2"/>
        <v>2</v>
      </c>
      <c r="J21" s="65">
        <f>VLOOKUP($A21,'Return Data'!$B$7:$R$2843,13,0)</f>
        <v>63.777200000000001</v>
      </c>
      <c r="K21" s="66">
        <f t="shared" si="8"/>
        <v>4</v>
      </c>
      <c r="L21" s="65"/>
      <c r="M21" s="66"/>
      <c r="N21" s="65"/>
      <c r="O21" s="66"/>
      <c r="P21" s="65"/>
      <c r="Q21" s="66"/>
      <c r="R21" s="65">
        <f>VLOOKUP($A21,'Return Data'!$B$7:$R$2843,16,0)</f>
        <v>32.895800000000001</v>
      </c>
      <c r="S21" s="67">
        <f t="shared" si="6"/>
        <v>1</v>
      </c>
    </row>
    <row r="22" spans="1:19" x14ac:dyDescent="0.3">
      <c r="A22" s="63" t="s">
        <v>849</v>
      </c>
      <c r="B22" s="64">
        <f>VLOOKUP($A22,'Return Data'!$B$7:$R$2843,3,0)</f>
        <v>44446</v>
      </c>
      <c r="C22" s="65">
        <f>VLOOKUP($A22,'Return Data'!$B$7:$R$2843,4,0)</f>
        <v>34.0822</v>
      </c>
      <c r="D22" s="65">
        <f>VLOOKUP($A22,'Return Data'!$B$7:$R$2843,10,0)</f>
        <v>8.2071000000000005</v>
      </c>
      <c r="E22" s="66">
        <f t="shared" si="0"/>
        <v>17</v>
      </c>
      <c r="F22" s="65">
        <f>VLOOKUP($A22,'Return Data'!$B$7:$R$2843,11,0)</f>
        <v>12.8184</v>
      </c>
      <c r="G22" s="66">
        <f t="shared" si="1"/>
        <v>21</v>
      </c>
      <c r="H22" s="65">
        <f>VLOOKUP($A22,'Return Data'!$B$7:$R$2843,12,0)</f>
        <v>24.951699999999999</v>
      </c>
      <c r="I22" s="66">
        <f t="shared" si="2"/>
        <v>20</v>
      </c>
      <c r="J22" s="65">
        <f>VLOOKUP($A22,'Return Data'!$B$7:$R$2843,13,0)</f>
        <v>48.282800000000002</v>
      </c>
      <c r="K22" s="66">
        <f t="shared" si="8"/>
        <v>19</v>
      </c>
      <c r="L22" s="65">
        <f>VLOOKUP($A22,'Return Data'!$B$7:$R$2843,17,0)</f>
        <v>27.1709</v>
      </c>
      <c r="M22" s="66">
        <f t="shared" ref="M22:M27" si="10">RANK(L22,L$8:L$29,0)</f>
        <v>10</v>
      </c>
      <c r="N22" s="65">
        <f>VLOOKUP($A22,'Return Data'!$B$7:$R$2843,14,0)</f>
        <v>15.394600000000001</v>
      </c>
      <c r="O22" s="66">
        <f t="shared" ref="O22:O27" si="11">RANK(N22,N$8:N$29,0)</f>
        <v>8</v>
      </c>
      <c r="P22" s="65">
        <f>VLOOKUP($A22,'Return Data'!$B$7:$R$2843,15,0)</f>
        <v>14.1744</v>
      </c>
      <c r="Q22" s="66">
        <f t="shared" ref="Q22:Q27" si="12">RANK(P22,P$8:P$29,0)</f>
        <v>8</v>
      </c>
      <c r="R22" s="65">
        <f>VLOOKUP($A22,'Return Data'!$B$7:$R$2843,16,0)</f>
        <v>15.866899999999999</v>
      </c>
      <c r="S22" s="67">
        <f t="shared" si="6"/>
        <v>11</v>
      </c>
    </row>
    <row r="23" spans="1:19" x14ac:dyDescent="0.3">
      <c r="A23" s="63" t="s">
        <v>850</v>
      </c>
      <c r="B23" s="64">
        <f>VLOOKUP($A23,'Return Data'!$B$7:$R$2843,3,0)</f>
        <v>44446</v>
      </c>
      <c r="C23" s="65">
        <f>VLOOKUP($A23,'Return Data'!$B$7:$R$2843,4,0)</f>
        <v>74.899600000000007</v>
      </c>
      <c r="D23" s="65">
        <f>VLOOKUP($A23,'Return Data'!$B$7:$R$2843,10,0)</f>
        <v>8.0268999999999995</v>
      </c>
      <c r="E23" s="66">
        <f t="shared" si="0"/>
        <v>18</v>
      </c>
      <c r="F23" s="65">
        <f>VLOOKUP($A23,'Return Data'!$B$7:$R$2843,11,0)</f>
        <v>13.535299999999999</v>
      </c>
      <c r="G23" s="66">
        <f t="shared" si="1"/>
        <v>20</v>
      </c>
      <c r="H23" s="65">
        <f>VLOOKUP($A23,'Return Data'!$B$7:$R$2843,12,0)</f>
        <v>40.333399999999997</v>
      </c>
      <c r="I23" s="66">
        <f t="shared" si="2"/>
        <v>1</v>
      </c>
      <c r="J23" s="65">
        <f>VLOOKUP($A23,'Return Data'!$B$7:$R$2843,13,0)</f>
        <v>65.571899999999999</v>
      </c>
      <c r="K23" s="66">
        <f t="shared" si="8"/>
        <v>2</v>
      </c>
      <c r="L23" s="65">
        <f>VLOOKUP($A23,'Return Data'!$B$7:$R$2843,17,0)</f>
        <v>33.127499999999998</v>
      </c>
      <c r="M23" s="66">
        <f t="shared" si="10"/>
        <v>4</v>
      </c>
      <c r="N23" s="65">
        <f>VLOOKUP($A23,'Return Data'!$B$7:$R$2843,14,0)</f>
        <v>16.172499999999999</v>
      </c>
      <c r="O23" s="66">
        <f t="shared" si="11"/>
        <v>7</v>
      </c>
      <c r="P23" s="65">
        <f>VLOOKUP($A23,'Return Data'!$B$7:$R$2843,15,0)</f>
        <v>14.093</v>
      </c>
      <c r="Q23" s="66">
        <f t="shared" si="12"/>
        <v>9</v>
      </c>
      <c r="R23" s="65">
        <f>VLOOKUP($A23,'Return Data'!$B$7:$R$2843,16,0)</f>
        <v>14.6699</v>
      </c>
      <c r="S23" s="67">
        <f t="shared" si="6"/>
        <v>14</v>
      </c>
    </row>
    <row r="24" spans="1:19" x14ac:dyDescent="0.3">
      <c r="A24" s="63" t="s">
        <v>852</v>
      </c>
      <c r="B24" s="64">
        <f>VLOOKUP($A24,'Return Data'!$B$7:$R$2843,3,0)</f>
        <v>44446</v>
      </c>
      <c r="C24" s="65">
        <f>VLOOKUP($A24,'Return Data'!$B$7:$R$2843,4,0)</f>
        <v>108.28</v>
      </c>
      <c r="D24" s="65">
        <f>VLOOKUP($A24,'Return Data'!$B$7:$R$2843,10,0)</f>
        <v>10.5688</v>
      </c>
      <c r="E24" s="66">
        <f t="shared" si="0"/>
        <v>14</v>
      </c>
      <c r="F24" s="65">
        <f>VLOOKUP($A24,'Return Data'!$B$7:$R$2843,11,0)</f>
        <v>18.8062</v>
      </c>
      <c r="G24" s="66">
        <f t="shared" si="1"/>
        <v>10</v>
      </c>
      <c r="H24" s="65">
        <f>VLOOKUP($A24,'Return Data'!$B$7:$R$2843,12,0)</f>
        <v>37.167499999999997</v>
      </c>
      <c r="I24" s="66">
        <f t="shared" si="2"/>
        <v>7</v>
      </c>
      <c r="J24" s="65">
        <f>VLOOKUP($A24,'Return Data'!$B$7:$R$2843,13,0)</f>
        <v>59.822899999999997</v>
      </c>
      <c r="K24" s="66">
        <f t="shared" si="8"/>
        <v>7</v>
      </c>
      <c r="L24" s="65">
        <f>VLOOKUP($A24,'Return Data'!$B$7:$R$2843,17,0)</f>
        <v>33.741399999999999</v>
      </c>
      <c r="M24" s="66">
        <f t="shared" si="10"/>
        <v>2</v>
      </c>
      <c r="N24" s="65">
        <f>VLOOKUP($A24,'Return Data'!$B$7:$R$2843,14,0)</f>
        <v>18.707999999999998</v>
      </c>
      <c r="O24" s="66">
        <f t="shared" si="11"/>
        <v>2</v>
      </c>
      <c r="P24" s="65">
        <f>VLOOKUP($A24,'Return Data'!$B$7:$R$2843,15,0)</f>
        <v>15.5388</v>
      </c>
      <c r="Q24" s="66">
        <f t="shared" si="12"/>
        <v>4</v>
      </c>
      <c r="R24" s="65">
        <f>VLOOKUP($A24,'Return Data'!$B$7:$R$2843,16,0)</f>
        <v>16.2363</v>
      </c>
      <c r="S24" s="67">
        <f t="shared" si="6"/>
        <v>10</v>
      </c>
    </row>
    <row r="25" spans="1:19" x14ac:dyDescent="0.3">
      <c r="A25" s="63" t="s">
        <v>854</v>
      </c>
      <c r="B25" s="64">
        <f>VLOOKUP($A25,'Return Data'!$B$7:$R$2843,3,0)</f>
        <v>44446</v>
      </c>
      <c r="C25" s="65">
        <f>VLOOKUP($A25,'Return Data'!$B$7:$R$2843,4,0)</f>
        <v>52.795699999999997</v>
      </c>
      <c r="D25" s="65">
        <f>VLOOKUP($A25,'Return Data'!$B$7:$R$2843,10,0)</f>
        <v>2.5853999999999999</v>
      </c>
      <c r="E25" s="66">
        <f t="shared" si="0"/>
        <v>22</v>
      </c>
      <c r="F25" s="65">
        <f>VLOOKUP($A25,'Return Data'!$B$7:$R$2843,11,0)</f>
        <v>21.9864</v>
      </c>
      <c r="G25" s="66">
        <f t="shared" si="1"/>
        <v>2</v>
      </c>
      <c r="H25" s="65">
        <f>VLOOKUP($A25,'Return Data'!$B$7:$R$2843,12,0)</f>
        <v>37.922699999999999</v>
      </c>
      <c r="I25" s="66">
        <f t="shared" si="2"/>
        <v>6</v>
      </c>
      <c r="J25" s="65">
        <f>VLOOKUP($A25,'Return Data'!$B$7:$R$2843,13,0)</f>
        <v>63.697400000000002</v>
      </c>
      <c r="K25" s="66">
        <f t="shared" si="8"/>
        <v>5</v>
      </c>
      <c r="L25" s="65">
        <f>VLOOKUP($A25,'Return Data'!$B$7:$R$2843,17,0)</f>
        <v>33.218899999999998</v>
      </c>
      <c r="M25" s="66">
        <f t="shared" si="10"/>
        <v>3</v>
      </c>
      <c r="N25" s="65">
        <f>VLOOKUP($A25,'Return Data'!$B$7:$R$2843,14,0)</f>
        <v>16.675699999999999</v>
      </c>
      <c r="O25" s="66">
        <f t="shared" si="11"/>
        <v>6</v>
      </c>
      <c r="P25" s="65">
        <f>VLOOKUP($A25,'Return Data'!$B$7:$R$2843,15,0)</f>
        <v>15.0617</v>
      </c>
      <c r="Q25" s="66">
        <f t="shared" si="12"/>
        <v>6</v>
      </c>
      <c r="R25" s="65">
        <f>VLOOKUP($A25,'Return Data'!$B$7:$R$2843,16,0)</f>
        <v>13.532400000000001</v>
      </c>
      <c r="S25" s="67">
        <f t="shared" si="6"/>
        <v>17</v>
      </c>
    </row>
    <row r="26" spans="1:19" x14ac:dyDescent="0.3">
      <c r="A26" s="63" t="s">
        <v>857</v>
      </c>
      <c r="B26" s="64">
        <f>VLOOKUP($A26,'Return Data'!$B$7:$R$2843,3,0)</f>
        <v>44446</v>
      </c>
      <c r="C26" s="65">
        <f>VLOOKUP($A26,'Return Data'!$B$7:$R$2843,4,0)</f>
        <v>233.3981</v>
      </c>
      <c r="D26" s="65">
        <f>VLOOKUP($A26,'Return Data'!$B$7:$R$2843,10,0)</f>
        <v>13.2859</v>
      </c>
      <c r="E26" s="66">
        <f t="shared" si="0"/>
        <v>5</v>
      </c>
      <c r="F26" s="65">
        <f>VLOOKUP($A26,'Return Data'!$B$7:$R$2843,11,0)</f>
        <v>22.435500000000001</v>
      </c>
      <c r="G26" s="66">
        <f t="shared" si="1"/>
        <v>1</v>
      </c>
      <c r="H26" s="65">
        <f>VLOOKUP($A26,'Return Data'!$B$7:$R$2843,12,0)</f>
        <v>36.375</v>
      </c>
      <c r="I26" s="66">
        <f t="shared" si="2"/>
        <v>8</v>
      </c>
      <c r="J26" s="65">
        <f>VLOOKUP($A26,'Return Data'!$B$7:$R$2843,13,0)</f>
        <v>57.532400000000003</v>
      </c>
      <c r="K26" s="66">
        <f t="shared" si="8"/>
        <v>10</v>
      </c>
      <c r="L26" s="65">
        <f>VLOOKUP($A26,'Return Data'!$B$7:$R$2843,17,0)</f>
        <v>30.919</v>
      </c>
      <c r="M26" s="66">
        <f t="shared" si="10"/>
        <v>5</v>
      </c>
      <c r="N26" s="65">
        <f>VLOOKUP($A26,'Return Data'!$B$7:$R$2843,14,0)</f>
        <v>18.647300000000001</v>
      </c>
      <c r="O26" s="66">
        <f t="shared" si="11"/>
        <v>3</v>
      </c>
      <c r="P26" s="65">
        <f>VLOOKUP($A26,'Return Data'!$B$7:$R$2843,15,0)</f>
        <v>17.202400000000001</v>
      </c>
      <c r="Q26" s="66">
        <f t="shared" si="12"/>
        <v>3</v>
      </c>
      <c r="R26" s="65">
        <f>VLOOKUP($A26,'Return Data'!$B$7:$R$2843,16,0)</f>
        <v>20.466799999999999</v>
      </c>
      <c r="S26" s="67">
        <f t="shared" si="6"/>
        <v>5</v>
      </c>
    </row>
    <row r="27" spans="1:19" x14ac:dyDescent="0.3">
      <c r="A27" s="63" t="s">
        <v>858</v>
      </c>
      <c r="B27" s="64">
        <f>VLOOKUP($A27,'Return Data'!$B$7:$R$2843,3,0)</f>
        <v>44446</v>
      </c>
      <c r="C27" s="65">
        <f>VLOOKUP($A27,'Return Data'!$B$7:$R$2843,4,0)</f>
        <v>272.45650000000001</v>
      </c>
      <c r="D27" s="65">
        <f>VLOOKUP($A27,'Return Data'!$B$7:$R$2843,10,0)</f>
        <v>12.067399999999999</v>
      </c>
      <c r="E27" s="66">
        <f t="shared" si="0"/>
        <v>8</v>
      </c>
      <c r="F27" s="65">
        <f>VLOOKUP($A27,'Return Data'!$B$7:$R$2843,11,0)</f>
        <v>17.032399999999999</v>
      </c>
      <c r="G27" s="66">
        <f t="shared" si="1"/>
        <v>15</v>
      </c>
      <c r="H27" s="65">
        <f>VLOOKUP($A27,'Return Data'!$B$7:$R$2843,12,0)</f>
        <v>31.806899999999999</v>
      </c>
      <c r="I27" s="66">
        <f t="shared" si="2"/>
        <v>13</v>
      </c>
      <c r="J27" s="65">
        <f>VLOOKUP($A27,'Return Data'!$B$7:$R$2843,13,0)</f>
        <v>51.440399999999997</v>
      </c>
      <c r="K27" s="66">
        <f t="shared" si="8"/>
        <v>16</v>
      </c>
      <c r="L27" s="65">
        <f>VLOOKUP($A27,'Return Data'!$B$7:$R$2843,17,0)</f>
        <v>24.863099999999999</v>
      </c>
      <c r="M27" s="66">
        <f t="shared" si="10"/>
        <v>16</v>
      </c>
      <c r="N27" s="65">
        <f>VLOOKUP($A27,'Return Data'!$B$7:$R$2843,14,0)</f>
        <v>14.670299999999999</v>
      </c>
      <c r="O27" s="66">
        <f t="shared" si="11"/>
        <v>11</v>
      </c>
      <c r="P27" s="65">
        <f>VLOOKUP($A27,'Return Data'!$B$7:$R$2843,15,0)</f>
        <v>15.365600000000001</v>
      </c>
      <c r="Q27" s="66">
        <f t="shared" si="12"/>
        <v>5</v>
      </c>
      <c r="R27" s="65">
        <f>VLOOKUP($A27,'Return Data'!$B$7:$R$2843,16,0)</f>
        <v>18.868200000000002</v>
      </c>
      <c r="S27" s="67">
        <f t="shared" si="6"/>
        <v>6</v>
      </c>
    </row>
    <row r="28" spans="1:19" x14ac:dyDescent="0.3">
      <c r="A28" s="63" t="s">
        <v>861</v>
      </c>
      <c r="B28" s="64">
        <f>VLOOKUP($A28,'Return Data'!$B$7:$R$2843,3,0)</f>
        <v>44446</v>
      </c>
      <c r="C28" s="65">
        <f>VLOOKUP($A28,'Return Data'!$B$7:$R$2843,4,0)</f>
        <v>15.053800000000001</v>
      </c>
      <c r="D28" s="65">
        <f>VLOOKUP($A28,'Return Data'!$B$7:$R$2843,10,0)</f>
        <v>12.864800000000001</v>
      </c>
      <c r="E28" s="66">
        <f t="shared" si="0"/>
        <v>7</v>
      </c>
      <c r="F28" s="65">
        <f>VLOOKUP($A28,'Return Data'!$B$7:$R$2843,11,0)</f>
        <v>20.1526</v>
      </c>
      <c r="G28" s="66">
        <f t="shared" si="1"/>
        <v>5</v>
      </c>
      <c r="H28" s="65">
        <f>VLOOKUP($A28,'Return Data'!$B$7:$R$2843,12,0)</f>
        <v>38.639899999999997</v>
      </c>
      <c r="I28" s="66">
        <f>RANK(H28,H$8:H$29,0)</f>
        <v>4</v>
      </c>
      <c r="J28" s="65">
        <f>VLOOKUP($A28,'Return Data'!$B$7:$R$2843,13,0)</f>
        <v>61.712299999999999</v>
      </c>
      <c r="K28" s="66">
        <f t="shared" ref="K28" si="13">RANK(J28,J$8:J$29,0)</f>
        <v>6</v>
      </c>
      <c r="L28" s="65"/>
      <c r="M28" s="66"/>
      <c r="N28" s="65"/>
      <c r="O28" s="66"/>
      <c r="P28" s="65"/>
      <c r="Q28" s="66"/>
      <c r="R28" s="65">
        <f>VLOOKUP($A28,'Return Data'!$B$7:$R$2843,16,0)</f>
        <v>26.182200000000002</v>
      </c>
      <c r="S28" s="67">
        <f t="shared" si="6"/>
        <v>3</v>
      </c>
    </row>
    <row r="29" spans="1:19" x14ac:dyDescent="0.3">
      <c r="A29" s="63" t="s">
        <v>863</v>
      </c>
      <c r="B29" s="64">
        <f>VLOOKUP($A29,'Return Data'!$B$7:$R$2843,3,0)</f>
        <v>44446</v>
      </c>
      <c r="C29" s="65">
        <f>VLOOKUP($A29,'Return Data'!$B$7:$R$2843,4,0)</f>
        <v>17.899999999999999</v>
      </c>
      <c r="D29" s="65">
        <f>VLOOKUP($A29,'Return Data'!$B$7:$R$2843,10,0)</f>
        <v>15.707800000000001</v>
      </c>
      <c r="E29" s="66">
        <f t="shared" si="0"/>
        <v>1</v>
      </c>
      <c r="F29" s="65">
        <f>VLOOKUP($A29,'Return Data'!$B$7:$R$2843,11,0)</f>
        <v>19.4129</v>
      </c>
      <c r="G29" s="66">
        <f t="shared" si="1"/>
        <v>6</v>
      </c>
      <c r="H29" s="65">
        <f>VLOOKUP($A29,'Return Data'!$B$7:$R$2843,12,0)</f>
        <v>38.330800000000004</v>
      </c>
      <c r="I29" s="66">
        <f>RANK(H29,H$8:H$29,0)</f>
        <v>5</v>
      </c>
      <c r="J29" s="65">
        <f>VLOOKUP($A29,'Return Data'!$B$7:$R$2843,13,0)</f>
        <v>58.828699999999998</v>
      </c>
      <c r="K29" s="66">
        <f t="shared" ref="K29" si="14">RANK(J29,J$8:J$29,0)</f>
        <v>8</v>
      </c>
      <c r="L29" s="65"/>
      <c r="M29" s="66"/>
      <c r="N29" s="65"/>
      <c r="O29" s="66"/>
      <c r="P29" s="65"/>
      <c r="Q29" s="66"/>
      <c r="R29" s="65">
        <f>VLOOKUP($A29,'Return Data'!$B$7:$R$2843,16,0)</f>
        <v>32.068800000000003</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10.849427272727272</v>
      </c>
      <c r="E31" s="74"/>
      <c r="F31" s="75">
        <f>AVERAGE(F8:F29)</f>
        <v>17.716595454545452</v>
      </c>
      <c r="G31" s="74"/>
      <c r="H31" s="75">
        <f>AVERAGE(H8:H29)</f>
        <v>33.098013636363639</v>
      </c>
      <c r="I31" s="74"/>
      <c r="J31" s="75">
        <f>AVERAGE(J8:J29)</f>
        <v>55.549099999999996</v>
      </c>
      <c r="K31" s="74"/>
      <c r="L31" s="75">
        <f>AVERAGE(L8:L29)</f>
        <v>27.936416666666666</v>
      </c>
      <c r="M31" s="74"/>
      <c r="N31" s="75">
        <f>AVERAGE(N8:N29)</f>
        <v>15.060241176470587</v>
      </c>
      <c r="O31" s="74"/>
      <c r="P31" s="75">
        <f>AVERAGE(P8:P29)</f>
        <v>14.127673333333336</v>
      </c>
      <c r="Q31" s="74"/>
      <c r="R31" s="75">
        <f>AVERAGE(R8:R29)</f>
        <v>16.934509090909092</v>
      </c>
      <c r="S31" s="76"/>
    </row>
    <row r="32" spans="1:19" x14ac:dyDescent="0.3">
      <c r="A32" s="73" t="s">
        <v>28</v>
      </c>
      <c r="B32" s="74"/>
      <c r="C32" s="74"/>
      <c r="D32" s="75">
        <f>MIN(D8:D29)</f>
        <v>2.5853999999999999</v>
      </c>
      <c r="E32" s="74"/>
      <c r="F32" s="75">
        <f>MIN(F8:F29)</f>
        <v>12.5794</v>
      </c>
      <c r="G32" s="74"/>
      <c r="H32" s="75">
        <f>MIN(H8:H29)</f>
        <v>19.946200000000001</v>
      </c>
      <c r="I32" s="74"/>
      <c r="J32" s="75">
        <f>MIN(J8:J29)</f>
        <v>37.6845</v>
      </c>
      <c r="K32" s="74"/>
      <c r="L32" s="75">
        <f>MIN(L8:L29)</f>
        <v>16.5258</v>
      </c>
      <c r="M32" s="74"/>
      <c r="N32" s="75">
        <f>MIN(N8:N29)</f>
        <v>8.3099000000000007</v>
      </c>
      <c r="O32" s="74"/>
      <c r="P32" s="75">
        <f>MIN(P8:P29)</f>
        <v>9.4807000000000006</v>
      </c>
      <c r="Q32" s="74"/>
      <c r="R32" s="75">
        <f>MIN(R8:R29)</f>
        <v>1.0670999999999999</v>
      </c>
      <c r="S32" s="76"/>
    </row>
    <row r="33" spans="1:19" ht="15" thickBot="1" x14ac:dyDescent="0.35">
      <c r="A33" s="77" t="s">
        <v>29</v>
      </c>
      <c r="B33" s="78"/>
      <c r="C33" s="78"/>
      <c r="D33" s="79">
        <f>MAX(D8:D29)</f>
        <v>15.707800000000001</v>
      </c>
      <c r="E33" s="78"/>
      <c r="F33" s="79">
        <f>MAX(F8:F29)</f>
        <v>22.435500000000001</v>
      </c>
      <c r="G33" s="78"/>
      <c r="H33" s="79">
        <f>MAX(H8:H29)</f>
        <v>40.333399999999997</v>
      </c>
      <c r="I33" s="78"/>
      <c r="J33" s="79">
        <f>MAX(J8:J29)</f>
        <v>72.006799999999998</v>
      </c>
      <c r="K33" s="78"/>
      <c r="L33" s="79">
        <f>MAX(L8:L29)</f>
        <v>36.231400000000001</v>
      </c>
      <c r="M33" s="78"/>
      <c r="N33" s="79">
        <f>MAX(N8:N29)</f>
        <v>22.863700000000001</v>
      </c>
      <c r="O33" s="78"/>
      <c r="P33" s="79">
        <f>MAX(P8:P29)</f>
        <v>18.075099999999999</v>
      </c>
      <c r="Q33" s="78"/>
      <c r="R33" s="79">
        <f>MAX(R8:R29)</f>
        <v>32.895800000000001</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44446</v>
      </c>
      <c r="C8" s="65">
        <f>VLOOKUP($A8,'Return Data'!$B$7:$R$2843,4,0)</f>
        <v>58.944400000000002</v>
      </c>
      <c r="D8" s="65">
        <f>VLOOKUP($A8,'Return Data'!$B$7:$R$2843,10,0)</f>
        <v>10.611000000000001</v>
      </c>
      <c r="E8" s="66">
        <f t="shared" ref="E8:E30" si="0">RANK(D8,D$8:D$30,0)</f>
        <v>20</v>
      </c>
      <c r="F8" s="65">
        <f>VLOOKUP($A8,'Return Data'!$B$7:$R$2843,11,0)</f>
        <v>25.487300000000001</v>
      </c>
      <c r="G8" s="66">
        <f t="shared" ref="G8:G18" si="1">RANK(F8,F$8:F$30,0)</f>
        <v>21</v>
      </c>
      <c r="H8" s="65">
        <f>VLOOKUP($A8,'Return Data'!$B$7:$R$2843,12,0)</f>
        <v>53.459499999999998</v>
      </c>
      <c r="I8" s="66">
        <f t="shared" ref="I8" si="2">RANK(H8,H$8:H$30,0)</f>
        <v>19</v>
      </c>
      <c r="J8" s="65">
        <f>VLOOKUP($A8,'Return Data'!$B$7:$R$2843,13,0)</f>
        <v>87.405299999999997</v>
      </c>
      <c r="K8" s="66">
        <f t="shared" ref="K8" si="3">RANK(J8,J$8:J$30,0)</f>
        <v>15</v>
      </c>
      <c r="L8" s="65">
        <f>VLOOKUP($A8,'Return Data'!$B$7:$R$2843,17,0)</f>
        <v>37.805799999999998</v>
      </c>
      <c r="M8" s="66">
        <f>RANK(L8,L$8:L$30,0)</f>
        <v>19</v>
      </c>
      <c r="N8" s="65">
        <f>VLOOKUP($A8,'Return Data'!$B$7:$R$2843,14,0)</f>
        <v>12.9526</v>
      </c>
      <c r="O8" s="66">
        <f>RANK(N8,N$8:N$30,0)</f>
        <v>15</v>
      </c>
      <c r="P8" s="65">
        <f>VLOOKUP($A8,'Return Data'!$B$7:$R$2843,15,0)</f>
        <v>13.013400000000001</v>
      </c>
      <c r="Q8" s="66">
        <f>RANK(P8,P$8:P$30,0)</f>
        <v>14</v>
      </c>
      <c r="R8" s="65">
        <f>VLOOKUP($A8,'Return Data'!$B$7:$R$2843,16,0)</f>
        <v>18.724699999999999</v>
      </c>
      <c r="S8" s="67">
        <f t="shared" ref="S8:S30" si="4">RANK(R8,R$8:R$30,0)</f>
        <v>17</v>
      </c>
    </row>
    <row r="9" spans="1:20" x14ac:dyDescent="0.3">
      <c r="A9" s="63" t="s">
        <v>1448</v>
      </c>
      <c r="B9" s="64">
        <f>VLOOKUP($A9,'Return Data'!$B$7:$R$2843,3,0)</f>
        <v>44446</v>
      </c>
      <c r="C9" s="65">
        <f>VLOOKUP($A9,'Return Data'!$B$7:$R$2843,4,0)</f>
        <v>63.76</v>
      </c>
      <c r="D9" s="65">
        <f>VLOOKUP($A9,'Return Data'!$B$7:$R$2843,10,0)</f>
        <v>15.8851</v>
      </c>
      <c r="E9" s="66">
        <f t="shared" si="0"/>
        <v>3</v>
      </c>
      <c r="F9" s="65">
        <f>VLOOKUP($A9,'Return Data'!$B$7:$R$2843,11,0)</f>
        <v>35.371499999999997</v>
      </c>
      <c r="G9" s="66">
        <f t="shared" si="1"/>
        <v>6</v>
      </c>
      <c r="H9" s="65">
        <f>VLOOKUP($A9,'Return Data'!$B$7:$R$2843,12,0)</f>
        <v>52.390099999999997</v>
      </c>
      <c r="I9" s="66">
        <f t="shared" ref="I9:I30" si="5">RANK(H9,H$8:H$30,0)</f>
        <v>20</v>
      </c>
      <c r="J9" s="65">
        <f>VLOOKUP($A9,'Return Data'!$B$7:$R$2843,13,0)</f>
        <v>82.955500000000001</v>
      </c>
      <c r="K9" s="66">
        <f t="shared" ref="K9:K30" si="6">RANK(J9,J$8:J$30,0)</f>
        <v>18</v>
      </c>
      <c r="L9" s="65">
        <f>VLOOKUP($A9,'Return Data'!$B$7:$R$2843,17,0)</f>
        <v>43.806399999999996</v>
      </c>
      <c r="M9" s="66">
        <f t="shared" ref="M9:M30" si="7">RANK(L9,L$8:L$30,0)</f>
        <v>12</v>
      </c>
      <c r="N9" s="65">
        <f>VLOOKUP($A9,'Return Data'!$B$7:$R$2843,14,0)</f>
        <v>29.204499999999999</v>
      </c>
      <c r="O9" s="66">
        <f t="shared" ref="O9:O30" si="8">RANK(N9,N$8:N$30,0)</f>
        <v>2</v>
      </c>
      <c r="P9" s="65">
        <f>VLOOKUP($A9,'Return Data'!$B$7:$R$2843,15,0)</f>
        <v>22.458500000000001</v>
      </c>
      <c r="Q9" s="66">
        <f t="shared" ref="Q9:Q30" si="9">RANK(P9,P$8:P$30,0)</f>
        <v>3</v>
      </c>
      <c r="R9" s="65">
        <f>VLOOKUP($A9,'Return Data'!$B$7:$R$2843,16,0)</f>
        <v>26.8931</v>
      </c>
      <c r="S9" s="67">
        <f t="shared" si="4"/>
        <v>10</v>
      </c>
    </row>
    <row r="10" spans="1:20" x14ac:dyDescent="0.3">
      <c r="A10" s="63" t="s">
        <v>1450</v>
      </c>
      <c r="B10" s="64">
        <f>VLOOKUP($A10,'Return Data'!$B$7:$R$2843,3,0)</f>
        <v>44446</v>
      </c>
      <c r="C10" s="65">
        <f>VLOOKUP($A10,'Return Data'!$B$7:$R$2843,4,0)</f>
        <v>25.64</v>
      </c>
      <c r="D10" s="65">
        <f>VLOOKUP($A10,'Return Data'!$B$7:$R$2843,10,0)</f>
        <v>13.200900000000001</v>
      </c>
      <c r="E10" s="66">
        <f t="shared" si="0"/>
        <v>14</v>
      </c>
      <c r="F10" s="65">
        <f>VLOOKUP($A10,'Return Data'!$B$7:$R$2843,11,0)</f>
        <v>35.303400000000003</v>
      </c>
      <c r="G10" s="66">
        <f t="shared" si="1"/>
        <v>7</v>
      </c>
      <c r="H10" s="65">
        <f>VLOOKUP($A10,'Return Data'!$B$7:$R$2843,12,0)</f>
        <v>61.359299999999998</v>
      </c>
      <c r="I10" s="66">
        <f t="shared" si="5"/>
        <v>7</v>
      </c>
      <c r="J10" s="65">
        <f>VLOOKUP($A10,'Return Data'!$B$7:$R$2843,13,0)</f>
        <v>88.252600000000001</v>
      </c>
      <c r="K10" s="66">
        <f t="shared" si="6"/>
        <v>13</v>
      </c>
      <c r="L10" s="65">
        <f>VLOOKUP($A10,'Return Data'!$B$7:$R$2843,17,0)</f>
        <v>62.6175</v>
      </c>
      <c r="M10" s="66">
        <f t="shared" si="7"/>
        <v>2</v>
      </c>
      <c r="N10" s="65"/>
      <c r="O10" s="66"/>
      <c r="P10" s="65"/>
      <c r="Q10" s="66"/>
      <c r="R10" s="65">
        <f>VLOOKUP($A10,'Return Data'!$B$7:$R$2843,16,0)</f>
        <v>41.353700000000003</v>
      </c>
      <c r="S10" s="67">
        <f t="shared" si="4"/>
        <v>3</v>
      </c>
    </row>
    <row r="11" spans="1:20" x14ac:dyDescent="0.3">
      <c r="A11" s="63" t="s">
        <v>1452</v>
      </c>
      <c r="B11" s="64">
        <f>VLOOKUP($A11,'Return Data'!$B$7:$R$2843,3,0)</f>
        <v>44446</v>
      </c>
      <c r="C11" s="65">
        <f>VLOOKUP($A11,'Return Data'!$B$7:$R$2843,4,0)</f>
        <v>22.23</v>
      </c>
      <c r="D11" s="65">
        <f>VLOOKUP($A11,'Return Data'!$B$7:$R$2843,10,0)</f>
        <v>15.962400000000001</v>
      </c>
      <c r="E11" s="66">
        <f t="shared" si="0"/>
        <v>2</v>
      </c>
      <c r="F11" s="65">
        <f>VLOOKUP($A11,'Return Data'!$B$7:$R$2843,11,0)</f>
        <v>38.850700000000003</v>
      </c>
      <c r="G11" s="66">
        <f t="shared" si="1"/>
        <v>2</v>
      </c>
      <c r="H11" s="65">
        <f>VLOOKUP($A11,'Return Data'!$B$7:$R$2843,12,0)</f>
        <v>65.895499999999998</v>
      </c>
      <c r="I11" s="66">
        <f t="shared" si="5"/>
        <v>2</v>
      </c>
      <c r="J11" s="65">
        <f>VLOOKUP($A11,'Return Data'!$B$7:$R$2843,13,0)</f>
        <v>93.809899999999999</v>
      </c>
      <c r="K11" s="66">
        <f t="shared" si="6"/>
        <v>6</v>
      </c>
      <c r="L11" s="65">
        <f>VLOOKUP($A11,'Return Data'!$B$7:$R$2843,17,0)</f>
        <v>58.289299999999997</v>
      </c>
      <c r="M11" s="66">
        <f t="shared" si="7"/>
        <v>3</v>
      </c>
      <c r="N11" s="65"/>
      <c r="O11" s="66"/>
      <c r="P11" s="65"/>
      <c r="Q11" s="66"/>
      <c r="R11" s="65">
        <f>VLOOKUP($A11,'Return Data'!$B$7:$R$2843,16,0)</f>
        <v>36.595500000000001</v>
      </c>
      <c r="S11" s="67">
        <f t="shared" si="4"/>
        <v>5</v>
      </c>
    </row>
    <row r="12" spans="1:20" x14ac:dyDescent="0.3">
      <c r="A12" s="63" t="s">
        <v>1454</v>
      </c>
      <c r="B12" s="64">
        <f>VLOOKUP($A12,'Return Data'!$B$7:$R$2843,3,0)</f>
        <v>44446</v>
      </c>
      <c r="C12" s="65">
        <f>VLOOKUP($A12,'Return Data'!$B$7:$R$2843,4,0)</f>
        <v>107.6</v>
      </c>
      <c r="D12" s="65">
        <f>VLOOKUP($A12,'Return Data'!$B$7:$R$2843,10,0)</f>
        <v>10.052</v>
      </c>
      <c r="E12" s="66">
        <f t="shared" si="0"/>
        <v>21</v>
      </c>
      <c r="F12" s="65">
        <f>VLOOKUP($A12,'Return Data'!$B$7:$R$2843,11,0)</f>
        <v>26.8001</v>
      </c>
      <c r="G12" s="66">
        <f t="shared" si="1"/>
        <v>20</v>
      </c>
      <c r="H12" s="65">
        <f>VLOOKUP($A12,'Return Data'!$B$7:$R$2843,12,0)</f>
        <v>46.530099999999997</v>
      </c>
      <c r="I12" s="66">
        <f t="shared" si="5"/>
        <v>21</v>
      </c>
      <c r="J12" s="65">
        <f>VLOOKUP($A12,'Return Data'!$B$7:$R$2843,13,0)</f>
        <v>75.321399999999997</v>
      </c>
      <c r="K12" s="66">
        <f t="shared" si="6"/>
        <v>21</v>
      </c>
      <c r="L12" s="65">
        <f>VLOOKUP($A12,'Return Data'!$B$7:$R$2843,17,0)</f>
        <v>45.312600000000003</v>
      </c>
      <c r="M12" s="66">
        <f t="shared" si="7"/>
        <v>10</v>
      </c>
      <c r="N12" s="65">
        <f>VLOOKUP($A12,'Return Data'!$B$7:$R$2843,14,0)</f>
        <v>20.103200000000001</v>
      </c>
      <c r="O12" s="66">
        <f t="shared" si="8"/>
        <v>8</v>
      </c>
      <c r="P12" s="65">
        <f>VLOOKUP($A12,'Return Data'!$B$7:$R$2843,15,0)</f>
        <v>15.5281</v>
      </c>
      <c r="Q12" s="66">
        <f t="shared" si="9"/>
        <v>10</v>
      </c>
      <c r="R12" s="65">
        <f>VLOOKUP($A12,'Return Data'!$B$7:$R$2843,16,0)</f>
        <v>23.223199999999999</v>
      </c>
      <c r="S12" s="67">
        <f t="shared" si="4"/>
        <v>12</v>
      </c>
    </row>
    <row r="13" spans="1:20" x14ac:dyDescent="0.3">
      <c r="A13" s="63" t="s">
        <v>1456</v>
      </c>
      <c r="B13" s="64">
        <f>VLOOKUP($A13,'Return Data'!$B$7:$R$2843,3,0)</f>
        <v>44446</v>
      </c>
      <c r="C13" s="65">
        <f>VLOOKUP($A13,'Return Data'!$B$7:$R$2843,4,0)</f>
        <v>23.748999999999999</v>
      </c>
      <c r="D13" s="65">
        <f>VLOOKUP($A13,'Return Data'!$B$7:$R$2843,10,0)</f>
        <v>13.1983</v>
      </c>
      <c r="E13" s="66">
        <f t="shared" si="0"/>
        <v>15</v>
      </c>
      <c r="F13" s="65">
        <f>VLOOKUP($A13,'Return Data'!$B$7:$R$2843,11,0)</f>
        <v>29.882400000000001</v>
      </c>
      <c r="G13" s="66">
        <f t="shared" si="1"/>
        <v>18</v>
      </c>
      <c r="H13" s="65">
        <f>VLOOKUP($A13,'Return Data'!$B$7:$R$2843,12,0)</f>
        <v>59.710799999999999</v>
      </c>
      <c r="I13" s="66">
        <f t="shared" si="5"/>
        <v>12</v>
      </c>
      <c r="J13" s="65">
        <f>VLOOKUP($A13,'Return Data'!$B$7:$R$2843,13,0)</f>
        <v>91.694199999999995</v>
      </c>
      <c r="K13" s="66">
        <f t="shared" si="6"/>
        <v>9</v>
      </c>
      <c r="L13" s="65">
        <f>VLOOKUP($A13,'Return Data'!$B$7:$R$2843,17,0)</f>
        <v>51.982399999999998</v>
      </c>
      <c r="M13" s="66">
        <f t="shared" si="7"/>
        <v>5</v>
      </c>
      <c r="N13" s="65"/>
      <c r="O13" s="66"/>
      <c r="P13" s="65"/>
      <c r="Q13" s="66"/>
      <c r="R13" s="65">
        <f>VLOOKUP($A13,'Return Data'!$B$7:$R$2843,16,0)</f>
        <v>39.764899999999997</v>
      </c>
      <c r="S13" s="67">
        <f t="shared" si="4"/>
        <v>4</v>
      </c>
    </row>
    <row r="14" spans="1:20" x14ac:dyDescent="0.3">
      <c r="A14" s="63" t="s">
        <v>1459</v>
      </c>
      <c r="B14" s="64">
        <f>VLOOKUP($A14,'Return Data'!$B$7:$R$2843,3,0)</f>
        <v>44446</v>
      </c>
      <c r="C14" s="65">
        <f>VLOOKUP($A14,'Return Data'!$B$7:$R$2843,4,0)</f>
        <v>95.335599999999999</v>
      </c>
      <c r="D14" s="65">
        <f>VLOOKUP($A14,'Return Data'!$B$7:$R$2843,10,0)</f>
        <v>14.7963</v>
      </c>
      <c r="E14" s="66">
        <f t="shared" si="0"/>
        <v>8</v>
      </c>
      <c r="F14" s="65">
        <f>VLOOKUP($A14,'Return Data'!$B$7:$R$2843,11,0)</f>
        <v>27.404399999999999</v>
      </c>
      <c r="G14" s="66">
        <f t="shared" si="1"/>
        <v>19</v>
      </c>
      <c r="H14" s="65">
        <f>VLOOKUP($A14,'Return Data'!$B$7:$R$2843,12,0)</f>
        <v>55.2988</v>
      </c>
      <c r="I14" s="66">
        <f t="shared" si="5"/>
        <v>18</v>
      </c>
      <c r="J14" s="65">
        <f>VLOOKUP($A14,'Return Data'!$B$7:$R$2843,13,0)</f>
        <v>89.838899999999995</v>
      </c>
      <c r="K14" s="66">
        <f t="shared" si="6"/>
        <v>12</v>
      </c>
      <c r="L14" s="65">
        <f>VLOOKUP($A14,'Return Data'!$B$7:$R$2843,17,0)</f>
        <v>36.934399999999997</v>
      </c>
      <c r="M14" s="66">
        <f t="shared" si="7"/>
        <v>20</v>
      </c>
      <c r="N14" s="65">
        <f>VLOOKUP($A14,'Return Data'!$B$7:$R$2843,14,0)</f>
        <v>15.9917</v>
      </c>
      <c r="O14" s="66">
        <f t="shared" si="8"/>
        <v>14</v>
      </c>
      <c r="P14" s="65">
        <f>VLOOKUP($A14,'Return Data'!$B$7:$R$2843,15,0)</f>
        <v>13.848800000000001</v>
      </c>
      <c r="Q14" s="66">
        <f t="shared" si="9"/>
        <v>12</v>
      </c>
      <c r="R14" s="65">
        <f>VLOOKUP($A14,'Return Data'!$B$7:$R$2843,16,0)</f>
        <v>21.787700000000001</v>
      </c>
      <c r="S14" s="67">
        <f t="shared" si="4"/>
        <v>15</v>
      </c>
    </row>
    <row r="15" spans="1:20" x14ac:dyDescent="0.3">
      <c r="A15" s="63" t="s">
        <v>1460</v>
      </c>
      <c r="B15" s="64">
        <f>VLOOKUP($A15,'Return Data'!$B$7:$R$2843,3,0)</f>
        <v>44446</v>
      </c>
      <c r="C15" s="65">
        <f>VLOOKUP($A15,'Return Data'!$B$7:$R$2843,4,0)</f>
        <v>77.88</v>
      </c>
      <c r="D15" s="65">
        <f>VLOOKUP($A15,'Return Data'!$B$7:$R$2843,10,0)</f>
        <v>13.053100000000001</v>
      </c>
      <c r="E15" s="66">
        <f t="shared" si="0"/>
        <v>16</v>
      </c>
      <c r="F15" s="65">
        <f>VLOOKUP($A15,'Return Data'!$B$7:$R$2843,11,0)</f>
        <v>33.4041</v>
      </c>
      <c r="G15" s="66">
        <f t="shared" si="1"/>
        <v>11</v>
      </c>
      <c r="H15" s="65">
        <f>VLOOKUP($A15,'Return Data'!$B$7:$R$2843,12,0)</f>
        <v>60.869199999999999</v>
      </c>
      <c r="I15" s="66">
        <f t="shared" si="5"/>
        <v>11</v>
      </c>
      <c r="J15" s="65">
        <f>VLOOKUP($A15,'Return Data'!$B$7:$R$2843,13,0)</f>
        <v>92.016599999999997</v>
      </c>
      <c r="K15" s="66">
        <f t="shared" si="6"/>
        <v>7</v>
      </c>
      <c r="L15" s="65">
        <f>VLOOKUP($A15,'Return Data'!$B$7:$R$2843,17,0)</f>
        <v>39.182600000000001</v>
      </c>
      <c r="M15" s="66">
        <f t="shared" si="7"/>
        <v>17</v>
      </c>
      <c r="N15" s="65">
        <f>VLOOKUP($A15,'Return Data'!$B$7:$R$2843,14,0)</f>
        <v>16.844100000000001</v>
      </c>
      <c r="O15" s="66">
        <f t="shared" si="8"/>
        <v>12</v>
      </c>
      <c r="P15" s="65">
        <f>VLOOKUP($A15,'Return Data'!$B$7:$R$2843,15,0)</f>
        <v>19.4253</v>
      </c>
      <c r="Q15" s="66">
        <f t="shared" si="9"/>
        <v>6</v>
      </c>
      <c r="R15" s="65">
        <f>VLOOKUP($A15,'Return Data'!$B$7:$R$2843,16,0)</f>
        <v>20.059899999999999</v>
      </c>
      <c r="S15" s="67">
        <f t="shared" si="4"/>
        <v>16</v>
      </c>
    </row>
    <row r="16" spans="1:20" x14ac:dyDescent="0.3">
      <c r="A16" s="63" t="s">
        <v>1463</v>
      </c>
      <c r="B16" s="64">
        <f>VLOOKUP($A16,'Return Data'!$B$7:$R$2843,3,0)</f>
        <v>44446</v>
      </c>
      <c r="C16" s="65">
        <f>VLOOKUP($A16,'Return Data'!$B$7:$R$2843,4,0)</f>
        <v>91.857699999999994</v>
      </c>
      <c r="D16" s="65">
        <f>VLOOKUP($A16,'Return Data'!$B$7:$R$2843,10,0)</f>
        <v>17.840299999999999</v>
      </c>
      <c r="E16" s="66">
        <f t="shared" si="0"/>
        <v>1</v>
      </c>
      <c r="F16" s="65">
        <f>VLOOKUP($A16,'Return Data'!$B$7:$R$2843,11,0)</f>
        <v>32.363199999999999</v>
      </c>
      <c r="G16" s="66">
        <f t="shared" si="1"/>
        <v>14</v>
      </c>
      <c r="H16" s="65">
        <f>VLOOKUP($A16,'Return Data'!$B$7:$R$2843,12,0)</f>
        <v>58.786499999999997</v>
      </c>
      <c r="I16" s="66">
        <f t="shared" si="5"/>
        <v>14</v>
      </c>
      <c r="J16" s="65">
        <f>VLOOKUP($A16,'Return Data'!$B$7:$R$2843,13,0)</f>
        <v>91.972099999999998</v>
      </c>
      <c r="K16" s="66">
        <f t="shared" si="6"/>
        <v>8</v>
      </c>
      <c r="L16" s="65">
        <f>VLOOKUP($A16,'Return Data'!$B$7:$R$2843,17,0)</f>
        <v>42.9285</v>
      </c>
      <c r="M16" s="66">
        <f t="shared" si="7"/>
        <v>13</v>
      </c>
      <c r="N16" s="65">
        <f>VLOOKUP($A16,'Return Data'!$B$7:$R$2843,14,0)</f>
        <v>17.787099999999999</v>
      </c>
      <c r="O16" s="66">
        <f t="shared" si="8"/>
        <v>9</v>
      </c>
      <c r="P16" s="65">
        <f>VLOOKUP($A16,'Return Data'!$B$7:$R$2843,15,0)</f>
        <v>14.927099999999999</v>
      </c>
      <c r="Q16" s="66">
        <f t="shared" si="9"/>
        <v>11</v>
      </c>
      <c r="R16" s="65">
        <f>VLOOKUP($A16,'Return Data'!$B$7:$R$2843,16,0)</f>
        <v>18.719799999999999</v>
      </c>
      <c r="S16" s="67">
        <f t="shared" si="4"/>
        <v>18</v>
      </c>
    </row>
    <row r="17" spans="1:19" x14ac:dyDescent="0.3">
      <c r="A17" s="63" t="s">
        <v>1465</v>
      </c>
      <c r="B17" s="64">
        <f>VLOOKUP($A17,'Return Data'!$B$7:$R$2843,3,0)</f>
        <v>44446</v>
      </c>
      <c r="C17" s="65">
        <f>VLOOKUP($A17,'Return Data'!$B$7:$R$2843,4,0)</f>
        <v>51.79</v>
      </c>
      <c r="D17" s="65">
        <f>VLOOKUP($A17,'Return Data'!$B$7:$R$2843,10,0)</f>
        <v>14.1755</v>
      </c>
      <c r="E17" s="66">
        <f t="shared" si="0"/>
        <v>12</v>
      </c>
      <c r="F17" s="65">
        <f>VLOOKUP($A17,'Return Data'!$B$7:$R$2843,11,0)</f>
        <v>32.6248</v>
      </c>
      <c r="G17" s="66">
        <f t="shared" si="1"/>
        <v>13</v>
      </c>
      <c r="H17" s="65">
        <f>VLOOKUP($A17,'Return Data'!$B$7:$R$2843,12,0)</f>
        <v>59.060200000000002</v>
      </c>
      <c r="I17" s="66">
        <f t="shared" si="5"/>
        <v>13</v>
      </c>
      <c r="J17" s="65">
        <f>VLOOKUP($A17,'Return Data'!$B$7:$R$2843,13,0)</f>
        <v>95.433999999999997</v>
      </c>
      <c r="K17" s="66">
        <f t="shared" si="6"/>
        <v>3</v>
      </c>
      <c r="L17" s="65">
        <f>VLOOKUP($A17,'Return Data'!$B$7:$R$2843,17,0)</f>
        <v>44.509799999999998</v>
      </c>
      <c r="M17" s="66">
        <f t="shared" si="7"/>
        <v>11</v>
      </c>
      <c r="N17" s="65">
        <f>VLOOKUP($A17,'Return Data'!$B$7:$R$2843,14,0)</f>
        <v>24.718900000000001</v>
      </c>
      <c r="O17" s="66">
        <f t="shared" si="8"/>
        <v>4</v>
      </c>
      <c r="P17" s="65">
        <f>VLOOKUP($A17,'Return Data'!$B$7:$R$2843,15,0)</f>
        <v>17.4224</v>
      </c>
      <c r="Q17" s="66">
        <f t="shared" si="9"/>
        <v>8</v>
      </c>
      <c r="R17" s="65">
        <f>VLOOKUP($A17,'Return Data'!$B$7:$R$2843,16,0)</f>
        <v>18.012599999999999</v>
      </c>
      <c r="S17" s="67">
        <f t="shared" si="4"/>
        <v>20</v>
      </c>
    </row>
    <row r="18" spans="1:19" x14ac:dyDescent="0.3">
      <c r="A18" s="63" t="s">
        <v>1467</v>
      </c>
      <c r="B18" s="64">
        <f>VLOOKUP($A18,'Return Data'!$B$7:$R$2843,3,0)</f>
        <v>44446</v>
      </c>
      <c r="C18" s="65">
        <f>VLOOKUP($A18,'Return Data'!$B$7:$R$2843,4,0)</f>
        <v>17.11</v>
      </c>
      <c r="D18" s="65">
        <f>VLOOKUP($A18,'Return Data'!$B$7:$R$2843,10,0)</f>
        <v>11.684100000000001</v>
      </c>
      <c r="E18" s="66">
        <f t="shared" si="0"/>
        <v>19</v>
      </c>
      <c r="F18" s="65">
        <f>VLOOKUP($A18,'Return Data'!$B$7:$R$2843,11,0)</f>
        <v>30.610700000000001</v>
      </c>
      <c r="G18" s="66">
        <f t="shared" si="1"/>
        <v>17</v>
      </c>
      <c r="H18" s="65">
        <f>VLOOKUP($A18,'Return Data'!$B$7:$R$2843,12,0)</f>
        <v>57.116599999999998</v>
      </c>
      <c r="I18" s="66">
        <f t="shared" si="5"/>
        <v>16</v>
      </c>
      <c r="J18" s="65">
        <f>VLOOKUP($A18,'Return Data'!$B$7:$R$2843,13,0)</f>
        <v>82.409400000000005</v>
      </c>
      <c r="K18" s="66">
        <f t="shared" si="6"/>
        <v>19</v>
      </c>
      <c r="L18" s="65">
        <f>VLOOKUP($A18,'Return Data'!$B$7:$R$2843,17,0)</f>
        <v>38.841000000000001</v>
      </c>
      <c r="M18" s="66">
        <f t="shared" si="7"/>
        <v>18</v>
      </c>
      <c r="N18" s="65">
        <f>VLOOKUP($A18,'Return Data'!$B$7:$R$2843,14,0)</f>
        <v>17.250599999999999</v>
      </c>
      <c r="O18" s="66">
        <f t="shared" si="8"/>
        <v>11</v>
      </c>
      <c r="P18" s="65"/>
      <c r="Q18" s="66"/>
      <c r="R18" s="65">
        <f>VLOOKUP($A18,'Return Data'!$B$7:$R$2843,16,0)</f>
        <v>13.5845</v>
      </c>
      <c r="S18" s="67">
        <f t="shared" si="4"/>
        <v>23</v>
      </c>
    </row>
    <row r="19" spans="1:19" x14ac:dyDescent="0.3">
      <c r="A19" s="63" t="s">
        <v>1468</v>
      </c>
      <c r="B19" s="64">
        <f>VLOOKUP($A19,'Return Data'!$B$7:$R$2843,3,0)</f>
        <v>44446</v>
      </c>
      <c r="C19" s="65">
        <f>VLOOKUP($A19,'Return Data'!$B$7:$R$2843,4,0)</f>
        <v>22.83</v>
      </c>
      <c r="D19" s="65">
        <f>VLOOKUP($A19,'Return Data'!$B$7:$R$2843,10,0)</f>
        <v>15.303000000000001</v>
      </c>
      <c r="E19" s="66">
        <f t="shared" si="0"/>
        <v>6</v>
      </c>
      <c r="F19" s="65">
        <f>VLOOKUP($A19,'Return Data'!$B$7:$R$2843,11,0)</f>
        <v>35.409300000000002</v>
      </c>
      <c r="G19" s="66">
        <f t="shared" ref="G19" si="10">RANK(F19,F$8:F$30,0)</f>
        <v>5</v>
      </c>
      <c r="H19" s="65">
        <f>VLOOKUP($A19,'Return Data'!$B$7:$R$2843,12,0)</f>
        <v>58.541699999999999</v>
      </c>
      <c r="I19" s="66">
        <f t="shared" si="5"/>
        <v>15</v>
      </c>
      <c r="J19" s="65">
        <f>VLOOKUP($A19,'Return Data'!$B$7:$R$2843,13,0)</f>
        <v>87.746700000000004</v>
      </c>
      <c r="K19" s="66">
        <f t="shared" si="6"/>
        <v>14</v>
      </c>
      <c r="L19" s="65"/>
      <c r="M19" s="66"/>
      <c r="N19" s="65"/>
      <c r="O19" s="66"/>
      <c r="P19" s="65"/>
      <c r="Q19" s="66"/>
      <c r="R19" s="65">
        <f>VLOOKUP($A19,'Return Data'!$B$7:$R$2843,16,0)</f>
        <v>71.265199999999993</v>
      </c>
      <c r="S19" s="67">
        <f t="shared" si="4"/>
        <v>1</v>
      </c>
    </row>
    <row r="20" spans="1:19" x14ac:dyDescent="0.3">
      <c r="A20" s="63" t="s">
        <v>1470</v>
      </c>
      <c r="B20" s="64">
        <f>VLOOKUP($A20,'Return Data'!$B$7:$R$2843,3,0)</f>
        <v>44446</v>
      </c>
      <c r="C20" s="65">
        <f>VLOOKUP($A20,'Return Data'!$B$7:$R$2843,4,0)</f>
        <v>21.35</v>
      </c>
      <c r="D20" s="65">
        <f>VLOOKUP($A20,'Return Data'!$B$7:$R$2843,10,0)</f>
        <v>14.7849</v>
      </c>
      <c r="E20" s="66">
        <f t="shared" si="0"/>
        <v>9</v>
      </c>
      <c r="F20" s="65">
        <f>VLOOKUP($A20,'Return Data'!$B$7:$R$2843,11,0)</f>
        <v>32.28</v>
      </c>
      <c r="G20" s="66">
        <f>RANK(F20,F$8:F$30,0)</f>
        <v>15</v>
      </c>
      <c r="H20" s="65">
        <f>VLOOKUP($A20,'Return Data'!$B$7:$R$2843,12,0)</f>
        <v>61.132100000000001</v>
      </c>
      <c r="I20" s="66">
        <f t="shared" si="5"/>
        <v>9</v>
      </c>
      <c r="J20" s="65">
        <f>VLOOKUP($A20,'Return Data'!$B$7:$R$2843,13,0)</f>
        <v>84.848500000000001</v>
      </c>
      <c r="K20" s="66">
        <f t="shared" si="6"/>
        <v>17</v>
      </c>
      <c r="L20" s="65">
        <f>VLOOKUP($A20,'Return Data'!$B$7:$R$2843,17,0)</f>
        <v>47.668500000000002</v>
      </c>
      <c r="M20" s="66">
        <f t="shared" si="7"/>
        <v>8</v>
      </c>
      <c r="N20" s="65"/>
      <c r="O20" s="66"/>
      <c r="P20" s="65"/>
      <c r="Q20" s="66"/>
      <c r="R20" s="65">
        <f>VLOOKUP($A20,'Return Data'!$B$7:$R$2843,16,0)</f>
        <v>30.398800000000001</v>
      </c>
      <c r="S20" s="67">
        <f t="shared" si="4"/>
        <v>8</v>
      </c>
    </row>
    <row r="21" spans="1:19" x14ac:dyDescent="0.3">
      <c r="A21" s="63" t="s">
        <v>1472</v>
      </c>
      <c r="B21" s="64">
        <f>VLOOKUP($A21,'Return Data'!$B$7:$R$2843,3,0)</f>
        <v>44446</v>
      </c>
      <c r="C21" s="65">
        <f>VLOOKUP($A21,'Return Data'!$B$7:$R$2843,4,0)</f>
        <v>16.011600000000001</v>
      </c>
      <c r="D21" s="65">
        <f>VLOOKUP($A21,'Return Data'!$B$7:$R$2843,10,0)</f>
        <v>6.6146000000000003</v>
      </c>
      <c r="E21" s="66">
        <f t="shared" si="0"/>
        <v>23</v>
      </c>
      <c r="F21" s="65">
        <f>VLOOKUP($A21,'Return Data'!$B$7:$R$2843,11,0)</f>
        <v>21.6511</v>
      </c>
      <c r="G21" s="66">
        <f>RANK(F21,F$8:F$30,0)</f>
        <v>22</v>
      </c>
      <c r="H21" s="65">
        <f>VLOOKUP($A21,'Return Data'!$B$7:$R$2843,12,0)</f>
        <v>41.665500000000002</v>
      </c>
      <c r="I21" s="66">
        <f t="shared" si="5"/>
        <v>22</v>
      </c>
      <c r="J21" s="65">
        <f>VLOOKUP($A21,'Return Data'!$B$7:$R$2843,13,0)</f>
        <v>67.113</v>
      </c>
      <c r="K21" s="66">
        <f t="shared" si="6"/>
        <v>23</v>
      </c>
      <c r="L21" s="65"/>
      <c r="M21" s="66"/>
      <c r="N21" s="65"/>
      <c r="O21" s="66"/>
      <c r="P21" s="65"/>
      <c r="Q21" s="66"/>
      <c r="R21" s="65">
        <f>VLOOKUP($A21,'Return Data'!$B$7:$R$2843,16,0)</f>
        <v>35.322800000000001</v>
      </c>
      <c r="S21" s="67">
        <f t="shared" si="4"/>
        <v>6</v>
      </c>
    </row>
    <row r="22" spans="1:19" x14ac:dyDescent="0.3">
      <c r="A22" s="63" t="s">
        <v>1475</v>
      </c>
      <c r="B22" s="64">
        <f>VLOOKUP($A22,'Return Data'!$B$7:$R$2843,3,0)</f>
        <v>44446</v>
      </c>
      <c r="C22" s="65">
        <f>VLOOKUP($A22,'Return Data'!$B$7:$R$2843,4,0)</f>
        <v>173.87899999999999</v>
      </c>
      <c r="D22" s="65">
        <f>VLOOKUP($A22,'Return Data'!$B$7:$R$2843,10,0)</f>
        <v>14.1965</v>
      </c>
      <c r="E22" s="66">
        <f t="shared" si="0"/>
        <v>11</v>
      </c>
      <c r="F22" s="65">
        <f>VLOOKUP($A22,'Return Data'!$B$7:$R$2843,11,0)</f>
        <v>32.149000000000001</v>
      </c>
      <c r="G22" s="66">
        <f t="shared" ref="G22:G30" si="11">RANK(F22,F$8:F$30,0)</f>
        <v>16</v>
      </c>
      <c r="H22" s="65">
        <f>VLOOKUP($A22,'Return Data'!$B$7:$R$2843,12,0)</f>
        <v>64.272400000000005</v>
      </c>
      <c r="I22" s="66">
        <f t="shared" si="5"/>
        <v>4</v>
      </c>
      <c r="J22" s="65">
        <f>VLOOKUP($A22,'Return Data'!$B$7:$R$2843,13,0)</f>
        <v>104.5635</v>
      </c>
      <c r="K22" s="66">
        <f t="shared" si="6"/>
        <v>2</v>
      </c>
      <c r="L22" s="65">
        <f>VLOOKUP($A22,'Return Data'!$B$7:$R$2843,17,0)</f>
        <v>56.4895</v>
      </c>
      <c r="M22" s="66">
        <f t="shared" si="7"/>
        <v>4</v>
      </c>
      <c r="N22" s="65">
        <f>VLOOKUP($A22,'Return Data'!$B$7:$R$2843,14,0)</f>
        <v>28.912099999999999</v>
      </c>
      <c r="O22" s="66">
        <f t="shared" si="8"/>
        <v>3</v>
      </c>
      <c r="P22" s="65">
        <f>VLOOKUP($A22,'Return Data'!$B$7:$R$2843,15,0)</f>
        <v>21.423100000000002</v>
      </c>
      <c r="Q22" s="66">
        <f t="shared" si="9"/>
        <v>5</v>
      </c>
      <c r="R22" s="65">
        <f>VLOOKUP($A22,'Return Data'!$B$7:$R$2843,16,0)</f>
        <v>22.218900000000001</v>
      </c>
      <c r="S22" s="67">
        <f t="shared" si="4"/>
        <v>14</v>
      </c>
    </row>
    <row r="23" spans="1:19" x14ac:dyDescent="0.3">
      <c r="A23" s="63" t="s">
        <v>1476</v>
      </c>
      <c r="B23" s="64">
        <f>VLOOKUP($A23,'Return Data'!$B$7:$R$2843,3,0)</f>
        <v>44446</v>
      </c>
      <c r="C23" s="65">
        <f>VLOOKUP($A23,'Return Data'!$B$7:$R$2843,4,0)</f>
        <v>44.307000000000002</v>
      </c>
      <c r="D23" s="65">
        <f>VLOOKUP($A23,'Return Data'!$B$7:$R$2843,10,0)</f>
        <v>15.3378</v>
      </c>
      <c r="E23" s="66">
        <f t="shared" si="0"/>
        <v>5</v>
      </c>
      <c r="F23" s="65">
        <f>VLOOKUP($A23,'Return Data'!$B$7:$R$2843,11,0)</f>
        <v>38.122700000000002</v>
      </c>
      <c r="G23" s="66">
        <f t="shared" si="11"/>
        <v>3</v>
      </c>
      <c r="H23" s="65">
        <f>VLOOKUP($A23,'Return Data'!$B$7:$R$2843,12,0)</f>
        <v>63.772500000000001</v>
      </c>
      <c r="I23" s="66">
        <f t="shared" si="5"/>
        <v>5</v>
      </c>
      <c r="J23" s="65">
        <f>VLOOKUP($A23,'Return Data'!$B$7:$R$2843,13,0)</f>
        <v>94.987499999999997</v>
      </c>
      <c r="K23" s="66">
        <f t="shared" si="6"/>
        <v>4</v>
      </c>
      <c r="L23" s="65">
        <f>VLOOKUP($A23,'Return Data'!$B$7:$R$2843,17,0)</f>
        <v>40.279200000000003</v>
      </c>
      <c r="M23" s="66">
        <f t="shared" si="7"/>
        <v>16</v>
      </c>
      <c r="N23" s="65">
        <f>VLOOKUP($A23,'Return Data'!$B$7:$R$2843,14,0)</f>
        <v>16.5596</v>
      </c>
      <c r="O23" s="66">
        <f t="shared" si="8"/>
        <v>13</v>
      </c>
      <c r="P23" s="65">
        <f>VLOOKUP($A23,'Return Data'!$B$7:$R$2843,15,0)</f>
        <v>19.401299999999999</v>
      </c>
      <c r="Q23" s="66">
        <f t="shared" si="9"/>
        <v>7</v>
      </c>
      <c r="R23" s="65">
        <f>VLOOKUP($A23,'Return Data'!$B$7:$R$2843,16,0)</f>
        <v>22.520900000000001</v>
      </c>
      <c r="S23" s="67">
        <f t="shared" si="4"/>
        <v>13</v>
      </c>
    </row>
    <row r="24" spans="1:19" x14ac:dyDescent="0.3">
      <c r="A24" s="63" t="s">
        <v>1479</v>
      </c>
      <c r="B24" s="64">
        <f>VLOOKUP($A24,'Return Data'!$B$7:$R$2843,3,0)</f>
        <v>44446</v>
      </c>
      <c r="C24" s="65">
        <f>VLOOKUP($A24,'Return Data'!$B$7:$R$2843,4,0)</f>
        <v>85.874600000000001</v>
      </c>
      <c r="D24" s="65">
        <f>VLOOKUP($A24,'Return Data'!$B$7:$R$2843,10,0)</f>
        <v>13.950799999999999</v>
      </c>
      <c r="E24" s="66">
        <f t="shared" si="0"/>
        <v>13</v>
      </c>
      <c r="F24" s="65">
        <f>VLOOKUP($A24,'Return Data'!$B$7:$R$2843,11,0)</f>
        <v>34.005699999999997</v>
      </c>
      <c r="G24" s="66">
        <f t="shared" si="11"/>
        <v>9</v>
      </c>
      <c r="H24" s="65">
        <f>VLOOKUP($A24,'Return Data'!$B$7:$R$2843,12,0)</f>
        <v>64.7316</v>
      </c>
      <c r="I24" s="66">
        <f t="shared" si="5"/>
        <v>3</v>
      </c>
      <c r="J24" s="65">
        <f>VLOOKUP($A24,'Return Data'!$B$7:$R$2843,13,0)</f>
        <v>94.465900000000005</v>
      </c>
      <c r="K24" s="66">
        <f t="shared" si="6"/>
        <v>5</v>
      </c>
      <c r="L24" s="65">
        <f>VLOOKUP($A24,'Return Data'!$B$7:$R$2843,17,0)</f>
        <v>51.185499999999998</v>
      </c>
      <c r="M24" s="66">
        <f t="shared" si="7"/>
        <v>6</v>
      </c>
      <c r="N24" s="65">
        <f>VLOOKUP($A24,'Return Data'!$B$7:$R$2843,14,0)</f>
        <v>21.982399999999998</v>
      </c>
      <c r="O24" s="66">
        <f t="shared" si="8"/>
        <v>6</v>
      </c>
      <c r="P24" s="65">
        <f>VLOOKUP($A24,'Return Data'!$B$7:$R$2843,15,0)</f>
        <v>22.8916</v>
      </c>
      <c r="Q24" s="66">
        <f t="shared" si="9"/>
        <v>2</v>
      </c>
      <c r="R24" s="65">
        <f>VLOOKUP($A24,'Return Data'!$B$7:$R$2843,16,0)</f>
        <v>26.694900000000001</v>
      </c>
      <c r="S24" s="67">
        <f t="shared" si="4"/>
        <v>11</v>
      </c>
    </row>
    <row r="25" spans="1:19" x14ac:dyDescent="0.3">
      <c r="A25" s="63" t="s">
        <v>1480</v>
      </c>
      <c r="B25" s="64">
        <f>VLOOKUP($A25,'Return Data'!$B$7:$R$2843,3,0)</f>
        <v>44446</v>
      </c>
      <c r="C25" s="65">
        <f>VLOOKUP($A25,'Return Data'!$B$7:$R$2843,4,0)</f>
        <v>22.67</v>
      </c>
      <c r="D25" s="65">
        <f>VLOOKUP($A25,'Return Data'!$B$7:$R$2843,10,0)</f>
        <v>14.9594</v>
      </c>
      <c r="E25" s="66">
        <f t="shared" si="0"/>
        <v>7</v>
      </c>
      <c r="F25" s="65">
        <f>VLOOKUP($A25,'Return Data'!$B$7:$R$2843,11,0)</f>
        <v>36.896099999999997</v>
      </c>
      <c r="G25" s="66">
        <f t="shared" si="11"/>
        <v>4</v>
      </c>
      <c r="H25" s="65">
        <f>VLOOKUP($A25,'Return Data'!$B$7:$R$2843,12,0)</f>
        <v>61.582299999999996</v>
      </c>
      <c r="I25" s="66">
        <f t="shared" si="5"/>
        <v>6</v>
      </c>
      <c r="J25" s="65">
        <f>VLOOKUP($A25,'Return Data'!$B$7:$R$2843,13,0)</f>
        <v>91.631399999999999</v>
      </c>
      <c r="K25" s="66">
        <f t="shared" si="6"/>
        <v>10</v>
      </c>
      <c r="L25" s="65"/>
      <c r="M25" s="66"/>
      <c r="N25" s="65"/>
      <c r="O25" s="66"/>
      <c r="P25" s="65"/>
      <c r="Q25" s="66"/>
      <c r="R25" s="65">
        <f>VLOOKUP($A25,'Return Data'!$B$7:$R$2843,16,0)</f>
        <v>42.231299999999997</v>
      </c>
      <c r="S25" s="67">
        <f t="shared" si="4"/>
        <v>2</v>
      </c>
    </row>
    <row r="26" spans="1:19" x14ac:dyDescent="0.3">
      <c r="A26" s="63" t="s">
        <v>1483</v>
      </c>
      <c r="B26" s="64">
        <f>VLOOKUP($A26,'Return Data'!$B$7:$R$2843,3,0)</f>
        <v>44446</v>
      </c>
      <c r="C26" s="65">
        <f>VLOOKUP($A26,'Return Data'!$B$7:$R$2843,4,0)</f>
        <v>128.46469999999999</v>
      </c>
      <c r="D26" s="65">
        <f>VLOOKUP($A26,'Return Data'!$B$7:$R$2843,10,0)</f>
        <v>14.6594</v>
      </c>
      <c r="E26" s="66">
        <f t="shared" si="0"/>
        <v>10</v>
      </c>
      <c r="F26" s="65">
        <f>VLOOKUP($A26,'Return Data'!$B$7:$R$2843,11,0)</f>
        <v>53.679099999999998</v>
      </c>
      <c r="G26" s="66">
        <f t="shared" si="11"/>
        <v>1</v>
      </c>
      <c r="H26" s="65">
        <f>VLOOKUP($A26,'Return Data'!$B$7:$R$2843,12,0)</f>
        <v>81.080799999999996</v>
      </c>
      <c r="I26" s="66">
        <f t="shared" si="5"/>
        <v>1</v>
      </c>
      <c r="J26" s="65">
        <f>VLOOKUP($A26,'Return Data'!$B$7:$R$2843,13,0)</f>
        <v>124.2299</v>
      </c>
      <c r="K26" s="66">
        <f t="shared" si="6"/>
        <v>1</v>
      </c>
      <c r="L26" s="65">
        <f>VLOOKUP($A26,'Return Data'!$B$7:$R$2843,17,0)</f>
        <v>82.236900000000006</v>
      </c>
      <c r="M26" s="66">
        <f t="shared" si="7"/>
        <v>1</v>
      </c>
      <c r="N26" s="65">
        <f>VLOOKUP($A26,'Return Data'!$B$7:$R$2843,14,0)</f>
        <v>35.083500000000001</v>
      </c>
      <c r="O26" s="66">
        <f t="shared" si="8"/>
        <v>1</v>
      </c>
      <c r="P26" s="65">
        <f>VLOOKUP($A26,'Return Data'!$B$7:$R$2843,15,0)</f>
        <v>21.8874</v>
      </c>
      <c r="Q26" s="66">
        <f t="shared" si="9"/>
        <v>4</v>
      </c>
      <c r="R26" s="65">
        <f>VLOOKUP($A26,'Return Data'!$B$7:$R$2843,16,0)</f>
        <v>16.524000000000001</v>
      </c>
      <c r="S26" s="67">
        <f t="shared" si="4"/>
        <v>21</v>
      </c>
    </row>
    <row r="27" spans="1:19" x14ac:dyDescent="0.3">
      <c r="A27" s="63" t="s">
        <v>1484</v>
      </c>
      <c r="B27" s="64">
        <f>VLOOKUP($A27,'Return Data'!$B$7:$R$2843,3,0)</f>
        <v>44446</v>
      </c>
      <c r="C27" s="65">
        <f>VLOOKUP($A27,'Return Data'!$B$7:$R$2843,4,0)</f>
        <v>106.9263</v>
      </c>
      <c r="D27" s="65">
        <f>VLOOKUP($A27,'Return Data'!$B$7:$R$2843,10,0)</f>
        <v>6.9808000000000003</v>
      </c>
      <c r="E27" s="66">
        <f t="shared" si="0"/>
        <v>22</v>
      </c>
      <c r="F27" s="65">
        <f>VLOOKUP($A27,'Return Data'!$B$7:$R$2843,11,0)</f>
        <v>21.196999999999999</v>
      </c>
      <c r="G27" s="66">
        <f t="shared" si="11"/>
        <v>23</v>
      </c>
      <c r="H27" s="65">
        <f>VLOOKUP($A27,'Return Data'!$B$7:$R$2843,12,0)</f>
        <v>40.183999999999997</v>
      </c>
      <c r="I27" s="66">
        <f t="shared" si="5"/>
        <v>23</v>
      </c>
      <c r="J27" s="65">
        <f>VLOOKUP($A27,'Return Data'!$B$7:$R$2843,13,0)</f>
        <v>69.333200000000005</v>
      </c>
      <c r="K27" s="66">
        <f t="shared" si="6"/>
        <v>22</v>
      </c>
      <c r="L27" s="65">
        <f>VLOOKUP($A27,'Return Data'!$B$7:$R$2843,17,0)</f>
        <v>42.377499999999998</v>
      </c>
      <c r="M27" s="66">
        <f t="shared" si="7"/>
        <v>15</v>
      </c>
      <c r="N27" s="65">
        <f>VLOOKUP($A27,'Return Data'!$B$7:$R$2843,14,0)</f>
        <v>21.6374</v>
      </c>
      <c r="O27" s="66">
        <f t="shared" si="8"/>
        <v>7</v>
      </c>
      <c r="P27" s="65">
        <f>VLOOKUP($A27,'Return Data'!$B$7:$R$2843,15,0)</f>
        <v>23.118400000000001</v>
      </c>
      <c r="Q27" s="66">
        <f t="shared" si="9"/>
        <v>1</v>
      </c>
      <c r="R27" s="65">
        <f>VLOOKUP($A27,'Return Data'!$B$7:$R$2843,16,0)</f>
        <v>27.700099999999999</v>
      </c>
      <c r="S27" s="67">
        <f t="shared" si="4"/>
        <v>9</v>
      </c>
    </row>
    <row r="28" spans="1:19" x14ac:dyDescent="0.3">
      <c r="A28" s="63" t="s">
        <v>1487</v>
      </c>
      <c r="B28" s="64">
        <f>VLOOKUP($A28,'Return Data'!$B$7:$R$2843,3,0)</f>
        <v>44446</v>
      </c>
      <c r="C28" s="65">
        <f>VLOOKUP($A28,'Return Data'!$B$7:$R$2843,4,0)</f>
        <v>149.10480000000001</v>
      </c>
      <c r="D28" s="65">
        <f>VLOOKUP($A28,'Return Data'!$B$7:$R$2843,10,0)</f>
        <v>12.853</v>
      </c>
      <c r="E28" s="66">
        <f t="shared" si="0"/>
        <v>17</v>
      </c>
      <c r="F28" s="65">
        <f>VLOOKUP($A28,'Return Data'!$B$7:$R$2843,11,0)</f>
        <v>32.781700000000001</v>
      </c>
      <c r="G28" s="66">
        <f t="shared" si="11"/>
        <v>12</v>
      </c>
      <c r="H28" s="65">
        <f>VLOOKUP($A28,'Return Data'!$B$7:$R$2843,12,0)</f>
        <v>55.804400000000001</v>
      </c>
      <c r="I28" s="66">
        <f t="shared" si="5"/>
        <v>17</v>
      </c>
      <c r="J28" s="65">
        <f>VLOOKUP($A28,'Return Data'!$B$7:$R$2843,13,0)</f>
        <v>87.347700000000003</v>
      </c>
      <c r="K28" s="66">
        <f t="shared" si="6"/>
        <v>16</v>
      </c>
      <c r="L28" s="65">
        <f>VLOOKUP($A28,'Return Data'!$B$7:$R$2843,17,0)</f>
        <v>42.828000000000003</v>
      </c>
      <c r="M28" s="66">
        <f t="shared" si="7"/>
        <v>14</v>
      </c>
      <c r="N28" s="65">
        <f>VLOOKUP($A28,'Return Data'!$B$7:$R$2843,14,0)</f>
        <v>17.780100000000001</v>
      </c>
      <c r="O28" s="66">
        <f t="shared" si="8"/>
        <v>10</v>
      </c>
      <c r="P28" s="65">
        <f>VLOOKUP($A28,'Return Data'!$B$7:$R$2843,15,0)</f>
        <v>13.2141</v>
      </c>
      <c r="Q28" s="66">
        <f t="shared" si="9"/>
        <v>13</v>
      </c>
      <c r="R28" s="65">
        <f>VLOOKUP($A28,'Return Data'!$B$7:$R$2843,16,0)</f>
        <v>18.346900000000002</v>
      </c>
      <c r="S28" s="67">
        <f t="shared" si="4"/>
        <v>19</v>
      </c>
    </row>
    <row r="29" spans="1:19" x14ac:dyDescent="0.3">
      <c r="A29" s="63" t="s">
        <v>1488</v>
      </c>
      <c r="B29" s="64">
        <f>VLOOKUP($A29,'Return Data'!$B$7:$R$2843,3,0)</f>
        <v>44446</v>
      </c>
      <c r="C29" s="65">
        <f>VLOOKUP($A29,'Return Data'!$B$7:$R$2843,4,0)</f>
        <v>21.318200000000001</v>
      </c>
      <c r="D29" s="65">
        <f>VLOOKUP($A29,'Return Data'!$B$7:$R$2843,10,0)</f>
        <v>12.0083</v>
      </c>
      <c r="E29" s="66">
        <f t="shared" si="0"/>
        <v>18</v>
      </c>
      <c r="F29" s="65">
        <f>VLOOKUP($A29,'Return Data'!$B$7:$R$2843,11,0)</f>
        <v>34.246400000000001</v>
      </c>
      <c r="G29" s="66">
        <f t="shared" si="11"/>
        <v>8</v>
      </c>
      <c r="H29" s="65">
        <f>VLOOKUP($A29,'Return Data'!$B$7:$R$2843,12,0)</f>
        <v>61.224299999999999</v>
      </c>
      <c r="I29" s="66">
        <f t="shared" si="5"/>
        <v>8</v>
      </c>
      <c r="J29" s="65">
        <f>VLOOKUP($A29,'Return Data'!$B$7:$R$2843,13,0)</f>
        <v>90.125500000000002</v>
      </c>
      <c r="K29" s="66">
        <f t="shared" si="6"/>
        <v>11</v>
      </c>
      <c r="L29" s="65">
        <f>VLOOKUP($A29,'Return Data'!$B$7:$R$2843,17,0)</f>
        <v>46.439</v>
      </c>
      <c r="M29" s="66">
        <f t="shared" si="7"/>
        <v>9</v>
      </c>
      <c r="N29" s="65"/>
      <c r="O29" s="66"/>
      <c r="P29" s="65"/>
      <c r="Q29" s="66"/>
      <c r="R29" s="65">
        <f>VLOOKUP($A29,'Return Data'!$B$7:$R$2843,16,0)</f>
        <v>30.767199999999999</v>
      </c>
      <c r="S29" s="67">
        <f t="shared" si="4"/>
        <v>7</v>
      </c>
    </row>
    <row r="30" spans="1:19" x14ac:dyDescent="0.3">
      <c r="A30" s="63" t="s">
        <v>1490</v>
      </c>
      <c r="B30" s="64">
        <f>VLOOKUP($A30,'Return Data'!$B$7:$R$2843,3,0)</f>
        <v>44446</v>
      </c>
      <c r="C30" s="65">
        <f>VLOOKUP($A30,'Return Data'!$B$7:$R$2843,4,0)</f>
        <v>29.69</v>
      </c>
      <c r="D30" s="65">
        <f>VLOOKUP($A30,'Return Data'!$B$7:$R$2843,10,0)</f>
        <v>15.345800000000001</v>
      </c>
      <c r="E30" s="66">
        <f t="shared" si="0"/>
        <v>4</v>
      </c>
      <c r="F30" s="65">
        <f>VLOOKUP($A30,'Return Data'!$B$7:$R$2843,11,0)</f>
        <v>33.738700000000001</v>
      </c>
      <c r="G30" s="66">
        <f t="shared" si="11"/>
        <v>10</v>
      </c>
      <c r="H30" s="65">
        <f>VLOOKUP($A30,'Return Data'!$B$7:$R$2843,12,0)</f>
        <v>61.008699999999997</v>
      </c>
      <c r="I30" s="66">
        <f t="shared" si="5"/>
        <v>10</v>
      </c>
      <c r="J30" s="65">
        <f>VLOOKUP($A30,'Return Data'!$B$7:$R$2843,13,0)</f>
        <v>81.812600000000003</v>
      </c>
      <c r="K30" s="66">
        <f t="shared" si="6"/>
        <v>20</v>
      </c>
      <c r="L30" s="65">
        <f>VLOOKUP($A30,'Return Data'!$B$7:$R$2843,17,0)</f>
        <v>50.263599999999997</v>
      </c>
      <c r="M30" s="66">
        <f t="shared" si="7"/>
        <v>7</v>
      </c>
      <c r="N30" s="65">
        <f>VLOOKUP($A30,'Return Data'!$B$7:$R$2843,14,0)</f>
        <v>23.092300000000002</v>
      </c>
      <c r="O30" s="66">
        <f t="shared" si="8"/>
        <v>5</v>
      </c>
      <c r="P30" s="65">
        <f>VLOOKUP($A30,'Return Data'!$B$7:$R$2843,15,0)</f>
        <v>16.975999999999999</v>
      </c>
      <c r="Q30" s="66">
        <f t="shared" si="9"/>
        <v>9</v>
      </c>
      <c r="R30" s="65">
        <f>VLOOKUP($A30,'Return Data'!$B$7:$R$2843,16,0)</f>
        <v>16.1967</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13.367534782608693</v>
      </c>
      <c r="E32" s="74"/>
      <c r="F32" s="75">
        <f>AVERAGE(F8:F30)</f>
        <v>32.793886956521739</v>
      </c>
      <c r="G32" s="74"/>
      <c r="H32" s="75">
        <f>AVERAGE(H8:H30)</f>
        <v>58.49899565217391</v>
      </c>
      <c r="I32" s="74"/>
      <c r="J32" s="75">
        <f>AVERAGE(J8:J30)</f>
        <v>89.10066521739131</v>
      </c>
      <c r="K32" s="74"/>
      <c r="L32" s="75">
        <f>AVERAGE(L8:L30)</f>
        <v>48.0989</v>
      </c>
      <c r="M32" s="74"/>
      <c r="N32" s="75">
        <f>AVERAGE(N8:N30)</f>
        <v>21.326673333333336</v>
      </c>
      <c r="O32" s="74"/>
      <c r="P32" s="75">
        <f>AVERAGE(P8:P30)</f>
        <v>18.252535714285713</v>
      </c>
      <c r="Q32" s="74"/>
      <c r="R32" s="75">
        <f>AVERAGE(R8:R30)</f>
        <v>27.778578260869562</v>
      </c>
      <c r="S32" s="76"/>
    </row>
    <row r="33" spans="1:19" x14ac:dyDescent="0.3">
      <c r="A33" s="73" t="s">
        <v>28</v>
      </c>
      <c r="B33" s="74"/>
      <c r="C33" s="74"/>
      <c r="D33" s="75">
        <f>MIN(D8:D30)</f>
        <v>6.6146000000000003</v>
      </c>
      <c r="E33" s="74"/>
      <c r="F33" s="75">
        <f>MIN(F8:F30)</f>
        <v>21.196999999999999</v>
      </c>
      <c r="G33" s="74"/>
      <c r="H33" s="75">
        <f>MIN(H8:H30)</f>
        <v>40.183999999999997</v>
      </c>
      <c r="I33" s="74"/>
      <c r="J33" s="75">
        <f>MIN(J8:J30)</f>
        <v>67.113</v>
      </c>
      <c r="K33" s="74"/>
      <c r="L33" s="75">
        <f>MIN(L8:L30)</f>
        <v>36.934399999999997</v>
      </c>
      <c r="M33" s="74"/>
      <c r="N33" s="75">
        <f>MIN(N8:N30)</f>
        <v>12.9526</v>
      </c>
      <c r="O33" s="74"/>
      <c r="P33" s="75">
        <f>MIN(P8:P30)</f>
        <v>13.013400000000001</v>
      </c>
      <c r="Q33" s="74"/>
      <c r="R33" s="75">
        <f>MIN(R8:R30)</f>
        <v>13.5845</v>
      </c>
      <c r="S33" s="76"/>
    </row>
    <row r="34" spans="1:19" ht="15" thickBot="1" x14ac:dyDescent="0.35">
      <c r="A34" s="77" t="s">
        <v>29</v>
      </c>
      <c r="B34" s="78"/>
      <c r="C34" s="78"/>
      <c r="D34" s="79">
        <f>MAX(D8:D30)</f>
        <v>17.840299999999999</v>
      </c>
      <c r="E34" s="78"/>
      <c r="F34" s="79">
        <f>MAX(F8:F30)</f>
        <v>53.679099999999998</v>
      </c>
      <c r="G34" s="78"/>
      <c r="H34" s="79">
        <f>MAX(H8:H30)</f>
        <v>81.080799999999996</v>
      </c>
      <c r="I34" s="78"/>
      <c r="J34" s="79">
        <f>MAX(J8:J30)</f>
        <v>124.2299</v>
      </c>
      <c r="K34" s="78"/>
      <c r="L34" s="79">
        <f>MAX(L8:L30)</f>
        <v>82.236900000000006</v>
      </c>
      <c r="M34" s="78"/>
      <c r="N34" s="79">
        <f>MAX(N8:N30)</f>
        <v>35.083500000000001</v>
      </c>
      <c r="O34" s="78"/>
      <c r="P34" s="79">
        <f>MAX(P8:P30)</f>
        <v>23.118400000000001</v>
      </c>
      <c r="Q34" s="78"/>
      <c r="R34" s="79">
        <f>MAX(R8:R30)</f>
        <v>71.265199999999993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44446</v>
      </c>
      <c r="C8" s="65">
        <f>VLOOKUP($A8,'Return Data'!$B$7:$R$2843,4,0)</f>
        <v>54.017499999999998</v>
      </c>
      <c r="D8" s="65">
        <f>VLOOKUP($A8,'Return Data'!$B$7:$R$2843,10,0)</f>
        <v>10.3184</v>
      </c>
      <c r="E8" s="66">
        <f t="shared" ref="E8:E30" si="0">RANK(D8,D$8:D$30,0)</f>
        <v>20</v>
      </c>
      <c r="F8" s="65">
        <f>VLOOKUP($A8,'Return Data'!$B$7:$R$2843,11,0)</f>
        <v>24.8368</v>
      </c>
      <c r="G8" s="66">
        <f t="shared" ref="G8" si="1">RANK(F8,F$8:F$30,0)</f>
        <v>21</v>
      </c>
      <c r="H8" s="65">
        <f>VLOOKUP($A8,'Return Data'!$B$7:$R$2843,12,0)</f>
        <v>52.325899999999997</v>
      </c>
      <c r="I8" s="66">
        <f t="shared" ref="I8" si="2">RANK(H8,H$8:H$30,0)</f>
        <v>19</v>
      </c>
      <c r="J8" s="65">
        <f>VLOOKUP($A8,'Return Data'!$B$7:$R$2843,13,0)</f>
        <v>85.479900000000001</v>
      </c>
      <c r="K8" s="66">
        <f t="shared" ref="K8" si="3">RANK(J8,J$8:J$30,0)</f>
        <v>13</v>
      </c>
      <c r="L8" s="65">
        <f>VLOOKUP($A8,'Return Data'!$B$7:$R$2843,17,0)</f>
        <v>36.284199999999998</v>
      </c>
      <c r="M8" s="66">
        <f>RANK(L8,L$8:L$30,0)</f>
        <v>19</v>
      </c>
      <c r="N8" s="65">
        <f>VLOOKUP($A8,'Return Data'!$B$7:$R$2843,14,0)</f>
        <v>11.680899999999999</v>
      </c>
      <c r="O8" s="66">
        <f>RANK(N8,N$8:N$30,0)</f>
        <v>15</v>
      </c>
      <c r="P8" s="65">
        <f>VLOOKUP($A8,'Return Data'!$B$7:$R$2843,15,0)</f>
        <v>11.7325</v>
      </c>
      <c r="Q8" s="66">
        <f>RANK(P8,P$8:P$30,0)</f>
        <v>14</v>
      </c>
      <c r="R8" s="65">
        <f>VLOOKUP($A8,'Return Data'!$B$7:$R$2843,16,0)</f>
        <v>12.441700000000001</v>
      </c>
      <c r="S8" s="67">
        <f t="shared" ref="S8" si="4">RANK(R8,R$8:R$30,0)</f>
        <v>20</v>
      </c>
    </row>
    <row r="9" spans="1:20" x14ac:dyDescent="0.3">
      <c r="A9" s="63" t="s">
        <v>1449</v>
      </c>
      <c r="B9" s="64">
        <f>VLOOKUP($A9,'Return Data'!$B$7:$R$2843,3,0)</f>
        <v>44446</v>
      </c>
      <c r="C9" s="65">
        <f>VLOOKUP($A9,'Return Data'!$B$7:$R$2843,4,0)</f>
        <v>57.86</v>
      </c>
      <c r="D9" s="65">
        <f>VLOOKUP($A9,'Return Data'!$B$7:$R$2843,10,0)</f>
        <v>15.4199</v>
      </c>
      <c r="E9" s="66">
        <f t="shared" si="0"/>
        <v>3</v>
      </c>
      <c r="F9" s="65">
        <f>VLOOKUP($A9,'Return Data'!$B$7:$R$2843,11,0)</f>
        <v>34.308300000000003</v>
      </c>
      <c r="G9" s="66">
        <f t="shared" ref="G9:G30" si="5">RANK(F9,F$8:F$30,0)</f>
        <v>5</v>
      </c>
      <c r="H9" s="65">
        <f>VLOOKUP($A9,'Return Data'!$B$7:$R$2843,12,0)</f>
        <v>50.598599999999998</v>
      </c>
      <c r="I9" s="66">
        <f t="shared" ref="I9:I30" si="6">RANK(H9,H$8:H$30,0)</f>
        <v>20</v>
      </c>
      <c r="J9" s="65">
        <f>VLOOKUP($A9,'Return Data'!$B$7:$R$2843,13,0)</f>
        <v>80.024900000000002</v>
      </c>
      <c r="K9" s="66">
        <f t="shared" ref="K9:K30" si="7">RANK(J9,J$8:J$30,0)</f>
        <v>20</v>
      </c>
      <c r="L9" s="65">
        <f>VLOOKUP($A9,'Return Data'!$B$7:$R$2843,17,0)</f>
        <v>41.433799999999998</v>
      </c>
      <c r="M9" s="66">
        <f t="shared" ref="M9:M30" si="8">RANK(L9,L$8:L$30,0)</f>
        <v>13</v>
      </c>
      <c r="N9" s="65">
        <f>VLOOKUP($A9,'Return Data'!$B$7:$R$2843,14,0)</f>
        <v>27.328600000000002</v>
      </c>
      <c r="O9" s="66">
        <f t="shared" ref="O9:O30" si="9">RANK(N9,N$8:N$30,0)</f>
        <v>2</v>
      </c>
      <c r="P9" s="65">
        <f>VLOOKUP($A9,'Return Data'!$B$7:$R$2843,15,0)</f>
        <v>20.8443</v>
      </c>
      <c r="Q9" s="66">
        <f t="shared" ref="Q9:Q30" si="10">RANK(P9,P$8:P$30,0)</f>
        <v>4</v>
      </c>
      <c r="R9" s="65">
        <f>VLOOKUP($A9,'Return Data'!$B$7:$R$2843,16,0)</f>
        <v>25.3188</v>
      </c>
      <c r="S9" s="67">
        <f t="shared" ref="S9:S30" si="11">RANK(R9,R$8:R$30,0)</f>
        <v>9</v>
      </c>
    </row>
    <row r="10" spans="1:20" x14ac:dyDescent="0.3">
      <c r="A10" s="63" t="s">
        <v>1451</v>
      </c>
      <c r="B10" s="64">
        <f>VLOOKUP($A10,'Return Data'!$B$7:$R$2843,3,0)</f>
        <v>44446</v>
      </c>
      <c r="C10" s="65">
        <f>VLOOKUP($A10,'Return Data'!$B$7:$R$2843,4,0)</f>
        <v>24.4</v>
      </c>
      <c r="D10" s="65">
        <f>VLOOKUP($A10,'Return Data'!$B$7:$R$2843,10,0)</f>
        <v>12.754200000000001</v>
      </c>
      <c r="E10" s="66">
        <f t="shared" si="0"/>
        <v>15</v>
      </c>
      <c r="F10" s="65">
        <f>VLOOKUP($A10,'Return Data'!$B$7:$R$2843,11,0)</f>
        <v>34.139600000000002</v>
      </c>
      <c r="G10" s="66">
        <f t="shared" si="5"/>
        <v>6</v>
      </c>
      <c r="H10" s="65">
        <f>VLOOKUP($A10,'Return Data'!$B$7:$R$2843,12,0)</f>
        <v>59.268900000000002</v>
      </c>
      <c r="I10" s="66">
        <f t="shared" si="6"/>
        <v>9</v>
      </c>
      <c r="J10" s="65">
        <f>VLOOKUP($A10,'Return Data'!$B$7:$R$2843,13,0)</f>
        <v>84.988600000000005</v>
      </c>
      <c r="K10" s="66">
        <f t="shared" si="7"/>
        <v>15</v>
      </c>
      <c r="L10" s="65">
        <f>VLOOKUP($A10,'Return Data'!$B$7:$R$2843,17,0)</f>
        <v>59.721600000000002</v>
      </c>
      <c r="M10" s="66">
        <f t="shared" si="8"/>
        <v>2</v>
      </c>
      <c r="N10" s="65"/>
      <c r="O10" s="66"/>
      <c r="P10" s="65"/>
      <c r="Q10" s="66"/>
      <c r="R10" s="65">
        <f>VLOOKUP($A10,'Return Data'!$B$7:$R$2843,16,0)</f>
        <v>38.801499999999997</v>
      </c>
      <c r="S10" s="67">
        <f t="shared" si="11"/>
        <v>3</v>
      </c>
    </row>
    <row r="11" spans="1:20" x14ac:dyDescent="0.3">
      <c r="A11" s="63" t="s">
        <v>1453</v>
      </c>
      <c r="B11" s="64">
        <f>VLOOKUP($A11,'Return Data'!$B$7:$R$2843,3,0)</f>
        <v>44446</v>
      </c>
      <c r="C11" s="65">
        <f>VLOOKUP($A11,'Return Data'!$B$7:$R$2843,4,0)</f>
        <v>21.26</v>
      </c>
      <c r="D11" s="65">
        <f>VLOOKUP($A11,'Return Data'!$B$7:$R$2843,10,0)</f>
        <v>15.480700000000001</v>
      </c>
      <c r="E11" s="66">
        <f t="shared" si="0"/>
        <v>2</v>
      </c>
      <c r="F11" s="65">
        <f>VLOOKUP($A11,'Return Data'!$B$7:$R$2843,11,0)</f>
        <v>37.694299999999998</v>
      </c>
      <c r="G11" s="66">
        <f t="shared" si="5"/>
        <v>2</v>
      </c>
      <c r="H11" s="65">
        <f>VLOOKUP($A11,'Return Data'!$B$7:$R$2843,12,0)</f>
        <v>63.664400000000001</v>
      </c>
      <c r="I11" s="66">
        <f t="shared" si="6"/>
        <v>3</v>
      </c>
      <c r="J11" s="65">
        <f>VLOOKUP($A11,'Return Data'!$B$7:$R$2843,13,0)</f>
        <v>90.501800000000003</v>
      </c>
      <c r="K11" s="66">
        <f t="shared" si="7"/>
        <v>6</v>
      </c>
      <c r="L11" s="65">
        <f>VLOOKUP($A11,'Return Data'!$B$7:$R$2843,17,0)</f>
        <v>55.597799999999999</v>
      </c>
      <c r="M11" s="66">
        <f t="shared" si="8"/>
        <v>3</v>
      </c>
      <c r="N11" s="65"/>
      <c r="O11" s="66"/>
      <c r="P11" s="65"/>
      <c r="Q11" s="66"/>
      <c r="R11" s="65">
        <f>VLOOKUP($A11,'Return Data'!$B$7:$R$2843,16,0)</f>
        <v>34.237000000000002</v>
      </c>
      <c r="S11" s="67">
        <f t="shared" si="11"/>
        <v>5</v>
      </c>
    </row>
    <row r="12" spans="1:20" x14ac:dyDescent="0.3">
      <c r="A12" s="63" t="s">
        <v>1455</v>
      </c>
      <c r="B12" s="64">
        <f>VLOOKUP($A12,'Return Data'!$B$7:$R$2843,3,0)</f>
        <v>44446</v>
      </c>
      <c r="C12" s="65">
        <f>VLOOKUP($A12,'Return Data'!$B$7:$R$2843,4,0)</f>
        <v>101.339</v>
      </c>
      <c r="D12" s="65">
        <f>VLOOKUP($A12,'Return Data'!$B$7:$R$2843,10,0)</f>
        <v>9.8180999999999994</v>
      </c>
      <c r="E12" s="66">
        <f t="shared" si="0"/>
        <v>21</v>
      </c>
      <c r="F12" s="65">
        <f>VLOOKUP($A12,'Return Data'!$B$7:$R$2843,11,0)</f>
        <v>26.239799999999999</v>
      </c>
      <c r="G12" s="66">
        <f t="shared" si="5"/>
        <v>20</v>
      </c>
      <c r="H12" s="65">
        <f>VLOOKUP($A12,'Return Data'!$B$7:$R$2843,12,0)</f>
        <v>45.558100000000003</v>
      </c>
      <c r="I12" s="66">
        <f t="shared" si="6"/>
        <v>21</v>
      </c>
      <c r="J12" s="65">
        <f>VLOOKUP($A12,'Return Data'!$B$7:$R$2843,13,0)</f>
        <v>73.778599999999997</v>
      </c>
      <c r="K12" s="66">
        <f t="shared" si="7"/>
        <v>21</v>
      </c>
      <c r="L12" s="65">
        <f>VLOOKUP($A12,'Return Data'!$B$7:$R$2843,17,0)</f>
        <v>44.037599999999998</v>
      </c>
      <c r="M12" s="66">
        <f t="shared" si="8"/>
        <v>9</v>
      </c>
      <c r="N12" s="65">
        <f>VLOOKUP($A12,'Return Data'!$B$7:$R$2843,14,0)</f>
        <v>19.0749</v>
      </c>
      <c r="O12" s="66">
        <f t="shared" si="9"/>
        <v>8</v>
      </c>
      <c r="P12" s="65">
        <f>VLOOKUP($A12,'Return Data'!$B$7:$R$2843,15,0)</f>
        <v>14.729900000000001</v>
      </c>
      <c r="Q12" s="66">
        <f t="shared" si="10"/>
        <v>10</v>
      </c>
      <c r="R12" s="65">
        <f>VLOOKUP($A12,'Return Data'!$B$7:$R$2843,16,0)</f>
        <v>17.6553</v>
      </c>
      <c r="S12" s="67">
        <f t="shared" si="11"/>
        <v>14</v>
      </c>
    </row>
    <row r="13" spans="1:20" x14ac:dyDescent="0.3">
      <c r="A13" s="63" t="s">
        <v>1457</v>
      </c>
      <c r="B13" s="64">
        <f>VLOOKUP($A13,'Return Data'!$B$7:$R$2843,3,0)</f>
        <v>44446</v>
      </c>
      <c r="C13" s="65">
        <f>VLOOKUP($A13,'Return Data'!$B$7:$R$2843,4,0)</f>
        <v>22.814</v>
      </c>
      <c r="D13" s="65">
        <f>VLOOKUP($A13,'Return Data'!$B$7:$R$2843,10,0)</f>
        <v>12.7341</v>
      </c>
      <c r="E13" s="66">
        <f t="shared" si="0"/>
        <v>16</v>
      </c>
      <c r="F13" s="65">
        <f>VLOOKUP($A13,'Return Data'!$B$7:$R$2843,11,0)</f>
        <v>28.819900000000001</v>
      </c>
      <c r="G13" s="66">
        <f t="shared" si="5"/>
        <v>18</v>
      </c>
      <c r="H13" s="65">
        <f>VLOOKUP($A13,'Return Data'!$B$7:$R$2843,12,0)</f>
        <v>57.805900000000001</v>
      </c>
      <c r="I13" s="66">
        <f t="shared" si="6"/>
        <v>12</v>
      </c>
      <c r="J13" s="65">
        <f>VLOOKUP($A13,'Return Data'!$B$7:$R$2843,13,0)</f>
        <v>88.6858</v>
      </c>
      <c r="K13" s="66">
        <f t="shared" si="7"/>
        <v>9</v>
      </c>
      <c r="L13" s="65">
        <f>VLOOKUP($A13,'Return Data'!$B$7:$R$2843,17,0)</f>
        <v>49.602800000000002</v>
      </c>
      <c r="M13" s="66">
        <f t="shared" si="8"/>
        <v>6</v>
      </c>
      <c r="N13" s="65"/>
      <c r="O13" s="66"/>
      <c r="P13" s="65"/>
      <c r="Q13" s="66"/>
      <c r="R13" s="65">
        <f>VLOOKUP($A13,'Return Data'!$B$7:$R$2843,16,0)</f>
        <v>37.608899999999998</v>
      </c>
      <c r="S13" s="67">
        <f t="shared" si="11"/>
        <v>4</v>
      </c>
    </row>
    <row r="14" spans="1:20" x14ac:dyDescent="0.3">
      <c r="A14" s="63" t="s">
        <v>1458</v>
      </c>
      <c r="B14" s="64">
        <f>VLOOKUP($A14,'Return Data'!$B$7:$R$2843,3,0)</f>
        <v>44446</v>
      </c>
      <c r="C14" s="65">
        <f>VLOOKUP($A14,'Return Data'!$B$7:$R$2843,4,0)</f>
        <v>87.007000000000005</v>
      </c>
      <c r="D14" s="65">
        <f>VLOOKUP($A14,'Return Data'!$B$7:$R$2843,10,0)</f>
        <v>14.553900000000001</v>
      </c>
      <c r="E14" s="66">
        <f t="shared" si="0"/>
        <v>7</v>
      </c>
      <c r="F14" s="65">
        <f>VLOOKUP($A14,'Return Data'!$B$7:$R$2843,11,0)</f>
        <v>26.861599999999999</v>
      </c>
      <c r="G14" s="66">
        <f t="shared" si="5"/>
        <v>19</v>
      </c>
      <c r="H14" s="65">
        <f>VLOOKUP($A14,'Return Data'!$B$7:$R$2843,12,0)</f>
        <v>54.328200000000002</v>
      </c>
      <c r="I14" s="66">
        <f t="shared" si="6"/>
        <v>18</v>
      </c>
      <c r="J14" s="65">
        <f>VLOOKUP($A14,'Return Data'!$B$7:$R$2843,13,0)</f>
        <v>88.264099999999999</v>
      </c>
      <c r="K14" s="66">
        <f t="shared" si="7"/>
        <v>10</v>
      </c>
      <c r="L14" s="65">
        <f>VLOOKUP($A14,'Return Data'!$B$7:$R$2843,17,0)</f>
        <v>35.763599999999997</v>
      </c>
      <c r="M14" s="66">
        <f t="shared" si="8"/>
        <v>20</v>
      </c>
      <c r="N14" s="65">
        <f>VLOOKUP($A14,'Return Data'!$B$7:$R$2843,14,0)</f>
        <v>14.9129</v>
      </c>
      <c r="O14" s="66">
        <f t="shared" si="9"/>
        <v>14</v>
      </c>
      <c r="P14" s="65">
        <f>VLOOKUP($A14,'Return Data'!$B$7:$R$2843,15,0)</f>
        <v>12.648099999999999</v>
      </c>
      <c r="Q14" s="66">
        <f t="shared" si="10"/>
        <v>12</v>
      </c>
      <c r="R14" s="65">
        <f>VLOOKUP($A14,'Return Data'!$B$7:$R$2843,16,0)</f>
        <v>14.814299999999999</v>
      </c>
      <c r="S14" s="67">
        <f t="shared" si="11"/>
        <v>18</v>
      </c>
    </row>
    <row r="15" spans="1:20" x14ac:dyDescent="0.3">
      <c r="A15" s="63" t="s">
        <v>1461</v>
      </c>
      <c r="B15" s="64">
        <f>VLOOKUP($A15,'Return Data'!$B$7:$R$2843,3,0)</f>
        <v>44446</v>
      </c>
      <c r="C15" s="65">
        <f>VLOOKUP($A15,'Return Data'!$B$7:$R$2843,4,0)</f>
        <v>71.004999999999995</v>
      </c>
      <c r="D15" s="65">
        <f>VLOOKUP($A15,'Return Data'!$B$7:$R$2843,10,0)</f>
        <v>12.769</v>
      </c>
      <c r="E15" s="66">
        <f t="shared" si="0"/>
        <v>14</v>
      </c>
      <c r="F15" s="65">
        <f>VLOOKUP($A15,'Return Data'!$B$7:$R$2843,11,0)</f>
        <v>32.749400000000001</v>
      </c>
      <c r="G15" s="66">
        <f t="shared" si="5"/>
        <v>11</v>
      </c>
      <c r="H15" s="65">
        <f>VLOOKUP($A15,'Return Data'!$B$7:$R$2843,12,0)</f>
        <v>59.716099999999997</v>
      </c>
      <c r="I15" s="66">
        <f t="shared" si="6"/>
        <v>7</v>
      </c>
      <c r="J15" s="65">
        <f>VLOOKUP($A15,'Return Data'!$B$7:$R$2843,13,0)</f>
        <v>90.168199999999999</v>
      </c>
      <c r="K15" s="66">
        <f t="shared" si="7"/>
        <v>7</v>
      </c>
      <c r="L15" s="65">
        <f>VLOOKUP($A15,'Return Data'!$B$7:$R$2843,17,0)</f>
        <v>37.808100000000003</v>
      </c>
      <c r="M15" s="66">
        <f t="shared" si="8"/>
        <v>17</v>
      </c>
      <c r="N15" s="65">
        <f>VLOOKUP($A15,'Return Data'!$B$7:$R$2843,14,0)</f>
        <v>15.5845</v>
      </c>
      <c r="O15" s="66">
        <f t="shared" si="9"/>
        <v>12</v>
      </c>
      <c r="P15" s="65">
        <f>VLOOKUP($A15,'Return Data'!$B$7:$R$2843,15,0)</f>
        <v>18.041</v>
      </c>
      <c r="Q15" s="66">
        <f t="shared" si="10"/>
        <v>7</v>
      </c>
      <c r="R15" s="65">
        <f>VLOOKUP($A15,'Return Data'!$B$7:$R$2843,16,0)</f>
        <v>15.703799999999999</v>
      </c>
      <c r="S15" s="67">
        <f t="shared" si="11"/>
        <v>16</v>
      </c>
    </row>
    <row r="16" spans="1:20" x14ac:dyDescent="0.3">
      <c r="A16" s="63" t="s">
        <v>1462</v>
      </c>
      <c r="B16" s="64">
        <f>VLOOKUP($A16,'Return Data'!$B$7:$R$2843,3,0)</f>
        <v>44446</v>
      </c>
      <c r="C16" s="65">
        <f>VLOOKUP($A16,'Return Data'!$B$7:$R$2843,4,0)</f>
        <v>84.754000000000005</v>
      </c>
      <c r="D16" s="65">
        <f>VLOOKUP($A16,'Return Data'!$B$7:$R$2843,10,0)</f>
        <v>17.415500000000002</v>
      </c>
      <c r="E16" s="66">
        <f t="shared" si="0"/>
        <v>1</v>
      </c>
      <c r="F16" s="65">
        <f>VLOOKUP($A16,'Return Data'!$B$7:$R$2843,11,0)</f>
        <v>31.402000000000001</v>
      </c>
      <c r="G16" s="66">
        <f t="shared" si="5"/>
        <v>14</v>
      </c>
      <c r="H16" s="65">
        <f>VLOOKUP($A16,'Return Data'!$B$7:$R$2843,12,0)</f>
        <v>57.094700000000003</v>
      </c>
      <c r="I16" s="66">
        <f t="shared" si="6"/>
        <v>14</v>
      </c>
      <c r="J16" s="65">
        <f>VLOOKUP($A16,'Return Data'!$B$7:$R$2843,13,0)</f>
        <v>89.257000000000005</v>
      </c>
      <c r="K16" s="66">
        <f t="shared" si="7"/>
        <v>8</v>
      </c>
      <c r="L16" s="65">
        <f>VLOOKUP($A16,'Return Data'!$B$7:$R$2843,17,0)</f>
        <v>40.920499999999997</v>
      </c>
      <c r="M16" s="66">
        <f t="shared" si="8"/>
        <v>14</v>
      </c>
      <c r="N16" s="65">
        <f>VLOOKUP($A16,'Return Data'!$B$7:$R$2843,14,0)</f>
        <v>16.303599999999999</v>
      </c>
      <c r="O16" s="66">
        <f t="shared" si="9"/>
        <v>10</v>
      </c>
      <c r="P16" s="65">
        <f>VLOOKUP($A16,'Return Data'!$B$7:$R$2843,15,0)</f>
        <v>13.7201</v>
      </c>
      <c r="Q16" s="66">
        <f t="shared" si="10"/>
        <v>11</v>
      </c>
      <c r="R16" s="65">
        <f>VLOOKUP($A16,'Return Data'!$B$7:$R$2843,16,0)</f>
        <v>13.996</v>
      </c>
      <c r="S16" s="67">
        <f t="shared" si="11"/>
        <v>19</v>
      </c>
    </row>
    <row r="17" spans="1:19" x14ac:dyDescent="0.3">
      <c r="A17" s="63" t="s">
        <v>1464</v>
      </c>
      <c r="B17" s="64">
        <f>VLOOKUP($A17,'Return Data'!$B$7:$R$2843,3,0)</f>
        <v>44446</v>
      </c>
      <c r="C17" s="65">
        <f>VLOOKUP($A17,'Return Data'!$B$7:$R$2843,4,0)</f>
        <v>48.27</v>
      </c>
      <c r="D17" s="65">
        <f>VLOOKUP($A17,'Return Data'!$B$7:$R$2843,10,0)</f>
        <v>13.737</v>
      </c>
      <c r="E17" s="66">
        <f t="shared" si="0"/>
        <v>12</v>
      </c>
      <c r="F17" s="65">
        <f>VLOOKUP($A17,'Return Data'!$B$7:$R$2843,11,0)</f>
        <v>31.6694</v>
      </c>
      <c r="G17" s="66">
        <f t="shared" si="5"/>
        <v>13</v>
      </c>
      <c r="H17" s="65">
        <f>VLOOKUP($A17,'Return Data'!$B$7:$R$2843,12,0)</f>
        <v>57.385100000000001</v>
      </c>
      <c r="I17" s="66">
        <f t="shared" si="6"/>
        <v>13</v>
      </c>
      <c r="J17" s="65">
        <f>VLOOKUP($A17,'Return Data'!$B$7:$R$2843,13,0)</f>
        <v>92.540899999999993</v>
      </c>
      <c r="K17" s="66">
        <f t="shared" si="7"/>
        <v>5</v>
      </c>
      <c r="L17" s="65">
        <f>VLOOKUP($A17,'Return Data'!$B$7:$R$2843,17,0)</f>
        <v>42.395099999999999</v>
      </c>
      <c r="M17" s="66">
        <f t="shared" si="8"/>
        <v>11</v>
      </c>
      <c r="N17" s="65">
        <f>VLOOKUP($A17,'Return Data'!$B$7:$R$2843,14,0)</f>
        <v>23.070900000000002</v>
      </c>
      <c r="O17" s="66">
        <f t="shared" si="9"/>
        <v>4</v>
      </c>
      <c r="P17" s="65">
        <f>VLOOKUP($A17,'Return Data'!$B$7:$R$2843,15,0)</f>
        <v>16.246500000000001</v>
      </c>
      <c r="Q17" s="66">
        <f t="shared" si="10"/>
        <v>8</v>
      </c>
      <c r="R17" s="65">
        <f>VLOOKUP($A17,'Return Data'!$B$7:$R$2843,16,0)</f>
        <v>11.992800000000001</v>
      </c>
      <c r="S17" s="67">
        <f t="shared" si="11"/>
        <v>21</v>
      </c>
    </row>
    <row r="18" spans="1:19" x14ac:dyDescent="0.3">
      <c r="A18" s="63" t="s">
        <v>1466</v>
      </c>
      <c r="B18" s="64">
        <f>VLOOKUP($A18,'Return Data'!$B$7:$R$2843,3,0)</f>
        <v>44446</v>
      </c>
      <c r="C18" s="65">
        <f>VLOOKUP($A18,'Return Data'!$B$7:$R$2843,4,0)</f>
        <v>15.92</v>
      </c>
      <c r="D18" s="65">
        <f>VLOOKUP($A18,'Return Data'!$B$7:$R$2843,10,0)</f>
        <v>11.406599999999999</v>
      </c>
      <c r="E18" s="66">
        <f t="shared" si="0"/>
        <v>19</v>
      </c>
      <c r="F18" s="65">
        <f>VLOOKUP($A18,'Return Data'!$B$7:$R$2843,11,0)</f>
        <v>29.959199999999999</v>
      </c>
      <c r="G18" s="66">
        <f t="shared" si="5"/>
        <v>17</v>
      </c>
      <c r="H18" s="65">
        <f>VLOOKUP($A18,'Return Data'!$B$7:$R$2843,12,0)</f>
        <v>55.925600000000003</v>
      </c>
      <c r="I18" s="66">
        <f t="shared" si="6"/>
        <v>16</v>
      </c>
      <c r="J18" s="65">
        <f>VLOOKUP($A18,'Return Data'!$B$7:$R$2843,13,0)</f>
        <v>80.703699999999998</v>
      </c>
      <c r="K18" s="66">
        <f t="shared" si="7"/>
        <v>18</v>
      </c>
      <c r="L18" s="65">
        <f>VLOOKUP($A18,'Return Data'!$B$7:$R$2843,17,0)</f>
        <v>37.547499999999999</v>
      </c>
      <c r="M18" s="66">
        <f t="shared" si="8"/>
        <v>18</v>
      </c>
      <c r="N18" s="65">
        <f>VLOOKUP($A18,'Return Data'!$B$7:$R$2843,14,0)</f>
        <v>15.7552</v>
      </c>
      <c r="O18" s="66">
        <f t="shared" si="9"/>
        <v>11</v>
      </c>
      <c r="P18" s="65"/>
      <c r="Q18" s="66"/>
      <c r="R18" s="65">
        <f>VLOOKUP($A18,'Return Data'!$B$7:$R$2843,16,0)</f>
        <v>11.6591</v>
      </c>
      <c r="S18" s="67">
        <f t="shared" si="11"/>
        <v>22</v>
      </c>
    </row>
    <row r="19" spans="1:19" x14ac:dyDescent="0.3">
      <c r="A19" s="63" t="s">
        <v>1469</v>
      </c>
      <c r="B19" s="64">
        <f>VLOOKUP($A19,'Return Data'!$B$7:$R$2843,3,0)</f>
        <v>44446</v>
      </c>
      <c r="C19" s="65">
        <f>VLOOKUP($A19,'Return Data'!$B$7:$R$2843,4,0)</f>
        <v>22.17</v>
      </c>
      <c r="D19" s="65">
        <f>VLOOKUP($A19,'Return Data'!$B$7:$R$2843,10,0)</f>
        <v>14.811</v>
      </c>
      <c r="E19" s="66">
        <f t="shared" si="0"/>
        <v>6</v>
      </c>
      <c r="F19" s="65">
        <f>VLOOKUP($A19,'Return Data'!$B$7:$R$2843,11,0)</f>
        <v>34.119799999999998</v>
      </c>
      <c r="G19" s="66">
        <f t="shared" si="5"/>
        <v>7</v>
      </c>
      <c r="H19" s="65">
        <f>VLOOKUP($A19,'Return Data'!$B$7:$R$2843,12,0)</f>
        <v>56.347000000000001</v>
      </c>
      <c r="I19" s="66">
        <f t="shared" si="6"/>
        <v>15</v>
      </c>
      <c r="J19" s="65">
        <f>VLOOKUP($A19,'Return Data'!$B$7:$R$2843,13,0)</f>
        <v>84.136200000000002</v>
      </c>
      <c r="K19" s="66">
        <f t="shared" si="7"/>
        <v>16</v>
      </c>
      <c r="L19" s="65"/>
      <c r="M19" s="66"/>
      <c r="N19" s="65"/>
      <c r="O19" s="66"/>
      <c r="P19" s="65"/>
      <c r="Q19" s="66"/>
      <c r="R19" s="65">
        <f>VLOOKUP($A19,'Return Data'!$B$7:$R$2843,16,0)</f>
        <v>68.021600000000007</v>
      </c>
      <c r="S19" s="67">
        <f t="shared" si="11"/>
        <v>1</v>
      </c>
    </row>
    <row r="20" spans="1:19" x14ac:dyDescent="0.3">
      <c r="A20" s="63" t="s">
        <v>1471</v>
      </c>
      <c r="B20" s="64">
        <f>VLOOKUP($A20,'Return Data'!$B$7:$R$2843,3,0)</f>
        <v>44446</v>
      </c>
      <c r="C20" s="65">
        <f>VLOOKUP($A20,'Return Data'!$B$7:$R$2843,4,0)</f>
        <v>20.38</v>
      </c>
      <c r="D20" s="65">
        <f>VLOOKUP($A20,'Return Data'!$B$7:$R$2843,10,0)</f>
        <v>14.3659</v>
      </c>
      <c r="E20" s="66">
        <f t="shared" si="0"/>
        <v>9</v>
      </c>
      <c r="F20" s="65">
        <f>VLOOKUP($A20,'Return Data'!$B$7:$R$2843,11,0)</f>
        <v>31.145399999999999</v>
      </c>
      <c r="G20" s="66">
        <f t="shared" si="5"/>
        <v>16</v>
      </c>
      <c r="H20" s="65">
        <f>VLOOKUP($A20,'Return Data'!$B$7:$R$2843,12,0)</f>
        <v>59.218699999999998</v>
      </c>
      <c r="I20" s="66">
        <f t="shared" si="6"/>
        <v>10</v>
      </c>
      <c r="J20" s="65">
        <f>VLOOKUP($A20,'Return Data'!$B$7:$R$2843,13,0)</f>
        <v>81.802000000000007</v>
      </c>
      <c r="K20" s="66">
        <f t="shared" si="7"/>
        <v>17</v>
      </c>
      <c r="L20" s="65">
        <f>VLOOKUP($A20,'Return Data'!$B$7:$R$2843,17,0)</f>
        <v>45.326300000000003</v>
      </c>
      <c r="M20" s="66">
        <f t="shared" si="8"/>
        <v>8</v>
      </c>
      <c r="N20" s="65"/>
      <c r="O20" s="66"/>
      <c r="P20" s="65"/>
      <c r="Q20" s="66"/>
      <c r="R20" s="65">
        <f>VLOOKUP($A20,'Return Data'!$B$7:$R$2843,16,0)</f>
        <v>28.2941</v>
      </c>
      <c r="S20" s="67">
        <f t="shared" si="11"/>
        <v>8</v>
      </c>
    </row>
    <row r="21" spans="1:19" x14ac:dyDescent="0.3">
      <c r="A21" s="63" t="s">
        <v>1473</v>
      </c>
      <c r="B21" s="64">
        <f>VLOOKUP($A21,'Return Data'!$B$7:$R$2843,3,0)</f>
        <v>44446</v>
      </c>
      <c r="C21" s="65">
        <f>VLOOKUP($A21,'Return Data'!$B$7:$R$2843,4,0)</f>
        <v>15.469900000000001</v>
      </c>
      <c r="D21" s="65">
        <f>VLOOKUP($A21,'Return Data'!$B$7:$R$2843,10,0)</f>
        <v>6.0133999999999999</v>
      </c>
      <c r="E21" s="66">
        <f t="shared" si="0"/>
        <v>23</v>
      </c>
      <c r="F21" s="65">
        <f>VLOOKUP($A21,'Return Data'!$B$7:$R$2843,11,0)</f>
        <v>20.270399999999999</v>
      </c>
      <c r="G21" s="66">
        <f t="shared" si="5"/>
        <v>23</v>
      </c>
      <c r="H21" s="65">
        <f>VLOOKUP($A21,'Return Data'!$B$7:$R$2843,12,0)</f>
        <v>39.343400000000003</v>
      </c>
      <c r="I21" s="66">
        <f t="shared" si="6"/>
        <v>22</v>
      </c>
      <c r="J21" s="65">
        <f>VLOOKUP($A21,'Return Data'!$B$7:$R$2843,13,0)</f>
        <v>63.475999999999999</v>
      </c>
      <c r="K21" s="66">
        <f t="shared" si="7"/>
        <v>23</v>
      </c>
      <c r="L21" s="65"/>
      <c r="M21" s="66"/>
      <c r="N21" s="65"/>
      <c r="O21" s="66"/>
      <c r="P21" s="65"/>
      <c r="Q21" s="66"/>
      <c r="R21" s="65">
        <f>VLOOKUP($A21,'Return Data'!$B$7:$R$2843,16,0)</f>
        <v>32.362699999999997</v>
      </c>
      <c r="S21" s="67">
        <f t="shared" si="11"/>
        <v>6</v>
      </c>
    </row>
    <row r="22" spans="1:19" x14ac:dyDescent="0.3">
      <c r="A22" s="63" t="s">
        <v>1474</v>
      </c>
      <c r="B22" s="64">
        <f>VLOOKUP($A22,'Return Data'!$B$7:$R$2843,3,0)</f>
        <v>44446</v>
      </c>
      <c r="C22" s="65">
        <f>VLOOKUP($A22,'Return Data'!$B$7:$R$2843,4,0)</f>
        <v>155.59899999999999</v>
      </c>
      <c r="D22" s="65">
        <f>VLOOKUP($A22,'Return Data'!$B$7:$R$2843,10,0)</f>
        <v>13.7744</v>
      </c>
      <c r="E22" s="66">
        <f t="shared" si="0"/>
        <v>11</v>
      </c>
      <c r="F22" s="65">
        <f>VLOOKUP($A22,'Return Data'!$B$7:$R$2843,11,0)</f>
        <v>31.164400000000001</v>
      </c>
      <c r="G22" s="66">
        <f t="shared" si="5"/>
        <v>15</v>
      </c>
      <c r="H22" s="65">
        <f>VLOOKUP($A22,'Return Data'!$B$7:$R$2843,12,0)</f>
        <v>62.464799999999997</v>
      </c>
      <c r="I22" s="66">
        <f t="shared" si="6"/>
        <v>5</v>
      </c>
      <c r="J22" s="65">
        <f>VLOOKUP($A22,'Return Data'!$B$7:$R$2843,13,0)</f>
        <v>101.5818</v>
      </c>
      <c r="K22" s="66">
        <f t="shared" si="7"/>
        <v>2</v>
      </c>
      <c r="L22" s="65">
        <f>VLOOKUP($A22,'Return Data'!$B$7:$R$2843,17,0)</f>
        <v>54.2744</v>
      </c>
      <c r="M22" s="66">
        <f t="shared" si="8"/>
        <v>4</v>
      </c>
      <c r="N22" s="65">
        <f>VLOOKUP($A22,'Return Data'!$B$7:$R$2843,14,0)</f>
        <v>27.1386</v>
      </c>
      <c r="O22" s="66">
        <f t="shared" si="9"/>
        <v>3</v>
      </c>
      <c r="P22" s="65">
        <f>VLOOKUP($A22,'Return Data'!$B$7:$R$2843,15,0)</f>
        <v>19.7273</v>
      </c>
      <c r="Q22" s="66">
        <f t="shared" si="10"/>
        <v>5</v>
      </c>
      <c r="R22" s="65">
        <f>VLOOKUP($A22,'Return Data'!$B$7:$R$2843,16,0)</f>
        <v>18.0444</v>
      </c>
      <c r="S22" s="67">
        <f t="shared" si="11"/>
        <v>13</v>
      </c>
    </row>
    <row r="23" spans="1:19" x14ac:dyDescent="0.3">
      <c r="A23" s="63" t="s">
        <v>1477</v>
      </c>
      <c r="B23" s="64">
        <f>VLOOKUP($A23,'Return Data'!$B$7:$R$2843,3,0)</f>
        <v>44446</v>
      </c>
      <c r="C23" s="65">
        <f>VLOOKUP($A23,'Return Data'!$B$7:$R$2843,4,0)</f>
        <v>41.511000000000003</v>
      </c>
      <c r="D23" s="65">
        <f>VLOOKUP($A23,'Return Data'!$B$7:$R$2843,10,0)</f>
        <v>15.0303</v>
      </c>
      <c r="E23" s="66">
        <f t="shared" si="0"/>
        <v>5</v>
      </c>
      <c r="F23" s="65">
        <f>VLOOKUP($A23,'Return Data'!$B$7:$R$2843,11,0)</f>
        <v>37.385399999999997</v>
      </c>
      <c r="G23" s="66">
        <f t="shared" si="5"/>
        <v>3</v>
      </c>
      <c r="H23" s="65">
        <f>VLOOKUP($A23,'Return Data'!$B$7:$R$2843,12,0)</f>
        <v>62.488700000000001</v>
      </c>
      <c r="I23" s="66">
        <f t="shared" si="6"/>
        <v>4</v>
      </c>
      <c r="J23" s="65">
        <f>VLOOKUP($A23,'Return Data'!$B$7:$R$2843,13,0)</f>
        <v>92.939800000000005</v>
      </c>
      <c r="K23" s="66">
        <f t="shared" si="7"/>
        <v>3</v>
      </c>
      <c r="L23" s="65">
        <f>VLOOKUP($A23,'Return Data'!$B$7:$R$2843,17,0)</f>
        <v>38.746000000000002</v>
      </c>
      <c r="M23" s="66">
        <f t="shared" si="8"/>
        <v>16</v>
      </c>
      <c r="N23" s="65">
        <f>VLOOKUP($A23,'Return Data'!$B$7:$R$2843,14,0)</f>
        <v>15.271800000000001</v>
      </c>
      <c r="O23" s="66">
        <f t="shared" si="9"/>
        <v>13</v>
      </c>
      <c r="P23" s="65">
        <f>VLOOKUP($A23,'Return Data'!$B$7:$R$2843,15,0)</f>
        <v>18.224499999999999</v>
      </c>
      <c r="Q23" s="66">
        <f t="shared" si="10"/>
        <v>6</v>
      </c>
      <c r="R23" s="65">
        <f>VLOOKUP($A23,'Return Data'!$B$7:$R$2843,16,0)</f>
        <v>21.436</v>
      </c>
      <c r="S23" s="67">
        <f t="shared" si="11"/>
        <v>10</v>
      </c>
    </row>
    <row r="24" spans="1:19" x14ac:dyDescent="0.3">
      <c r="A24" s="63" t="s">
        <v>1478</v>
      </c>
      <c r="B24" s="64">
        <f>VLOOKUP($A24,'Return Data'!$B$7:$R$2843,3,0)</f>
        <v>44446</v>
      </c>
      <c r="C24" s="65">
        <f>VLOOKUP($A24,'Return Data'!$B$7:$R$2843,4,0)</f>
        <v>79.160700000000006</v>
      </c>
      <c r="D24" s="65">
        <f>VLOOKUP($A24,'Return Data'!$B$7:$R$2843,10,0)</f>
        <v>13.717000000000001</v>
      </c>
      <c r="E24" s="66">
        <f t="shared" si="0"/>
        <v>13</v>
      </c>
      <c r="F24" s="65">
        <f>VLOOKUP($A24,'Return Data'!$B$7:$R$2843,11,0)</f>
        <v>33.422600000000003</v>
      </c>
      <c r="G24" s="66">
        <f t="shared" si="5"/>
        <v>8</v>
      </c>
      <c r="H24" s="65">
        <f>VLOOKUP($A24,'Return Data'!$B$7:$R$2843,12,0)</f>
        <v>63.672499999999999</v>
      </c>
      <c r="I24" s="66">
        <f t="shared" si="6"/>
        <v>2</v>
      </c>
      <c r="J24" s="65">
        <f>VLOOKUP($A24,'Return Data'!$B$7:$R$2843,13,0)</f>
        <v>92.823300000000003</v>
      </c>
      <c r="K24" s="66">
        <f t="shared" si="7"/>
        <v>4</v>
      </c>
      <c r="L24" s="65">
        <f>VLOOKUP($A24,'Return Data'!$B$7:$R$2843,17,0)</f>
        <v>49.906500000000001</v>
      </c>
      <c r="M24" s="66">
        <f t="shared" si="8"/>
        <v>5</v>
      </c>
      <c r="N24" s="65">
        <f>VLOOKUP($A24,'Return Data'!$B$7:$R$2843,14,0)</f>
        <v>20.886800000000001</v>
      </c>
      <c r="O24" s="66">
        <f t="shared" si="9"/>
        <v>6</v>
      </c>
      <c r="P24" s="65">
        <f>VLOOKUP($A24,'Return Data'!$B$7:$R$2843,15,0)</f>
        <v>21.639299999999999</v>
      </c>
      <c r="Q24" s="66">
        <f t="shared" si="10"/>
        <v>2</v>
      </c>
      <c r="R24" s="65">
        <f>VLOOKUP($A24,'Return Data'!$B$7:$R$2843,16,0)</f>
        <v>20.7271</v>
      </c>
      <c r="S24" s="67">
        <f t="shared" si="11"/>
        <v>12</v>
      </c>
    </row>
    <row r="25" spans="1:19" x14ac:dyDescent="0.3">
      <c r="A25" s="63" t="s">
        <v>1481</v>
      </c>
      <c r="B25" s="64">
        <f>VLOOKUP($A25,'Return Data'!$B$7:$R$2843,3,0)</f>
        <v>44446</v>
      </c>
      <c r="C25" s="65">
        <f>VLOOKUP($A25,'Return Data'!$B$7:$R$2843,4,0)</f>
        <v>21.76</v>
      </c>
      <c r="D25" s="65">
        <f>VLOOKUP($A25,'Return Data'!$B$7:$R$2843,10,0)</f>
        <v>14.405900000000001</v>
      </c>
      <c r="E25" s="66">
        <f t="shared" si="0"/>
        <v>8</v>
      </c>
      <c r="F25" s="65">
        <f>VLOOKUP($A25,'Return Data'!$B$7:$R$2843,11,0)</f>
        <v>35.660800000000002</v>
      </c>
      <c r="G25" s="66">
        <f t="shared" si="5"/>
        <v>4</v>
      </c>
      <c r="H25" s="65">
        <f>VLOOKUP($A25,'Return Data'!$B$7:$R$2843,12,0)</f>
        <v>59.530799999999999</v>
      </c>
      <c r="I25" s="66">
        <f t="shared" si="6"/>
        <v>8</v>
      </c>
      <c r="J25" s="65">
        <f>VLOOKUP($A25,'Return Data'!$B$7:$R$2843,13,0)</f>
        <v>88.235299999999995</v>
      </c>
      <c r="K25" s="66">
        <f t="shared" si="7"/>
        <v>11</v>
      </c>
      <c r="L25" s="65"/>
      <c r="M25" s="66"/>
      <c r="N25" s="65"/>
      <c r="O25" s="66"/>
      <c r="P25" s="65"/>
      <c r="Q25" s="66"/>
      <c r="R25" s="65">
        <f>VLOOKUP($A25,'Return Data'!$B$7:$R$2843,16,0)</f>
        <v>39.745100000000001</v>
      </c>
      <c r="S25" s="67">
        <f t="shared" si="11"/>
        <v>2</v>
      </c>
    </row>
    <row r="26" spans="1:19" x14ac:dyDescent="0.3">
      <c r="A26" s="63" t="s">
        <v>1482</v>
      </c>
      <c r="B26" s="64">
        <f>VLOOKUP($A26,'Return Data'!$B$7:$R$2843,3,0)</f>
        <v>44446</v>
      </c>
      <c r="C26" s="65">
        <f>VLOOKUP($A26,'Return Data'!$B$7:$R$2843,4,0)</f>
        <v>139.262139580655</v>
      </c>
      <c r="D26" s="65">
        <f>VLOOKUP($A26,'Return Data'!$B$7:$R$2843,10,0)</f>
        <v>14.1012</v>
      </c>
      <c r="E26" s="66">
        <f t="shared" si="0"/>
        <v>10</v>
      </c>
      <c r="F26" s="65">
        <f>VLOOKUP($A26,'Return Data'!$B$7:$R$2843,11,0)</f>
        <v>52.1126</v>
      </c>
      <c r="G26" s="66">
        <f t="shared" si="5"/>
        <v>1</v>
      </c>
      <c r="H26" s="65">
        <f>VLOOKUP($A26,'Return Data'!$B$7:$R$2843,12,0)</f>
        <v>78.488200000000006</v>
      </c>
      <c r="I26" s="66">
        <f t="shared" si="6"/>
        <v>1</v>
      </c>
      <c r="J26" s="65">
        <f>VLOOKUP($A26,'Return Data'!$B$7:$R$2843,13,0)</f>
        <v>120.61320000000001</v>
      </c>
      <c r="K26" s="66">
        <f t="shared" si="7"/>
        <v>1</v>
      </c>
      <c r="L26" s="65">
        <f>VLOOKUP($A26,'Return Data'!$B$7:$R$2843,17,0)</f>
        <v>80.453299999999999</v>
      </c>
      <c r="M26" s="66">
        <f t="shared" si="8"/>
        <v>1</v>
      </c>
      <c r="N26" s="65">
        <f>VLOOKUP($A26,'Return Data'!$B$7:$R$2843,14,0)</f>
        <v>34.023600000000002</v>
      </c>
      <c r="O26" s="66">
        <f t="shared" si="9"/>
        <v>1</v>
      </c>
      <c r="P26" s="65">
        <f>VLOOKUP($A26,'Return Data'!$B$7:$R$2843,15,0)</f>
        <v>21.224299999999999</v>
      </c>
      <c r="Q26" s="66">
        <f t="shared" si="10"/>
        <v>3</v>
      </c>
      <c r="R26" s="65">
        <f>VLOOKUP($A26,'Return Data'!$B$7:$R$2843,16,0)</f>
        <v>11.1525</v>
      </c>
      <c r="S26" s="67">
        <f t="shared" si="11"/>
        <v>23</v>
      </c>
    </row>
    <row r="27" spans="1:19" x14ac:dyDescent="0.3">
      <c r="A27" s="63" t="s">
        <v>1485</v>
      </c>
      <c r="B27" s="64">
        <f>VLOOKUP($A27,'Return Data'!$B$7:$R$2843,3,0)</f>
        <v>44446</v>
      </c>
      <c r="C27" s="65">
        <f>VLOOKUP($A27,'Return Data'!$B$7:$R$2843,4,0)</f>
        <v>97.052800000000005</v>
      </c>
      <c r="D27" s="65">
        <f>VLOOKUP($A27,'Return Data'!$B$7:$R$2843,10,0)</f>
        <v>6.6962999999999999</v>
      </c>
      <c r="E27" s="66">
        <f t="shared" si="0"/>
        <v>22</v>
      </c>
      <c r="F27" s="65">
        <f>VLOOKUP($A27,'Return Data'!$B$7:$R$2843,11,0)</f>
        <v>20.523599999999998</v>
      </c>
      <c r="G27" s="66">
        <f t="shared" si="5"/>
        <v>22</v>
      </c>
      <c r="H27" s="65">
        <f>VLOOKUP($A27,'Return Data'!$B$7:$R$2843,12,0)</f>
        <v>39.055100000000003</v>
      </c>
      <c r="I27" s="66">
        <f t="shared" si="6"/>
        <v>23</v>
      </c>
      <c r="J27" s="65">
        <f>VLOOKUP($A27,'Return Data'!$B$7:$R$2843,13,0)</f>
        <v>67.570800000000006</v>
      </c>
      <c r="K27" s="66">
        <f t="shared" si="7"/>
        <v>22</v>
      </c>
      <c r="L27" s="65">
        <f>VLOOKUP($A27,'Return Data'!$B$7:$R$2843,17,0)</f>
        <v>40.752499999999998</v>
      </c>
      <c r="M27" s="66">
        <f t="shared" si="8"/>
        <v>15</v>
      </c>
      <c r="N27" s="65">
        <f>VLOOKUP($A27,'Return Data'!$B$7:$R$2843,14,0)</f>
        <v>20.236999999999998</v>
      </c>
      <c r="O27" s="66">
        <f t="shared" si="9"/>
        <v>7</v>
      </c>
      <c r="P27" s="65">
        <f>VLOOKUP($A27,'Return Data'!$B$7:$R$2843,15,0)</f>
        <v>21.726299999999998</v>
      </c>
      <c r="Q27" s="66">
        <f t="shared" si="10"/>
        <v>1</v>
      </c>
      <c r="R27" s="65">
        <f>VLOOKUP($A27,'Return Data'!$B$7:$R$2843,16,0)</f>
        <v>20.8459</v>
      </c>
      <c r="S27" s="67">
        <f t="shared" si="11"/>
        <v>11</v>
      </c>
    </row>
    <row r="28" spans="1:19" x14ac:dyDescent="0.3">
      <c r="A28" s="63" t="s">
        <v>1486</v>
      </c>
      <c r="B28" s="64">
        <f>VLOOKUP($A28,'Return Data'!$B$7:$R$2843,3,0)</f>
        <v>44446</v>
      </c>
      <c r="C28" s="65">
        <f>VLOOKUP($A28,'Return Data'!$B$7:$R$2843,4,0)</f>
        <v>140.65770000000001</v>
      </c>
      <c r="D28" s="65">
        <f>VLOOKUP($A28,'Return Data'!$B$7:$R$2843,10,0)</f>
        <v>12.565</v>
      </c>
      <c r="E28" s="66">
        <f t="shared" si="0"/>
        <v>17</v>
      </c>
      <c r="F28" s="65">
        <f>VLOOKUP($A28,'Return Data'!$B$7:$R$2843,11,0)</f>
        <v>32.097299999999997</v>
      </c>
      <c r="G28" s="66">
        <f t="shared" si="5"/>
        <v>12</v>
      </c>
      <c r="H28" s="65">
        <f>VLOOKUP($A28,'Return Data'!$B$7:$R$2843,12,0)</f>
        <v>54.629600000000003</v>
      </c>
      <c r="I28" s="66">
        <f t="shared" si="6"/>
        <v>17</v>
      </c>
      <c r="J28" s="65">
        <f>VLOOKUP($A28,'Return Data'!$B$7:$R$2843,13,0)</f>
        <v>85.471800000000002</v>
      </c>
      <c r="K28" s="66">
        <f t="shared" si="7"/>
        <v>14</v>
      </c>
      <c r="L28" s="65">
        <f>VLOOKUP($A28,'Return Data'!$B$7:$R$2843,17,0)</f>
        <v>41.447400000000002</v>
      </c>
      <c r="M28" s="66">
        <f t="shared" si="8"/>
        <v>12</v>
      </c>
      <c r="N28" s="65">
        <f>VLOOKUP($A28,'Return Data'!$B$7:$R$2843,14,0)</f>
        <v>16.668700000000001</v>
      </c>
      <c r="O28" s="66">
        <f t="shared" si="9"/>
        <v>9</v>
      </c>
      <c r="P28" s="65">
        <f>VLOOKUP($A28,'Return Data'!$B$7:$R$2843,15,0)</f>
        <v>12.282400000000001</v>
      </c>
      <c r="Q28" s="66">
        <f t="shared" si="10"/>
        <v>13</v>
      </c>
      <c r="R28" s="65">
        <f>VLOOKUP($A28,'Return Data'!$B$7:$R$2843,16,0)</f>
        <v>17.298500000000001</v>
      </c>
      <c r="S28" s="67">
        <f t="shared" si="11"/>
        <v>15</v>
      </c>
    </row>
    <row r="29" spans="1:19" x14ac:dyDescent="0.3">
      <c r="A29" s="63" t="s">
        <v>1489</v>
      </c>
      <c r="B29" s="64">
        <f>VLOOKUP($A29,'Return Data'!$B$7:$R$2843,3,0)</f>
        <v>44446</v>
      </c>
      <c r="C29" s="65">
        <f>VLOOKUP($A29,'Return Data'!$B$7:$R$2843,4,0)</f>
        <v>20.204699999999999</v>
      </c>
      <c r="D29" s="65">
        <f>VLOOKUP($A29,'Return Data'!$B$7:$R$2843,10,0)</f>
        <v>11.5037</v>
      </c>
      <c r="E29" s="66">
        <f t="shared" si="0"/>
        <v>18</v>
      </c>
      <c r="F29" s="65">
        <f>VLOOKUP($A29,'Return Data'!$B$7:$R$2843,11,0)</f>
        <v>33.033299999999997</v>
      </c>
      <c r="G29" s="66">
        <f t="shared" si="5"/>
        <v>10</v>
      </c>
      <c r="H29" s="65">
        <f>VLOOKUP($A29,'Return Data'!$B$7:$R$2843,12,0)</f>
        <v>59.103400000000001</v>
      </c>
      <c r="I29" s="66">
        <f t="shared" si="6"/>
        <v>11</v>
      </c>
      <c r="J29" s="65">
        <f>VLOOKUP($A29,'Return Data'!$B$7:$R$2843,13,0)</f>
        <v>86.776200000000003</v>
      </c>
      <c r="K29" s="66">
        <f t="shared" si="7"/>
        <v>12</v>
      </c>
      <c r="L29" s="65">
        <f>VLOOKUP($A29,'Return Data'!$B$7:$R$2843,17,0)</f>
        <v>43.828499999999998</v>
      </c>
      <c r="M29" s="66">
        <f t="shared" si="8"/>
        <v>10</v>
      </c>
      <c r="N29" s="65"/>
      <c r="O29" s="66"/>
      <c r="P29" s="65"/>
      <c r="Q29" s="66"/>
      <c r="R29" s="65">
        <f>VLOOKUP($A29,'Return Data'!$B$7:$R$2843,16,0)</f>
        <v>28.3048</v>
      </c>
      <c r="S29" s="67">
        <f t="shared" si="11"/>
        <v>7</v>
      </c>
    </row>
    <row r="30" spans="1:19" x14ac:dyDescent="0.3">
      <c r="A30" s="63" t="s">
        <v>1491</v>
      </c>
      <c r="B30" s="64">
        <f>VLOOKUP($A30,'Return Data'!$B$7:$R$2843,3,0)</f>
        <v>44446</v>
      </c>
      <c r="C30" s="65">
        <f>VLOOKUP($A30,'Return Data'!$B$7:$R$2843,4,0)</f>
        <v>28.03</v>
      </c>
      <c r="D30" s="65">
        <f>VLOOKUP($A30,'Return Data'!$B$7:$R$2843,10,0)</f>
        <v>15.0657</v>
      </c>
      <c r="E30" s="66">
        <f t="shared" si="0"/>
        <v>4</v>
      </c>
      <c r="F30" s="65">
        <f>VLOOKUP($A30,'Return Data'!$B$7:$R$2843,11,0)</f>
        <v>33.159100000000002</v>
      </c>
      <c r="G30" s="66">
        <f t="shared" si="5"/>
        <v>9</v>
      </c>
      <c r="H30" s="65">
        <f>VLOOKUP($A30,'Return Data'!$B$7:$R$2843,12,0)</f>
        <v>60.08</v>
      </c>
      <c r="I30" s="66">
        <f t="shared" si="6"/>
        <v>6</v>
      </c>
      <c r="J30" s="65">
        <f>VLOOKUP($A30,'Return Data'!$B$7:$R$2843,13,0)</f>
        <v>80.373199999999997</v>
      </c>
      <c r="K30" s="66">
        <f t="shared" si="7"/>
        <v>19</v>
      </c>
      <c r="L30" s="65">
        <f>VLOOKUP($A30,'Return Data'!$B$7:$R$2843,17,0)</f>
        <v>49.106299999999997</v>
      </c>
      <c r="M30" s="66">
        <f t="shared" si="8"/>
        <v>7</v>
      </c>
      <c r="N30" s="65">
        <f>VLOOKUP($A30,'Return Data'!$B$7:$R$2843,14,0)</f>
        <v>22.258900000000001</v>
      </c>
      <c r="O30" s="66">
        <f t="shared" si="9"/>
        <v>5</v>
      </c>
      <c r="P30" s="65">
        <f>VLOOKUP($A30,'Return Data'!$B$7:$R$2843,15,0)</f>
        <v>16.104600000000001</v>
      </c>
      <c r="Q30" s="66">
        <f t="shared" si="10"/>
        <v>9</v>
      </c>
      <c r="R30" s="65">
        <f>VLOOKUP($A30,'Return Data'!$B$7:$R$2843,16,0)</f>
        <v>15.2781</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12.9764</v>
      </c>
      <c r="E32" s="74"/>
      <c r="F32" s="75">
        <f>AVERAGE(F8:F30)</f>
        <v>31.859782608695649</v>
      </c>
      <c r="G32" s="74"/>
      <c r="H32" s="75">
        <f>AVERAGE(H8:H30)</f>
        <v>56.873639130434775</v>
      </c>
      <c r="I32" s="74"/>
      <c r="J32" s="75">
        <f>AVERAGE(J8:J30)</f>
        <v>86.530134782608698</v>
      </c>
      <c r="K32" s="74"/>
      <c r="L32" s="75">
        <f>AVERAGE(L8:L30)</f>
        <v>46.247690000000013</v>
      </c>
      <c r="M32" s="74"/>
      <c r="N32" s="75">
        <f>AVERAGE(N8:N30)</f>
        <v>20.013126666666668</v>
      </c>
      <c r="O32" s="74"/>
      <c r="P32" s="75">
        <f>AVERAGE(P8:P30)</f>
        <v>17.063649999999999</v>
      </c>
      <c r="Q32" s="74"/>
      <c r="R32" s="75">
        <f>AVERAGE(R8:R30)</f>
        <v>24.162608695652175</v>
      </c>
      <c r="S32" s="76"/>
    </row>
    <row r="33" spans="1:19" x14ac:dyDescent="0.3">
      <c r="A33" s="73" t="s">
        <v>28</v>
      </c>
      <c r="B33" s="74"/>
      <c r="C33" s="74"/>
      <c r="D33" s="75">
        <f>MIN(D8:D30)</f>
        <v>6.0133999999999999</v>
      </c>
      <c r="E33" s="74"/>
      <c r="F33" s="75">
        <f>MIN(F8:F30)</f>
        <v>20.270399999999999</v>
      </c>
      <c r="G33" s="74"/>
      <c r="H33" s="75">
        <f>MIN(H8:H30)</f>
        <v>39.055100000000003</v>
      </c>
      <c r="I33" s="74"/>
      <c r="J33" s="75">
        <f>MIN(J8:J30)</f>
        <v>63.475999999999999</v>
      </c>
      <c r="K33" s="74"/>
      <c r="L33" s="75">
        <f>MIN(L8:L30)</f>
        <v>35.763599999999997</v>
      </c>
      <c r="M33" s="74"/>
      <c r="N33" s="75">
        <f>MIN(N8:N30)</f>
        <v>11.680899999999999</v>
      </c>
      <c r="O33" s="74"/>
      <c r="P33" s="75">
        <f>MIN(P8:P30)</f>
        <v>11.7325</v>
      </c>
      <c r="Q33" s="74"/>
      <c r="R33" s="75">
        <f>MIN(R8:R30)</f>
        <v>11.1525</v>
      </c>
      <c r="S33" s="76"/>
    </row>
    <row r="34" spans="1:19" ht="15" thickBot="1" x14ac:dyDescent="0.35">
      <c r="A34" s="77" t="s">
        <v>29</v>
      </c>
      <c r="B34" s="78"/>
      <c r="C34" s="78"/>
      <c r="D34" s="79">
        <f>MAX(D8:D30)</f>
        <v>17.415500000000002</v>
      </c>
      <c r="E34" s="78"/>
      <c r="F34" s="79">
        <f>MAX(F8:F30)</f>
        <v>52.1126</v>
      </c>
      <c r="G34" s="78"/>
      <c r="H34" s="79">
        <f>MAX(H8:H30)</f>
        <v>78.488200000000006</v>
      </c>
      <c r="I34" s="78"/>
      <c r="J34" s="79">
        <f>MAX(J8:J30)</f>
        <v>120.61320000000001</v>
      </c>
      <c r="K34" s="78"/>
      <c r="L34" s="79">
        <f>MAX(L8:L30)</f>
        <v>80.453299999999999</v>
      </c>
      <c r="M34" s="78"/>
      <c r="N34" s="79">
        <f>MAX(N8:N30)</f>
        <v>34.023600000000002</v>
      </c>
      <c r="O34" s="78"/>
      <c r="P34" s="79">
        <f>MAX(P8:P30)</f>
        <v>21.726299999999998</v>
      </c>
      <c r="Q34" s="78"/>
      <c r="R34" s="79">
        <f>MAX(R8:R30)</f>
        <v>68.021600000000007</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44446</v>
      </c>
      <c r="C8" s="65">
        <f>VLOOKUP($A8,'Return Data'!$B$7:$R$2843,4,0)</f>
        <v>482.94</v>
      </c>
      <c r="D8" s="65">
        <f>VLOOKUP($A8,'Return Data'!$B$7:$R$2843,10,0)</f>
        <v>14.813499999999999</v>
      </c>
      <c r="E8" s="66">
        <f t="shared" ref="E8:E33" si="0">RANK(D8,D$8:D$33,0)</f>
        <v>6</v>
      </c>
      <c r="F8" s="65">
        <f>VLOOKUP($A8,'Return Data'!$B$7:$R$2843,11,0)</f>
        <v>26.347999999999999</v>
      </c>
      <c r="G8" s="66">
        <f t="shared" ref="G8:G25" si="1">RANK(F8,F$8:F$33,0)</f>
        <v>5</v>
      </c>
      <c r="H8" s="65">
        <f>VLOOKUP($A8,'Return Data'!$B$7:$R$2843,12,0)</f>
        <v>47.570700000000002</v>
      </c>
      <c r="I8" s="66">
        <f t="shared" ref="I8:I25" si="2">RANK(H8,H$8:H$33,0)</f>
        <v>9</v>
      </c>
      <c r="J8" s="65">
        <f>VLOOKUP($A8,'Return Data'!$B$7:$R$2843,13,0)</f>
        <v>72.324700000000007</v>
      </c>
      <c r="K8" s="66">
        <f t="shared" ref="K8:K21" si="3">RANK(J8,J$8:J$33,0)</f>
        <v>11</v>
      </c>
      <c r="L8" s="65">
        <f>VLOOKUP($A8,'Return Data'!$B$7:$R$2843,17,0)</f>
        <v>33.746000000000002</v>
      </c>
      <c r="M8" s="66">
        <f t="shared" ref="M8:M21" si="4">RANK(L8,L$8:L$33,0)</f>
        <v>19</v>
      </c>
      <c r="N8" s="65">
        <f>VLOOKUP($A8,'Return Data'!$B$7:$R$2843,14,0)</f>
        <v>14.5047</v>
      </c>
      <c r="O8" s="66">
        <f t="shared" ref="O8:O20" si="5">RANK(N8,N$8:N$33,0)</f>
        <v>21</v>
      </c>
      <c r="P8" s="65">
        <f>VLOOKUP($A8,'Return Data'!$B$7:$R$2843,15,0)</f>
        <v>12.8466</v>
      </c>
      <c r="Q8" s="66">
        <f t="shared" ref="Q8:Q16" si="6">RANK(P8,P$8:P$33,0)</f>
        <v>20</v>
      </c>
      <c r="R8" s="65">
        <f>VLOOKUP($A8,'Return Data'!$B$7:$R$2843,16,0)</f>
        <v>17.389900000000001</v>
      </c>
      <c r="S8" s="67">
        <f t="shared" ref="S8:S33" si="7">RANK(R8,R$8:R$33,0)</f>
        <v>22</v>
      </c>
    </row>
    <row r="9" spans="1:20" x14ac:dyDescent="0.3">
      <c r="A9" s="63" t="s">
        <v>1150</v>
      </c>
      <c r="B9" s="64">
        <f>VLOOKUP($A9,'Return Data'!$B$7:$R$2843,3,0)</f>
        <v>44446</v>
      </c>
      <c r="C9" s="65">
        <f>VLOOKUP($A9,'Return Data'!$B$7:$R$2843,4,0)</f>
        <v>76.06</v>
      </c>
      <c r="D9" s="65">
        <f>VLOOKUP($A9,'Return Data'!$B$7:$R$2843,10,0)</f>
        <v>15.557600000000001</v>
      </c>
      <c r="E9" s="66">
        <f t="shared" si="0"/>
        <v>5</v>
      </c>
      <c r="F9" s="65">
        <f>VLOOKUP($A9,'Return Data'!$B$7:$R$2843,11,0)</f>
        <v>24.872800000000002</v>
      </c>
      <c r="G9" s="66">
        <f t="shared" si="1"/>
        <v>9</v>
      </c>
      <c r="H9" s="65">
        <f>VLOOKUP($A9,'Return Data'!$B$7:$R$2843,12,0)</f>
        <v>43.131399999999999</v>
      </c>
      <c r="I9" s="66">
        <f t="shared" si="2"/>
        <v>16</v>
      </c>
      <c r="J9" s="65">
        <f>VLOOKUP($A9,'Return Data'!$B$7:$R$2843,13,0)</f>
        <v>67.533000000000001</v>
      </c>
      <c r="K9" s="66">
        <f t="shared" si="3"/>
        <v>17</v>
      </c>
      <c r="L9" s="65">
        <f>VLOOKUP($A9,'Return Data'!$B$7:$R$2843,17,0)</f>
        <v>40.955199999999998</v>
      </c>
      <c r="M9" s="66">
        <f t="shared" si="4"/>
        <v>9</v>
      </c>
      <c r="N9" s="65">
        <f>VLOOKUP($A9,'Return Data'!$B$7:$R$2843,14,0)</f>
        <v>24.154699999999998</v>
      </c>
      <c r="O9" s="66">
        <f t="shared" si="5"/>
        <v>3</v>
      </c>
      <c r="P9" s="65">
        <f>VLOOKUP($A9,'Return Data'!$B$7:$R$2843,15,0)</f>
        <v>21.962599999999998</v>
      </c>
      <c r="Q9" s="66">
        <f t="shared" si="6"/>
        <v>1</v>
      </c>
      <c r="R9" s="65">
        <f>VLOOKUP($A9,'Return Data'!$B$7:$R$2843,16,0)</f>
        <v>21.821899999999999</v>
      </c>
      <c r="S9" s="67">
        <f t="shared" si="7"/>
        <v>7</v>
      </c>
    </row>
    <row r="10" spans="1:20" x14ac:dyDescent="0.3">
      <c r="A10" s="63" t="s">
        <v>1153</v>
      </c>
      <c r="B10" s="64">
        <f>VLOOKUP($A10,'Return Data'!$B$7:$R$2843,3,0)</f>
        <v>44446</v>
      </c>
      <c r="C10" s="65">
        <f>VLOOKUP($A10,'Return Data'!$B$7:$R$2843,4,0)</f>
        <v>17.649999999999999</v>
      </c>
      <c r="D10" s="65">
        <f>VLOOKUP($A10,'Return Data'!$B$7:$R$2843,10,0)</f>
        <v>17.042400000000001</v>
      </c>
      <c r="E10" s="66">
        <f t="shared" si="0"/>
        <v>3</v>
      </c>
      <c r="F10" s="65">
        <f>VLOOKUP($A10,'Return Data'!$B$7:$R$2843,11,0)</f>
        <v>27.344899999999999</v>
      </c>
      <c r="G10" s="66">
        <f t="shared" si="1"/>
        <v>4</v>
      </c>
      <c r="H10" s="65">
        <f>VLOOKUP($A10,'Return Data'!$B$7:$R$2843,12,0)</f>
        <v>46.960900000000002</v>
      </c>
      <c r="I10" s="66">
        <f t="shared" si="2"/>
        <v>11</v>
      </c>
      <c r="J10" s="65">
        <f>VLOOKUP($A10,'Return Data'!$B$7:$R$2843,13,0)</f>
        <v>75.273099999999999</v>
      </c>
      <c r="K10" s="66">
        <f t="shared" si="3"/>
        <v>7</v>
      </c>
      <c r="L10" s="65">
        <f>VLOOKUP($A10,'Return Data'!$B$7:$R$2843,17,0)</f>
        <v>42.6235</v>
      </c>
      <c r="M10" s="66">
        <f t="shared" si="4"/>
        <v>5</v>
      </c>
      <c r="N10" s="65">
        <f>VLOOKUP($A10,'Return Data'!$B$7:$R$2843,14,0)</f>
        <v>20.5093</v>
      </c>
      <c r="O10" s="66">
        <f t="shared" si="5"/>
        <v>10</v>
      </c>
      <c r="P10" s="65">
        <f>VLOOKUP($A10,'Return Data'!$B$7:$R$2843,15,0)</f>
        <v>16.3903</v>
      </c>
      <c r="Q10" s="66">
        <f t="shared" si="6"/>
        <v>11</v>
      </c>
      <c r="R10" s="65">
        <f>VLOOKUP($A10,'Return Data'!$B$7:$R$2843,16,0)</f>
        <v>10.489000000000001</v>
      </c>
      <c r="S10" s="67">
        <f t="shared" si="7"/>
        <v>26</v>
      </c>
    </row>
    <row r="11" spans="1:20" x14ac:dyDescent="0.3">
      <c r="A11" s="63" t="s">
        <v>1155</v>
      </c>
      <c r="B11" s="64">
        <f>VLOOKUP($A11,'Return Data'!$B$7:$R$2843,3,0)</f>
        <v>44446</v>
      </c>
      <c r="C11" s="65">
        <f>VLOOKUP($A11,'Return Data'!$B$7:$R$2843,4,0)</f>
        <v>64.789000000000001</v>
      </c>
      <c r="D11" s="65">
        <f>VLOOKUP($A11,'Return Data'!$B$7:$R$2843,10,0)</f>
        <v>12.5082</v>
      </c>
      <c r="E11" s="66">
        <f t="shared" si="0"/>
        <v>12</v>
      </c>
      <c r="F11" s="65">
        <f>VLOOKUP($A11,'Return Data'!$B$7:$R$2843,11,0)</f>
        <v>22.4907</v>
      </c>
      <c r="G11" s="66">
        <f t="shared" si="1"/>
        <v>15</v>
      </c>
      <c r="H11" s="65">
        <f>VLOOKUP($A11,'Return Data'!$B$7:$R$2843,12,0)</f>
        <v>48.595199999999998</v>
      </c>
      <c r="I11" s="66">
        <f t="shared" si="2"/>
        <v>6</v>
      </c>
      <c r="J11" s="65">
        <f>VLOOKUP($A11,'Return Data'!$B$7:$R$2843,13,0)</f>
        <v>74.192099999999996</v>
      </c>
      <c r="K11" s="66">
        <f t="shared" si="3"/>
        <v>10</v>
      </c>
      <c r="L11" s="65">
        <f>VLOOKUP($A11,'Return Data'!$B$7:$R$2843,17,0)</f>
        <v>41.723399999999998</v>
      </c>
      <c r="M11" s="66">
        <f t="shared" si="4"/>
        <v>6</v>
      </c>
      <c r="N11" s="65">
        <f>VLOOKUP($A11,'Return Data'!$B$7:$R$2843,14,0)</f>
        <v>21.924099999999999</v>
      </c>
      <c r="O11" s="66">
        <f t="shared" si="5"/>
        <v>7</v>
      </c>
      <c r="P11" s="65">
        <f>VLOOKUP($A11,'Return Data'!$B$7:$R$2843,15,0)</f>
        <v>16.825199999999999</v>
      </c>
      <c r="Q11" s="66">
        <f t="shared" si="6"/>
        <v>9</v>
      </c>
      <c r="R11" s="65">
        <f>VLOOKUP($A11,'Return Data'!$B$7:$R$2843,16,0)</f>
        <v>20.895900000000001</v>
      </c>
      <c r="S11" s="67">
        <f t="shared" si="7"/>
        <v>13</v>
      </c>
    </row>
    <row r="12" spans="1:20" x14ac:dyDescent="0.3">
      <c r="A12" s="63" t="s">
        <v>1156</v>
      </c>
      <c r="B12" s="64">
        <f>VLOOKUP($A12,'Return Data'!$B$7:$R$2843,3,0)</f>
        <v>44446</v>
      </c>
      <c r="C12" s="65">
        <f>VLOOKUP($A12,'Return Data'!$B$7:$R$2843,4,0)</f>
        <v>98.462999999999994</v>
      </c>
      <c r="D12" s="65">
        <f>VLOOKUP($A12,'Return Data'!$B$7:$R$2843,10,0)</f>
        <v>8.9578000000000007</v>
      </c>
      <c r="E12" s="66">
        <f t="shared" si="0"/>
        <v>22</v>
      </c>
      <c r="F12" s="65">
        <f>VLOOKUP($A12,'Return Data'!$B$7:$R$2843,11,0)</f>
        <v>19.517099999999999</v>
      </c>
      <c r="G12" s="66">
        <f t="shared" si="1"/>
        <v>22</v>
      </c>
      <c r="H12" s="65">
        <f>VLOOKUP($A12,'Return Data'!$B$7:$R$2843,12,0)</f>
        <v>32.262700000000002</v>
      </c>
      <c r="I12" s="66">
        <f t="shared" si="2"/>
        <v>26</v>
      </c>
      <c r="J12" s="65">
        <f>VLOOKUP($A12,'Return Data'!$B$7:$R$2843,13,0)</f>
        <v>54.212299999999999</v>
      </c>
      <c r="K12" s="66">
        <f t="shared" si="3"/>
        <v>25</v>
      </c>
      <c r="L12" s="65">
        <f>VLOOKUP($A12,'Return Data'!$B$7:$R$2843,17,0)</f>
        <v>35.502699999999997</v>
      </c>
      <c r="M12" s="66">
        <f t="shared" si="4"/>
        <v>16</v>
      </c>
      <c r="N12" s="65">
        <f>VLOOKUP($A12,'Return Data'!$B$7:$R$2843,14,0)</f>
        <v>19.2437</v>
      </c>
      <c r="O12" s="66">
        <f t="shared" si="5"/>
        <v>13</v>
      </c>
      <c r="P12" s="65">
        <f>VLOOKUP($A12,'Return Data'!$B$7:$R$2843,15,0)</f>
        <v>16.713899999999999</v>
      </c>
      <c r="Q12" s="66">
        <f t="shared" si="6"/>
        <v>10</v>
      </c>
      <c r="R12" s="65">
        <f>VLOOKUP($A12,'Return Data'!$B$7:$R$2843,16,0)</f>
        <v>20.011600000000001</v>
      </c>
      <c r="S12" s="67">
        <f t="shared" si="7"/>
        <v>18</v>
      </c>
    </row>
    <row r="13" spans="1:20" x14ac:dyDescent="0.3">
      <c r="A13" s="63" t="s">
        <v>1158</v>
      </c>
      <c r="B13" s="64">
        <f>VLOOKUP($A13,'Return Data'!$B$7:$R$2843,3,0)</f>
        <v>44446</v>
      </c>
      <c r="C13" s="65">
        <f>VLOOKUP($A13,'Return Data'!$B$7:$R$2843,4,0)</f>
        <v>53.905999999999999</v>
      </c>
      <c r="D13" s="65">
        <f>VLOOKUP($A13,'Return Data'!$B$7:$R$2843,10,0)</f>
        <v>11.828900000000001</v>
      </c>
      <c r="E13" s="66">
        <f t="shared" si="0"/>
        <v>16</v>
      </c>
      <c r="F13" s="65">
        <f>VLOOKUP($A13,'Return Data'!$B$7:$R$2843,11,0)</f>
        <v>23.315200000000001</v>
      </c>
      <c r="G13" s="66">
        <f t="shared" si="1"/>
        <v>12</v>
      </c>
      <c r="H13" s="65">
        <f>VLOOKUP($A13,'Return Data'!$B$7:$R$2843,12,0)</f>
        <v>48.468699999999998</v>
      </c>
      <c r="I13" s="66">
        <f t="shared" si="2"/>
        <v>7</v>
      </c>
      <c r="J13" s="65">
        <f>VLOOKUP($A13,'Return Data'!$B$7:$R$2843,13,0)</f>
        <v>78.396299999999997</v>
      </c>
      <c r="K13" s="66">
        <f t="shared" si="3"/>
        <v>5</v>
      </c>
      <c r="L13" s="65">
        <f>VLOOKUP($A13,'Return Data'!$B$7:$R$2843,17,0)</f>
        <v>43.505600000000001</v>
      </c>
      <c r="M13" s="66">
        <f t="shared" si="4"/>
        <v>4</v>
      </c>
      <c r="N13" s="65">
        <f>VLOOKUP($A13,'Return Data'!$B$7:$R$2843,14,0)</f>
        <v>21.941500000000001</v>
      </c>
      <c r="O13" s="66">
        <f t="shared" si="5"/>
        <v>6</v>
      </c>
      <c r="P13" s="65">
        <f>VLOOKUP($A13,'Return Data'!$B$7:$R$2843,15,0)</f>
        <v>18.963699999999999</v>
      </c>
      <c r="Q13" s="66">
        <f t="shared" si="6"/>
        <v>5</v>
      </c>
      <c r="R13" s="65">
        <f>VLOOKUP($A13,'Return Data'!$B$7:$R$2843,16,0)</f>
        <v>22.596</v>
      </c>
      <c r="S13" s="67">
        <f t="shared" si="7"/>
        <v>4</v>
      </c>
    </row>
    <row r="14" spans="1:20" x14ac:dyDescent="0.3">
      <c r="A14" s="63" t="s">
        <v>1161</v>
      </c>
      <c r="B14" s="64">
        <f>VLOOKUP($A14,'Return Data'!$B$7:$R$2843,3,0)</f>
        <v>44446</v>
      </c>
      <c r="C14" s="65">
        <f>VLOOKUP($A14,'Return Data'!$B$7:$R$2843,4,0)</f>
        <v>1645.7843</v>
      </c>
      <c r="D14" s="65">
        <f>VLOOKUP($A14,'Return Data'!$B$7:$R$2843,10,0)</f>
        <v>10.5152</v>
      </c>
      <c r="E14" s="66">
        <f t="shared" si="0"/>
        <v>19</v>
      </c>
      <c r="F14" s="65">
        <f>VLOOKUP($A14,'Return Data'!$B$7:$R$2843,11,0)</f>
        <v>17.429500000000001</v>
      </c>
      <c r="G14" s="66">
        <f t="shared" si="1"/>
        <v>25</v>
      </c>
      <c r="H14" s="65">
        <f>VLOOKUP($A14,'Return Data'!$B$7:$R$2843,12,0)</f>
        <v>35.957799999999999</v>
      </c>
      <c r="I14" s="66">
        <f t="shared" si="2"/>
        <v>23</v>
      </c>
      <c r="J14" s="65">
        <f>VLOOKUP($A14,'Return Data'!$B$7:$R$2843,13,0)</f>
        <v>67.084199999999996</v>
      </c>
      <c r="K14" s="66">
        <f t="shared" si="3"/>
        <v>18</v>
      </c>
      <c r="L14" s="65">
        <f>VLOOKUP($A14,'Return Data'!$B$7:$R$2843,17,0)</f>
        <v>31.624600000000001</v>
      </c>
      <c r="M14" s="66">
        <f t="shared" si="4"/>
        <v>22</v>
      </c>
      <c r="N14" s="65">
        <f>VLOOKUP($A14,'Return Data'!$B$7:$R$2843,14,0)</f>
        <v>16.5502</v>
      </c>
      <c r="O14" s="66">
        <f t="shared" si="5"/>
        <v>15</v>
      </c>
      <c r="P14" s="65">
        <f>VLOOKUP($A14,'Return Data'!$B$7:$R$2843,15,0)</f>
        <v>14.664099999999999</v>
      </c>
      <c r="Q14" s="66">
        <f t="shared" si="6"/>
        <v>17</v>
      </c>
      <c r="R14" s="65">
        <f>VLOOKUP($A14,'Return Data'!$B$7:$R$2843,16,0)</f>
        <v>20.1846</v>
      </c>
      <c r="S14" s="67">
        <f t="shared" si="7"/>
        <v>17</v>
      </c>
    </row>
    <row r="15" spans="1:20" x14ac:dyDescent="0.3">
      <c r="A15" s="63" t="s">
        <v>1163</v>
      </c>
      <c r="B15" s="64">
        <f>VLOOKUP($A15,'Return Data'!$B$7:$R$2843,3,0)</f>
        <v>44446</v>
      </c>
      <c r="C15" s="65">
        <f>VLOOKUP($A15,'Return Data'!$B$7:$R$2843,4,0)</f>
        <v>95.460999999999999</v>
      </c>
      <c r="D15" s="65">
        <f>VLOOKUP($A15,'Return Data'!$B$7:$R$2843,10,0)</f>
        <v>8.9489000000000001</v>
      </c>
      <c r="E15" s="66">
        <f t="shared" si="0"/>
        <v>23</v>
      </c>
      <c r="F15" s="65">
        <f>VLOOKUP($A15,'Return Data'!$B$7:$R$2843,11,0)</f>
        <v>19.897300000000001</v>
      </c>
      <c r="G15" s="66">
        <f t="shared" si="1"/>
        <v>21</v>
      </c>
      <c r="H15" s="65">
        <f>VLOOKUP($A15,'Return Data'!$B$7:$R$2843,12,0)</f>
        <v>39.0931</v>
      </c>
      <c r="I15" s="66">
        <f t="shared" si="2"/>
        <v>22</v>
      </c>
      <c r="J15" s="65">
        <f>VLOOKUP($A15,'Return Data'!$B$7:$R$2843,13,0)</f>
        <v>66.230199999999996</v>
      </c>
      <c r="K15" s="66">
        <f t="shared" si="3"/>
        <v>19</v>
      </c>
      <c r="L15" s="65">
        <f>VLOOKUP($A15,'Return Data'!$B$7:$R$2843,17,0)</f>
        <v>34.8292</v>
      </c>
      <c r="M15" s="66">
        <f t="shared" si="4"/>
        <v>18</v>
      </c>
      <c r="N15" s="65">
        <f>VLOOKUP($A15,'Return Data'!$B$7:$R$2843,14,0)</f>
        <v>16.357900000000001</v>
      </c>
      <c r="O15" s="66">
        <f t="shared" si="5"/>
        <v>17</v>
      </c>
      <c r="P15" s="65">
        <f>VLOOKUP($A15,'Return Data'!$B$7:$R$2843,15,0)</f>
        <v>15.0946</v>
      </c>
      <c r="Q15" s="66">
        <f t="shared" si="6"/>
        <v>16</v>
      </c>
      <c r="R15" s="65">
        <f>VLOOKUP($A15,'Return Data'!$B$7:$R$2843,16,0)</f>
        <v>20.677900000000001</v>
      </c>
      <c r="S15" s="67">
        <f t="shared" si="7"/>
        <v>14</v>
      </c>
    </row>
    <row r="16" spans="1:20" x14ac:dyDescent="0.3">
      <c r="A16" s="63" t="s">
        <v>1165</v>
      </c>
      <c r="B16" s="64">
        <f>VLOOKUP($A16,'Return Data'!$B$7:$R$2843,3,0)</f>
        <v>44446</v>
      </c>
      <c r="C16" s="65">
        <f>VLOOKUP($A16,'Return Data'!$B$7:$R$2843,4,0)</f>
        <v>169.06</v>
      </c>
      <c r="D16" s="65">
        <f>VLOOKUP($A16,'Return Data'!$B$7:$R$2843,10,0)</f>
        <v>8.6084999999999994</v>
      </c>
      <c r="E16" s="66">
        <f t="shared" si="0"/>
        <v>25</v>
      </c>
      <c r="F16" s="65">
        <f>VLOOKUP($A16,'Return Data'!$B$7:$R$2843,11,0)</f>
        <v>21.250800000000002</v>
      </c>
      <c r="G16" s="66">
        <f t="shared" si="1"/>
        <v>18</v>
      </c>
      <c r="H16" s="65">
        <f>VLOOKUP($A16,'Return Data'!$B$7:$R$2843,12,0)</f>
        <v>43.052999999999997</v>
      </c>
      <c r="I16" s="66">
        <f t="shared" si="2"/>
        <v>17</v>
      </c>
      <c r="J16" s="65">
        <f>VLOOKUP($A16,'Return Data'!$B$7:$R$2843,13,0)</f>
        <v>71.408299999999997</v>
      </c>
      <c r="K16" s="66">
        <f t="shared" si="3"/>
        <v>13</v>
      </c>
      <c r="L16" s="65">
        <f>VLOOKUP($A16,'Return Data'!$B$7:$R$2843,17,0)</f>
        <v>35.0002</v>
      </c>
      <c r="M16" s="66">
        <f t="shared" si="4"/>
        <v>17</v>
      </c>
      <c r="N16" s="65">
        <f>VLOOKUP($A16,'Return Data'!$B$7:$R$2843,14,0)</f>
        <v>17.7105</v>
      </c>
      <c r="O16" s="66">
        <f t="shared" si="5"/>
        <v>14</v>
      </c>
      <c r="P16" s="65">
        <f>VLOOKUP($A16,'Return Data'!$B$7:$R$2843,15,0)</f>
        <v>16.0459</v>
      </c>
      <c r="Q16" s="66">
        <f t="shared" si="6"/>
        <v>13</v>
      </c>
      <c r="R16" s="65">
        <f>VLOOKUP($A16,'Return Data'!$B$7:$R$2843,16,0)</f>
        <v>20.231100000000001</v>
      </c>
      <c r="S16" s="67">
        <f t="shared" si="7"/>
        <v>16</v>
      </c>
    </row>
    <row r="17" spans="1:19" x14ac:dyDescent="0.3">
      <c r="A17" s="63" t="s">
        <v>1167</v>
      </c>
      <c r="B17" s="64">
        <f>VLOOKUP($A17,'Return Data'!$B$7:$R$2843,3,0)</f>
        <v>44446</v>
      </c>
      <c r="C17" s="65">
        <f>VLOOKUP($A17,'Return Data'!$B$7:$R$2843,4,0)</f>
        <v>18.739999999999998</v>
      </c>
      <c r="D17" s="65">
        <f>VLOOKUP($A17,'Return Data'!$B$7:$R$2843,10,0)</f>
        <v>12.823600000000001</v>
      </c>
      <c r="E17" s="66">
        <f t="shared" si="0"/>
        <v>11</v>
      </c>
      <c r="F17" s="65">
        <f>VLOOKUP($A17,'Return Data'!$B$7:$R$2843,11,0)</f>
        <v>20.205300000000001</v>
      </c>
      <c r="G17" s="66">
        <f t="shared" si="1"/>
        <v>20</v>
      </c>
      <c r="H17" s="65">
        <f>VLOOKUP($A17,'Return Data'!$B$7:$R$2843,12,0)</f>
        <v>39.4345</v>
      </c>
      <c r="I17" s="66">
        <f t="shared" si="2"/>
        <v>21</v>
      </c>
      <c r="J17" s="65">
        <f>VLOOKUP($A17,'Return Data'!$B$7:$R$2843,13,0)</f>
        <v>65.547700000000006</v>
      </c>
      <c r="K17" s="66">
        <f t="shared" si="3"/>
        <v>20</v>
      </c>
      <c r="L17" s="65">
        <f>VLOOKUP($A17,'Return Data'!$B$7:$R$2843,17,0)</f>
        <v>35.631799999999998</v>
      </c>
      <c r="M17" s="66">
        <f t="shared" si="4"/>
        <v>15</v>
      </c>
      <c r="N17" s="65">
        <f>VLOOKUP($A17,'Return Data'!$B$7:$R$2843,14,0)</f>
        <v>15.1469</v>
      </c>
      <c r="O17" s="66">
        <f t="shared" si="5"/>
        <v>19</v>
      </c>
      <c r="P17" s="65"/>
      <c r="Q17" s="66"/>
      <c r="R17" s="65">
        <f>VLOOKUP($A17,'Return Data'!$B$7:$R$2843,16,0)</f>
        <v>14.5649</v>
      </c>
      <c r="S17" s="67">
        <f t="shared" si="7"/>
        <v>25</v>
      </c>
    </row>
    <row r="18" spans="1:19" x14ac:dyDescent="0.3">
      <c r="A18" s="63" t="s">
        <v>1169</v>
      </c>
      <c r="B18" s="64">
        <f>VLOOKUP($A18,'Return Data'!$B$7:$R$2843,3,0)</f>
        <v>44446</v>
      </c>
      <c r="C18" s="65">
        <f>VLOOKUP($A18,'Return Data'!$B$7:$R$2843,4,0)</f>
        <v>96.27</v>
      </c>
      <c r="D18" s="65">
        <f>VLOOKUP($A18,'Return Data'!$B$7:$R$2843,10,0)</f>
        <v>12.3599</v>
      </c>
      <c r="E18" s="66">
        <f t="shared" si="0"/>
        <v>13</v>
      </c>
      <c r="F18" s="65">
        <f>VLOOKUP($A18,'Return Data'!$B$7:$R$2843,11,0)</f>
        <v>21.445699999999999</v>
      </c>
      <c r="G18" s="66">
        <f t="shared" si="1"/>
        <v>17</v>
      </c>
      <c r="H18" s="65">
        <f>VLOOKUP($A18,'Return Data'!$B$7:$R$2843,12,0)</f>
        <v>40.253500000000003</v>
      </c>
      <c r="I18" s="66">
        <f t="shared" si="2"/>
        <v>20</v>
      </c>
      <c r="J18" s="65">
        <f>VLOOKUP($A18,'Return Data'!$B$7:$R$2843,13,0)</f>
        <v>64.451700000000002</v>
      </c>
      <c r="K18" s="66">
        <f t="shared" si="3"/>
        <v>22</v>
      </c>
      <c r="L18" s="65">
        <f>VLOOKUP($A18,'Return Data'!$B$7:$R$2843,17,0)</f>
        <v>38.5242</v>
      </c>
      <c r="M18" s="66">
        <f t="shared" si="4"/>
        <v>12</v>
      </c>
      <c r="N18" s="65">
        <f>VLOOKUP($A18,'Return Data'!$B$7:$R$2843,14,0)</f>
        <v>20.334900000000001</v>
      </c>
      <c r="O18" s="66">
        <f t="shared" si="5"/>
        <v>11</v>
      </c>
      <c r="P18" s="65">
        <f>VLOOKUP($A18,'Return Data'!$B$7:$R$2843,15,0)</f>
        <v>19.0488</v>
      </c>
      <c r="Q18" s="66">
        <f>RANK(P18,P$8:P$33,0)</f>
        <v>4</v>
      </c>
      <c r="R18" s="65">
        <f>VLOOKUP($A18,'Return Data'!$B$7:$R$2843,16,0)</f>
        <v>21.563600000000001</v>
      </c>
      <c r="S18" s="67">
        <f t="shared" si="7"/>
        <v>9</v>
      </c>
    </row>
    <row r="19" spans="1:19" x14ac:dyDescent="0.3">
      <c r="A19" s="63" t="s">
        <v>1171</v>
      </c>
      <c r="B19" s="64">
        <f>VLOOKUP($A19,'Return Data'!$B$7:$R$2843,3,0)</f>
        <v>44446</v>
      </c>
      <c r="C19" s="65">
        <f>VLOOKUP($A19,'Return Data'!$B$7:$R$2843,4,0)</f>
        <v>77.861000000000004</v>
      </c>
      <c r="D19" s="65">
        <f>VLOOKUP($A19,'Return Data'!$B$7:$R$2843,10,0)</f>
        <v>11.792199999999999</v>
      </c>
      <c r="E19" s="66">
        <f t="shared" si="0"/>
        <v>17</v>
      </c>
      <c r="F19" s="65">
        <f>VLOOKUP($A19,'Return Data'!$B$7:$R$2843,11,0)</f>
        <v>22.263400000000001</v>
      </c>
      <c r="G19" s="66">
        <f t="shared" si="1"/>
        <v>16</v>
      </c>
      <c r="H19" s="65">
        <f>VLOOKUP($A19,'Return Data'!$B$7:$R$2843,12,0)</f>
        <v>45.897300000000001</v>
      </c>
      <c r="I19" s="66">
        <f t="shared" si="2"/>
        <v>12</v>
      </c>
      <c r="J19" s="65">
        <f>VLOOKUP($A19,'Return Data'!$B$7:$R$2843,13,0)</f>
        <v>77.469099999999997</v>
      </c>
      <c r="K19" s="66">
        <f t="shared" si="3"/>
        <v>6</v>
      </c>
      <c r="L19" s="65">
        <f>VLOOKUP($A19,'Return Data'!$B$7:$R$2843,17,0)</f>
        <v>41.6755</v>
      </c>
      <c r="M19" s="66">
        <f t="shared" si="4"/>
        <v>7</v>
      </c>
      <c r="N19" s="65">
        <f>VLOOKUP($A19,'Return Data'!$B$7:$R$2843,14,0)</f>
        <v>22.805199999999999</v>
      </c>
      <c r="O19" s="66">
        <f t="shared" si="5"/>
        <v>4</v>
      </c>
      <c r="P19" s="65">
        <f>VLOOKUP($A19,'Return Data'!$B$7:$R$2843,15,0)</f>
        <v>18.927199999999999</v>
      </c>
      <c r="Q19" s="66">
        <f>RANK(P19,P$8:P$33,0)</f>
        <v>6</v>
      </c>
      <c r="R19" s="65">
        <f>VLOOKUP($A19,'Return Data'!$B$7:$R$2843,16,0)</f>
        <v>21.922499999999999</v>
      </c>
      <c r="S19" s="67">
        <f t="shared" si="7"/>
        <v>6</v>
      </c>
    </row>
    <row r="20" spans="1:19" x14ac:dyDescent="0.3">
      <c r="A20" s="63" t="s">
        <v>1172</v>
      </c>
      <c r="B20" s="64">
        <f>VLOOKUP($A20,'Return Data'!$B$7:$R$2843,3,0)</f>
        <v>44446</v>
      </c>
      <c r="C20" s="65">
        <f>VLOOKUP($A20,'Return Data'!$B$7:$R$2843,4,0)</f>
        <v>223.39</v>
      </c>
      <c r="D20" s="65">
        <f>VLOOKUP($A20,'Return Data'!$B$7:$R$2843,10,0)</f>
        <v>9.8440999999999992</v>
      </c>
      <c r="E20" s="66">
        <f t="shared" si="0"/>
        <v>21</v>
      </c>
      <c r="F20" s="65">
        <f>VLOOKUP($A20,'Return Data'!$B$7:$R$2843,11,0)</f>
        <v>19.173100000000002</v>
      </c>
      <c r="G20" s="66">
        <f t="shared" si="1"/>
        <v>24</v>
      </c>
      <c r="H20" s="65">
        <f>VLOOKUP($A20,'Return Data'!$B$7:$R$2843,12,0)</f>
        <v>35.199399999999997</v>
      </c>
      <c r="I20" s="66">
        <f t="shared" si="2"/>
        <v>24</v>
      </c>
      <c r="J20" s="65">
        <f>VLOOKUP($A20,'Return Data'!$B$7:$R$2843,13,0)</f>
        <v>56.8309</v>
      </c>
      <c r="K20" s="66">
        <f t="shared" si="3"/>
        <v>23</v>
      </c>
      <c r="L20" s="65">
        <f>VLOOKUP($A20,'Return Data'!$B$7:$R$2843,17,0)</f>
        <v>33.343400000000003</v>
      </c>
      <c r="M20" s="66">
        <f t="shared" si="4"/>
        <v>20</v>
      </c>
      <c r="N20" s="65">
        <f>VLOOKUP($A20,'Return Data'!$B$7:$R$2843,14,0)</f>
        <v>14.541</v>
      </c>
      <c r="O20" s="66">
        <f t="shared" si="5"/>
        <v>20</v>
      </c>
      <c r="P20" s="65">
        <f>VLOOKUP($A20,'Return Data'!$B$7:$R$2843,15,0)</f>
        <v>16.240400000000001</v>
      </c>
      <c r="Q20" s="66">
        <f>RANK(P20,P$8:P$33,0)</f>
        <v>12</v>
      </c>
      <c r="R20" s="65">
        <f>VLOOKUP($A20,'Return Data'!$B$7:$R$2843,16,0)</f>
        <v>20.926200000000001</v>
      </c>
      <c r="S20" s="67">
        <f t="shared" si="7"/>
        <v>12</v>
      </c>
    </row>
    <row r="21" spans="1:19" x14ac:dyDescent="0.3">
      <c r="A21" s="63" t="s">
        <v>1174</v>
      </c>
      <c r="B21" s="64">
        <f>VLOOKUP($A21,'Return Data'!$B$7:$R$2843,3,0)</f>
        <v>44446</v>
      </c>
      <c r="C21" s="65">
        <f>VLOOKUP($A21,'Return Data'!$B$7:$R$2843,4,0)</f>
        <v>17.807400000000001</v>
      </c>
      <c r="D21" s="65">
        <f>VLOOKUP($A21,'Return Data'!$B$7:$R$2843,10,0)</f>
        <v>10.171799999999999</v>
      </c>
      <c r="E21" s="66">
        <f t="shared" si="0"/>
        <v>20</v>
      </c>
      <c r="F21" s="65">
        <f>VLOOKUP($A21,'Return Data'!$B$7:$R$2843,11,0)</f>
        <v>24.16</v>
      </c>
      <c r="G21" s="66">
        <f t="shared" si="1"/>
        <v>10</v>
      </c>
      <c r="H21" s="65">
        <f>VLOOKUP($A21,'Return Data'!$B$7:$R$2843,12,0)</f>
        <v>50.509700000000002</v>
      </c>
      <c r="I21" s="66">
        <f t="shared" si="2"/>
        <v>4</v>
      </c>
      <c r="J21" s="65">
        <f>VLOOKUP($A21,'Return Data'!$B$7:$R$2843,13,0)</f>
        <v>72.321899999999999</v>
      </c>
      <c r="K21" s="66">
        <f t="shared" si="3"/>
        <v>12</v>
      </c>
      <c r="L21" s="65">
        <f>VLOOKUP($A21,'Return Data'!$B$7:$R$2843,17,0)</f>
        <v>40.3568</v>
      </c>
      <c r="M21" s="66">
        <f t="shared" si="4"/>
        <v>10</v>
      </c>
      <c r="N21" s="65"/>
      <c r="O21" s="66"/>
      <c r="P21" s="65"/>
      <c r="Q21" s="66"/>
      <c r="R21" s="65">
        <f>VLOOKUP($A21,'Return Data'!$B$7:$R$2843,16,0)</f>
        <v>17.356000000000002</v>
      </c>
      <c r="S21" s="67">
        <f t="shared" si="7"/>
        <v>23</v>
      </c>
    </row>
    <row r="22" spans="1:19" x14ac:dyDescent="0.3">
      <c r="A22" s="63" t="s">
        <v>1176</v>
      </c>
      <c r="B22" s="64">
        <f>VLOOKUP($A22,'Return Data'!$B$7:$R$2843,3,0)</f>
        <v>44446</v>
      </c>
      <c r="C22" s="65">
        <f>VLOOKUP($A22,'Return Data'!$B$7:$R$2843,4,0)</f>
        <v>21.001000000000001</v>
      </c>
      <c r="D22" s="65">
        <f>VLOOKUP($A22,'Return Data'!$B$7:$R$2843,10,0)</f>
        <v>12.101000000000001</v>
      </c>
      <c r="E22" s="66">
        <f t="shared" si="0"/>
        <v>14</v>
      </c>
      <c r="F22" s="65">
        <f>VLOOKUP($A22,'Return Data'!$B$7:$R$2843,11,0)</f>
        <v>24.901900000000001</v>
      </c>
      <c r="G22" s="66">
        <f t="shared" si="1"/>
        <v>8</v>
      </c>
      <c r="H22" s="65">
        <f>VLOOKUP($A22,'Return Data'!$B$7:$R$2843,12,0)</f>
        <v>49.569099999999999</v>
      </c>
      <c r="I22" s="66">
        <f t="shared" si="2"/>
        <v>5</v>
      </c>
      <c r="J22" s="65">
        <f>VLOOKUP($A22,'Return Data'!$B$7:$R$2843,13,0)</f>
        <v>83.206800000000001</v>
      </c>
      <c r="K22" s="66">
        <f t="shared" ref="K22:K31" si="8">RANK(J22,J$8:J$33,0)</f>
        <v>3</v>
      </c>
      <c r="L22" s="65"/>
      <c r="M22" s="66"/>
      <c r="N22" s="65"/>
      <c r="O22" s="66"/>
      <c r="P22" s="65"/>
      <c r="Q22" s="66"/>
      <c r="R22" s="65">
        <f>VLOOKUP($A22,'Return Data'!$B$7:$R$2843,16,0)</f>
        <v>42.086199999999998</v>
      </c>
      <c r="S22" s="67">
        <f t="shared" si="7"/>
        <v>2</v>
      </c>
    </row>
    <row r="23" spans="1:19" x14ac:dyDescent="0.3">
      <c r="A23" s="63" t="s">
        <v>1178</v>
      </c>
      <c r="B23" s="64">
        <f>VLOOKUP($A23,'Return Data'!$B$7:$R$2843,3,0)</f>
        <v>44446</v>
      </c>
      <c r="C23" s="65">
        <f>VLOOKUP($A23,'Return Data'!$B$7:$R$2843,4,0)</f>
        <v>44.7654</v>
      </c>
      <c r="D23" s="65">
        <f>VLOOKUP($A23,'Return Data'!$B$7:$R$2843,10,0)</f>
        <v>16.021799999999999</v>
      </c>
      <c r="E23" s="66">
        <f t="shared" si="0"/>
        <v>4</v>
      </c>
      <c r="F23" s="65">
        <f>VLOOKUP($A23,'Return Data'!$B$7:$R$2843,11,0)</f>
        <v>22.5274</v>
      </c>
      <c r="G23" s="66">
        <f t="shared" si="1"/>
        <v>14</v>
      </c>
      <c r="H23" s="65">
        <f>VLOOKUP($A23,'Return Data'!$B$7:$R$2843,12,0)</f>
        <v>45.4664</v>
      </c>
      <c r="I23" s="66">
        <f t="shared" si="2"/>
        <v>14</v>
      </c>
      <c r="J23" s="65">
        <f>VLOOKUP($A23,'Return Data'!$B$7:$R$2843,13,0)</f>
        <v>68.819000000000003</v>
      </c>
      <c r="K23" s="66">
        <f t="shared" si="8"/>
        <v>16</v>
      </c>
      <c r="L23" s="65">
        <f>VLOOKUP($A23,'Return Data'!$B$7:$R$2843,17,0)</f>
        <v>32.994199999999999</v>
      </c>
      <c r="M23" s="66">
        <f>RANK(L23,L$8:L$33,0)</f>
        <v>21</v>
      </c>
      <c r="N23" s="65">
        <f>VLOOKUP($A23,'Return Data'!$B$7:$R$2843,14,0)</f>
        <v>16.359100000000002</v>
      </c>
      <c r="O23" s="66">
        <f>RANK(N23,N$8:N$33,0)</f>
        <v>16</v>
      </c>
      <c r="P23" s="65">
        <f>VLOOKUP($A23,'Return Data'!$B$7:$R$2843,15,0)</f>
        <v>13.225199999999999</v>
      </c>
      <c r="Q23" s="66">
        <f>RANK(P23,P$8:P$33,0)</f>
        <v>19</v>
      </c>
      <c r="R23" s="65">
        <f>VLOOKUP($A23,'Return Data'!$B$7:$R$2843,16,0)</f>
        <v>21.992999999999999</v>
      </c>
      <c r="S23" s="67">
        <f t="shared" si="7"/>
        <v>5</v>
      </c>
    </row>
    <row r="24" spans="1:19" x14ac:dyDescent="0.3">
      <c r="A24" s="63" t="s">
        <v>1181</v>
      </c>
      <c r="B24" s="64">
        <f>VLOOKUP($A24,'Return Data'!$B$7:$R$2843,3,0)</f>
        <v>44446</v>
      </c>
      <c r="C24" s="65">
        <f>VLOOKUP($A24,'Return Data'!$B$7:$R$2843,4,0)</f>
        <v>2122.9137999999998</v>
      </c>
      <c r="D24" s="65">
        <f>VLOOKUP($A24,'Return Data'!$B$7:$R$2843,10,0)</f>
        <v>14.6258</v>
      </c>
      <c r="E24" s="66">
        <f t="shared" si="0"/>
        <v>7</v>
      </c>
      <c r="F24" s="65">
        <f>VLOOKUP($A24,'Return Data'!$B$7:$R$2843,11,0)</f>
        <v>25.853400000000001</v>
      </c>
      <c r="G24" s="66">
        <f t="shared" si="1"/>
        <v>6</v>
      </c>
      <c r="H24" s="65">
        <f>VLOOKUP($A24,'Return Data'!$B$7:$R$2843,12,0)</f>
        <v>47.7286</v>
      </c>
      <c r="I24" s="66">
        <f t="shared" si="2"/>
        <v>8</v>
      </c>
      <c r="J24" s="65">
        <f>VLOOKUP($A24,'Return Data'!$B$7:$R$2843,13,0)</f>
        <v>74.887900000000002</v>
      </c>
      <c r="K24" s="66">
        <f t="shared" si="8"/>
        <v>8</v>
      </c>
      <c r="L24" s="65">
        <f>VLOOKUP($A24,'Return Data'!$B$7:$R$2843,17,0)</f>
        <v>39.932400000000001</v>
      </c>
      <c r="M24" s="66">
        <f>RANK(L24,L$8:L$33,0)</f>
        <v>11</v>
      </c>
      <c r="N24" s="65">
        <f>VLOOKUP($A24,'Return Data'!$B$7:$R$2843,14,0)</f>
        <v>21.5578</v>
      </c>
      <c r="O24" s="66">
        <f>RANK(N24,N$8:N$33,0)</f>
        <v>8</v>
      </c>
      <c r="P24" s="65">
        <f>VLOOKUP($A24,'Return Data'!$B$7:$R$2843,15,0)</f>
        <v>17.806899999999999</v>
      </c>
      <c r="Q24" s="66">
        <f>RANK(P24,P$8:P$33,0)</f>
        <v>8</v>
      </c>
      <c r="R24" s="65">
        <f>VLOOKUP($A24,'Return Data'!$B$7:$R$2843,16,0)</f>
        <v>17.9634</v>
      </c>
      <c r="S24" s="67">
        <f t="shared" si="7"/>
        <v>21</v>
      </c>
    </row>
    <row r="25" spans="1:19" x14ac:dyDescent="0.3">
      <c r="A25" s="63" t="s">
        <v>1182</v>
      </c>
      <c r="B25" s="64">
        <f>VLOOKUP($A25,'Return Data'!$B$7:$R$2843,3,0)</f>
        <v>44446</v>
      </c>
      <c r="C25" s="65">
        <f>VLOOKUP($A25,'Return Data'!$B$7:$R$2843,4,0)</f>
        <v>45.66</v>
      </c>
      <c r="D25" s="65">
        <f>VLOOKUP($A25,'Return Data'!$B$7:$R$2843,10,0)</f>
        <v>17.317599999999999</v>
      </c>
      <c r="E25" s="66">
        <f t="shared" si="0"/>
        <v>2</v>
      </c>
      <c r="F25" s="65">
        <f>VLOOKUP($A25,'Return Data'!$B$7:$R$2843,11,0)</f>
        <v>33.939599999999999</v>
      </c>
      <c r="G25" s="66">
        <f t="shared" si="1"/>
        <v>2</v>
      </c>
      <c r="H25" s="65">
        <f>VLOOKUP($A25,'Return Data'!$B$7:$R$2843,12,0)</f>
        <v>60.887900000000002</v>
      </c>
      <c r="I25" s="66">
        <f t="shared" si="2"/>
        <v>1</v>
      </c>
      <c r="J25" s="65">
        <f>VLOOKUP($A25,'Return Data'!$B$7:$R$2843,13,0)</f>
        <v>97.491299999999995</v>
      </c>
      <c r="K25" s="66">
        <f t="shared" si="8"/>
        <v>1</v>
      </c>
      <c r="L25" s="65">
        <f>VLOOKUP($A25,'Return Data'!$B$7:$R$2843,17,0)</f>
        <v>63.9544</v>
      </c>
      <c r="M25" s="66">
        <f>RANK(L25,L$8:L$33,0)</f>
        <v>1</v>
      </c>
      <c r="N25" s="65">
        <f>VLOOKUP($A25,'Return Data'!$B$7:$R$2843,14,0)</f>
        <v>30.584700000000002</v>
      </c>
      <c r="O25" s="66">
        <f>RANK(N25,N$8:N$33,0)</f>
        <v>1</v>
      </c>
      <c r="P25" s="65">
        <f>VLOOKUP($A25,'Return Data'!$B$7:$R$2843,15,0)</f>
        <v>21.592400000000001</v>
      </c>
      <c r="Q25" s="66">
        <f>RANK(P25,P$8:P$33,0)</f>
        <v>2</v>
      </c>
      <c r="R25" s="65">
        <f>VLOOKUP($A25,'Return Data'!$B$7:$R$2843,16,0)</f>
        <v>21.586099999999998</v>
      </c>
      <c r="S25" s="67">
        <f t="shared" si="7"/>
        <v>8</v>
      </c>
    </row>
    <row r="26" spans="1:19" x14ac:dyDescent="0.3">
      <c r="A26" s="63" t="s">
        <v>1184</v>
      </c>
      <c r="B26" s="64">
        <f>VLOOKUP($A26,'Return Data'!$B$7:$R$2843,3,0)</f>
        <v>44446</v>
      </c>
      <c r="C26" s="65">
        <f>VLOOKUP($A26,'Return Data'!$B$7:$R$2843,4,0)</f>
        <v>17.510000000000002</v>
      </c>
      <c r="D26" s="65">
        <f>VLOOKUP($A26,'Return Data'!$B$7:$R$2843,10,0)</f>
        <v>11.885</v>
      </c>
      <c r="E26" s="66">
        <f t="shared" si="0"/>
        <v>15</v>
      </c>
      <c r="F26" s="65">
        <f>VLOOKUP($A26,'Return Data'!$B$7:$R$2843,11,0)</f>
        <v>23.570900000000002</v>
      </c>
      <c r="G26" s="66">
        <f t="shared" ref="G26" si="9">RANK(F26,F$8:F$33,0)</f>
        <v>11</v>
      </c>
      <c r="H26" s="65">
        <f>VLOOKUP($A26,'Return Data'!$B$7:$R$2843,12,0)</f>
        <v>44.591200000000001</v>
      </c>
      <c r="I26" s="66">
        <f t="shared" ref="I26" si="10">RANK(H26,H$8:H$33,0)</f>
        <v>15</v>
      </c>
      <c r="J26" s="65">
        <f>VLOOKUP($A26,'Return Data'!$B$7:$R$2843,13,0)</f>
        <v>71.330699999999993</v>
      </c>
      <c r="K26" s="66">
        <f t="shared" si="8"/>
        <v>14</v>
      </c>
      <c r="L26" s="65"/>
      <c r="M26" s="66"/>
      <c r="N26" s="65"/>
      <c r="O26" s="66"/>
      <c r="P26" s="65"/>
      <c r="Q26" s="66"/>
      <c r="R26" s="65">
        <f>VLOOKUP($A26,'Return Data'!$B$7:$R$2843,16,0)</f>
        <v>39.290399999999998</v>
      </c>
      <c r="S26" s="67">
        <f t="shared" si="7"/>
        <v>3</v>
      </c>
    </row>
    <row r="27" spans="1:19" x14ac:dyDescent="0.3">
      <c r="A27" s="63" t="s">
        <v>1187</v>
      </c>
      <c r="B27" s="64">
        <f>VLOOKUP($A27,'Return Data'!$B$7:$R$2843,3,0)</f>
        <v>44446</v>
      </c>
      <c r="C27" s="65">
        <f>VLOOKUP($A27,'Return Data'!$B$7:$R$2843,4,0)</f>
        <v>117.17230000000001</v>
      </c>
      <c r="D27" s="65">
        <f>VLOOKUP($A27,'Return Data'!$B$7:$R$2843,10,0)</f>
        <v>8.6706000000000003</v>
      </c>
      <c r="E27" s="66">
        <f t="shared" si="0"/>
        <v>24</v>
      </c>
      <c r="F27" s="65">
        <f>VLOOKUP($A27,'Return Data'!$B$7:$R$2843,11,0)</f>
        <v>35.079700000000003</v>
      </c>
      <c r="G27" s="66">
        <f t="shared" ref="G27:G33" si="11">RANK(F27,F$8:F$33,0)</f>
        <v>1</v>
      </c>
      <c r="H27" s="65">
        <f>VLOOKUP($A27,'Return Data'!$B$7:$R$2843,12,0)</f>
        <v>50.593699999999998</v>
      </c>
      <c r="I27" s="66">
        <f t="shared" ref="I27:I33" si="12">RANK(H27,H$8:H$33,0)</f>
        <v>3</v>
      </c>
      <c r="J27" s="65">
        <f>VLOOKUP($A27,'Return Data'!$B$7:$R$2843,13,0)</f>
        <v>85.490499999999997</v>
      </c>
      <c r="K27" s="66">
        <f t="shared" si="8"/>
        <v>2</v>
      </c>
      <c r="L27" s="65">
        <f>VLOOKUP($A27,'Return Data'!$B$7:$R$2843,17,0)</f>
        <v>50.378900000000002</v>
      </c>
      <c r="M27" s="66">
        <f>RANK(L27,L$8:L$33,0)</f>
        <v>2</v>
      </c>
      <c r="N27" s="65">
        <f>VLOOKUP($A27,'Return Data'!$B$7:$R$2843,14,0)</f>
        <v>24.5306</v>
      </c>
      <c r="O27" s="66">
        <f>RANK(N27,N$8:N$33,0)</f>
        <v>2</v>
      </c>
      <c r="P27" s="65">
        <f>VLOOKUP($A27,'Return Data'!$B$7:$R$2843,15,0)</f>
        <v>20.0852</v>
      </c>
      <c r="Q27" s="66">
        <f>RANK(P27,P$8:P$33,0)</f>
        <v>3</v>
      </c>
      <c r="R27" s="65">
        <f>VLOOKUP($A27,'Return Data'!$B$7:$R$2843,16,0)</f>
        <v>16.7437</v>
      </c>
      <c r="S27" s="67">
        <f t="shared" si="7"/>
        <v>24</v>
      </c>
    </row>
    <row r="28" spans="1:19" x14ac:dyDescent="0.3">
      <c r="A28" s="63" t="s">
        <v>1188</v>
      </c>
      <c r="B28" s="64">
        <f>VLOOKUP($A28,'Return Data'!$B$7:$R$2843,3,0)</f>
        <v>44446</v>
      </c>
      <c r="C28" s="65">
        <f>VLOOKUP($A28,'Return Data'!$B$7:$R$2843,4,0)</f>
        <v>141.2603</v>
      </c>
      <c r="D28" s="65">
        <f>VLOOKUP($A28,'Return Data'!$B$7:$R$2843,10,0)</f>
        <v>11.6175</v>
      </c>
      <c r="E28" s="66">
        <f t="shared" si="0"/>
        <v>18</v>
      </c>
      <c r="F28" s="65">
        <f>VLOOKUP($A28,'Return Data'!$B$7:$R$2843,11,0)</f>
        <v>21.144500000000001</v>
      </c>
      <c r="G28" s="66">
        <f t="shared" si="11"/>
        <v>19</v>
      </c>
      <c r="H28" s="65">
        <f>VLOOKUP($A28,'Return Data'!$B$7:$R$2843,12,0)</f>
        <v>47.015099999999997</v>
      </c>
      <c r="I28" s="66">
        <f t="shared" si="12"/>
        <v>10</v>
      </c>
      <c r="J28" s="65">
        <f>VLOOKUP($A28,'Return Data'!$B$7:$R$2843,13,0)</f>
        <v>80.479799999999997</v>
      </c>
      <c r="K28" s="66">
        <f t="shared" si="8"/>
        <v>4</v>
      </c>
      <c r="L28" s="65">
        <f>VLOOKUP($A28,'Return Data'!$B$7:$R$2843,17,0)</f>
        <v>41.633000000000003</v>
      </c>
      <c r="M28" s="66">
        <f>RANK(L28,L$8:L$33,0)</f>
        <v>8</v>
      </c>
      <c r="N28" s="65">
        <f>VLOOKUP($A28,'Return Data'!$B$7:$R$2843,14,0)</f>
        <v>20.317299999999999</v>
      </c>
      <c r="O28" s="66">
        <f>RANK(N28,N$8:N$33,0)</f>
        <v>12</v>
      </c>
      <c r="P28" s="65">
        <f>VLOOKUP($A28,'Return Data'!$B$7:$R$2843,15,0)</f>
        <v>14.208399999999999</v>
      </c>
      <c r="Q28" s="66">
        <f>RANK(P28,P$8:P$33,0)</f>
        <v>18</v>
      </c>
      <c r="R28" s="65">
        <f>VLOOKUP($A28,'Return Data'!$B$7:$R$2843,16,0)</f>
        <v>20.561299999999999</v>
      </c>
      <c r="S28" s="67">
        <f t="shared" si="7"/>
        <v>15</v>
      </c>
    </row>
    <row r="29" spans="1:19" x14ac:dyDescent="0.3">
      <c r="A29" s="63" t="s">
        <v>1191</v>
      </c>
      <c r="B29" s="64">
        <f>VLOOKUP($A29,'Return Data'!$B$7:$R$2843,3,0)</f>
        <v>44446</v>
      </c>
      <c r="C29" s="65">
        <f>VLOOKUP($A29,'Return Data'!$B$7:$R$2843,4,0)</f>
        <v>742.7971</v>
      </c>
      <c r="D29" s="65">
        <f>VLOOKUP($A29,'Return Data'!$B$7:$R$2843,10,0)</f>
        <v>13.6059</v>
      </c>
      <c r="E29" s="66">
        <f t="shared" si="0"/>
        <v>10</v>
      </c>
      <c r="F29" s="65">
        <f>VLOOKUP($A29,'Return Data'!$B$7:$R$2843,11,0)</f>
        <v>19.178799999999999</v>
      </c>
      <c r="G29" s="66">
        <f t="shared" si="11"/>
        <v>23</v>
      </c>
      <c r="H29" s="65">
        <f>VLOOKUP($A29,'Return Data'!$B$7:$R$2843,12,0)</f>
        <v>42.365499999999997</v>
      </c>
      <c r="I29" s="66">
        <f t="shared" si="12"/>
        <v>19</v>
      </c>
      <c r="J29" s="65">
        <f>VLOOKUP($A29,'Return Data'!$B$7:$R$2843,13,0)</f>
        <v>65.121600000000001</v>
      </c>
      <c r="K29" s="66">
        <f t="shared" si="8"/>
        <v>21</v>
      </c>
      <c r="L29" s="65">
        <f>VLOOKUP($A29,'Return Data'!$B$7:$R$2843,17,0)</f>
        <v>30.459099999999999</v>
      </c>
      <c r="M29" s="66">
        <f>RANK(L29,L$8:L$33,0)</f>
        <v>23</v>
      </c>
      <c r="N29" s="65">
        <f>VLOOKUP($A29,'Return Data'!$B$7:$R$2843,14,0)</f>
        <v>13.075100000000001</v>
      </c>
      <c r="O29" s="66">
        <f>RANK(N29,N$8:N$33,0)</f>
        <v>22</v>
      </c>
      <c r="P29" s="65">
        <f>VLOOKUP($A29,'Return Data'!$B$7:$R$2843,15,0)</f>
        <v>12.0108</v>
      </c>
      <c r="Q29" s="66">
        <f>RANK(P29,P$8:P$33,0)</f>
        <v>21</v>
      </c>
      <c r="R29" s="65">
        <f>VLOOKUP($A29,'Return Data'!$B$7:$R$2843,16,0)</f>
        <v>18.206299999999999</v>
      </c>
      <c r="S29" s="67">
        <f t="shared" si="7"/>
        <v>19</v>
      </c>
    </row>
    <row r="30" spans="1:19" x14ac:dyDescent="0.3">
      <c r="A30" s="63" t="s">
        <v>1193</v>
      </c>
      <c r="B30" s="64">
        <f>VLOOKUP($A30,'Return Data'!$B$7:$R$2843,3,0)</f>
        <v>44446</v>
      </c>
      <c r="C30" s="65">
        <f>VLOOKUP($A30,'Return Data'!$B$7:$R$2843,4,0)</f>
        <v>261.17559999999997</v>
      </c>
      <c r="D30" s="65">
        <f>VLOOKUP($A30,'Return Data'!$B$7:$R$2843,10,0)</f>
        <v>13.946199999999999</v>
      </c>
      <c r="E30" s="66">
        <f t="shared" si="0"/>
        <v>9</v>
      </c>
      <c r="F30" s="65">
        <f>VLOOKUP($A30,'Return Data'!$B$7:$R$2843,11,0)</f>
        <v>22.7606</v>
      </c>
      <c r="G30" s="66">
        <f t="shared" si="11"/>
        <v>13</v>
      </c>
      <c r="H30" s="65">
        <f>VLOOKUP($A30,'Return Data'!$B$7:$R$2843,12,0)</f>
        <v>42.857100000000003</v>
      </c>
      <c r="I30" s="66">
        <f t="shared" si="12"/>
        <v>18</v>
      </c>
      <c r="J30" s="65">
        <f>VLOOKUP($A30,'Return Data'!$B$7:$R$2843,13,0)</f>
        <v>70.453199999999995</v>
      </c>
      <c r="K30" s="66">
        <f t="shared" si="8"/>
        <v>15</v>
      </c>
      <c r="L30" s="65">
        <f>VLOOKUP($A30,'Return Data'!$B$7:$R$2843,17,0)</f>
        <v>38.449399999999997</v>
      </c>
      <c r="M30" s="66">
        <f>RANK(L30,L$8:L$33,0)</f>
        <v>13</v>
      </c>
      <c r="N30" s="65">
        <f>VLOOKUP($A30,'Return Data'!$B$7:$R$2843,14,0)</f>
        <v>22.058800000000002</v>
      </c>
      <c r="O30" s="66">
        <f>RANK(N30,N$8:N$33,0)</f>
        <v>5</v>
      </c>
      <c r="P30" s="65">
        <f>VLOOKUP($A30,'Return Data'!$B$7:$R$2843,15,0)</f>
        <v>17.965699999999998</v>
      </c>
      <c r="Q30" s="66">
        <f>RANK(P30,P$8:P$33,0)</f>
        <v>7</v>
      </c>
      <c r="R30" s="65">
        <f>VLOOKUP($A30,'Return Data'!$B$7:$R$2843,16,0)</f>
        <v>21.1568</v>
      </c>
      <c r="S30" s="67">
        <f t="shared" si="7"/>
        <v>11</v>
      </c>
    </row>
    <row r="31" spans="1:19" x14ac:dyDescent="0.3">
      <c r="A31" s="63" t="s">
        <v>1194</v>
      </c>
      <c r="B31" s="64">
        <f>VLOOKUP($A31,'Return Data'!$B$7:$R$2843,3,0)</f>
        <v>44446</v>
      </c>
      <c r="C31" s="65">
        <f>VLOOKUP($A31,'Return Data'!$B$7:$R$2843,4,0)</f>
        <v>74.930000000000007</v>
      </c>
      <c r="D31" s="65">
        <f>VLOOKUP($A31,'Return Data'!$B$7:$R$2843,10,0)</f>
        <v>6.1330999999999998</v>
      </c>
      <c r="E31" s="66">
        <f t="shared" si="0"/>
        <v>26</v>
      </c>
      <c r="F31" s="65">
        <f>VLOOKUP($A31,'Return Data'!$B$7:$R$2843,11,0)</f>
        <v>17.4267</v>
      </c>
      <c r="G31" s="66">
        <f t="shared" si="11"/>
        <v>26</v>
      </c>
      <c r="H31" s="65">
        <f>VLOOKUP($A31,'Return Data'!$B$7:$R$2843,12,0)</f>
        <v>35.155099999999997</v>
      </c>
      <c r="I31" s="66">
        <f t="shared" si="12"/>
        <v>25</v>
      </c>
      <c r="J31" s="65">
        <f>VLOOKUP($A31,'Return Data'!$B$7:$R$2843,13,0)</f>
        <v>54.272199999999998</v>
      </c>
      <c r="K31" s="66">
        <f t="shared" si="8"/>
        <v>24</v>
      </c>
      <c r="L31" s="65">
        <f>VLOOKUP($A31,'Return Data'!$B$7:$R$2843,17,0)</f>
        <v>36.766500000000001</v>
      </c>
      <c r="M31" s="66">
        <f>RANK(L31,L$8:L$33,0)</f>
        <v>14</v>
      </c>
      <c r="N31" s="65">
        <f>VLOOKUP($A31,'Return Data'!$B$7:$R$2843,14,0)</f>
        <v>16.165500000000002</v>
      </c>
      <c r="O31" s="66">
        <f>RANK(N31,N$8:N$33,0)</f>
        <v>18</v>
      </c>
      <c r="P31" s="65">
        <f>VLOOKUP($A31,'Return Data'!$B$7:$R$2843,15,0)</f>
        <v>15.8385</v>
      </c>
      <c r="Q31" s="66">
        <f>RANK(P31,P$8:P$33,0)</f>
        <v>15</v>
      </c>
      <c r="R31" s="65">
        <f>VLOOKUP($A31,'Return Data'!$B$7:$R$2843,16,0)</f>
        <v>18.061</v>
      </c>
      <c r="S31" s="67">
        <f t="shared" si="7"/>
        <v>20</v>
      </c>
    </row>
    <row r="32" spans="1:19" x14ac:dyDescent="0.3">
      <c r="A32" s="63" t="s">
        <v>1196</v>
      </c>
      <c r="B32" s="64">
        <f>VLOOKUP($A32,'Return Data'!$B$7:$R$2843,3,0)</f>
        <v>44446</v>
      </c>
      <c r="C32" s="65">
        <f>VLOOKUP($A32,'Return Data'!$B$7:$R$2843,4,0)</f>
        <v>27.67</v>
      </c>
      <c r="D32" s="65">
        <f>VLOOKUP($A32,'Return Data'!$B$7:$R$2843,10,0)</f>
        <v>17.5946</v>
      </c>
      <c r="E32" s="66">
        <f t="shared" si="0"/>
        <v>1</v>
      </c>
      <c r="F32" s="65">
        <f>VLOOKUP($A32,'Return Data'!$B$7:$R$2843,11,0)</f>
        <v>29.662600000000001</v>
      </c>
      <c r="G32" s="66">
        <f t="shared" si="11"/>
        <v>3</v>
      </c>
      <c r="H32" s="65">
        <f>VLOOKUP($A32,'Return Data'!$B$7:$R$2843,12,0)</f>
        <v>53.042000000000002</v>
      </c>
      <c r="I32" s="66">
        <f t="shared" si="12"/>
        <v>2</v>
      </c>
      <c r="J32" s="65"/>
      <c r="K32" s="66"/>
      <c r="L32" s="65"/>
      <c r="M32" s="66"/>
      <c r="N32" s="65"/>
      <c r="O32" s="66"/>
      <c r="P32" s="65"/>
      <c r="Q32" s="66"/>
      <c r="R32" s="65">
        <f>VLOOKUP($A32,'Return Data'!$B$7:$R$2843,16,0)</f>
        <v>100.76560000000001</v>
      </c>
      <c r="S32" s="67">
        <f t="shared" si="7"/>
        <v>1</v>
      </c>
    </row>
    <row r="33" spans="1:19" x14ac:dyDescent="0.3">
      <c r="A33" s="63" t="s">
        <v>1939</v>
      </c>
      <c r="B33" s="64">
        <f>VLOOKUP($A33,'Return Data'!$B$7:$R$2843,3,0)</f>
        <v>44446</v>
      </c>
      <c r="C33" s="65">
        <f>VLOOKUP($A33,'Return Data'!$B$7:$R$2843,4,0)</f>
        <v>197.85140000000001</v>
      </c>
      <c r="D33" s="65">
        <f>VLOOKUP($A33,'Return Data'!$B$7:$R$2843,10,0)</f>
        <v>14.543799999999999</v>
      </c>
      <c r="E33" s="66">
        <f t="shared" si="0"/>
        <v>8</v>
      </c>
      <c r="F33" s="65">
        <f>VLOOKUP($A33,'Return Data'!$B$7:$R$2843,11,0)</f>
        <v>25.333300000000001</v>
      </c>
      <c r="G33" s="66">
        <f t="shared" si="11"/>
        <v>7</v>
      </c>
      <c r="H33" s="65">
        <f>VLOOKUP($A33,'Return Data'!$B$7:$R$2843,12,0)</f>
        <v>45.753799999999998</v>
      </c>
      <c r="I33" s="66">
        <f t="shared" si="12"/>
        <v>13</v>
      </c>
      <c r="J33" s="65">
        <f>VLOOKUP($A33,'Return Data'!$B$7:$R$2843,13,0)</f>
        <v>74.734999999999999</v>
      </c>
      <c r="K33" s="66">
        <f>RANK(J33,J$8:J$33,0)</f>
        <v>9</v>
      </c>
      <c r="L33" s="65">
        <f>VLOOKUP($A33,'Return Data'!$B$7:$R$2843,17,0)</f>
        <v>43.8767</v>
      </c>
      <c r="M33" s="66">
        <f>RANK(L33,L$8:L$33,0)</f>
        <v>3</v>
      </c>
      <c r="N33" s="65">
        <f>VLOOKUP($A33,'Return Data'!$B$7:$R$2843,14,0)</f>
        <v>21.188600000000001</v>
      </c>
      <c r="O33" s="66">
        <f>RANK(N33,N$8:N$33,0)</f>
        <v>9</v>
      </c>
      <c r="P33" s="65">
        <f>VLOOKUP($A33,'Return Data'!$B$7:$R$2843,15,0)</f>
        <v>15.844200000000001</v>
      </c>
      <c r="Q33" s="66">
        <f>RANK(P33,P$8:P$33,0)</f>
        <v>14</v>
      </c>
      <c r="R33" s="65">
        <f>VLOOKUP($A33,'Return Data'!$B$7:$R$2843,16,0)</f>
        <v>21.5381</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12.455211538461537</v>
      </c>
      <c r="E35" s="74"/>
      <c r="F35" s="75">
        <f>AVERAGE(F8:F33)</f>
        <v>23.503584615384611</v>
      </c>
      <c r="G35" s="74"/>
      <c r="H35" s="75">
        <f>AVERAGE(H8:H33)</f>
        <v>44.669746153846141</v>
      </c>
      <c r="I35" s="74"/>
      <c r="J35" s="75">
        <f>AVERAGE(J8:J33)</f>
        <v>71.58253999999998</v>
      </c>
      <c r="K35" s="74"/>
      <c r="L35" s="75">
        <f>AVERAGE(L8:L33)</f>
        <v>39.45594347826087</v>
      </c>
      <c r="M35" s="74"/>
      <c r="N35" s="75">
        <f>AVERAGE(N8:N33)</f>
        <v>19.616459090909093</v>
      </c>
      <c r="O35" s="74"/>
      <c r="P35" s="75">
        <f>AVERAGE(P8:P33)</f>
        <v>16.776219047619048</v>
      </c>
      <c r="Q35" s="74"/>
      <c r="R35" s="75">
        <f>AVERAGE(R8:R33)</f>
        <v>24.253192307692302</v>
      </c>
      <c r="S35" s="76"/>
    </row>
    <row r="36" spans="1:19" x14ac:dyDescent="0.3">
      <c r="A36" s="73" t="s">
        <v>28</v>
      </c>
      <c r="B36" s="74"/>
      <c r="C36" s="74"/>
      <c r="D36" s="75">
        <f>MIN(D8:D33)</f>
        <v>6.1330999999999998</v>
      </c>
      <c r="E36" s="74"/>
      <c r="F36" s="75">
        <f>MIN(F8:F33)</f>
        <v>17.4267</v>
      </c>
      <c r="G36" s="74"/>
      <c r="H36" s="75">
        <f>MIN(H8:H33)</f>
        <v>32.262700000000002</v>
      </c>
      <c r="I36" s="74"/>
      <c r="J36" s="75">
        <f>MIN(J8:J33)</f>
        <v>54.212299999999999</v>
      </c>
      <c r="K36" s="74"/>
      <c r="L36" s="75">
        <f>MIN(L8:L33)</f>
        <v>30.459099999999999</v>
      </c>
      <c r="M36" s="74"/>
      <c r="N36" s="75">
        <f>MIN(N8:N33)</f>
        <v>13.075100000000001</v>
      </c>
      <c r="O36" s="74"/>
      <c r="P36" s="75">
        <f>MIN(P8:P33)</f>
        <v>12.0108</v>
      </c>
      <c r="Q36" s="74"/>
      <c r="R36" s="75">
        <f>MIN(R8:R33)</f>
        <v>10.489000000000001</v>
      </c>
      <c r="S36" s="76"/>
    </row>
    <row r="37" spans="1:19" ht="15" thickBot="1" x14ac:dyDescent="0.35">
      <c r="A37" s="77" t="s">
        <v>29</v>
      </c>
      <c r="B37" s="78"/>
      <c r="C37" s="78"/>
      <c r="D37" s="79">
        <f>MAX(D8:D33)</f>
        <v>17.5946</v>
      </c>
      <c r="E37" s="78"/>
      <c r="F37" s="79">
        <f>MAX(F8:F33)</f>
        <v>35.079700000000003</v>
      </c>
      <c r="G37" s="78"/>
      <c r="H37" s="79">
        <f>MAX(H8:H33)</f>
        <v>60.887900000000002</v>
      </c>
      <c r="I37" s="78"/>
      <c r="J37" s="79">
        <f>MAX(J8:J33)</f>
        <v>97.491299999999995</v>
      </c>
      <c r="K37" s="78"/>
      <c r="L37" s="79">
        <f>MAX(L8:L33)</f>
        <v>63.9544</v>
      </c>
      <c r="M37" s="78"/>
      <c r="N37" s="79">
        <f>MAX(N8:N33)</f>
        <v>30.584700000000002</v>
      </c>
      <c r="O37" s="78"/>
      <c r="P37" s="79">
        <f>MAX(P8:P33)</f>
        <v>21.962599999999998</v>
      </c>
      <c r="Q37" s="78"/>
      <c r="R37" s="79">
        <f>MAX(R8:R33)</f>
        <v>100.76560000000001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44446</v>
      </c>
      <c r="C8" s="65">
        <f>VLOOKUP($A8,'Return Data'!$B$7:$R$2843,4,0)</f>
        <v>448.25</v>
      </c>
      <c r="D8" s="65">
        <f>VLOOKUP($A8,'Return Data'!$B$7:$R$2843,10,0)</f>
        <v>14.562799999999999</v>
      </c>
      <c r="E8" s="66">
        <f t="shared" ref="E8:E33" si="0">RANK(D8,D$8:D$33,0)</f>
        <v>6</v>
      </c>
      <c r="F8" s="65">
        <f>VLOOKUP($A8,'Return Data'!$B$7:$R$2843,11,0)</f>
        <v>25.778700000000001</v>
      </c>
      <c r="G8" s="66">
        <f t="shared" ref="G8:G25" si="1">RANK(F8,F$8:F$33,0)</f>
        <v>5</v>
      </c>
      <c r="H8" s="65">
        <f>VLOOKUP($A8,'Return Data'!$B$7:$R$2843,12,0)</f>
        <v>46.601900000000001</v>
      </c>
      <c r="I8" s="66">
        <f t="shared" ref="I8:I25" si="2">RANK(H8,H$8:H$33,0)</f>
        <v>9</v>
      </c>
      <c r="J8" s="65">
        <f>VLOOKUP($A8,'Return Data'!$B$7:$R$2843,13,0)</f>
        <v>70.781400000000005</v>
      </c>
      <c r="K8" s="66">
        <f t="shared" ref="K8:K21" si="3">RANK(J8,J$8:J$33,0)</f>
        <v>11</v>
      </c>
      <c r="L8" s="65">
        <f>VLOOKUP($A8,'Return Data'!$B$7:$R$2843,17,0)</f>
        <v>32.530799999999999</v>
      </c>
      <c r="M8" s="66">
        <f t="shared" ref="M8:M21" si="4">RANK(L8,L$8:L$33,0)</f>
        <v>19</v>
      </c>
      <c r="N8" s="65">
        <f>VLOOKUP($A8,'Return Data'!$B$7:$R$2843,14,0)</f>
        <v>13.4711</v>
      </c>
      <c r="O8" s="66">
        <f t="shared" ref="O8:O20" si="5">RANK(N8,N$8:N$33,0)</f>
        <v>20</v>
      </c>
      <c r="P8" s="65">
        <f>VLOOKUP($A8,'Return Data'!$B$7:$R$2843,15,0)</f>
        <v>11.8134</v>
      </c>
      <c r="Q8" s="66">
        <f t="shared" ref="Q8:Q16" si="6">RANK(P8,P$8:P$33,0)</f>
        <v>19</v>
      </c>
      <c r="R8" s="65">
        <f>VLOOKUP($A8,'Return Data'!$B$7:$R$2843,16,0)</f>
        <v>22.232299999999999</v>
      </c>
      <c r="S8" s="67">
        <f t="shared" ref="S8:S33" si="7">RANK(R8,R$8:R$33,0)</f>
        <v>6</v>
      </c>
    </row>
    <row r="9" spans="1:20" x14ac:dyDescent="0.3">
      <c r="A9" s="63" t="s">
        <v>1151</v>
      </c>
      <c r="B9" s="64">
        <f>VLOOKUP($A9,'Return Data'!$B$7:$R$2843,3,0)</f>
        <v>44446</v>
      </c>
      <c r="C9" s="65">
        <f>VLOOKUP($A9,'Return Data'!$B$7:$R$2843,4,0)</f>
        <v>68.37</v>
      </c>
      <c r="D9" s="65">
        <f>VLOOKUP($A9,'Return Data'!$B$7:$R$2843,10,0)</f>
        <v>15.178599999999999</v>
      </c>
      <c r="E9" s="66">
        <f t="shared" si="0"/>
        <v>5</v>
      </c>
      <c r="F9" s="65">
        <f>VLOOKUP($A9,'Return Data'!$B$7:$R$2843,11,0)</f>
        <v>24.038499999999999</v>
      </c>
      <c r="G9" s="66">
        <f t="shared" si="1"/>
        <v>8</v>
      </c>
      <c r="H9" s="65">
        <f>VLOOKUP($A9,'Return Data'!$B$7:$R$2843,12,0)</f>
        <v>41.728900000000003</v>
      </c>
      <c r="I9" s="66">
        <f t="shared" si="2"/>
        <v>17</v>
      </c>
      <c r="J9" s="65">
        <f>VLOOKUP($A9,'Return Data'!$B$7:$R$2843,13,0)</f>
        <v>65.304599999999994</v>
      </c>
      <c r="K9" s="66">
        <f t="shared" si="3"/>
        <v>18</v>
      </c>
      <c r="L9" s="65">
        <f>VLOOKUP($A9,'Return Data'!$B$7:$R$2843,17,0)</f>
        <v>39.064</v>
      </c>
      <c r="M9" s="66">
        <f t="shared" si="4"/>
        <v>9</v>
      </c>
      <c r="N9" s="65">
        <f>VLOOKUP($A9,'Return Data'!$B$7:$R$2843,14,0)</f>
        <v>22.5351</v>
      </c>
      <c r="O9" s="66">
        <f t="shared" si="5"/>
        <v>3</v>
      </c>
      <c r="P9" s="65">
        <f>VLOOKUP($A9,'Return Data'!$B$7:$R$2843,15,0)</f>
        <v>20.4618</v>
      </c>
      <c r="Q9" s="66">
        <f t="shared" si="6"/>
        <v>1</v>
      </c>
      <c r="R9" s="65">
        <f>VLOOKUP($A9,'Return Data'!$B$7:$R$2843,16,0)</f>
        <v>19.968599999999999</v>
      </c>
      <c r="S9" s="67">
        <f t="shared" si="7"/>
        <v>9</v>
      </c>
    </row>
    <row r="10" spans="1:20" x14ac:dyDescent="0.3">
      <c r="A10" s="63" t="s">
        <v>1152</v>
      </c>
      <c r="B10" s="64">
        <f>VLOOKUP($A10,'Return Data'!$B$7:$R$2843,3,0)</f>
        <v>44446</v>
      </c>
      <c r="C10" s="65">
        <f>VLOOKUP($A10,'Return Data'!$B$7:$R$2843,4,0)</f>
        <v>16.43</v>
      </c>
      <c r="D10" s="65">
        <f>VLOOKUP($A10,'Return Data'!$B$7:$R$2843,10,0)</f>
        <v>16.773299999999999</v>
      </c>
      <c r="E10" s="66">
        <f t="shared" si="0"/>
        <v>2</v>
      </c>
      <c r="F10" s="65">
        <f>VLOOKUP($A10,'Return Data'!$B$7:$R$2843,11,0)</f>
        <v>26.774699999999999</v>
      </c>
      <c r="G10" s="66">
        <f t="shared" si="1"/>
        <v>4</v>
      </c>
      <c r="H10" s="65">
        <f>VLOOKUP($A10,'Return Data'!$B$7:$R$2843,12,0)</f>
        <v>45.914700000000003</v>
      </c>
      <c r="I10" s="66">
        <f t="shared" si="2"/>
        <v>11</v>
      </c>
      <c r="J10" s="65">
        <f>VLOOKUP($A10,'Return Data'!$B$7:$R$2843,13,0)</f>
        <v>73.678600000000003</v>
      </c>
      <c r="K10" s="66">
        <f t="shared" si="3"/>
        <v>7</v>
      </c>
      <c r="L10" s="65">
        <f>VLOOKUP($A10,'Return Data'!$B$7:$R$2843,17,0)</f>
        <v>41.4163</v>
      </c>
      <c r="M10" s="66">
        <f t="shared" si="4"/>
        <v>4</v>
      </c>
      <c r="N10" s="65">
        <f>VLOOKUP($A10,'Return Data'!$B$7:$R$2843,14,0)</f>
        <v>19.430800000000001</v>
      </c>
      <c r="O10" s="66">
        <f t="shared" si="5"/>
        <v>10</v>
      </c>
      <c r="P10" s="65">
        <f>VLOOKUP($A10,'Return Data'!$B$7:$R$2843,15,0)</f>
        <v>15.3566</v>
      </c>
      <c r="Q10" s="66">
        <f t="shared" si="6"/>
        <v>10</v>
      </c>
      <c r="R10" s="65">
        <f>VLOOKUP($A10,'Return Data'!$B$7:$R$2843,16,0)</f>
        <v>4.6456999999999997</v>
      </c>
      <c r="S10" s="67">
        <f t="shared" si="7"/>
        <v>26</v>
      </c>
    </row>
    <row r="11" spans="1:20" x14ac:dyDescent="0.3">
      <c r="A11" s="63" t="s">
        <v>1154</v>
      </c>
      <c r="B11" s="64">
        <f>VLOOKUP($A11,'Return Data'!$B$7:$R$2843,3,0)</f>
        <v>44446</v>
      </c>
      <c r="C11" s="65">
        <f>VLOOKUP($A11,'Return Data'!$B$7:$R$2843,4,0)</f>
        <v>57.67</v>
      </c>
      <c r="D11" s="65">
        <f>VLOOKUP($A11,'Return Data'!$B$7:$R$2843,10,0)</f>
        <v>12.071999999999999</v>
      </c>
      <c r="E11" s="66">
        <f t="shared" si="0"/>
        <v>12</v>
      </c>
      <c r="F11" s="65">
        <f>VLOOKUP($A11,'Return Data'!$B$7:$R$2843,11,0)</f>
        <v>21.559000000000001</v>
      </c>
      <c r="G11" s="66">
        <f t="shared" si="1"/>
        <v>15</v>
      </c>
      <c r="H11" s="65">
        <f>VLOOKUP($A11,'Return Data'!$B$7:$R$2843,12,0)</f>
        <v>46.9</v>
      </c>
      <c r="I11" s="66">
        <f t="shared" si="2"/>
        <v>7</v>
      </c>
      <c r="J11" s="65">
        <f>VLOOKUP($A11,'Return Data'!$B$7:$R$2843,13,0)</f>
        <v>71.565399999999997</v>
      </c>
      <c r="K11" s="66">
        <f t="shared" si="3"/>
        <v>10</v>
      </c>
      <c r="L11" s="65">
        <f>VLOOKUP($A11,'Return Data'!$B$7:$R$2843,17,0)</f>
        <v>39.664299999999997</v>
      </c>
      <c r="M11" s="66">
        <f t="shared" si="4"/>
        <v>8</v>
      </c>
      <c r="N11" s="65">
        <f>VLOOKUP($A11,'Return Data'!$B$7:$R$2843,14,0)</f>
        <v>20.152799999999999</v>
      </c>
      <c r="O11" s="66">
        <f t="shared" si="5"/>
        <v>7</v>
      </c>
      <c r="P11" s="65">
        <f>VLOOKUP($A11,'Return Data'!$B$7:$R$2843,15,0)</f>
        <v>15.061199999999999</v>
      </c>
      <c r="Q11" s="66">
        <f t="shared" si="6"/>
        <v>12</v>
      </c>
      <c r="R11" s="65">
        <f>VLOOKUP($A11,'Return Data'!$B$7:$R$2843,16,0)</f>
        <v>12.082000000000001</v>
      </c>
      <c r="S11" s="67">
        <f t="shared" si="7"/>
        <v>24</v>
      </c>
    </row>
    <row r="12" spans="1:20" x14ac:dyDescent="0.3">
      <c r="A12" s="63" t="s">
        <v>1157</v>
      </c>
      <c r="B12" s="64">
        <f>VLOOKUP($A12,'Return Data'!$B$7:$R$2843,3,0)</f>
        <v>44446</v>
      </c>
      <c r="C12" s="65">
        <f>VLOOKUP($A12,'Return Data'!$B$7:$R$2843,4,0)</f>
        <v>91.897999999999996</v>
      </c>
      <c r="D12" s="65">
        <f>VLOOKUP($A12,'Return Data'!$B$7:$R$2843,10,0)</f>
        <v>8.6971000000000007</v>
      </c>
      <c r="E12" s="66">
        <f t="shared" si="0"/>
        <v>23</v>
      </c>
      <c r="F12" s="65">
        <f>VLOOKUP($A12,'Return Data'!$B$7:$R$2843,11,0)</f>
        <v>18.926400000000001</v>
      </c>
      <c r="G12" s="66">
        <f t="shared" si="1"/>
        <v>22</v>
      </c>
      <c r="H12" s="65">
        <f>VLOOKUP($A12,'Return Data'!$B$7:$R$2843,12,0)</f>
        <v>31.292200000000001</v>
      </c>
      <c r="I12" s="66">
        <f t="shared" si="2"/>
        <v>26</v>
      </c>
      <c r="J12" s="65">
        <f>VLOOKUP($A12,'Return Data'!$B$7:$R$2843,13,0)</f>
        <v>52.715400000000002</v>
      </c>
      <c r="K12" s="66">
        <f t="shared" si="3"/>
        <v>25</v>
      </c>
      <c r="L12" s="65">
        <f>VLOOKUP($A12,'Return Data'!$B$7:$R$2843,17,0)</f>
        <v>34.2485</v>
      </c>
      <c r="M12" s="66">
        <f t="shared" si="4"/>
        <v>16</v>
      </c>
      <c r="N12" s="65">
        <f>VLOOKUP($A12,'Return Data'!$B$7:$R$2843,14,0)</f>
        <v>18.127199999999998</v>
      </c>
      <c r="O12" s="66">
        <f t="shared" si="5"/>
        <v>13</v>
      </c>
      <c r="P12" s="65">
        <f>VLOOKUP($A12,'Return Data'!$B$7:$R$2843,15,0)</f>
        <v>15.6694</v>
      </c>
      <c r="Q12" s="66">
        <f t="shared" si="6"/>
        <v>9</v>
      </c>
      <c r="R12" s="65">
        <f>VLOOKUP($A12,'Return Data'!$B$7:$R$2843,16,0)</f>
        <v>16.139500000000002</v>
      </c>
      <c r="S12" s="67">
        <f t="shared" si="7"/>
        <v>16</v>
      </c>
    </row>
    <row r="13" spans="1:20" x14ac:dyDescent="0.3">
      <c r="A13" s="63" t="s">
        <v>1159</v>
      </c>
      <c r="B13" s="64">
        <f>VLOOKUP($A13,'Return Data'!$B$7:$R$2843,3,0)</f>
        <v>44446</v>
      </c>
      <c r="C13" s="65">
        <f>VLOOKUP($A13,'Return Data'!$B$7:$R$2843,4,0)</f>
        <v>48.820999999999998</v>
      </c>
      <c r="D13" s="65">
        <f>VLOOKUP($A13,'Return Data'!$B$7:$R$2843,10,0)</f>
        <v>11.415100000000001</v>
      </c>
      <c r="E13" s="66">
        <f t="shared" si="0"/>
        <v>16</v>
      </c>
      <c r="F13" s="65">
        <f>VLOOKUP($A13,'Return Data'!$B$7:$R$2843,11,0)</f>
        <v>22.407499999999999</v>
      </c>
      <c r="G13" s="66">
        <f t="shared" si="1"/>
        <v>12</v>
      </c>
      <c r="H13" s="65">
        <f>VLOOKUP($A13,'Return Data'!$B$7:$R$2843,12,0)</f>
        <v>46.878700000000002</v>
      </c>
      <c r="I13" s="66">
        <f t="shared" si="2"/>
        <v>8</v>
      </c>
      <c r="J13" s="65">
        <f>VLOOKUP($A13,'Return Data'!$B$7:$R$2843,13,0)</f>
        <v>75.874499999999998</v>
      </c>
      <c r="K13" s="66">
        <f t="shared" si="3"/>
        <v>5</v>
      </c>
      <c r="L13" s="65">
        <f>VLOOKUP($A13,'Return Data'!$B$7:$R$2843,17,0)</f>
        <v>41.323599999999999</v>
      </c>
      <c r="M13" s="66">
        <f t="shared" si="4"/>
        <v>5</v>
      </c>
      <c r="N13" s="65">
        <f>VLOOKUP($A13,'Return Data'!$B$7:$R$2843,14,0)</f>
        <v>20.084700000000002</v>
      </c>
      <c r="O13" s="66">
        <f t="shared" si="5"/>
        <v>9</v>
      </c>
      <c r="P13" s="65">
        <f>VLOOKUP($A13,'Return Data'!$B$7:$R$2843,15,0)</f>
        <v>17.492899999999999</v>
      </c>
      <c r="Q13" s="66">
        <f t="shared" si="6"/>
        <v>4</v>
      </c>
      <c r="R13" s="65">
        <f>VLOOKUP($A13,'Return Data'!$B$7:$R$2843,16,0)</f>
        <v>12.2608</v>
      </c>
      <c r="S13" s="67">
        <f t="shared" si="7"/>
        <v>23</v>
      </c>
    </row>
    <row r="14" spans="1:20" x14ac:dyDescent="0.3">
      <c r="A14" s="63" t="s">
        <v>1160</v>
      </c>
      <c r="B14" s="64">
        <f>VLOOKUP($A14,'Return Data'!$B$7:$R$2843,3,0)</f>
        <v>44446</v>
      </c>
      <c r="C14" s="65">
        <f>VLOOKUP($A14,'Return Data'!$B$7:$R$2843,4,0)</f>
        <v>1511.0773999999999</v>
      </c>
      <c r="D14" s="65">
        <f>VLOOKUP($A14,'Return Data'!$B$7:$R$2843,10,0)</f>
        <v>10.293900000000001</v>
      </c>
      <c r="E14" s="66">
        <f t="shared" si="0"/>
        <v>19</v>
      </c>
      <c r="F14" s="65">
        <f>VLOOKUP($A14,'Return Data'!$B$7:$R$2843,11,0)</f>
        <v>16.949000000000002</v>
      </c>
      <c r="G14" s="66">
        <f t="shared" si="1"/>
        <v>26</v>
      </c>
      <c r="H14" s="65">
        <f>VLOOKUP($A14,'Return Data'!$B$7:$R$2843,12,0)</f>
        <v>35.134300000000003</v>
      </c>
      <c r="I14" s="66">
        <f t="shared" si="2"/>
        <v>23</v>
      </c>
      <c r="J14" s="65">
        <f>VLOOKUP($A14,'Return Data'!$B$7:$R$2843,13,0)</f>
        <v>65.738600000000005</v>
      </c>
      <c r="K14" s="66">
        <f t="shared" si="3"/>
        <v>17</v>
      </c>
      <c r="L14" s="65">
        <f>VLOOKUP($A14,'Return Data'!$B$7:$R$2843,17,0)</f>
        <v>30.543500000000002</v>
      </c>
      <c r="M14" s="66">
        <f t="shared" si="4"/>
        <v>22</v>
      </c>
      <c r="N14" s="65">
        <f>VLOOKUP($A14,'Return Data'!$B$7:$R$2843,14,0)</f>
        <v>15.542400000000001</v>
      </c>
      <c r="O14" s="66">
        <f t="shared" si="5"/>
        <v>16</v>
      </c>
      <c r="P14" s="65">
        <f>VLOOKUP($A14,'Return Data'!$B$7:$R$2843,15,0)</f>
        <v>13.5989</v>
      </c>
      <c r="Q14" s="66">
        <f t="shared" si="6"/>
        <v>17</v>
      </c>
      <c r="R14" s="65">
        <f>VLOOKUP($A14,'Return Data'!$B$7:$R$2843,16,0)</f>
        <v>19.7927</v>
      </c>
      <c r="S14" s="67">
        <f t="shared" si="7"/>
        <v>10</v>
      </c>
    </row>
    <row r="15" spans="1:20" x14ac:dyDescent="0.3">
      <c r="A15" s="63" t="s">
        <v>1162</v>
      </c>
      <c r="B15" s="64">
        <f>VLOOKUP($A15,'Return Data'!$B$7:$R$2843,3,0)</f>
        <v>44446</v>
      </c>
      <c r="C15" s="65">
        <f>VLOOKUP($A15,'Return Data'!$B$7:$R$2843,4,0)</f>
        <v>88.966999999999999</v>
      </c>
      <c r="D15" s="65">
        <f>VLOOKUP($A15,'Return Data'!$B$7:$R$2843,10,0)</f>
        <v>8.7590000000000003</v>
      </c>
      <c r="E15" s="66">
        <f t="shared" si="0"/>
        <v>22</v>
      </c>
      <c r="F15" s="65">
        <f>VLOOKUP($A15,'Return Data'!$B$7:$R$2843,11,0)</f>
        <v>19.471699999999998</v>
      </c>
      <c r="G15" s="66">
        <f t="shared" si="1"/>
        <v>21</v>
      </c>
      <c r="H15" s="65">
        <f>VLOOKUP($A15,'Return Data'!$B$7:$R$2843,12,0)</f>
        <v>38.375300000000003</v>
      </c>
      <c r="I15" s="66">
        <f t="shared" si="2"/>
        <v>22</v>
      </c>
      <c r="J15" s="65">
        <f>VLOOKUP($A15,'Return Data'!$B$7:$R$2843,13,0)</f>
        <v>65.1023</v>
      </c>
      <c r="K15" s="66">
        <f t="shared" si="3"/>
        <v>19</v>
      </c>
      <c r="L15" s="65">
        <f>VLOOKUP($A15,'Return Data'!$B$7:$R$2843,17,0)</f>
        <v>33.9255</v>
      </c>
      <c r="M15" s="66">
        <f t="shared" si="4"/>
        <v>17</v>
      </c>
      <c r="N15" s="65">
        <f>VLOOKUP($A15,'Return Data'!$B$7:$R$2843,14,0)</f>
        <v>15.5054</v>
      </c>
      <c r="O15" s="66">
        <f t="shared" si="5"/>
        <v>17</v>
      </c>
      <c r="P15" s="65">
        <f>VLOOKUP($A15,'Return Data'!$B$7:$R$2843,15,0)</f>
        <v>14.1143</v>
      </c>
      <c r="Q15" s="66">
        <f t="shared" si="6"/>
        <v>16</v>
      </c>
      <c r="R15" s="65">
        <f>VLOOKUP($A15,'Return Data'!$B$7:$R$2843,16,0)</f>
        <v>16.622599999999998</v>
      </c>
      <c r="S15" s="67">
        <f t="shared" si="7"/>
        <v>14</v>
      </c>
    </row>
    <row r="16" spans="1:20" x14ac:dyDescent="0.3">
      <c r="A16" s="63" t="s">
        <v>1164</v>
      </c>
      <c r="B16" s="64">
        <f>VLOOKUP($A16,'Return Data'!$B$7:$R$2843,3,0)</f>
        <v>44446</v>
      </c>
      <c r="C16" s="65">
        <f>VLOOKUP($A16,'Return Data'!$B$7:$R$2843,4,0)</f>
        <v>156.1</v>
      </c>
      <c r="D16" s="65">
        <f>VLOOKUP($A16,'Return Data'!$B$7:$R$2843,10,0)</f>
        <v>8.3500999999999994</v>
      </c>
      <c r="E16" s="66">
        <f t="shared" si="0"/>
        <v>24</v>
      </c>
      <c r="F16" s="65">
        <f>VLOOKUP($A16,'Return Data'!$B$7:$R$2843,11,0)</f>
        <v>20.670999999999999</v>
      </c>
      <c r="G16" s="66">
        <f t="shared" si="1"/>
        <v>17</v>
      </c>
      <c r="H16" s="65">
        <f>VLOOKUP($A16,'Return Data'!$B$7:$R$2843,12,0)</f>
        <v>42.076999999999998</v>
      </c>
      <c r="I16" s="66">
        <f t="shared" si="2"/>
        <v>16</v>
      </c>
      <c r="J16" s="65">
        <f>VLOOKUP($A16,'Return Data'!$B$7:$R$2843,13,0)</f>
        <v>69.858500000000006</v>
      </c>
      <c r="K16" s="66">
        <f t="shared" si="3"/>
        <v>12</v>
      </c>
      <c r="L16" s="65">
        <f>VLOOKUP($A16,'Return Data'!$B$7:$R$2843,17,0)</f>
        <v>33.773800000000001</v>
      </c>
      <c r="M16" s="66">
        <f t="shared" si="4"/>
        <v>18</v>
      </c>
      <c r="N16" s="65">
        <f>VLOOKUP($A16,'Return Data'!$B$7:$R$2843,14,0)</f>
        <v>16.6037</v>
      </c>
      <c r="O16" s="66">
        <f t="shared" si="5"/>
        <v>14</v>
      </c>
      <c r="P16" s="65">
        <f>VLOOKUP($A16,'Return Data'!$B$7:$R$2843,15,0)</f>
        <v>14.8729</v>
      </c>
      <c r="Q16" s="66">
        <f t="shared" si="6"/>
        <v>14</v>
      </c>
      <c r="R16" s="65">
        <f>VLOOKUP($A16,'Return Data'!$B$7:$R$2843,16,0)</f>
        <v>17.689</v>
      </c>
      <c r="S16" s="67">
        <f t="shared" si="7"/>
        <v>12</v>
      </c>
    </row>
    <row r="17" spans="1:19" x14ac:dyDescent="0.3">
      <c r="A17" s="63" t="s">
        <v>1166</v>
      </c>
      <c r="B17" s="64">
        <f>VLOOKUP($A17,'Return Data'!$B$7:$R$2843,3,0)</f>
        <v>44446</v>
      </c>
      <c r="C17" s="65">
        <f>VLOOKUP($A17,'Return Data'!$B$7:$R$2843,4,0)</f>
        <v>17.37</v>
      </c>
      <c r="D17" s="65">
        <f>VLOOKUP($A17,'Return Data'!$B$7:$R$2843,10,0)</f>
        <v>12.5</v>
      </c>
      <c r="E17" s="66">
        <f t="shared" si="0"/>
        <v>11</v>
      </c>
      <c r="F17" s="65">
        <f>VLOOKUP($A17,'Return Data'!$B$7:$R$2843,11,0)</f>
        <v>19.7105</v>
      </c>
      <c r="G17" s="66">
        <f t="shared" si="1"/>
        <v>20</v>
      </c>
      <c r="H17" s="65">
        <f>VLOOKUP($A17,'Return Data'!$B$7:$R$2843,12,0)</f>
        <v>38.5167</v>
      </c>
      <c r="I17" s="66">
        <f t="shared" si="2"/>
        <v>21</v>
      </c>
      <c r="J17" s="65">
        <f>VLOOKUP($A17,'Return Data'!$B$7:$R$2843,13,0)</f>
        <v>64.0227</v>
      </c>
      <c r="K17" s="66">
        <f t="shared" si="3"/>
        <v>20</v>
      </c>
      <c r="L17" s="65">
        <f>VLOOKUP($A17,'Return Data'!$B$7:$R$2843,17,0)</f>
        <v>34.473999999999997</v>
      </c>
      <c r="M17" s="66">
        <f t="shared" si="4"/>
        <v>15</v>
      </c>
      <c r="N17" s="65">
        <f>VLOOKUP($A17,'Return Data'!$B$7:$R$2843,14,0)</f>
        <v>13.870900000000001</v>
      </c>
      <c r="O17" s="66">
        <f t="shared" si="5"/>
        <v>19</v>
      </c>
      <c r="P17" s="65"/>
      <c r="Q17" s="66"/>
      <c r="R17" s="65">
        <f>VLOOKUP($A17,'Return Data'!$B$7:$R$2843,16,0)</f>
        <v>12.6974</v>
      </c>
      <c r="S17" s="67">
        <f t="shared" si="7"/>
        <v>20</v>
      </c>
    </row>
    <row r="18" spans="1:19" x14ac:dyDescent="0.3">
      <c r="A18" s="63" t="s">
        <v>1168</v>
      </c>
      <c r="B18" s="64">
        <f>VLOOKUP($A18,'Return Data'!$B$7:$R$2843,3,0)</f>
        <v>44446</v>
      </c>
      <c r="C18" s="65">
        <f>VLOOKUP($A18,'Return Data'!$B$7:$R$2843,4,0)</f>
        <v>84.27</v>
      </c>
      <c r="D18" s="65">
        <f>VLOOKUP($A18,'Return Data'!$B$7:$R$2843,10,0)</f>
        <v>11.9421</v>
      </c>
      <c r="E18" s="66">
        <f t="shared" si="0"/>
        <v>13</v>
      </c>
      <c r="F18" s="65">
        <f>VLOOKUP($A18,'Return Data'!$B$7:$R$2843,11,0)</f>
        <v>20.540700000000001</v>
      </c>
      <c r="G18" s="66">
        <f t="shared" si="1"/>
        <v>19</v>
      </c>
      <c r="H18" s="65">
        <f>VLOOKUP($A18,'Return Data'!$B$7:$R$2843,12,0)</f>
        <v>38.670400000000001</v>
      </c>
      <c r="I18" s="66">
        <f t="shared" si="2"/>
        <v>20</v>
      </c>
      <c r="J18" s="65">
        <f>VLOOKUP($A18,'Return Data'!$B$7:$R$2843,13,0)</f>
        <v>61.964300000000001</v>
      </c>
      <c r="K18" s="66">
        <f t="shared" si="3"/>
        <v>22</v>
      </c>
      <c r="L18" s="65">
        <f>VLOOKUP($A18,'Return Data'!$B$7:$R$2843,17,0)</f>
        <v>36.561799999999998</v>
      </c>
      <c r="M18" s="66">
        <f t="shared" si="4"/>
        <v>13</v>
      </c>
      <c r="N18" s="65">
        <f>VLOOKUP($A18,'Return Data'!$B$7:$R$2843,14,0)</f>
        <v>18.546299999999999</v>
      </c>
      <c r="O18" s="66">
        <f t="shared" si="5"/>
        <v>12</v>
      </c>
      <c r="P18" s="65">
        <f>VLOOKUP($A18,'Return Data'!$B$7:$R$2843,15,0)</f>
        <v>17.152799999999999</v>
      </c>
      <c r="Q18" s="66">
        <f>RANK(P18,P$8:P$33,0)</f>
        <v>6</v>
      </c>
      <c r="R18" s="65">
        <f>VLOOKUP($A18,'Return Data'!$B$7:$R$2843,16,0)</f>
        <v>15.9565</v>
      </c>
      <c r="S18" s="67">
        <f t="shared" si="7"/>
        <v>17</v>
      </c>
    </row>
    <row r="19" spans="1:19" x14ac:dyDescent="0.3">
      <c r="A19" s="63" t="s">
        <v>1170</v>
      </c>
      <c r="B19" s="64">
        <f>VLOOKUP($A19,'Return Data'!$B$7:$R$2843,3,0)</f>
        <v>44446</v>
      </c>
      <c r="C19" s="65">
        <f>VLOOKUP($A19,'Return Data'!$B$7:$R$2843,4,0)</f>
        <v>70.317999999999998</v>
      </c>
      <c r="D19" s="65">
        <f>VLOOKUP($A19,'Return Data'!$B$7:$R$2843,10,0)</f>
        <v>11.440799999999999</v>
      </c>
      <c r="E19" s="66">
        <f t="shared" si="0"/>
        <v>15</v>
      </c>
      <c r="F19" s="65">
        <f>VLOOKUP($A19,'Return Data'!$B$7:$R$2843,11,0)</f>
        <v>21.474599999999999</v>
      </c>
      <c r="G19" s="66">
        <f t="shared" si="1"/>
        <v>16</v>
      </c>
      <c r="H19" s="65">
        <f>VLOOKUP($A19,'Return Data'!$B$7:$R$2843,12,0)</f>
        <v>44.523699999999998</v>
      </c>
      <c r="I19" s="66">
        <f t="shared" si="2"/>
        <v>13</v>
      </c>
      <c r="J19" s="65">
        <f>VLOOKUP($A19,'Return Data'!$B$7:$R$2843,13,0)</f>
        <v>75.264799999999994</v>
      </c>
      <c r="K19" s="66">
        <f t="shared" si="3"/>
        <v>6</v>
      </c>
      <c r="L19" s="65">
        <f>VLOOKUP($A19,'Return Data'!$B$7:$R$2843,17,0)</f>
        <v>39.9054</v>
      </c>
      <c r="M19" s="66">
        <f t="shared" si="4"/>
        <v>7</v>
      </c>
      <c r="N19" s="65">
        <f>VLOOKUP($A19,'Return Data'!$B$7:$R$2843,14,0)</f>
        <v>21.264199999999999</v>
      </c>
      <c r="O19" s="66">
        <f t="shared" si="5"/>
        <v>4</v>
      </c>
      <c r="P19" s="65">
        <f>VLOOKUP($A19,'Return Data'!$B$7:$R$2843,15,0)</f>
        <v>17.422599999999999</v>
      </c>
      <c r="Q19" s="66">
        <f>RANK(P19,P$8:P$33,0)</f>
        <v>5</v>
      </c>
      <c r="R19" s="65">
        <f>VLOOKUP($A19,'Return Data'!$B$7:$R$2843,16,0)</f>
        <v>14.449</v>
      </c>
      <c r="S19" s="67">
        <f t="shared" si="7"/>
        <v>19</v>
      </c>
    </row>
    <row r="20" spans="1:19" x14ac:dyDescent="0.3">
      <c r="A20" s="63" t="s">
        <v>1173</v>
      </c>
      <c r="B20" s="64">
        <f>VLOOKUP($A20,'Return Data'!$B$7:$R$2843,3,0)</f>
        <v>44446</v>
      </c>
      <c r="C20" s="65">
        <f>VLOOKUP($A20,'Return Data'!$B$7:$R$2843,4,0)</f>
        <v>206.13</v>
      </c>
      <c r="D20" s="65">
        <f>VLOOKUP($A20,'Return Data'!$B$7:$R$2843,10,0)</f>
        <v>9.5271000000000008</v>
      </c>
      <c r="E20" s="66">
        <f t="shared" si="0"/>
        <v>21</v>
      </c>
      <c r="F20" s="65">
        <f>VLOOKUP($A20,'Return Data'!$B$7:$R$2843,11,0)</f>
        <v>18.479099999999999</v>
      </c>
      <c r="G20" s="66">
        <f t="shared" si="1"/>
        <v>24</v>
      </c>
      <c r="H20" s="65">
        <f>VLOOKUP($A20,'Return Data'!$B$7:$R$2843,12,0)</f>
        <v>34.059600000000003</v>
      </c>
      <c r="I20" s="66">
        <f t="shared" si="2"/>
        <v>25</v>
      </c>
      <c r="J20" s="65">
        <f>VLOOKUP($A20,'Return Data'!$B$7:$R$2843,13,0)</f>
        <v>55.078200000000002</v>
      </c>
      <c r="K20" s="66">
        <f t="shared" si="3"/>
        <v>23</v>
      </c>
      <c r="L20" s="65">
        <f>VLOOKUP($A20,'Return Data'!$B$7:$R$2843,17,0)</f>
        <v>31.790199999999999</v>
      </c>
      <c r="M20" s="66">
        <f t="shared" si="4"/>
        <v>20</v>
      </c>
      <c r="N20" s="65">
        <f>VLOOKUP($A20,'Return Data'!$B$7:$R$2843,14,0)</f>
        <v>13.230399999999999</v>
      </c>
      <c r="O20" s="66">
        <f t="shared" si="5"/>
        <v>21</v>
      </c>
      <c r="P20" s="65">
        <f>VLOOKUP($A20,'Return Data'!$B$7:$R$2843,15,0)</f>
        <v>15.0413</v>
      </c>
      <c r="Q20" s="66">
        <f>RANK(P20,P$8:P$33,0)</f>
        <v>13</v>
      </c>
      <c r="R20" s="65">
        <f>VLOOKUP($A20,'Return Data'!$B$7:$R$2843,16,0)</f>
        <v>19.369499999999999</v>
      </c>
      <c r="S20" s="67">
        <f t="shared" si="7"/>
        <v>11</v>
      </c>
    </row>
    <row r="21" spans="1:19" x14ac:dyDescent="0.3">
      <c r="A21" s="63" t="s">
        <v>1175</v>
      </c>
      <c r="B21" s="64">
        <f>VLOOKUP($A21,'Return Data'!$B$7:$R$2843,3,0)</f>
        <v>44446</v>
      </c>
      <c r="C21" s="65">
        <f>VLOOKUP($A21,'Return Data'!$B$7:$R$2843,4,0)</f>
        <v>16.716899999999999</v>
      </c>
      <c r="D21" s="65">
        <f>VLOOKUP($A21,'Return Data'!$B$7:$R$2843,10,0)</f>
        <v>9.7032000000000007</v>
      </c>
      <c r="E21" s="66">
        <f t="shared" si="0"/>
        <v>20</v>
      </c>
      <c r="F21" s="65">
        <f>VLOOKUP($A21,'Return Data'!$B$7:$R$2843,11,0)</f>
        <v>23.118400000000001</v>
      </c>
      <c r="G21" s="66">
        <f t="shared" si="1"/>
        <v>10</v>
      </c>
      <c r="H21" s="65">
        <f>VLOOKUP($A21,'Return Data'!$B$7:$R$2843,12,0)</f>
        <v>48.677900000000001</v>
      </c>
      <c r="I21" s="66">
        <f t="shared" si="2"/>
        <v>3</v>
      </c>
      <c r="J21" s="65">
        <f>VLOOKUP($A21,'Return Data'!$B$7:$R$2843,13,0)</f>
        <v>69.549499999999995</v>
      </c>
      <c r="K21" s="66">
        <f t="shared" si="3"/>
        <v>13</v>
      </c>
      <c r="L21" s="65">
        <f>VLOOKUP($A21,'Return Data'!$B$7:$R$2843,17,0)</f>
        <v>38.118400000000001</v>
      </c>
      <c r="M21" s="66">
        <f t="shared" si="4"/>
        <v>11</v>
      </c>
      <c r="N21" s="65"/>
      <c r="O21" s="66"/>
      <c r="P21" s="65"/>
      <c r="Q21" s="66"/>
      <c r="R21" s="65">
        <f>VLOOKUP($A21,'Return Data'!$B$7:$R$2843,16,0)</f>
        <v>15.317</v>
      </c>
      <c r="S21" s="67">
        <f t="shared" si="7"/>
        <v>18</v>
      </c>
    </row>
    <row r="22" spans="1:19" x14ac:dyDescent="0.3">
      <c r="A22" s="63" t="s">
        <v>1177</v>
      </c>
      <c r="B22" s="64">
        <f>VLOOKUP($A22,'Return Data'!$B$7:$R$2843,3,0)</f>
        <v>44446</v>
      </c>
      <c r="C22" s="65">
        <f>VLOOKUP($A22,'Return Data'!$B$7:$R$2843,4,0)</f>
        <v>20.305</v>
      </c>
      <c r="D22" s="65">
        <f>VLOOKUP($A22,'Return Data'!$B$7:$R$2843,10,0)</f>
        <v>11.701000000000001</v>
      </c>
      <c r="E22" s="66">
        <f t="shared" si="0"/>
        <v>14</v>
      </c>
      <c r="F22" s="65">
        <f>VLOOKUP($A22,'Return Data'!$B$7:$R$2843,11,0)</f>
        <v>23.9924</v>
      </c>
      <c r="G22" s="66">
        <f t="shared" si="1"/>
        <v>9</v>
      </c>
      <c r="H22" s="65">
        <f>VLOOKUP($A22,'Return Data'!$B$7:$R$2843,12,0)</f>
        <v>47.920200000000001</v>
      </c>
      <c r="I22" s="66">
        <f t="shared" si="2"/>
        <v>5</v>
      </c>
      <c r="J22" s="65">
        <f>VLOOKUP($A22,'Return Data'!$B$7:$R$2843,13,0)</f>
        <v>80.488900000000001</v>
      </c>
      <c r="K22" s="66">
        <f t="shared" ref="K22" si="8">RANK(J22,J$8:J$33,0)</f>
        <v>3</v>
      </c>
      <c r="L22" s="65"/>
      <c r="M22" s="66"/>
      <c r="N22" s="65"/>
      <c r="O22" s="66"/>
      <c r="P22" s="65"/>
      <c r="Q22" s="66"/>
      <c r="R22" s="65">
        <f>VLOOKUP($A22,'Return Data'!$B$7:$R$2843,16,0)</f>
        <v>39.837200000000003</v>
      </c>
      <c r="S22" s="67">
        <f t="shared" si="7"/>
        <v>2</v>
      </c>
    </row>
    <row r="23" spans="1:19" x14ac:dyDescent="0.3">
      <c r="A23" s="63" t="s">
        <v>1179</v>
      </c>
      <c r="B23" s="64">
        <f>VLOOKUP($A23,'Return Data'!$B$7:$R$2843,3,0)</f>
        <v>44446</v>
      </c>
      <c r="C23" s="65">
        <f>VLOOKUP($A23,'Return Data'!$B$7:$R$2843,4,0)</f>
        <v>40.7667</v>
      </c>
      <c r="D23" s="65">
        <f>VLOOKUP($A23,'Return Data'!$B$7:$R$2843,10,0)</f>
        <v>15.6633</v>
      </c>
      <c r="E23" s="66">
        <f t="shared" si="0"/>
        <v>4</v>
      </c>
      <c r="F23" s="65">
        <f>VLOOKUP($A23,'Return Data'!$B$7:$R$2843,11,0)</f>
        <v>21.7563</v>
      </c>
      <c r="G23" s="66">
        <f t="shared" si="1"/>
        <v>14</v>
      </c>
      <c r="H23" s="65">
        <f>VLOOKUP($A23,'Return Data'!$B$7:$R$2843,12,0)</f>
        <v>44.077399999999997</v>
      </c>
      <c r="I23" s="66">
        <f t="shared" si="2"/>
        <v>14</v>
      </c>
      <c r="J23" s="65">
        <f>VLOOKUP($A23,'Return Data'!$B$7:$R$2843,13,0)</f>
        <v>66.644300000000001</v>
      </c>
      <c r="K23" s="66">
        <f t="shared" ref="K23:K31" si="9">RANK(J23,J$8:J$33,0)</f>
        <v>16</v>
      </c>
      <c r="L23" s="65">
        <f>VLOOKUP($A23,'Return Data'!$B$7:$R$2843,17,0)</f>
        <v>31.374500000000001</v>
      </c>
      <c r="M23" s="66">
        <f>RANK(L23,L$8:L$33,0)</f>
        <v>21</v>
      </c>
      <c r="N23" s="65">
        <f>VLOOKUP($A23,'Return Data'!$B$7:$R$2843,14,0)</f>
        <v>14.961</v>
      </c>
      <c r="O23" s="66">
        <f>RANK(N23,N$8:N$33,0)</f>
        <v>18</v>
      </c>
      <c r="P23" s="65">
        <f>VLOOKUP($A23,'Return Data'!$B$7:$R$2843,15,0)</f>
        <v>11.8131</v>
      </c>
      <c r="Q23" s="66">
        <f>RANK(P23,P$8:P$33,0)</f>
        <v>20</v>
      </c>
      <c r="R23" s="65">
        <f>VLOOKUP($A23,'Return Data'!$B$7:$R$2843,16,0)</f>
        <v>20.488399999999999</v>
      </c>
      <c r="S23" s="67">
        <f t="shared" si="7"/>
        <v>7</v>
      </c>
    </row>
    <row r="24" spans="1:19" x14ac:dyDescent="0.3">
      <c r="A24" s="63" t="s">
        <v>1180</v>
      </c>
      <c r="B24" s="64">
        <f>VLOOKUP($A24,'Return Data'!$B$7:$R$2843,3,0)</f>
        <v>44446</v>
      </c>
      <c r="C24" s="65">
        <f>VLOOKUP($A24,'Return Data'!$B$7:$R$2843,4,0)</f>
        <v>1998.7601</v>
      </c>
      <c r="D24" s="65">
        <f>VLOOKUP($A24,'Return Data'!$B$7:$R$2843,10,0)</f>
        <v>14.420999999999999</v>
      </c>
      <c r="E24" s="66">
        <f t="shared" si="0"/>
        <v>7</v>
      </c>
      <c r="F24" s="65">
        <f>VLOOKUP($A24,'Return Data'!$B$7:$R$2843,11,0)</f>
        <v>25.386199999999999</v>
      </c>
      <c r="G24" s="66">
        <f t="shared" si="1"/>
        <v>6</v>
      </c>
      <c r="H24" s="65">
        <f>VLOOKUP($A24,'Return Data'!$B$7:$R$2843,12,0)</f>
        <v>46.933799999999998</v>
      </c>
      <c r="I24" s="66">
        <f t="shared" si="2"/>
        <v>6</v>
      </c>
      <c r="J24" s="65">
        <f>VLOOKUP($A24,'Return Data'!$B$7:$R$2843,13,0)</f>
        <v>73.627200000000002</v>
      </c>
      <c r="K24" s="66">
        <f t="shared" si="9"/>
        <v>8</v>
      </c>
      <c r="L24" s="65">
        <f>VLOOKUP($A24,'Return Data'!$B$7:$R$2843,17,0)</f>
        <v>38.971600000000002</v>
      </c>
      <c r="M24" s="66">
        <f>RANK(L24,L$8:L$33,0)</f>
        <v>10</v>
      </c>
      <c r="N24" s="65">
        <f>VLOOKUP($A24,'Return Data'!$B$7:$R$2843,14,0)</f>
        <v>20.7547</v>
      </c>
      <c r="O24" s="66">
        <f>RANK(N24,N$8:N$33,0)</f>
        <v>5</v>
      </c>
      <c r="P24" s="65">
        <f>VLOOKUP($A24,'Return Data'!$B$7:$R$2843,15,0)</f>
        <v>16.9819</v>
      </c>
      <c r="Q24" s="66">
        <f>RANK(P24,P$8:P$33,0)</f>
        <v>7</v>
      </c>
      <c r="R24" s="65">
        <f>VLOOKUP($A24,'Return Data'!$B$7:$R$2843,16,0)</f>
        <v>22.663399999999999</v>
      </c>
      <c r="S24" s="67">
        <f t="shared" si="7"/>
        <v>5</v>
      </c>
    </row>
    <row r="25" spans="1:19" x14ac:dyDescent="0.3">
      <c r="A25" s="63" t="s">
        <v>1183</v>
      </c>
      <c r="B25" s="64">
        <f>VLOOKUP($A25,'Return Data'!$B$7:$R$2843,3,0)</f>
        <v>44446</v>
      </c>
      <c r="C25" s="65">
        <f>VLOOKUP($A25,'Return Data'!$B$7:$R$2843,4,0)</f>
        <v>41.63</v>
      </c>
      <c r="D25" s="65">
        <f>VLOOKUP($A25,'Return Data'!$B$7:$R$2843,10,0)</f>
        <v>16.741399999999999</v>
      </c>
      <c r="E25" s="66">
        <f t="shared" si="0"/>
        <v>3</v>
      </c>
      <c r="F25" s="65">
        <f>VLOOKUP($A25,'Return Data'!$B$7:$R$2843,11,0)</f>
        <v>32.621899999999997</v>
      </c>
      <c r="G25" s="66">
        <f t="shared" si="1"/>
        <v>2</v>
      </c>
      <c r="H25" s="65">
        <f>VLOOKUP($A25,'Return Data'!$B$7:$R$2843,12,0)</f>
        <v>58.530099999999997</v>
      </c>
      <c r="I25" s="66">
        <f t="shared" si="2"/>
        <v>1</v>
      </c>
      <c r="J25" s="65">
        <f>VLOOKUP($A25,'Return Data'!$B$7:$R$2843,13,0)</f>
        <v>93.718000000000004</v>
      </c>
      <c r="K25" s="66">
        <f t="shared" si="9"/>
        <v>1</v>
      </c>
      <c r="L25" s="65">
        <f>VLOOKUP($A25,'Return Data'!$B$7:$R$2843,17,0)</f>
        <v>61.042499999999997</v>
      </c>
      <c r="M25" s="66">
        <f>RANK(L25,L$8:L$33,0)</f>
        <v>1</v>
      </c>
      <c r="N25" s="65">
        <f>VLOOKUP($A25,'Return Data'!$B$7:$R$2843,14,0)</f>
        <v>28.383299999999998</v>
      </c>
      <c r="O25" s="66">
        <f>RANK(N25,N$8:N$33,0)</f>
        <v>1</v>
      </c>
      <c r="P25" s="65">
        <f>VLOOKUP($A25,'Return Data'!$B$7:$R$2843,15,0)</f>
        <v>19.661200000000001</v>
      </c>
      <c r="Q25" s="66">
        <f>RANK(P25,P$8:P$33,0)</f>
        <v>2</v>
      </c>
      <c r="R25" s="65">
        <f>VLOOKUP($A25,'Return Data'!$B$7:$R$2843,16,0)</f>
        <v>20.148700000000002</v>
      </c>
      <c r="S25" s="67">
        <f t="shared" si="7"/>
        <v>8</v>
      </c>
    </row>
    <row r="26" spans="1:19" x14ac:dyDescent="0.3">
      <c r="A26" s="63" t="s">
        <v>1185</v>
      </c>
      <c r="B26" s="64">
        <f>VLOOKUP($A26,'Return Data'!$B$7:$R$2843,3,0)</f>
        <v>44446</v>
      </c>
      <c r="C26" s="65">
        <f>VLOOKUP($A26,'Return Data'!$B$7:$R$2843,4,0)</f>
        <v>16.95</v>
      </c>
      <c r="D26" s="65">
        <f>VLOOKUP($A26,'Return Data'!$B$7:$R$2843,10,0)</f>
        <v>11.3666</v>
      </c>
      <c r="E26" s="66">
        <f t="shared" si="0"/>
        <v>17</v>
      </c>
      <c r="F26" s="65">
        <f>VLOOKUP($A26,'Return Data'!$B$7:$R$2843,11,0)</f>
        <v>22.4711</v>
      </c>
      <c r="G26" s="66">
        <f t="shared" ref="G26" si="10">RANK(F26,F$8:F$33,0)</f>
        <v>11</v>
      </c>
      <c r="H26" s="65">
        <f>VLOOKUP($A26,'Return Data'!$B$7:$R$2843,12,0)</f>
        <v>42.6768</v>
      </c>
      <c r="I26" s="66">
        <f t="shared" ref="I26" si="11">RANK(H26,H$8:H$33,0)</f>
        <v>15</v>
      </c>
      <c r="J26" s="65">
        <f>VLOOKUP($A26,'Return Data'!$B$7:$R$2843,13,0)</f>
        <v>68.154799999999994</v>
      </c>
      <c r="K26" s="66">
        <f t="shared" si="9"/>
        <v>15</v>
      </c>
      <c r="L26" s="65"/>
      <c r="M26" s="66"/>
      <c r="N26" s="65"/>
      <c r="O26" s="66"/>
      <c r="P26" s="65"/>
      <c r="Q26" s="66"/>
      <c r="R26" s="65">
        <f>VLOOKUP($A26,'Return Data'!$B$7:$R$2843,16,0)</f>
        <v>36.637700000000002</v>
      </c>
      <c r="S26" s="67">
        <f t="shared" si="7"/>
        <v>3</v>
      </c>
    </row>
    <row r="27" spans="1:19" x14ac:dyDescent="0.3">
      <c r="A27" s="63" t="s">
        <v>1186</v>
      </c>
      <c r="B27" s="64">
        <f>VLOOKUP($A27,'Return Data'!$B$7:$R$2843,3,0)</f>
        <v>44446</v>
      </c>
      <c r="C27" s="65">
        <f>VLOOKUP($A27,'Return Data'!$B$7:$R$2843,4,0)</f>
        <v>111.0364</v>
      </c>
      <c r="D27" s="65">
        <f>VLOOKUP($A27,'Return Data'!$B$7:$R$2843,10,0)</f>
        <v>8.109</v>
      </c>
      <c r="E27" s="66">
        <f t="shared" si="0"/>
        <v>25</v>
      </c>
      <c r="F27" s="65">
        <f>VLOOKUP($A27,'Return Data'!$B$7:$R$2843,11,0)</f>
        <v>33.386699999999998</v>
      </c>
      <c r="G27" s="66">
        <f t="shared" ref="G27:G33" si="12">RANK(F27,F$8:F$33,0)</f>
        <v>1</v>
      </c>
      <c r="H27" s="65">
        <f>VLOOKUP($A27,'Return Data'!$B$7:$R$2843,12,0)</f>
        <v>48.188000000000002</v>
      </c>
      <c r="I27" s="66">
        <f t="shared" ref="I27:I33" si="13">RANK(H27,H$8:H$33,0)</f>
        <v>4</v>
      </c>
      <c r="J27" s="65">
        <f>VLOOKUP($A27,'Return Data'!$B$7:$R$2843,13,0)</f>
        <v>81.897499999999994</v>
      </c>
      <c r="K27" s="66">
        <f t="shared" si="9"/>
        <v>2</v>
      </c>
      <c r="L27" s="65">
        <f>VLOOKUP($A27,'Return Data'!$B$7:$R$2843,17,0)</f>
        <v>47.608699999999999</v>
      </c>
      <c r="M27" s="66">
        <f>RANK(L27,L$8:L$33,0)</f>
        <v>2</v>
      </c>
      <c r="N27" s="65">
        <f>VLOOKUP($A27,'Return Data'!$B$7:$R$2843,14,0)</f>
        <v>22.680399999999999</v>
      </c>
      <c r="O27" s="66">
        <f>RANK(N27,N$8:N$33,0)</f>
        <v>2</v>
      </c>
      <c r="P27" s="65">
        <f>VLOOKUP($A27,'Return Data'!$B$7:$R$2843,15,0)</f>
        <v>18.928000000000001</v>
      </c>
      <c r="Q27" s="66">
        <f>RANK(P27,P$8:P$33,0)</f>
        <v>3</v>
      </c>
      <c r="R27" s="65">
        <f>VLOOKUP($A27,'Return Data'!$B$7:$R$2843,16,0)</f>
        <v>12.4328</v>
      </c>
      <c r="S27" s="67">
        <f t="shared" si="7"/>
        <v>21</v>
      </c>
    </row>
    <row r="28" spans="1:19" x14ac:dyDescent="0.3">
      <c r="A28" s="63" t="s">
        <v>1189</v>
      </c>
      <c r="B28" s="64">
        <f>VLOOKUP($A28,'Return Data'!$B$7:$R$2843,3,0)</f>
        <v>44446</v>
      </c>
      <c r="C28" s="65">
        <f>VLOOKUP($A28,'Return Data'!$B$7:$R$2843,4,0)</f>
        <v>130.36789999999999</v>
      </c>
      <c r="D28" s="65">
        <f>VLOOKUP($A28,'Return Data'!$B$7:$R$2843,10,0)</f>
        <v>11.3619</v>
      </c>
      <c r="E28" s="66">
        <f t="shared" si="0"/>
        <v>18</v>
      </c>
      <c r="F28" s="65">
        <f>VLOOKUP($A28,'Return Data'!$B$7:$R$2843,11,0)</f>
        <v>20.5793</v>
      </c>
      <c r="G28" s="66">
        <f t="shared" si="12"/>
        <v>18</v>
      </c>
      <c r="H28" s="65">
        <f>VLOOKUP($A28,'Return Data'!$B$7:$R$2843,12,0)</f>
        <v>46.007800000000003</v>
      </c>
      <c r="I28" s="66">
        <f t="shared" si="13"/>
        <v>10</v>
      </c>
      <c r="J28" s="65">
        <f>VLOOKUP($A28,'Return Data'!$B$7:$R$2843,13,0)</f>
        <v>78.889799999999994</v>
      </c>
      <c r="K28" s="66">
        <f t="shared" si="9"/>
        <v>4</v>
      </c>
      <c r="L28" s="65">
        <f>VLOOKUP($A28,'Return Data'!$B$7:$R$2843,17,0)</f>
        <v>40.354799999999997</v>
      </c>
      <c r="M28" s="66">
        <f>RANK(L28,L$8:L$33,0)</f>
        <v>6</v>
      </c>
      <c r="N28" s="65">
        <f>VLOOKUP($A28,'Return Data'!$B$7:$R$2843,14,0)</f>
        <v>19.262599999999999</v>
      </c>
      <c r="O28" s="66">
        <f>RANK(N28,N$8:N$33,0)</f>
        <v>11</v>
      </c>
      <c r="P28" s="65">
        <f>VLOOKUP($A28,'Return Data'!$B$7:$R$2843,15,0)</f>
        <v>13.0852</v>
      </c>
      <c r="Q28" s="66">
        <f>RANK(P28,P$8:P$33,0)</f>
        <v>18</v>
      </c>
      <c r="R28" s="65">
        <f>VLOOKUP($A28,'Return Data'!$B$7:$R$2843,16,0)</f>
        <v>16.888500000000001</v>
      </c>
      <c r="S28" s="67">
        <f t="shared" si="7"/>
        <v>13</v>
      </c>
    </row>
    <row r="29" spans="1:19" x14ac:dyDescent="0.3">
      <c r="A29" s="63" t="s">
        <v>1190</v>
      </c>
      <c r="B29" s="64">
        <f>VLOOKUP($A29,'Return Data'!$B$7:$R$2843,3,0)</f>
        <v>44446</v>
      </c>
      <c r="C29" s="65">
        <f>VLOOKUP($A29,'Return Data'!$B$7:$R$2843,4,0)</f>
        <v>703.12109999999996</v>
      </c>
      <c r="D29" s="65">
        <f>VLOOKUP($A29,'Return Data'!$B$7:$R$2843,10,0)</f>
        <v>13.3781</v>
      </c>
      <c r="E29" s="66">
        <f t="shared" si="0"/>
        <v>10</v>
      </c>
      <c r="F29" s="65">
        <f>VLOOKUP($A29,'Return Data'!$B$7:$R$2843,11,0)</f>
        <v>18.669499999999999</v>
      </c>
      <c r="G29" s="66">
        <f t="shared" si="12"/>
        <v>23</v>
      </c>
      <c r="H29" s="65">
        <f>VLOOKUP($A29,'Return Data'!$B$7:$R$2843,12,0)</f>
        <v>41.490600000000001</v>
      </c>
      <c r="I29" s="66">
        <f t="shared" si="13"/>
        <v>19</v>
      </c>
      <c r="J29" s="65">
        <f>VLOOKUP($A29,'Return Data'!$B$7:$R$2843,13,0)</f>
        <v>63.784700000000001</v>
      </c>
      <c r="K29" s="66">
        <f t="shared" si="9"/>
        <v>21</v>
      </c>
      <c r="L29" s="65">
        <f>VLOOKUP($A29,'Return Data'!$B$7:$R$2843,17,0)</f>
        <v>29.4223</v>
      </c>
      <c r="M29" s="66">
        <f>RANK(L29,L$8:L$33,0)</f>
        <v>23</v>
      </c>
      <c r="N29" s="65">
        <f>VLOOKUP($A29,'Return Data'!$B$7:$R$2843,14,0)</f>
        <v>12.174200000000001</v>
      </c>
      <c r="O29" s="66">
        <f>RANK(N29,N$8:N$33,0)</f>
        <v>22</v>
      </c>
      <c r="P29" s="65">
        <f>VLOOKUP($A29,'Return Data'!$B$7:$R$2843,15,0)</f>
        <v>11.1846</v>
      </c>
      <c r="Q29" s="66">
        <f>RANK(P29,P$8:P$33,0)</f>
        <v>21</v>
      </c>
      <c r="R29" s="65">
        <f>VLOOKUP($A29,'Return Data'!$B$7:$R$2843,16,0)</f>
        <v>24.866900000000001</v>
      </c>
      <c r="S29" s="67">
        <f t="shared" si="7"/>
        <v>4</v>
      </c>
    </row>
    <row r="30" spans="1:19" x14ac:dyDescent="0.3">
      <c r="A30" s="63" t="s">
        <v>1192</v>
      </c>
      <c r="B30" s="64">
        <f>VLOOKUP($A30,'Return Data'!$B$7:$R$2843,3,0)</f>
        <v>44446</v>
      </c>
      <c r="C30" s="65">
        <f>VLOOKUP($A30,'Return Data'!$B$7:$R$2843,4,0)</f>
        <v>240.7765</v>
      </c>
      <c r="D30" s="65">
        <f>VLOOKUP($A30,'Return Data'!$B$7:$R$2843,10,0)</f>
        <v>13.595800000000001</v>
      </c>
      <c r="E30" s="66">
        <f t="shared" si="0"/>
        <v>9</v>
      </c>
      <c r="F30" s="65">
        <f>VLOOKUP($A30,'Return Data'!$B$7:$R$2843,11,0)</f>
        <v>22.0124</v>
      </c>
      <c r="G30" s="66">
        <f t="shared" si="12"/>
        <v>13</v>
      </c>
      <c r="H30" s="65">
        <f>VLOOKUP($A30,'Return Data'!$B$7:$R$2843,12,0)</f>
        <v>41.571399999999997</v>
      </c>
      <c r="I30" s="66">
        <f t="shared" si="13"/>
        <v>18</v>
      </c>
      <c r="J30" s="65">
        <f>VLOOKUP($A30,'Return Data'!$B$7:$R$2843,13,0)</f>
        <v>68.411100000000005</v>
      </c>
      <c r="K30" s="66">
        <f t="shared" si="9"/>
        <v>14</v>
      </c>
      <c r="L30" s="65">
        <f>VLOOKUP($A30,'Return Data'!$B$7:$R$2843,17,0)</f>
        <v>36.694299999999998</v>
      </c>
      <c r="M30" s="66">
        <f>RANK(L30,L$8:L$33,0)</f>
        <v>12</v>
      </c>
      <c r="N30" s="65">
        <f>VLOOKUP($A30,'Return Data'!$B$7:$R$2843,14,0)</f>
        <v>20.5349</v>
      </c>
      <c r="O30" s="66">
        <f>RANK(N30,N$8:N$33,0)</f>
        <v>6</v>
      </c>
      <c r="P30" s="65">
        <f>VLOOKUP($A30,'Return Data'!$B$7:$R$2843,15,0)</f>
        <v>16.7151</v>
      </c>
      <c r="Q30" s="66">
        <f>RANK(P30,P$8:P$33,0)</f>
        <v>8</v>
      </c>
      <c r="R30" s="65">
        <f>VLOOKUP($A30,'Return Data'!$B$7:$R$2843,16,0)</f>
        <v>12.4047</v>
      </c>
      <c r="S30" s="67">
        <f t="shared" si="7"/>
        <v>22</v>
      </c>
    </row>
    <row r="31" spans="1:19" x14ac:dyDescent="0.3">
      <c r="A31" s="63" t="s">
        <v>1195</v>
      </c>
      <c r="B31" s="64">
        <f>VLOOKUP($A31,'Return Data'!$B$7:$R$2843,3,0)</f>
        <v>44446</v>
      </c>
      <c r="C31" s="65">
        <f>VLOOKUP($A31,'Return Data'!$B$7:$R$2843,4,0)</f>
        <v>71.989999999999995</v>
      </c>
      <c r="D31" s="65">
        <f>VLOOKUP($A31,'Return Data'!$B$7:$R$2843,10,0)</f>
        <v>6.0236000000000001</v>
      </c>
      <c r="E31" s="66">
        <f t="shared" si="0"/>
        <v>26</v>
      </c>
      <c r="F31" s="65">
        <f>VLOOKUP($A31,'Return Data'!$B$7:$R$2843,11,0)</f>
        <v>17.190300000000001</v>
      </c>
      <c r="G31" s="66">
        <f t="shared" si="12"/>
        <v>25</v>
      </c>
      <c r="H31" s="65">
        <f>VLOOKUP($A31,'Return Data'!$B$7:$R$2843,12,0)</f>
        <v>34.762300000000003</v>
      </c>
      <c r="I31" s="66">
        <f t="shared" si="13"/>
        <v>24</v>
      </c>
      <c r="J31" s="65">
        <f>VLOOKUP($A31,'Return Data'!$B$7:$R$2843,13,0)</f>
        <v>53.693399999999997</v>
      </c>
      <c r="K31" s="66">
        <f t="shared" si="9"/>
        <v>24</v>
      </c>
      <c r="L31" s="65">
        <f>VLOOKUP($A31,'Return Data'!$B$7:$R$2843,17,0)</f>
        <v>36.238700000000001</v>
      </c>
      <c r="M31" s="66">
        <f>RANK(L31,L$8:L$33,0)</f>
        <v>14</v>
      </c>
      <c r="N31" s="65">
        <f>VLOOKUP($A31,'Return Data'!$B$7:$R$2843,14,0)</f>
        <v>15.6768</v>
      </c>
      <c r="O31" s="66">
        <f>RANK(N31,N$8:N$33,0)</f>
        <v>15</v>
      </c>
      <c r="P31" s="65">
        <f>VLOOKUP($A31,'Return Data'!$B$7:$R$2843,15,0)</f>
        <v>15.355399999999999</v>
      </c>
      <c r="Q31" s="66">
        <f>RANK(P31,P$8:P$33,0)</f>
        <v>11</v>
      </c>
      <c r="R31" s="65">
        <f>VLOOKUP($A31,'Return Data'!$B$7:$R$2843,16,0)</f>
        <v>7.5776000000000003</v>
      </c>
      <c r="S31" s="67">
        <f t="shared" si="7"/>
        <v>25</v>
      </c>
    </row>
    <row r="32" spans="1:19" x14ac:dyDescent="0.3">
      <c r="A32" s="63" t="s">
        <v>1197</v>
      </c>
      <c r="B32" s="64">
        <f>VLOOKUP($A32,'Return Data'!$B$7:$R$2843,3,0)</f>
        <v>44446</v>
      </c>
      <c r="C32" s="65">
        <f>VLOOKUP($A32,'Return Data'!$B$7:$R$2843,4,0)</f>
        <v>27.2</v>
      </c>
      <c r="D32" s="65">
        <f>VLOOKUP($A32,'Return Data'!$B$7:$R$2843,10,0)</f>
        <v>17.190899999999999</v>
      </c>
      <c r="E32" s="66">
        <f t="shared" si="0"/>
        <v>1</v>
      </c>
      <c r="F32" s="65">
        <f>VLOOKUP($A32,'Return Data'!$B$7:$R$2843,11,0)</f>
        <v>28.666</v>
      </c>
      <c r="G32" s="66">
        <f t="shared" si="12"/>
        <v>3</v>
      </c>
      <c r="H32" s="65">
        <f>VLOOKUP($A32,'Return Data'!$B$7:$R$2843,12,0)</f>
        <v>51.616500000000002</v>
      </c>
      <c r="I32" s="66">
        <f t="shared" si="13"/>
        <v>2</v>
      </c>
      <c r="J32" s="65"/>
      <c r="K32" s="66"/>
      <c r="L32" s="65"/>
      <c r="M32" s="66"/>
      <c r="N32" s="65"/>
      <c r="O32" s="66"/>
      <c r="P32" s="65"/>
      <c r="Q32" s="66"/>
      <c r="R32" s="65">
        <f>VLOOKUP($A32,'Return Data'!$B$7:$R$2843,16,0)</f>
        <v>98.423900000000003</v>
      </c>
      <c r="S32" s="67">
        <f t="shared" si="7"/>
        <v>1</v>
      </c>
    </row>
    <row r="33" spans="1:19" x14ac:dyDescent="0.3">
      <c r="A33" s="63" t="s">
        <v>1940</v>
      </c>
      <c r="B33" s="64">
        <f>VLOOKUP($A33,'Return Data'!$B$7:$R$2843,3,0)</f>
        <v>44446</v>
      </c>
      <c r="C33" s="65">
        <f>VLOOKUP($A33,'Return Data'!$B$7:$R$2843,4,0)</f>
        <v>184.14670000000001</v>
      </c>
      <c r="D33" s="65">
        <f>VLOOKUP($A33,'Return Data'!$B$7:$R$2843,10,0)</f>
        <v>14.267300000000001</v>
      </c>
      <c r="E33" s="66">
        <f t="shared" si="0"/>
        <v>8</v>
      </c>
      <c r="F33" s="65">
        <f>VLOOKUP($A33,'Return Data'!$B$7:$R$2843,11,0)</f>
        <v>24.7315</v>
      </c>
      <c r="G33" s="66">
        <f t="shared" si="12"/>
        <v>7</v>
      </c>
      <c r="H33" s="65">
        <f>VLOOKUP($A33,'Return Data'!$B$7:$R$2843,12,0)</f>
        <v>44.7361</v>
      </c>
      <c r="I33" s="66">
        <f t="shared" si="13"/>
        <v>12</v>
      </c>
      <c r="J33" s="65">
        <f>VLOOKUP($A33,'Return Data'!$B$7:$R$2843,13,0)</f>
        <v>73.134200000000007</v>
      </c>
      <c r="K33" s="66">
        <f>RANK(J33,J$8:J$33,0)</f>
        <v>9</v>
      </c>
      <c r="L33" s="65">
        <f>VLOOKUP($A33,'Return Data'!$B$7:$R$2843,17,0)</f>
        <v>42.597900000000003</v>
      </c>
      <c r="M33" s="66">
        <f>RANK(L33,L$8:L$33,0)</f>
        <v>3</v>
      </c>
      <c r="N33" s="65">
        <f>VLOOKUP($A33,'Return Data'!$B$7:$R$2843,14,0)</f>
        <v>20.130700000000001</v>
      </c>
      <c r="O33" s="66">
        <f>RANK(N33,N$8:N$33,0)</f>
        <v>8</v>
      </c>
      <c r="P33" s="65">
        <f>VLOOKUP($A33,'Return Data'!$B$7:$R$2843,15,0)</f>
        <v>14.8058</v>
      </c>
      <c r="Q33" s="66">
        <f>RANK(P33,P$8:P$33,0)</f>
        <v>15</v>
      </c>
      <c r="R33" s="65">
        <f>VLOOKUP($A33,'Return Data'!$B$7:$R$2843,16,0)</f>
        <v>16.490100000000002</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12.116730769230767</v>
      </c>
      <c r="E35" s="74"/>
      <c r="F35" s="75">
        <f>AVERAGE(F8:F33)</f>
        <v>22.744746153846151</v>
      </c>
      <c r="G35" s="74"/>
      <c r="H35" s="75">
        <f>AVERAGE(H8:H33)</f>
        <v>43.379319230769241</v>
      </c>
      <c r="I35" s="74"/>
      <c r="J35" s="75">
        <f>AVERAGE(J8:J33)</f>
        <v>69.557708000000005</v>
      </c>
      <c r="K35" s="74"/>
      <c r="L35" s="75">
        <f>AVERAGE(L8:L33)</f>
        <v>37.897626086956514</v>
      </c>
      <c r="M35" s="74"/>
      <c r="N35" s="75">
        <f>AVERAGE(N8:N33)</f>
        <v>18.314709090909094</v>
      </c>
      <c r="O35" s="74"/>
      <c r="P35" s="75">
        <f>AVERAGE(P8:P33)</f>
        <v>15.551828571428567</v>
      </c>
      <c r="Q35" s="74"/>
      <c r="R35" s="75">
        <f>AVERAGE(R8:R33)</f>
        <v>21.080096153846153</v>
      </c>
      <c r="S35" s="76"/>
    </row>
    <row r="36" spans="1:19" x14ac:dyDescent="0.3">
      <c r="A36" s="73" t="s">
        <v>28</v>
      </c>
      <c r="B36" s="74"/>
      <c r="C36" s="74"/>
      <c r="D36" s="75">
        <f>MIN(D8:D33)</f>
        <v>6.0236000000000001</v>
      </c>
      <c r="E36" s="74"/>
      <c r="F36" s="75">
        <f>MIN(F8:F33)</f>
        <v>16.949000000000002</v>
      </c>
      <c r="G36" s="74"/>
      <c r="H36" s="75">
        <f>MIN(H8:H33)</f>
        <v>31.292200000000001</v>
      </c>
      <c r="I36" s="74"/>
      <c r="J36" s="75">
        <f>MIN(J8:J33)</f>
        <v>52.715400000000002</v>
      </c>
      <c r="K36" s="74"/>
      <c r="L36" s="75">
        <f>MIN(L8:L33)</f>
        <v>29.4223</v>
      </c>
      <c r="M36" s="74"/>
      <c r="N36" s="75">
        <f>MIN(N8:N33)</f>
        <v>12.174200000000001</v>
      </c>
      <c r="O36" s="74"/>
      <c r="P36" s="75">
        <f>MIN(P8:P33)</f>
        <v>11.1846</v>
      </c>
      <c r="Q36" s="74"/>
      <c r="R36" s="75">
        <f>MIN(R8:R33)</f>
        <v>4.6456999999999997</v>
      </c>
      <c r="S36" s="76"/>
    </row>
    <row r="37" spans="1:19" ht="15" thickBot="1" x14ac:dyDescent="0.35">
      <c r="A37" s="77" t="s">
        <v>29</v>
      </c>
      <c r="B37" s="78"/>
      <c r="C37" s="78"/>
      <c r="D37" s="79">
        <f>MAX(D8:D33)</f>
        <v>17.190899999999999</v>
      </c>
      <c r="E37" s="78"/>
      <c r="F37" s="79">
        <f>MAX(F8:F33)</f>
        <v>33.386699999999998</v>
      </c>
      <c r="G37" s="78"/>
      <c r="H37" s="79">
        <f>MAX(H8:H33)</f>
        <v>58.530099999999997</v>
      </c>
      <c r="I37" s="78"/>
      <c r="J37" s="79">
        <f>MAX(J8:J33)</f>
        <v>93.718000000000004</v>
      </c>
      <c r="K37" s="78"/>
      <c r="L37" s="79">
        <f>MAX(L8:L33)</f>
        <v>61.042499999999997</v>
      </c>
      <c r="M37" s="78"/>
      <c r="N37" s="79">
        <f>MAX(N8:N33)</f>
        <v>28.383299999999998</v>
      </c>
      <c r="O37" s="78"/>
      <c r="P37" s="79">
        <f>MAX(P8:P33)</f>
        <v>20.4618</v>
      </c>
      <c r="Q37" s="78"/>
      <c r="R37" s="79">
        <f>MAX(R8:R33)</f>
        <v>98.423900000000003</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44446</v>
      </c>
      <c r="C8" s="65">
        <f>VLOOKUP($A8,'Return Data'!$B$7:$R$2843,4,0)</f>
        <v>1242.6199999999999</v>
      </c>
      <c r="D8" s="65">
        <f>VLOOKUP($A8,'Return Data'!$B$7:$R$2843,10,0)</f>
        <v>11.4567</v>
      </c>
      <c r="E8" s="66">
        <f>RANK(D8,D$8:D$41,0)</f>
        <v>21</v>
      </c>
      <c r="F8" s="65">
        <f>VLOOKUP($A8,'Return Data'!$B$7:$R$2843,11,0)</f>
        <v>21.1922</v>
      </c>
      <c r="G8" s="66">
        <f>RANK(F8,F$8:F$41,0)</f>
        <v>15</v>
      </c>
      <c r="H8" s="65">
        <f>VLOOKUP($A8,'Return Data'!$B$7:$R$2843,12,0)</f>
        <v>34.908999999999999</v>
      </c>
      <c r="I8" s="66">
        <f>RANK(H8,H$8:H$41,0)</f>
        <v>22</v>
      </c>
      <c r="J8" s="65">
        <f>VLOOKUP($A8,'Return Data'!$B$7:$R$2843,13,0)</f>
        <v>62.168999999999997</v>
      </c>
      <c r="K8" s="66">
        <f>RANK(J8,J$8:J$41,0)</f>
        <v>16</v>
      </c>
      <c r="L8" s="65">
        <f>VLOOKUP($A8,'Return Data'!$B$7:$R$2843,17,0)</f>
        <v>31.127099999999999</v>
      </c>
      <c r="M8" s="66">
        <f>RANK(L8,L$8:L$41,0)</f>
        <v>14</v>
      </c>
      <c r="N8" s="65">
        <f>VLOOKUP($A8,'Return Data'!$B$7:$R$2843,14,0)</f>
        <v>16.433800000000002</v>
      </c>
      <c r="O8" s="66">
        <f>RANK(N8,N$8:N$41,0)</f>
        <v>16</v>
      </c>
      <c r="P8" s="65">
        <f>VLOOKUP($A8,'Return Data'!$B$7:$R$2843,15,0)</f>
        <v>15.7339</v>
      </c>
      <c r="Q8" s="66">
        <f>RANK(P8,P$8:P$41,0)</f>
        <v>13</v>
      </c>
      <c r="R8" s="65">
        <f>VLOOKUP($A8,'Return Data'!$B$7:$R$2843,16,0)</f>
        <v>18.7818</v>
      </c>
      <c r="S8" s="67">
        <f>RANK(R8,R$8:R$41,0)</f>
        <v>11</v>
      </c>
    </row>
    <row r="9" spans="1:20" x14ac:dyDescent="0.3">
      <c r="A9" s="63" t="s">
        <v>1806</v>
      </c>
      <c r="B9" s="64">
        <f>VLOOKUP($A9,'Return Data'!$B$7:$R$2843,3,0)</f>
        <v>44446</v>
      </c>
      <c r="C9" s="65">
        <f>VLOOKUP($A9,'Return Data'!$B$7:$R$2843,4,0)</f>
        <v>20.3</v>
      </c>
      <c r="D9" s="65">
        <f>VLOOKUP($A9,'Return Data'!$B$7:$R$2843,10,0)</f>
        <v>15.669499999999999</v>
      </c>
      <c r="E9" s="66">
        <f t="shared" ref="E9:E41" si="0">RANK(D9,D$8:D$41,0)</f>
        <v>4</v>
      </c>
      <c r="F9" s="65">
        <f>VLOOKUP($A9,'Return Data'!$B$7:$R$2843,11,0)</f>
        <v>21.484100000000002</v>
      </c>
      <c r="G9" s="66">
        <f t="shared" ref="G9:G41" si="1">RANK(F9,F$8:F$41,0)</f>
        <v>14</v>
      </c>
      <c r="H9" s="65">
        <f>VLOOKUP($A9,'Return Data'!$B$7:$R$2843,12,0)</f>
        <v>34.794199999999996</v>
      </c>
      <c r="I9" s="66">
        <f t="shared" ref="I9:I41" si="2">RANK(H9,H$8:H$41,0)</f>
        <v>24</v>
      </c>
      <c r="J9" s="65">
        <f>VLOOKUP($A9,'Return Data'!$B$7:$R$2843,13,0)</f>
        <v>58.469900000000003</v>
      </c>
      <c r="K9" s="66">
        <f t="shared" ref="K9:K41" si="3">RANK(J9,J$8:J$41,0)</f>
        <v>24</v>
      </c>
      <c r="L9" s="65">
        <f>VLOOKUP($A9,'Return Data'!$B$7:$R$2843,17,0)</f>
        <v>31.0092</v>
      </c>
      <c r="M9" s="66">
        <f t="shared" ref="M9:M41" si="4">RANK(L9,L$8:L$41,0)</f>
        <v>15</v>
      </c>
      <c r="N9" s="65">
        <f>VLOOKUP($A9,'Return Data'!$B$7:$R$2843,14,0)</f>
        <v>20.834499999999998</v>
      </c>
      <c r="O9" s="66">
        <f t="shared" ref="O9:O41" si="5">RANK(N9,N$8:N$41,0)</f>
        <v>7</v>
      </c>
      <c r="P9" s="65"/>
      <c r="Q9" s="66"/>
      <c r="R9" s="65">
        <f>VLOOKUP($A9,'Return Data'!$B$7:$R$2843,16,0)</f>
        <v>20.433</v>
      </c>
      <c r="S9" s="67">
        <f t="shared" ref="S9:S41" si="6">RANK(R9,R$8:R$41,0)</f>
        <v>4</v>
      </c>
    </row>
    <row r="10" spans="1:20" x14ac:dyDescent="0.3">
      <c r="A10" s="63" t="s">
        <v>1259</v>
      </c>
      <c r="B10" s="64">
        <f>VLOOKUP($A10,'Return Data'!$B$7:$R$2843,3,0)</f>
        <v>44446</v>
      </c>
      <c r="C10" s="65">
        <f>VLOOKUP($A10,'Return Data'!$B$7:$R$2843,4,0)</f>
        <v>177.89</v>
      </c>
      <c r="D10" s="65">
        <f>VLOOKUP($A10,'Return Data'!$B$7:$R$2843,10,0)</f>
        <v>15.445499999999999</v>
      </c>
      <c r="E10" s="66">
        <f t="shared" si="0"/>
        <v>6</v>
      </c>
      <c r="F10" s="65">
        <f>VLOOKUP($A10,'Return Data'!$B$7:$R$2843,11,0)</f>
        <v>24.311699999999998</v>
      </c>
      <c r="G10" s="66">
        <f t="shared" si="1"/>
        <v>8</v>
      </c>
      <c r="H10" s="65">
        <f>VLOOKUP($A10,'Return Data'!$B$7:$R$2843,12,0)</f>
        <v>43.274799999999999</v>
      </c>
      <c r="I10" s="66">
        <f t="shared" si="2"/>
        <v>7</v>
      </c>
      <c r="J10" s="65">
        <f>VLOOKUP($A10,'Return Data'!$B$7:$R$2843,13,0)</f>
        <v>71.064499999999995</v>
      </c>
      <c r="K10" s="66">
        <f t="shared" si="3"/>
        <v>5</v>
      </c>
      <c r="L10" s="65">
        <f>VLOOKUP($A10,'Return Data'!$B$7:$R$2843,17,0)</f>
        <v>34.791400000000003</v>
      </c>
      <c r="M10" s="66">
        <f t="shared" si="4"/>
        <v>9</v>
      </c>
      <c r="N10" s="65">
        <f>VLOOKUP($A10,'Return Data'!$B$7:$R$2843,14,0)</f>
        <v>18.631399999999999</v>
      </c>
      <c r="O10" s="66">
        <f t="shared" si="5"/>
        <v>10</v>
      </c>
      <c r="P10" s="65">
        <f>VLOOKUP($A10,'Return Data'!$B$7:$R$2843,15,0)</f>
        <v>15.0205</v>
      </c>
      <c r="Q10" s="66">
        <f t="shared" ref="Q10:Q41" si="7">RANK(P10,P$8:P$41,0)</f>
        <v>16</v>
      </c>
      <c r="R10" s="65">
        <f>VLOOKUP($A10,'Return Data'!$B$7:$R$2843,16,0)</f>
        <v>15.5786</v>
      </c>
      <c r="S10" s="67">
        <f t="shared" si="6"/>
        <v>25</v>
      </c>
    </row>
    <row r="11" spans="1:20" x14ac:dyDescent="0.3">
      <c r="A11" s="63" t="s">
        <v>1261</v>
      </c>
      <c r="B11" s="64">
        <f>VLOOKUP($A11,'Return Data'!$B$7:$R$2843,3,0)</f>
        <v>44446</v>
      </c>
      <c r="C11" s="65">
        <f>VLOOKUP($A11,'Return Data'!$B$7:$R$2843,4,0)</f>
        <v>85.195999999999998</v>
      </c>
      <c r="D11" s="65">
        <f>VLOOKUP($A11,'Return Data'!$B$7:$R$2843,10,0)</f>
        <v>13.3513</v>
      </c>
      <c r="E11" s="66">
        <f t="shared" si="0"/>
        <v>12</v>
      </c>
      <c r="F11" s="65">
        <f>VLOOKUP($A11,'Return Data'!$B$7:$R$2843,11,0)</f>
        <v>23.108499999999999</v>
      </c>
      <c r="G11" s="66">
        <f t="shared" si="1"/>
        <v>10</v>
      </c>
      <c r="H11" s="65">
        <f>VLOOKUP($A11,'Return Data'!$B$7:$R$2843,12,0)</f>
        <v>42.130699999999997</v>
      </c>
      <c r="I11" s="66">
        <f t="shared" si="2"/>
        <v>8</v>
      </c>
      <c r="J11" s="65">
        <f>VLOOKUP($A11,'Return Data'!$B$7:$R$2843,13,0)</f>
        <v>66.099999999999994</v>
      </c>
      <c r="K11" s="66">
        <f t="shared" si="3"/>
        <v>10</v>
      </c>
      <c r="L11" s="65">
        <f>VLOOKUP($A11,'Return Data'!$B$7:$R$2843,17,0)</f>
        <v>31.232199999999999</v>
      </c>
      <c r="M11" s="66">
        <f t="shared" si="4"/>
        <v>13</v>
      </c>
      <c r="N11" s="65">
        <f>VLOOKUP($A11,'Return Data'!$B$7:$R$2843,14,0)</f>
        <v>18.526599999999998</v>
      </c>
      <c r="O11" s="66">
        <f t="shared" si="5"/>
        <v>11</v>
      </c>
      <c r="P11" s="65">
        <f>VLOOKUP($A11,'Return Data'!$B$7:$R$2843,15,0)</f>
        <v>15.9574</v>
      </c>
      <c r="Q11" s="66">
        <f t="shared" si="7"/>
        <v>12</v>
      </c>
      <c r="R11" s="65">
        <f>VLOOKUP($A11,'Return Data'!$B$7:$R$2843,16,0)</f>
        <v>17.601199999999999</v>
      </c>
      <c r="S11" s="67">
        <f t="shared" si="6"/>
        <v>17</v>
      </c>
    </row>
    <row r="12" spans="1:20" x14ac:dyDescent="0.3">
      <c r="A12" s="63" t="s">
        <v>1827</v>
      </c>
      <c r="B12" s="64">
        <f>VLOOKUP($A12,'Return Data'!$B$7:$R$2843,3,0)</f>
        <v>44446</v>
      </c>
      <c r="C12" s="65">
        <f>VLOOKUP($A12,'Return Data'!$B$7:$R$2843,4,0)</f>
        <v>242.01</v>
      </c>
      <c r="D12" s="65">
        <f>VLOOKUP($A12,'Return Data'!$B$7:$R$2843,10,0)</f>
        <v>14.0212</v>
      </c>
      <c r="E12" s="66">
        <f t="shared" si="0"/>
        <v>9</v>
      </c>
      <c r="F12" s="65">
        <f>VLOOKUP($A12,'Return Data'!$B$7:$R$2843,11,0)</f>
        <v>23.016300000000001</v>
      </c>
      <c r="G12" s="66">
        <f t="shared" si="1"/>
        <v>11</v>
      </c>
      <c r="H12" s="65">
        <f>VLOOKUP($A12,'Return Data'!$B$7:$R$2843,12,0)</f>
        <v>37.388599999999997</v>
      </c>
      <c r="I12" s="66">
        <f t="shared" si="2"/>
        <v>17</v>
      </c>
      <c r="J12" s="65">
        <f>VLOOKUP($A12,'Return Data'!$B$7:$R$2843,13,0)</f>
        <v>60.006599999999999</v>
      </c>
      <c r="K12" s="66">
        <f t="shared" si="3"/>
        <v>22</v>
      </c>
      <c r="L12" s="65">
        <f>VLOOKUP($A12,'Return Data'!$B$7:$R$2843,17,0)</f>
        <v>35.450099999999999</v>
      </c>
      <c r="M12" s="66">
        <f t="shared" si="4"/>
        <v>6</v>
      </c>
      <c r="N12" s="65">
        <f>VLOOKUP($A12,'Return Data'!$B$7:$R$2843,14,0)</f>
        <v>20.790299999999998</v>
      </c>
      <c r="O12" s="66">
        <f t="shared" si="5"/>
        <v>8</v>
      </c>
      <c r="P12" s="65">
        <f>VLOOKUP($A12,'Return Data'!$B$7:$R$2843,15,0)</f>
        <v>18.650099999999998</v>
      </c>
      <c r="Q12" s="66">
        <f t="shared" si="7"/>
        <v>5</v>
      </c>
      <c r="R12" s="65">
        <f>VLOOKUP($A12,'Return Data'!$B$7:$R$2843,16,0)</f>
        <v>16.559000000000001</v>
      </c>
      <c r="S12" s="67">
        <f t="shared" si="6"/>
        <v>23</v>
      </c>
    </row>
    <row r="13" spans="1:20" x14ac:dyDescent="0.3">
      <c r="A13" s="102" t="s">
        <v>1873</v>
      </c>
      <c r="B13" s="64">
        <f>VLOOKUP($A13,'Return Data'!$B$7:$R$2843,3,0)</f>
        <v>44446</v>
      </c>
      <c r="C13" s="65">
        <f>VLOOKUP($A13,'Return Data'!$B$7:$R$2843,4,0)</f>
        <v>71.91</v>
      </c>
      <c r="D13" s="65">
        <f>VLOOKUP($A13,'Return Data'!$B$7:$R$2843,10,0)</f>
        <v>12.544</v>
      </c>
      <c r="E13" s="66">
        <f t="shared" si="0"/>
        <v>14</v>
      </c>
      <c r="F13" s="65">
        <f>VLOOKUP($A13,'Return Data'!$B$7:$R$2843,11,0)</f>
        <v>21.788499999999999</v>
      </c>
      <c r="G13" s="66">
        <f t="shared" si="1"/>
        <v>13</v>
      </c>
      <c r="H13" s="65">
        <f>VLOOKUP($A13,'Return Data'!$B$7:$R$2843,12,0)</f>
        <v>39.125900000000001</v>
      </c>
      <c r="I13" s="66">
        <f t="shared" si="2"/>
        <v>13</v>
      </c>
      <c r="J13" s="65">
        <f>VLOOKUP($A13,'Return Data'!$B$7:$R$2843,13,0)</f>
        <v>66.481499999999997</v>
      </c>
      <c r="K13" s="66">
        <f t="shared" si="3"/>
        <v>9</v>
      </c>
      <c r="L13" s="65">
        <f>VLOOKUP($A13,'Return Data'!$B$7:$R$2843,17,0)</f>
        <v>34.350200000000001</v>
      </c>
      <c r="M13" s="66">
        <f t="shared" si="4"/>
        <v>10</v>
      </c>
      <c r="N13" s="65">
        <f>VLOOKUP($A13,'Return Data'!$B$7:$R$2843,14,0)</f>
        <v>20.9039</v>
      </c>
      <c r="O13" s="66">
        <f t="shared" si="5"/>
        <v>6</v>
      </c>
      <c r="P13" s="65">
        <f>VLOOKUP($A13,'Return Data'!$B$7:$R$2843,15,0)</f>
        <v>17.452400000000001</v>
      </c>
      <c r="Q13" s="66">
        <f t="shared" si="7"/>
        <v>6</v>
      </c>
      <c r="R13" s="65">
        <f>VLOOKUP($A13,'Return Data'!$B$7:$R$2843,16,0)</f>
        <v>17.402200000000001</v>
      </c>
      <c r="S13" s="67">
        <f t="shared" si="6"/>
        <v>20</v>
      </c>
    </row>
    <row r="14" spans="1:20" x14ac:dyDescent="0.3">
      <c r="A14" s="102" t="s">
        <v>1788</v>
      </c>
      <c r="B14" s="64">
        <f>VLOOKUP($A14,'Return Data'!$B$7:$R$2843,3,0)</f>
        <v>44446</v>
      </c>
      <c r="C14" s="65">
        <f>VLOOKUP($A14,'Return Data'!$B$7:$R$2843,4,0)</f>
        <v>24.524000000000001</v>
      </c>
      <c r="D14" s="65">
        <f>VLOOKUP($A14,'Return Data'!$B$7:$R$2843,10,0)</f>
        <v>12.155900000000001</v>
      </c>
      <c r="E14" s="66">
        <f t="shared" si="0"/>
        <v>16</v>
      </c>
      <c r="F14" s="65">
        <f>VLOOKUP($A14,'Return Data'!$B$7:$R$2843,11,0)</f>
        <v>19.664300000000001</v>
      </c>
      <c r="G14" s="66">
        <f t="shared" si="1"/>
        <v>20</v>
      </c>
      <c r="H14" s="65">
        <f>VLOOKUP($A14,'Return Data'!$B$7:$R$2843,12,0)</f>
        <v>38.451999999999998</v>
      </c>
      <c r="I14" s="66">
        <f t="shared" si="2"/>
        <v>15</v>
      </c>
      <c r="J14" s="65">
        <f>VLOOKUP($A14,'Return Data'!$B$7:$R$2843,13,0)</f>
        <v>61.885300000000001</v>
      </c>
      <c r="K14" s="66">
        <f t="shared" si="3"/>
        <v>17</v>
      </c>
      <c r="L14" s="65">
        <f>VLOOKUP($A14,'Return Data'!$B$7:$R$2843,17,0)</f>
        <v>30.446899999999999</v>
      </c>
      <c r="M14" s="66">
        <f t="shared" si="4"/>
        <v>18</v>
      </c>
      <c r="N14" s="65">
        <f>VLOOKUP($A14,'Return Data'!$B$7:$R$2843,14,0)</f>
        <v>17.090499999999999</v>
      </c>
      <c r="O14" s="66">
        <f t="shared" si="5"/>
        <v>15</v>
      </c>
      <c r="P14" s="65">
        <f>VLOOKUP($A14,'Return Data'!$B$7:$R$2843,15,0)</f>
        <v>16.9663</v>
      </c>
      <c r="Q14" s="66">
        <f t="shared" si="7"/>
        <v>7</v>
      </c>
      <c r="R14" s="65">
        <f>VLOOKUP($A14,'Return Data'!$B$7:$R$2843,16,0)</f>
        <v>14.5654</v>
      </c>
      <c r="S14" s="67">
        <f t="shared" si="6"/>
        <v>32</v>
      </c>
    </row>
    <row r="15" spans="1:20" x14ac:dyDescent="0.3">
      <c r="A15" s="63" t="s">
        <v>1795</v>
      </c>
      <c r="B15" s="64">
        <f>VLOOKUP($A15,'Return Data'!$B$7:$R$2843,3,0)</f>
        <v>44446</v>
      </c>
      <c r="C15" s="65">
        <f>VLOOKUP($A15,'Return Data'!$B$7:$R$2843,4,0)</f>
        <v>989.69069999999999</v>
      </c>
      <c r="D15" s="65">
        <f>VLOOKUP($A15,'Return Data'!$B$7:$R$2843,10,0)</f>
        <v>9.4099000000000004</v>
      </c>
      <c r="E15" s="66">
        <f t="shared" si="0"/>
        <v>29</v>
      </c>
      <c r="F15" s="65">
        <f>VLOOKUP($A15,'Return Data'!$B$7:$R$2843,11,0)</f>
        <v>16.7517</v>
      </c>
      <c r="G15" s="66">
        <f t="shared" si="1"/>
        <v>26</v>
      </c>
      <c r="H15" s="65">
        <f>VLOOKUP($A15,'Return Data'!$B$7:$R$2843,12,0)</f>
        <v>37.408099999999997</v>
      </c>
      <c r="I15" s="66">
        <f t="shared" si="2"/>
        <v>16</v>
      </c>
      <c r="J15" s="65">
        <f>VLOOKUP($A15,'Return Data'!$B$7:$R$2843,13,0)</f>
        <v>65.730099999999993</v>
      </c>
      <c r="K15" s="66">
        <f t="shared" si="3"/>
        <v>11</v>
      </c>
      <c r="L15" s="65">
        <f>VLOOKUP($A15,'Return Data'!$B$7:$R$2843,17,0)</f>
        <v>30.630600000000001</v>
      </c>
      <c r="M15" s="66">
        <f t="shared" si="4"/>
        <v>17</v>
      </c>
      <c r="N15" s="65">
        <f>VLOOKUP($A15,'Return Data'!$B$7:$R$2843,14,0)</f>
        <v>14.844799999999999</v>
      </c>
      <c r="O15" s="66">
        <f t="shared" si="5"/>
        <v>20</v>
      </c>
      <c r="P15" s="65">
        <f>VLOOKUP($A15,'Return Data'!$B$7:$R$2843,15,0)</f>
        <v>13.9094</v>
      </c>
      <c r="Q15" s="66">
        <f t="shared" si="7"/>
        <v>19</v>
      </c>
      <c r="R15" s="65">
        <f>VLOOKUP($A15,'Return Data'!$B$7:$R$2843,16,0)</f>
        <v>16.9633</v>
      </c>
      <c r="S15" s="67">
        <f t="shared" si="6"/>
        <v>21</v>
      </c>
    </row>
    <row r="16" spans="1:20" x14ac:dyDescent="0.3">
      <c r="A16" s="63" t="s">
        <v>1797</v>
      </c>
      <c r="B16" s="64">
        <f>VLOOKUP($A16,'Return Data'!$B$7:$R$2843,3,0)</f>
        <v>44446</v>
      </c>
      <c r="C16" s="65">
        <f>VLOOKUP($A16,'Return Data'!$B$7:$R$2843,4,0)</f>
        <v>995.24199999999996</v>
      </c>
      <c r="D16" s="65">
        <f>VLOOKUP($A16,'Return Data'!$B$7:$R$2843,10,0)</f>
        <v>4.2725</v>
      </c>
      <c r="E16" s="66">
        <f t="shared" si="0"/>
        <v>33</v>
      </c>
      <c r="F16" s="65">
        <f>VLOOKUP($A16,'Return Data'!$B$7:$R$2843,11,0)</f>
        <v>13.7668</v>
      </c>
      <c r="G16" s="66">
        <f t="shared" si="1"/>
        <v>32</v>
      </c>
      <c r="H16" s="65">
        <f>VLOOKUP($A16,'Return Data'!$B$7:$R$2843,12,0)</f>
        <v>34.924300000000002</v>
      </c>
      <c r="I16" s="66">
        <f t="shared" si="2"/>
        <v>21</v>
      </c>
      <c r="J16" s="65">
        <f>VLOOKUP($A16,'Return Data'!$B$7:$R$2843,13,0)</f>
        <v>61.585500000000003</v>
      </c>
      <c r="K16" s="66">
        <f t="shared" si="3"/>
        <v>18</v>
      </c>
      <c r="L16" s="65">
        <f>VLOOKUP($A16,'Return Data'!$B$7:$R$2843,17,0)</f>
        <v>22.8688</v>
      </c>
      <c r="M16" s="66">
        <f t="shared" si="4"/>
        <v>29</v>
      </c>
      <c r="N16" s="65">
        <f>VLOOKUP($A16,'Return Data'!$B$7:$R$2843,14,0)</f>
        <v>12.965199999999999</v>
      </c>
      <c r="O16" s="66">
        <f t="shared" si="5"/>
        <v>24</v>
      </c>
      <c r="P16" s="65">
        <f>VLOOKUP($A16,'Return Data'!$B$7:$R$2843,15,0)</f>
        <v>13.507199999999999</v>
      </c>
      <c r="Q16" s="66">
        <f t="shared" si="7"/>
        <v>20</v>
      </c>
      <c r="R16" s="65">
        <f>VLOOKUP($A16,'Return Data'!$B$7:$R$2843,16,0)</f>
        <v>15.0899</v>
      </c>
      <c r="S16" s="67">
        <f t="shared" si="6"/>
        <v>28</v>
      </c>
    </row>
    <row r="17" spans="1:19" x14ac:dyDescent="0.3">
      <c r="A17" s="126" t="s">
        <v>1791</v>
      </c>
      <c r="B17" s="64">
        <f>VLOOKUP($A17,'Return Data'!$B$7:$R$2843,3,0)</f>
        <v>44446</v>
      </c>
      <c r="C17" s="65">
        <f>VLOOKUP($A17,'Return Data'!$B$7:$R$2843,4,0)</f>
        <v>139.77279999999999</v>
      </c>
      <c r="D17" s="65">
        <f>VLOOKUP($A17,'Return Data'!$B$7:$R$2843,10,0)</f>
        <v>12.6511</v>
      </c>
      <c r="E17" s="66">
        <f t="shared" si="0"/>
        <v>13</v>
      </c>
      <c r="F17" s="65">
        <f>VLOOKUP($A17,'Return Data'!$B$7:$R$2843,11,0)</f>
        <v>19.724599999999999</v>
      </c>
      <c r="G17" s="66">
        <f t="shared" si="1"/>
        <v>19</v>
      </c>
      <c r="H17" s="65">
        <f>VLOOKUP($A17,'Return Data'!$B$7:$R$2843,12,0)</f>
        <v>34.819099999999999</v>
      </c>
      <c r="I17" s="66">
        <f t="shared" si="2"/>
        <v>23</v>
      </c>
      <c r="J17" s="65">
        <f>VLOOKUP($A17,'Return Data'!$B$7:$R$2843,13,0)</f>
        <v>59.377899999999997</v>
      </c>
      <c r="K17" s="66">
        <f t="shared" si="3"/>
        <v>23</v>
      </c>
      <c r="L17" s="65">
        <f>VLOOKUP($A17,'Return Data'!$B$7:$R$2843,17,0)</f>
        <v>30.641999999999999</v>
      </c>
      <c r="M17" s="66">
        <f t="shared" si="4"/>
        <v>16</v>
      </c>
      <c r="N17" s="65">
        <f>VLOOKUP($A17,'Return Data'!$B$7:$R$2843,14,0)</f>
        <v>13.571199999999999</v>
      </c>
      <c r="O17" s="66">
        <f t="shared" si="5"/>
        <v>23</v>
      </c>
      <c r="P17" s="65">
        <f>VLOOKUP($A17,'Return Data'!$B$7:$R$2843,15,0)</f>
        <v>13.1257</v>
      </c>
      <c r="Q17" s="66">
        <f t="shared" si="7"/>
        <v>23</v>
      </c>
      <c r="R17" s="65">
        <f>VLOOKUP($A17,'Return Data'!$B$7:$R$2843,16,0)</f>
        <v>16.0806</v>
      </c>
      <c r="S17" s="67">
        <f t="shared" si="6"/>
        <v>24</v>
      </c>
    </row>
    <row r="18" spans="1:19" x14ac:dyDescent="0.3">
      <c r="A18" s="127" t="s">
        <v>1263</v>
      </c>
      <c r="B18" s="64">
        <f>VLOOKUP($A18,'Return Data'!$B$7:$R$2843,3,0)</f>
        <v>44446</v>
      </c>
      <c r="C18" s="65">
        <f>VLOOKUP($A18,'Return Data'!$B$7:$R$2843,4,0)</f>
        <v>473.88</v>
      </c>
      <c r="D18" s="65">
        <f>VLOOKUP($A18,'Return Data'!$B$7:$R$2843,10,0)</f>
        <v>9.9235000000000007</v>
      </c>
      <c r="E18" s="66">
        <f t="shared" si="0"/>
        <v>26</v>
      </c>
      <c r="F18" s="65">
        <f>VLOOKUP($A18,'Return Data'!$B$7:$R$2843,11,0)</f>
        <v>19.356200000000001</v>
      </c>
      <c r="G18" s="66">
        <f t="shared" si="1"/>
        <v>21</v>
      </c>
      <c r="H18" s="65">
        <f>VLOOKUP($A18,'Return Data'!$B$7:$R$2843,12,0)</f>
        <v>38.918900000000001</v>
      </c>
      <c r="I18" s="66">
        <f t="shared" si="2"/>
        <v>14</v>
      </c>
      <c r="J18" s="65">
        <f>VLOOKUP($A18,'Return Data'!$B$7:$R$2843,13,0)</f>
        <v>64.954099999999997</v>
      </c>
      <c r="K18" s="66">
        <f t="shared" si="3"/>
        <v>12</v>
      </c>
      <c r="L18" s="65">
        <f>VLOOKUP($A18,'Return Data'!$B$7:$R$2843,17,0)</f>
        <v>27.4953</v>
      </c>
      <c r="M18" s="66">
        <f t="shared" si="4"/>
        <v>21</v>
      </c>
      <c r="N18" s="65">
        <f>VLOOKUP($A18,'Return Data'!$B$7:$R$2843,14,0)</f>
        <v>13.9337</v>
      </c>
      <c r="O18" s="66">
        <f t="shared" si="5"/>
        <v>22</v>
      </c>
      <c r="P18" s="65">
        <f>VLOOKUP($A18,'Return Data'!$B$7:$R$2843,15,0)</f>
        <v>14.2827</v>
      </c>
      <c r="Q18" s="66">
        <f t="shared" si="7"/>
        <v>18</v>
      </c>
      <c r="R18" s="65">
        <f>VLOOKUP($A18,'Return Data'!$B$7:$R$2843,16,0)</f>
        <v>16.8126</v>
      </c>
      <c r="S18" s="67">
        <f t="shared" si="6"/>
        <v>22</v>
      </c>
    </row>
    <row r="19" spans="1:19" x14ac:dyDescent="0.3">
      <c r="A19" s="63" t="s">
        <v>1799</v>
      </c>
      <c r="B19" s="64">
        <f>VLOOKUP($A19,'Return Data'!$B$7:$R$2843,3,0)</f>
        <v>44446</v>
      </c>
      <c r="C19" s="65">
        <f>VLOOKUP($A19,'Return Data'!$B$7:$R$2843,4,0)</f>
        <v>37.31</v>
      </c>
      <c r="D19" s="65">
        <f>VLOOKUP($A19,'Return Data'!$B$7:$R$2843,10,0)</f>
        <v>15.6541</v>
      </c>
      <c r="E19" s="66">
        <f t="shared" si="0"/>
        <v>5</v>
      </c>
      <c r="F19" s="65">
        <f>VLOOKUP($A19,'Return Data'!$B$7:$R$2843,11,0)</f>
        <v>24.6159</v>
      </c>
      <c r="G19" s="66">
        <f t="shared" si="1"/>
        <v>7</v>
      </c>
      <c r="H19" s="65">
        <f>VLOOKUP($A19,'Return Data'!$B$7:$R$2843,12,0)</f>
        <v>37.068300000000001</v>
      </c>
      <c r="I19" s="66">
        <f t="shared" si="2"/>
        <v>18</v>
      </c>
      <c r="J19" s="65">
        <f>VLOOKUP($A19,'Return Data'!$B$7:$R$2843,13,0)</f>
        <v>60.3352</v>
      </c>
      <c r="K19" s="66">
        <f t="shared" si="3"/>
        <v>19</v>
      </c>
      <c r="L19" s="65">
        <f>VLOOKUP($A19,'Return Data'!$B$7:$R$2843,17,0)</f>
        <v>32.590200000000003</v>
      </c>
      <c r="M19" s="66">
        <f t="shared" si="4"/>
        <v>12</v>
      </c>
      <c r="N19" s="65">
        <f>VLOOKUP($A19,'Return Data'!$B$7:$R$2843,14,0)</f>
        <v>17.5153</v>
      </c>
      <c r="O19" s="66">
        <f t="shared" si="5"/>
        <v>12</v>
      </c>
      <c r="P19" s="65">
        <f>VLOOKUP($A19,'Return Data'!$B$7:$R$2843,15,0)</f>
        <v>14.965999999999999</v>
      </c>
      <c r="Q19" s="66">
        <f t="shared" si="7"/>
        <v>17</v>
      </c>
      <c r="R19" s="65">
        <f>VLOOKUP($A19,'Return Data'!$B$7:$R$2843,16,0)</f>
        <v>19.325700000000001</v>
      </c>
      <c r="S19" s="67">
        <f t="shared" si="6"/>
        <v>9</v>
      </c>
    </row>
    <row r="20" spans="1:19" x14ac:dyDescent="0.3">
      <c r="A20" s="63" t="s">
        <v>1821</v>
      </c>
      <c r="B20" s="64">
        <f>VLOOKUP($A20,'Return Data'!$B$7:$R$2843,3,0)</f>
        <v>44446</v>
      </c>
      <c r="C20" s="65">
        <f>VLOOKUP($A20,'Return Data'!$B$7:$R$2843,4,0)</f>
        <v>141.87</v>
      </c>
      <c r="D20" s="65">
        <f>VLOOKUP($A20,'Return Data'!$B$7:$R$2843,10,0)</f>
        <v>11.061500000000001</v>
      </c>
      <c r="E20" s="66">
        <f t="shared" si="0"/>
        <v>22</v>
      </c>
      <c r="F20" s="65">
        <f>VLOOKUP($A20,'Return Data'!$B$7:$R$2843,11,0)</f>
        <v>18.373000000000001</v>
      </c>
      <c r="G20" s="66">
        <f t="shared" si="1"/>
        <v>24</v>
      </c>
      <c r="H20" s="65">
        <f>VLOOKUP($A20,'Return Data'!$B$7:$R$2843,12,0)</f>
        <v>30.985099999999999</v>
      </c>
      <c r="I20" s="66">
        <f t="shared" si="2"/>
        <v>27</v>
      </c>
      <c r="J20" s="65">
        <f>VLOOKUP($A20,'Return Data'!$B$7:$R$2843,13,0)</f>
        <v>53.4559</v>
      </c>
      <c r="K20" s="66">
        <f t="shared" si="3"/>
        <v>28</v>
      </c>
      <c r="L20" s="65">
        <f>VLOOKUP($A20,'Return Data'!$B$7:$R$2843,17,0)</f>
        <v>24.4849</v>
      </c>
      <c r="M20" s="66">
        <f t="shared" si="4"/>
        <v>26</v>
      </c>
      <c r="N20" s="65">
        <f>VLOOKUP($A20,'Return Data'!$B$7:$R$2843,14,0)</f>
        <v>11.6836</v>
      </c>
      <c r="O20" s="66">
        <f t="shared" si="5"/>
        <v>27</v>
      </c>
      <c r="P20" s="65">
        <f>VLOOKUP($A20,'Return Data'!$B$7:$R$2843,15,0)</f>
        <v>11.9244</v>
      </c>
      <c r="Q20" s="66">
        <f t="shared" si="7"/>
        <v>25</v>
      </c>
      <c r="R20" s="65">
        <f>VLOOKUP($A20,'Return Data'!$B$7:$R$2843,16,0)</f>
        <v>15.542299999999999</v>
      </c>
      <c r="S20" s="67">
        <f t="shared" si="6"/>
        <v>26</v>
      </c>
    </row>
    <row r="21" spans="1:19" x14ac:dyDescent="0.3">
      <c r="A21" s="63" t="s">
        <v>1266</v>
      </c>
      <c r="B21" s="64">
        <f>VLOOKUP($A21,'Return Data'!$B$7:$R$2843,3,0)</f>
        <v>44446</v>
      </c>
      <c r="C21" s="65">
        <f>VLOOKUP($A21,'Return Data'!$B$7:$R$2843,4,0)</f>
        <v>89.04</v>
      </c>
      <c r="D21" s="65">
        <f>VLOOKUP($A21,'Return Data'!$B$7:$R$2843,10,0)</f>
        <v>11.985900000000001</v>
      </c>
      <c r="E21" s="66">
        <f t="shared" si="0"/>
        <v>17</v>
      </c>
      <c r="F21" s="65">
        <f>VLOOKUP($A21,'Return Data'!$B$7:$R$2843,11,0)</f>
        <v>25.4438</v>
      </c>
      <c r="G21" s="66">
        <f t="shared" si="1"/>
        <v>6</v>
      </c>
      <c r="H21" s="65">
        <f>VLOOKUP($A21,'Return Data'!$B$7:$R$2843,12,0)</f>
        <v>43.636099999999999</v>
      </c>
      <c r="I21" s="66">
        <f t="shared" si="2"/>
        <v>6</v>
      </c>
      <c r="J21" s="65">
        <f>VLOOKUP($A21,'Return Data'!$B$7:$R$2843,13,0)</f>
        <v>68.700299999999999</v>
      </c>
      <c r="K21" s="66">
        <f t="shared" si="3"/>
        <v>7</v>
      </c>
      <c r="L21" s="65">
        <f>VLOOKUP($A21,'Return Data'!$B$7:$R$2843,17,0)</f>
        <v>35.159999999999997</v>
      </c>
      <c r="M21" s="66">
        <f t="shared" si="4"/>
        <v>7</v>
      </c>
      <c r="N21" s="65">
        <f>VLOOKUP($A21,'Return Data'!$B$7:$R$2843,14,0)</f>
        <v>17.119499999999999</v>
      </c>
      <c r="O21" s="66">
        <f t="shared" si="5"/>
        <v>14</v>
      </c>
      <c r="P21" s="65">
        <f>VLOOKUP($A21,'Return Data'!$B$7:$R$2843,15,0)</f>
        <v>16.671299999999999</v>
      </c>
      <c r="Q21" s="66">
        <f t="shared" si="7"/>
        <v>8</v>
      </c>
      <c r="R21" s="65">
        <f>VLOOKUP($A21,'Return Data'!$B$7:$R$2843,16,0)</f>
        <v>20.358799999999999</v>
      </c>
      <c r="S21" s="67">
        <f t="shared" si="6"/>
        <v>6</v>
      </c>
    </row>
    <row r="22" spans="1:19" x14ac:dyDescent="0.3">
      <c r="A22" s="63" t="s">
        <v>1267</v>
      </c>
      <c r="B22" s="64">
        <f>VLOOKUP($A22,'Return Data'!$B$7:$R$2843,3,0)</f>
        <v>44446</v>
      </c>
      <c r="C22" s="65">
        <f>VLOOKUP($A22,'Return Data'!$B$7:$R$2843,4,0)</f>
        <v>15.372400000000001</v>
      </c>
      <c r="D22" s="65">
        <f>VLOOKUP($A22,'Return Data'!$B$7:$R$2843,10,0)</f>
        <v>3.3479999999999999</v>
      </c>
      <c r="E22" s="66">
        <f t="shared" si="0"/>
        <v>34</v>
      </c>
      <c r="F22" s="65">
        <f>VLOOKUP($A22,'Return Data'!$B$7:$R$2843,11,0)</f>
        <v>11.9091</v>
      </c>
      <c r="G22" s="66">
        <f t="shared" si="1"/>
        <v>34</v>
      </c>
      <c r="H22" s="65">
        <f>VLOOKUP($A22,'Return Data'!$B$7:$R$2843,12,0)</f>
        <v>32.081200000000003</v>
      </c>
      <c r="I22" s="66">
        <f t="shared" si="2"/>
        <v>26</v>
      </c>
      <c r="J22" s="65">
        <f>VLOOKUP($A22,'Return Data'!$B$7:$R$2843,13,0)</f>
        <v>56.457299999999996</v>
      </c>
      <c r="K22" s="66">
        <f t="shared" si="3"/>
        <v>25</v>
      </c>
      <c r="L22" s="65"/>
      <c r="M22" s="66"/>
      <c r="N22" s="65"/>
      <c r="O22" s="66"/>
      <c r="P22" s="65"/>
      <c r="Q22" s="66"/>
      <c r="R22" s="65">
        <f>VLOOKUP($A22,'Return Data'!$B$7:$R$2843,16,0)</f>
        <v>20.383800000000001</v>
      </c>
      <c r="S22" s="67">
        <f t="shared" si="6"/>
        <v>5</v>
      </c>
    </row>
    <row r="23" spans="1:19" x14ac:dyDescent="0.3">
      <c r="A23" s="63" t="s">
        <v>1801</v>
      </c>
      <c r="B23" s="64">
        <f>VLOOKUP($A23,'Return Data'!$B$7:$R$2843,3,0)</f>
        <v>44446</v>
      </c>
      <c r="C23" s="65">
        <f>VLOOKUP($A23,'Return Data'!$B$7:$R$2843,4,0)</f>
        <v>55.3767</v>
      </c>
      <c r="D23" s="65">
        <f>VLOOKUP($A23,'Return Data'!$B$7:$R$2843,10,0)</f>
        <v>13.436199999999999</v>
      </c>
      <c r="E23" s="66">
        <f t="shared" si="0"/>
        <v>11</v>
      </c>
      <c r="F23" s="65">
        <f>VLOOKUP($A23,'Return Data'!$B$7:$R$2843,11,0)</f>
        <v>19.042100000000001</v>
      </c>
      <c r="G23" s="66">
        <f t="shared" si="1"/>
        <v>22</v>
      </c>
      <c r="H23" s="65">
        <f>VLOOKUP($A23,'Return Data'!$B$7:$R$2843,12,0)</f>
        <v>36.027299999999997</v>
      </c>
      <c r="I23" s="66">
        <f t="shared" si="2"/>
        <v>19</v>
      </c>
      <c r="J23" s="65">
        <f>VLOOKUP($A23,'Return Data'!$B$7:$R$2843,13,0)</f>
        <v>62.299799999999998</v>
      </c>
      <c r="K23" s="66">
        <f t="shared" si="3"/>
        <v>15</v>
      </c>
      <c r="L23" s="65">
        <f>VLOOKUP($A23,'Return Data'!$B$7:$R$2843,17,0)</f>
        <v>28.7498</v>
      </c>
      <c r="M23" s="66">
        <f t="shared" si="4"/>
        <v>19</v>
      </c>
      <c r="N23" s="65">
        <f>VLOOKUP($A23,'Return Data'!$B$7:$R$2843,14,0)</f>
        <v>17.3367</v>
      </c>
      <c r="O23" s="66">
        <f t="shared" si="5"/>
        <v>13</v>
      </c>
      <c r="P23" s="65">
        <f>VLOOKUP($A23,'Return Data'!$B$7:$R$2843,15,0)</f>
        <v>16.455200000000001</v>
      </c>
      <c r="Q23" s="66">
        <f t="shared" si="7"/>
        <v>9</v>
      </c>
      <c r="R23" s="65">
        <f>VLOOKUP($A23,'Return Data'!$B$7:$R$2843,16,0)</f>
        <v>17.409099999999999</v>
      </c>
      <c r="S23" s="67">
        <f t="shared" si="6"/>
        <v>19</v>
      </c>
    </row>
    <row r="24" spans="1:19" x14ac:dyDescent="0.3">
      <c r="A24" s="63" t="s">
        <v>1809</v>
      </c>
      <c r="B24" s="64">
        <f>VLOOKUP($A24,'Return Data'!$B$7:$R$2843,3,0)</f>
        <v>44446</v>
      </c>
      <c r="C24" s="65">
        <f>VLOOKUP($A24,'Return Data'!$B$7:$R$2843,4,0)</f>
        <v>57.570999999999998</v>
      </c>
      <c r="D24" s="65">
        <f>VLOOKUP($A24,'Return Data'!$B$7:$R$2843,10,0)</f>
        <v>10.088900000000001</v>
      </c>
      <c r="E24" s="66">
        <f t="shared" si="0"/>
        <v>24</v>
      </c>
      <c r="F24" s="65">
        <f>VLOOKUP($A24,'Return Data'!$B$7:$R$2843,11,0)</f>
        <v>15.400499999999999</v>
      </c>
      <c r="G24" s="66">
        <f t="shared" si="1"/>
        <v>30</v>
      </c>
      <c r="H24" s="65">
        <f>VLOOKUP($A24,'Return Data'!$B$7:$R$2843,12,0)</f>
        <v>30.881900000000002</v>
      </c>
      <c r="I24" s="66">
        <f t="shared" si="2"/>
        <v>28</v>
      </c>
      <c r="J24" s="65">
        <f>VLOOKUP($A24,'Return Data'!$B$7:$R$2843,13,0)</f>
        <v>54.449399999999997</v>
      </c>
      <c r="K24" s="66">
        <f t="shared" si="3"/>
        <v>27</v>
      </c>
      <c r="L24" s="65">
        <f>VLOOKUP($A24,'Return Data'!$B$7:$R$2843,17,0)</f>
        <v>26.372900000000001</v>
      </c>
      <c r="M24" s="66">
        <f t="shared" si="4"/>
        <v>25</v>
      </c>
      <c r="N24" s="65">
        <f>VLOOKUP($A24,'Return Data'!$B$7:$R$2843,14,0)</f>
        <v>15.7136</v>
      </c>
      <c r="O24" s="66">
        <f t="shared" si="5"/>
        <v>19</v>
      </c>
      <c r="P24" s="65">
        <f>VLOOKUP($A24,'Return Data'!$B$7:$R$2843,15,0)</f>
        <v>15.6097</v>
      </c>
      <c r="Q24" s="66">
        <f t="shared" si="7"/>
        <v>14</v>
      </c>
      <c r="R24" s="65">
        <f>VLOOKUP($A24,'Return Data'!$B$7:$R$2843,16,0)</f>
        <v>18.289000000000001</v>
      </c>
      <c r="S24" s="67">
        <f t="shared" si="6"/>
        <v>12</v>
      </c>
    </row>
    <row r="25" spans="1:19" x14ac:dyDescent="0.3">
      <c r="A25" s="63" t="s">
        <v>1823</v>
      </c>
      <c r="B25" s="64">
        <f>VLOOKUP($A25,'Return Data'!$B$7:$R$2843,3,0)</f>
        <v>44446</v>
      </c>
      <c r="C25" s="65">
        <f>VLOOKUP($A25,'Return Data'!$B$7:$R$2843,4,0)</f>
        <v>124.965</v>
      </c>
      <c r="D25" s="65">
        <f>VLOOKUP($A25,'Return Data'!$B$7:$R$2843,10,0)</f>
        <v>6.9961000000000002</v>
      </c>
      <c r="E25" s="66">
        <f t="shared" si="0"/>
        <v>32</v>
      </c>
      <c r="F25" s="65">
        <f>VLOOKUP($A25,'Return Data'!$B$7:$R$2843,11,0)</f>
        <v>16.106100000000001</v>
      </c>
      <c r="G25" s="66">
        <f t="shared" si="1"/>
        <v>29</v>
      </c>
      <c r="H25" s="65">
        <f>VLOOKUP($A25,'Return Data'!$B$7:$R$2843,12,0)</f>
        <v>29.0627</v>
      </c>
      <c r="I25" s="66">
        <f t="shared" si="2"/>
        <v>30</v>
      </c>
      <c r="J25" s="65">
        <f>VLOOKUP($A25,'Return Data'!$B$7:$R$2843,13,0)</f>
        <v>47.045299999999997</v>
      </c>
      <c r="K25" s="66">
        <f t="shared" si="3"/>
        <v>30</v>
      </c>
      <c r="L25" s="65">
        <f>VLOOKUP($A25,'Return Data'!$B$7:$R$2843,17,0)</f>
        <v>24.2728</v>
      </c>
      <c r="M25" s="66">
        <f t="shared" si="4"/>
        <v>27</v>
      </c>
      <c r="N25" s="65">
        <f>VLOOKUP($A25,'Return Data'!$B$7:$R$2843,14,0)</f>
        <v>12.4299</v>
      </c>
      <c r="O25" s="66">
        <f t="shared" si="5"/>
        <v>26</v>
      </c>
      <c r="P25" s="65">
        <f>VLOOKUP($A25,'Return Data'!$B$7:$R$2843,15,0)</f>
        <v>12.3969</v>
      </c>
      <c r="Q25" s="66">
        <f t="shared" si="7"/>
        <v>24</v>
      </c>
      <c r="R25" s="65">
        <f>VLOOKUP($A25,'Return Data'!$B$7:$R$2843,16,0)</f>
        <v>14.673400000000001</v>
      </c>
      <c r="S25" s="67">
        <f t="shared" si="6"/>
        <v>31</v>
      </c>
    </row>
    <row r="26" spans="1:19" x14ac:dyDescent="0.3">
      <c r="A26" s="63" t="s">
        <v>1826</v>
      </c>
      <c r="B26" s="64">
        <f>VLOOKUP($A26,'Return Data'!$B$7:$R$2843,3,0)</f>
        <v>44446</v>
      </c>
      <c r="C26" s="65">
        <f>VLOOKUP($A26,'Return Data'!$B$7:$R$2843,4,0)</f>
        <v>71.105099999999993</v>
      </c>
      <c r="D26" s="65">
        <f>VLOOKUP($A26,'Return Data'!$B$7:$R$2843,10,0)</f>
        <v>10.419700000000001</v>
      </c>
      <c r="E26" s="66">
        <f t="shared" si="0"/>
        <v>23</v>
      </c>
      <c r="F26" s="65">
        <f>VLOOKUP($A26,'Return Data'!$B$7:$R$2843,11,0)</f>
        <v>16.424099999999999</v>
      </c>
      <c r="G26" s="66">
        <f t="shared" si="1"/>
        <v>28</v>
      </c>
      <c r="H26" s="65">
        <f>VLOOKUP($A26,'Return Data'!$B$7:$R$2843,12,0)</f>
        <v>25.4268</v>
      </c>
      <c r="I26" s="66">
        <f t="shared" si="2"/>
        <v>33</v>
      </c>
      <c r="J26" s="65">
        <f>VLOOKUP($A26,'Return Data'!$B$7:$R$2843,13,0)</f>
        <v>44.654299999999999</v>
      </c>
      <c r="K26" s="66">
        <f t="shared" si="3"/>
        <v>32</v>
      </c>
      <c r="L26" s="65">
        <f>VLOOKUP($A26,'Return Data'!$B$7:$R$2843,17,0)</f>
        <v>21.482299999999999</v>
      </c>
      <c r="M26" s="66">
        <f t="shared" si="4"/>
        <v>31</v>
      </c>
      <c r="N26" s="65">
        <f>VLOOKUP($A26,'Return Data'!$B$7:$R$2843,14,0)</f>
        <v>12.8786</v>
      </c>
      <c r="O26" s="66">
        <f t="shared" si="5"/>
        <v>25</v>
      </c>
      <c r="P26" s="65">
        <f>VLOOKUP($A26,'Return Data'!$B$7:$R$2843,15,0)</f>
        <v>11.03</v>
      </c>
      <c r="Q26" s="66">
        <f t="shared" si="7"/>
        <v>26</v>
      </c>
      <c r="R26" s="65">
        <f>VLOOKUP($A26,'Return Data'!$B$7:$R$2843,16,0)</f>
        <v>11.5671</v>
      </c>
      <c r="S26" s="67">
        <f t="shared" si="6"/>
        <v>33</v>
      </c>
    </row>
    <row r="27" spans="1:19" x14ac:dyDescent="0.3">
      <c r="A27" s="63" t="s">
        <v>1269</v>
      </c>
      <c r="B27" s="64">
        <f>VLOOKUP($A27,'Return Data'!$B$7:$R$2843,3,0)</f>
        <v>44446</v>
      </c>
      <c r="C27" s="65">
        <f>VLOOKUP($A27,'Return Data'!$B$7:$R$2843,4,0)</f>
        <v>21.611000000000001</v>
      </c>
      <c r="D27" s="65">
        <f>VLOOKUP($A27,'Return Data'!$B$7:$R$2843,10,0)</f>
        <v>12.533300000000001</v>
      </c>
      <c r="E27" s="66">
        <f t="shared" si="0"/>
        <v>15</v>
      </c>
      <c r="F27" s="65">
        <f>VLOOKUP($A27,'Return Data'!$B$7:$R$2843,11,0)</f>
        <v>28.605499999999999</v>
      </c>
      <c r="G27" s="66">
        <f t="shared" si="1"/>
        <v>4</v>
      </c>
      <c r="H27" s="65">
        <f>VLOOKUP($A27,'Return Data'!$B$7:$R$2843,12,0)</f>
        <v>51.744500000000002</v>
      </c>
      <c r="I27" s="66">
        <f t="shared" si="2"/>
        <v>2</v>
      </c>
      <c r="J27" s="65">
        <f>VLOOKUP($A27,'Return Data'!$B$7:$R$2843,13,0)</f>
        <v>76.396199999999993</v>
      </c>
      <c r="K27" s="66">
        <f t="shared" si="3"/>
        <v>3</v>
      </c>
      <c r="L27" s="65">
        <f>VLOOKUP($A27,'Return Data'!$B$7:$R$2843,17,0)</f>
        <v>40.752000000000002</v>
      </c>
      <c r="M27" s="66">
        <f t="shared" si="4"/>
        <v>4</v>
      </c>
      <c r="N27" s="65">
        <f>VLOOKUP($A27,'Return Data'!$B$7:$R$2843,14,0)</f>
        <v>23.5854</v>
      </c>
      <c r="O27" s="66">
        <f t="shared" si="5"/>
        <v>4</v>
      </c>
      <c r="P27" s="65"/>
      <c r="Q27" s="66"/>
      <c r="R27" s="65">
        <f>VLOOKUP($A27,'Return Data'!$B$7:$R$2843,16,0)</f>
        <v>19.485199999999999</v>
      </c>
      <c r="S27" s="67">
        <f t="shared" si="6"/>
        <v>8</v>
      </c>
    </row>
    <row r="28" spans="1:19" x14ac:dyDescent="0.3">
      <c r="A28" s="63" t="s">
        <v>1819</v>
      </c>
      <c r="B28" s="64">
        <f>VLOOKUP($A28,'Return Data'!$B$7:$R$2843,3,0)</f>
        <v>44446</v>
      </c>
      <c r="C28" s="65">
        <f>VLOOKUP($A28,'Return Data'!$B$7:$R$2843,4,0)</f>
        <v>38.739800000000002</v>
      </c>
      <c r="D28" s="65">
        <f>VLOOKUP($A28,'Return Data'!$B$7:$R$2843,10,0)</f>
        <v>9.9962999999999997</v>
      </c>
      <c r="E28" s="66">
        <f t="shared" si="0"/>
        <v>25</v>
      </c>
      <c r="F28" s="65">
        <f>VLOOKUP($A28,'Return Data'!$B$7:$R$2843,11,0)</f>
        <v>12.733700000000001</v>
      </c>
      <c r="G28" s="66">
        <f t="shared" si="1"/>
        <v>33</v>
      </c>
      <c r="H28" s="65">
        <f>VLOOKUP($A28,'Return Data'!$B$7:$R$2843,12,0)</f>
        <v>26.199000000000002</v>
      </c>
      <c r="I28" s="66">
        <f t="shared" si="2"/>
        <v>32</v>
      </c>
      <c r="J28" s="65">
        <f>VLOOKUP($A28,'Return Data'!$B$7:$R$2843,13,0)</f>
        <v>44.086399999999998</v>
      </c>
      <c r="K28" s="66">
        <f t="shared" si="3"/>
        <v>33</v>
      </c>
      <c r="L28" s="65">
        <f>VLOOKUP($A28,'Return Data'!$B$7:$R$2843,17,0)</f>
        <v>21.495100000000001</v>
      </c>
      <c r="M28" s="66">
        <f t="shared" si="4"/>
        <v>30</v>
      </c>
      <c r="N28" s="65">
        <f>VLOOKUP($A28,'Return Data'!$B$7:$R$2843,14,0)</f>
        <v>11.191000000000001</v>
      </c>
      <c r="O28" s="66">
        <f t="shared" si="5"/>
        <v>28</v>
      </c>
      <c r="P28" s="65">
        <f>VLOOKUP($A28,'Return Data'!$B$7:$R$2843,15,0)</f>
        <v>13.3238</v>
      </c>
      <c r="Q28" s="66">
        <f t="shared" si="7"/>
        <v>21</v>
      </c>
      <c r="R28" s="65">
        <f>VLOOKUP($A28,'Return Data'!$B$7:$R$2843,16,0)</f>
        <v>20.180900000000001</v>
      </c>
      <c r="S28" s="67">
        <f t="shared" si="6"/>
        <v>7</v>
      </c>
    </row>
    <row r="29" spans="1:19" x14ac:dyDescent="0.3">
      <c r="A29" s="63" t="s">
        <v>2015</v>
      </c>
      <c r="B29" s="64">
        <f>VLOOKUP($A29,'Return Data'!$B$7:$R$2843,3,0)</f>
        <v>44446</v>
      </c>
      <c r="C29" s="65">
        <f>VLOOKUP($A29,'Return Data'!$B$7:$R$2843,4,0)</f>
        <v>16.701699999999999</v>
      </c>
      <c r="D29" s="65">
        <f>VLOOKUP($A29,'Return Data'!$B$7:$R$2843,10,0)</f>
        <v>11.8315</v>
      </c>
      <c r="E29" s="66">
        <f t="shared" si="0"/>
        <v>18</v>
      </c>
      <c r="F29" s="65">
        <f>VLOOKUP($A29,'Return Data'!$B$7:$R$2843,11,0)</f>
        <v>20.174299999999999</v>
      </c>
      <c r="G29" s="66">
        <f t="shared" si="1"/>
        <v>17</v>
      </c>
      <c r="H29" s="65">
        <f>VLOOKUP($A29,'Return Data'!$B$7:$R$2843,12,0)</f>
        <v>35.8889</v>
      </c>
      <c r="I29" s="66">
        <f t="shared" si="2"/>
        <v>20</v>
      </c>
      <c r="J29" s="65">
        <f>VLOOKUP($A29,'Return Data'!$B$7:$R$2843,13,0)</f>
        <v>55.879399999999997</v>
      </c>
      <c r="K29" s="66">
        <f t="shared" si="3"/>
        <v>26</v>
      </c>
      <c r="L29" s="65">
        <f>VLOOKUP($A29,'Return Data'!$B$7:$R$2843,17,0)</f>
        <v>27.160900000000002</v>
      </c>
      <c r="M29" s="66">
        <f t="shared" si="4"/>
        <v>23</v>
      </c>
      <c r="N29" s="65"/>
      <c r="O29" s="66"/>
      <c r="P29" s="65"/>
      <c r="Q29" s="66"/>
      <c r="R29" s="65">
        <f>VLOOKUP($A29,'Return Data'!$B$7:$R$2843,16,0)</f>
        <v>17.580500000000001</v>
      </c>
      <c r="S29" s="67">
        <f t="shared" si="6"/>
        <v>18</v>
      </c>
    </row>
    <row r="30" spans="1:19" x14ac:dyDescent="0.3">
      <c r="A30" s="63" t="s">
        <v>1272</v>
      </c>
      <c r="B30" s="64">
        <f>VLOOKUP($A30,'Return Data'!$B$7:$R$2843,3,0)</f>
        <v>44446</v>
      </c>
      <c r="C30" s="65">
        <f>VLOOKUP($A30,'Return Data'!$B$7:$R$2843,4,0)</f>
        <v>149.61439999999999</v>
      </c>
      <c r="D30" s="65">
        <f>VLOOKUP($A30,'Return Data'!$B$7:$R$2843,10,0)</f>
        <v>13.9468</v>
      </c>
      <c r="E30" s="66">
        <f t="shared" si="0"/>
        <v>10</v>
      </c>
      <c r="F30" s="65">
        <f>VLOOKUP($A30,'Return Data'!$B$7:$R$2843,11,0)</f>
        <v>20.085799999999999</v>
      </c>
      <c r="G30" s="66">
        <f t="shared" si="1"/>
        <v>18</v>
      </c>
      <c r="H30" s="65">
        <f>VLOOKUP($A30,'Return Data'!$B$7:$R$2843,12,0)</f>
        <v>47.747300000000003</v>
      </c>
      <c r="I30" s="66">
        <f t="shared" si="2"/>
        <v>3</v>
      </c>
      <c r="J30" s="65">
        <f>VLOOKUP($A30,'Return Data'!$B$7:$R$2843,13,0)</f>
        <v>72.315399999999997</v>
      </c>
      <c r="K30" s="66">
        <f t="shared" si="3"/>
        <v>4</v>
      </c>
      <c r="L30" s="65">
        <f>VLOOKUP($A30,'Return Data'!$B$7:$R$2843,17,0)</f>
        <v>27.228300000000001</v>
      </c>
      <c r="M30" s="66">
        <f t="shared" si="4"/>
        <v>22</v>
      </c>
      <c r="N30" s="65">
        <f>VLOOKUP($A30,'Return Data'!$B$7:$R$2843,14,0)</f>
        <v>13.958500000000001</v>
      </c>
      <c r="O30" s="66">
        <f t="shared" si="5"/>
        <v>21</v>
      </c>
      <c r="P30" s="65">
        <f>VLOOKUP($A30,'Return Data'!$B$7:$R$2843,15,0)</f>
        <v>13.2789</v>
      </c>
      <c r="Q30" s="66">
        <f t="shared" si="7"/>
        <v>22</v>
      </c>
      <c r="R30" s="65">
        <f>VLOOKUP($A30,'Return Data'!$B$7:$R$2843,16,0)</f>
        <v>14.923500000000001</v>
      </c>
      <c r="S30" s="67">
        <f t="shared" si="6"/>
        <v>29</v>
      </c>
    </row>
    <row r="31" spans="1:19" x14ac:dyDescent="0.3">
      <c r="A31" s="63" t="s">
        <v>1781</v>
      </c>
      <c r="B31" s="64">
        <f>VLOOKUP($A31,'Return Data'!$B$7:$R$2843,3,0)</f>
        <v>44446</v>
      </c>
      <c r="C31" s="65">
        <f>VLOOKUP($A31,'Return Data'!$B$7:$R$2843,4,0)</f>
        <v>51.1614</v>
      </c>
      <c r="D31" s="65">
        <f>VLOOKUP($A31,'Return Data'!$B$7:$R$2843,10,0)</f>
        <v>16.2775</v>
      </c>
      <c r="E31" s="66">
        <f t="shared" si="0"/>
        <v>1</v>
      </c>
      <c r="F31" s="65">
        <f>VLOOKUP($A31,'Return Data'!$B$7:$R$2843,11,0)</f>
        <v>30.6251</v>
      </c>
      <c r="G31" s="66">
        <f t="shared" si="1"/>
        <v>2</v>
      </c>
      <c r="H31" s="65">
        <f>VLOOKUP($A31,'Return Data'!$B$7:$R$2843,12,0)</f>
        <v>42.066499999999998</v>
      </c>
      <c r="I31" s="66">
        <f t="shared" si="2"/>
        <v>9</v>
      </c>
      <c r="J31" s="65">
        <f>VLOOKUP($A31,'Return Data'!$B$7:$R$2843,13,0)</f>
        <v>60.240900000000003</v>
      </c>
      <c r="K31" s="66">
        <f t="shared" si="3"/>
        <v>20</v>
      </c>
      <c r="L31" s="65">
        <f>VLOOKUP($A31,'Return Data'!$B$7:$R$2843,17,0)</f>
        <v>40.867199999999997</v>
      </c>
      <c r="M31" s="66">
        <f t="shared" si="4"/>
        <v>3</v>
      </c>
      <c r="N31" s="65">
        <f>VLOOKUP($A31,'Return Data'!$B$7:$R$2843,14,0)</f>
        <v>25.099900000000002</v>
      </c>
      <c r="O31" s="66">
        <f t="shared" si="5"/>
        <v>3</v>
      </c>
      <c r="P31" s="65">
        <f>VLOOKUP($A31,'Return Data'!$B$7:$R$2843,15,0)</f>
        <v>22.017099999999999</v>
      </c>
      <c r="Q31" s="66">
        <f t="shared" si="7"/>
        <v>2</v>
      </c>
      <c r="R31" s="65">
        <f>VLOOKUP($A31,'Return Data'!$B$7:$R$2843,16,0)</f>
        <v>21.779499999999999</v>
      </c>
      <c r="S31" s="67">
        <f t="shared" si="6"/>
        <v>3</v>
      </c>
    </row>
    <row r="32" spans="1:19" x14ac:dyDescent="0.3">
      <c r="A32" s="63" t="s">
        <v>1810</v>
      </c>
      <c r="B32" s="64">
        <f>VLOOKUP($A32,'Return Data'!$B$7:$R$2843,3,0)</f>
        <v>44446</v>
      </c>
      <c r="C32" s="65">
        <f>VLOOKUP($A32,'Return Data'!$B$7:$R$2843,4,0)</f>
        <v>29.11</v>
      </c>
      <c r="D32" s="65">
        <f>VLOOKUP($A32,'Return Data'!$B$7:$R$2843,10,0)</f>
        <v>14.968400000000001</v>
      </c>
      <c r="E32" s="66">
        <f t="shared" si="0"/>
        <v>8</v>
      </c>
      <c r="F32" s="65">
        <f>VLOOKUP($A32,'Return Data'!$B$7:$R$2843,11,0)</f>
        <v>30.5381</v>
      </c>
      <c r="G32" s="66">
        <f t="shared" si="1"/>
        <v>3</v>
      </c>
      <c r="H32" s="65">
        <f>VLOOKUP($A32,'Return Data'!$B$7:$R$2843,12,0)</f>
        <v>47.168900000000001</v>
      </c>
      <c r="I32" s="66">
        <f t="shared" si="2"/>
        <v>4</v>
      </c>
      <c r="J32" s="65">
        <f>VLOOKUP($A32,'Return Data'!$B$7:$R$2843,13,0)</f>
        <v>78.0428</v>
      </c>
      <c r="K32" s="66">
        <f t="shared" si="3"/>
        <v>2</v>
      </c>
      <c r="L32" s="65">
        <f>VLOOKUP($A32,'Return Data'!$B$7:$R$2843,17,0)</f>
        <v>48.007199999999997</v>
      </c>
      <c r="M32" s="66">
        <f t="shared" si="4"/>
        <v>2</v>
      </c>
      <c r="N32" s="65">
        <f>VLOOKUP($A32,'Return Data'!$B$7:$R$2843,14,0)</f>
        <v>27.095199999999998</v>
      </c>
      <c r="O32" s="66">
        <f t="shared" si="5"/>
        <v>2</v>
      </c>
      <c r="P32" s="65">
        <f>VLOOKUP($A32,'Return Data'!$B$7:$R$2843,15,0)</f>
        <v>20.715900000000001</v>
      </c>
      <c r="Q32" s="66">
        <f t="shared" si="7"/>
        <v>3</v>
      </c>
      <c r="R32" s="65">
        <f>VLOOKUP($A32,'Return Data'!$B$7:$R$2843,16,0)</f>
        <v>17.813800000000001</v>
      </c>
      <c r="S32" s="67">
        <f t="shared" si="6"/>
        <v>16</v>
      </c>
    </row>
    <row r="33" spans="1:19" x14ac:dyDescent="0.3">
      <c r="A33" s="63" t="s">
        <v>1274</v>
      </c>
      <c r="B33" s="64">
        <f>VLOOKUP($A33,'Return Data'!$B$7:$R$2843,3,0)</f>
        <v>44446</v>
      </c>
      <c r="C33" s="65">
        <f>VLOOKUP($A33,'Return Data'!$B$7:$R$2843,4,0)</f>
        <v>243.85</v>
      </c>
      <c r="D33" s="65">
        <f>VLOOKUP($A33,'Return Data'!$B$7:$R$2843,10,0)</f>
        <v>15.777200000000001</v>
      </c>
      <c r="E33" s="66">
        <f t="shared" si="0"/>
        <v>3</v>
      </c>
      <c r="F33" s="65">
        <f>VLOOKUP($A33,'Return Data'!$B$7:$R$2843,11,0)</f>
        <v>26.7148</v>
      </c>
      <c r="G33" s="66">
        <f t="shared" si="1"/>
        <v>5</v>
      </c>
      <c r="H33" s="65">
        <f>VLOOKUP($A33,'Return Data'!$B$7:$R$2843,12,0)</f>
        <v>45.243899999999996</v>
      </c>
      <c r="I33" s="66">
        <f t="shared" si="2"/>
        <v>5</v>
      </c>
      <c r="J33" s="65">
        <f>VLOOKUP($A33,'Return Data'!$B$7:$R$2843,13,0)</f>
        <v>68.311700000000002</v>
      </c>
      <c r="K33" s="66">
        <f t="shared" si="3"/>
        <v>8</v>
      </c>
      <c r="L33" s="65">
        <f>VLOOKUP($A33,'Return Data'!$B$7:$R$2843,17,0)</f>
        <v>33.415700000000001</v>
      </c>
      <c r="M33" s="66">
        <f t="shared" si="4"/>
        <v>11</v>
      </c>
      <c r="N33" s="65">
        <f>VLOOKUP($A33,'Return Data'!$B$7:$R$2843,14,0)</f>
        <v>16.4038</v>
      </c>
      <c r="O33" s="66">
        <f t="shared" si="5"/>
        <v>17</v>
      </c>
      <c r="P33" s="65">
        <f>VLOOKUP($A33,'Return Data'!$B$7:$R$2843,15,0)</f>
        <v>16.449300000000001</v>
      </c>
      <c r="Q33" s="66">
        <f t="shared" si="7"/>
        <v>10</v>
      </c>
      <c r="R33" s="65">
        <f>VLOOKUP($A33,'Return Data'!$B$7:$R$2843,16,0)</f>
        <v>17.926100000000002</v>
      </c>
      <c r="S33" s="67">
        <f t="shared" si="6"/>
        <v>15</v>
      </c>
    </row>
    <row r="34" spans="1:19" x14ac:dyDescent="0.3">
      <c r="A34" s="63" t="s">
        <v>1276</v>
      </c>
      <c r="B34" s="64">
        <f>VLOOKUP($A34,'Return Data'!$B$7:$R$2843,3,0)</f>
        <v>44446</v>
      </c>
      <c r="C34" s="65">
        <f>VLOOKUP($A34,'Return Data'!$B$7:$R$2843,4,0)</f>
        <v>410.1927</v>
      </c>
      <c r="D34" s="65">
        <f>VLOOKUP($A34,'Return Data'!$B$7:$R$2843,10,0)</f>
        <v>9.8625000000000007</v>
      </c>
      <c r="E34" s="66">
        <f t="shared" si="0"/>
        <v>27</v>
      </c>
      <c r="F34" s="65">
        <f>VLOOKUP($A34,'Return Data'!$B$7:$R$2843,11,0)</f>
        <v>36.508000000000003</v>
      </c>
      <c r="G34" s="66">
        <f t="shared" si="1"/>
        <v>1</v>
      </c>
      <c r="H34" s="65">
        <f>VLOOKUP($A34,'Return Data'!$B$7:$R$2843,12,0)</f>
        <v>57.107599999999998</v>
      </c>
      <c r="I34" s="66">
        <f t="shared" si="2"/>
        <v>1</v>
      </c>
      <c r="J34" s="65">
        <f>VLOOKUP($A34,'Return Data'!$B$7:$R$2843,13,0)</f>
        <v>86.170599999999993</v>
      </c>
      <c r="K34" s="66">
        <f t="shared" si="3"/>
        <v>1</v>
      </c>
      <c r="L34" s="65">
        <f>VLOOKUP($A34,'Return Data'!$B$7:$R$2843,17,0)</f>
        <v>54.289700000000003</v>
      </c>
      <c r="M34" s="66">
        <f t="shared" si="4"/>
        <v>1</v>
      </c>
      <c r="N34" s="65">
        <f>VLOOKUP($A34,'Return Data'!$B$7:$R$2843,14,0)</f>
        <v>29.056100000000001</v>
      </c>
      <c r="O34" s="66">
        <f t="shared" si="5"/>
        <v>1</v>
      </c>
      <c r="P34" s="65">
        <f>VLOOKUP($A34,'Return Data'!$B$7:$R$2843,15,0)</f>
        <v>23.775600000000001</v>
      </c>
      <c r="Q34" s="66">
        <f t="shared" si="7"/>
        <v>1</v>
      </c>
      <c r="R34" s="65">
        <f>VLOOKUP($A34,'Return Data'!$B$7:$R$2843,16,0)</f>
        <v>21.854700000000001</v>
      </c>
      <c r="S34" s="67">
        <f t="shared" si="6"/>
        <v>2</v>
      </c>
    </row>
    <row r="35" spans="1:19" x14ac:dyDescent="0.3">
      <c r="A35" s="63" t="s">
        <v>1812</v>
      </c>
      <c r="B35" s="64">
        <f>VLOOKUP($A35,'Return Data'!$B$7:$R$2843,3,0)</f>
        <v>44446</v>
      </c>
      <c r="C35" s="65">
        <f>VLOOKUP($A35,'Return Data'!$B$7:$R$2843,4,0)</f>
        <v>80.724599999999995</v>
      </c>
      <c r="D35" s="65">
        <f>VLOOKUP($A35,'Return Data'!$B$7:$R$2843,10,0)</f>
        <v>9.3488000000000007</v>
      </c>
      <c r="E35" s="66">
        <f t="shared" si="0"/>
        <v>30</v>
      </c>
      <c r="F35" s="65">
        <f>VLOOKUP($A35,'Return Data'!$B$7:$R$2843,11,0)</f>
        <v>17.2392</v>
      </c>
      <c r="G35" s="66">
        <f t="shared" si="1"/>
        <v>25</v>
      </c>
      <c r="H35" s="65">
        <f>VLOOKUP($A35,'Return Data'!$B$7:$R$2843,12,0)</f>
        <v>33.352400000000003</v>
      </c>
      <c r="I35" s="66">
        <f t="shared" si="2"/>
        <v>25</v>
      </c>
      <c r="J35" s="65">
        <f>VLOOKUP($A35,'Return Data'!$B$7:$R$2843,13,0)</f>
        <v>60.152900000000002</v>
      </c>
      <c r="K35" s="66">
        <f t="shared" si="3"/>
        <v>21</v>
      </c>
      <c r="L35" s="65">
        <f>VLOOKUP($A35,'Return Data'!$B$7:$R$2843,17,0)</f>
        <v>26.874300000000002</v>
      </c>
      <c r="M35" s="66">
        <f t="shared" si="4"/>
        <v>24</v>
      </c>
      <c r="N35" s="65">
        <f>VLOOKUP($A35,'Return Data'!$B$7:$R$2843,14,0)</f>
        <v>16.247900000000001</v>
      </c>
      <c r="O35" s="66">
        <f t="shared" si="5"/>
        <v>18</v>
      </c>
      <c r="P35" s="65">
        <f>VLOOKUP($A35,'Return Data'!$B$7:$R$2843,15,0)</f>
        <v>15.5313</v>
      </c>
      <c r="Q35" s="66">
        <f t="shared" si="7"/>
        <v>15</v>
      </c>
      <c r="R35" s="65">
        <f>VLOOKUP($A35,'Return Data'!$B$7:$R$2843,16,0)</f>
        <v>18.1221</v>
      </c>
      <c r="S35" s="67">
        <f t="shared" si="6"/>
        <v>14</v>
      </c>
    </row>
    <row r="36" spans="1:19" x14ac:dyDescent="0.3">
      <c r="A36" s="63" t="s">
        <v>1814</v>
      </c>
      <c r="B36" s="64">
        <f>VLOOKUP($A36,'Return Data'!$B$7:$R$2843,3,0)</f>
        <v>44446</v>
      </c>
      <c r="C36" s="65">
        <f>VLOOKUP($A36,'Return Data'!$B$7:$R$2843,4,0)</f>
        <v>15.300599999999999</v>
      </c>
      <c r="D36" s="65">
        <f>VLOOKUP($A36,'Return Data'!$B$7:$R$2843,10,0)</f>
        <v>9.8565000000000005</v>
      </c>
      <c r="E36" s="66">
        <f t="shared" si="0"/>
        <v>28</v>
      </c>
      <c r="F36" s="65">
        <f>VLOOKUP($A36,'Return Data'!$B$7:$R$2843,11,0)</f>
        <v>15.382199999999999</v>
      </c>
      <c r="G36" s="66">
        <f t="shared" si="1"/>
        <v>31</v>
      </c>
      <c r="H36" s="65">
        <f>VLOOKUP($A36,'Return Data'!$B$7:$R$2843,12,0)</f>
        <v>25.241299999999999</v>
      </c>
      <c r="I36" s="66">
        <f t="shared" si="2"/>
        <v>34</v>
      </c>
      <c r="J36" s="65">
        <f>VLOOKUP($A36,'Return Data'!$B$7:$R$2843,13,0)</f>
        <v>43.713500000000003</v>
      </c>
      <c r="K36" s="66">
        <f t="shared" si="3"/>
        <v>34</v>
      </c>
      <c r="L36" s="65">
        <f>VLOOKUP($A36,'Return Data'!$B$7:$R$2843,17,0)</f>
        <v>23.247599999999998</v>
      </c>
      <c r="M36" s="66">
        <f t="shared" si="4"/>
        <v>28</v>
      </c>
      <c r="N36" s="65"/>
      <c r="O36" s="66"/>
      <c r="P36" s="65"/>
      <c r="Q36" s="66"/>
      <c r="R36" s="65">
        <f>VLOOKUP($A36,'Return Data'!$B$7:$R$2843,16,0)</f>
        <v>15.535399999999999</v>
      </c>
      <c r="S36" s="67">
        <f t="shared" si="6"/>
        <v>27</v>
      </c>
    </row>
    <row r="37" spans="1:19" x14ac:dyDescent="0.3">
      <c r="A37" s="63" t="s">
        <v>1277</v>
      </c>
      <c r="B37" s="64">
        <f>VLOOKUP($A37,'Return Data'!$B$7:$R$2843,3,0)</f>
        <v>44446</v>
      </c>
      <c r="C37" s="65">
        <f>VLOOKUP($A37,'Return Data'!$B$7:$R$2843,4,0)</f>
        <v>16.726299999999998</v>
      </c>
      <c r="D37" s="65">
        <f>VLOOKUP($A37,'Return Data'!$B$7:$R$2843,10,0)</f>
        <v>11.6546</v>
      </c>
      <c r="E37" s="66">
        <f t="shared" si="0"/>
        <v>19</v>
      </c>
      <c r="F37" s="65">
        <f>VLOOKUP($A37,'Return Data'!$B$7:$R$2843,11,0)</f>
        <v>20.5351</v>
      </c>
      <c r="G37" s="66">
        <f t="shared" si="1"/>
        <v>16</v>
      </c>
      <c r="H37" s="65">
        <f>VLOOKUP($A37,'Return Data'!$B$7:$R$2843,12,0)</f>
        <v>39.392800000000001</v>
      </c>
      <c r="I37" s="66">
        <f t="shared" si="2"/>
        <v>12</v>
      </c>
      <c r="J37" s="65">
        <f>VLOOKUP($A37,'Return Data'!$B$7:$R$2843,13,0)</f>
        <v>62.354999999999997</v>
      </c>
      <c r="K37" s="66">
        <f t="shared" si="3"/>
        <v>14</v>
      </c>
      <c r="L37" s="65"/>
      <c r="M37" s="66"/>
      <c r="N37" s="65"/>
      <c r="O37" s="66"/>
      <c r="P37" s="65"/>
      <c r="Q37" s="66"/>
      <c r="R37" s="65">
        <f>VLOOKUP($A37,'Return Data'!$B$7:$R$2843,16,0)</f>
        <v>29.2393</v>
      </c>
      <c r="S37" s="67">
        <f t="shared" si="6"/>
        <v>1</v>
      </c>
    </row>
    <row r="38" spans="1:19" x14ac:dyDescent="0.3">
      <c r="A38" s="102" t="s">
        <v>1792</v>
      </c>
      <c r="B38" s="64">
        <f>VLOOKUP($A38,'Return Data'!$B$7:$R$2843,3,0)</f>
        <v>44446</v>
      </c>
      <c r="C38" s="65">
        <f>VLOOKUP($A38,'Return Data'!$B$7:$R$2843,4,0)</f>
        <v>16.870699999999999</v>
      </c>
      <c r="D38" s="65">
        <f>VLOOKUP($A38,'Return Data'!$B$7:$R$2843,10,0)</f>
        <v>11.6363</v>
      </c>
      <c r="E38" s="66">
        <f t="shared" si="0"/>
        <v>20</v>
      </c>
      <c r="F38" s="65">
        <f>VLOOKUP($A38,'Return Data'!$B$7:$R$2843,11,0)</f>
        <v>18.7592</v>
      </c>
      <c r="G38" s="66">
        <f t="shared" si="1"/>
        <v>23</v>
      </c>
      <c r="H38" s="65">
        <f>VLOOKUP($A38,'Return Data'!$B$7:$R$2843,12,0)</f>
        <v>30.6722</v>
      </c>
      <c r="I38" s="66">
        <f t="shared" si="2"/>
        <v>29</v>
      </c>
      <c r="J38" s="65">
        <f>VLOOKUP($A38,'Return Data'!$B$7:$R$2843,13,0)</f>
        <v>49.340499999999999</v>
      </c>
      <c r="K38" s="66">
        <f t="shared" si="3"/>
        <v>29</v>
      </c>
      <c r="L38" s="65">
        <f>VLOOKUP($A38,'Return Data'!$B$7:$R$2843,17,0)</f>
        <v>28.6873</v>
      </c>
      <c r="M38" s="66">
        <f t="shared" si="4"/>
        <v>20</v>
      </c>
      <c r="N38" s="65"/>
      <c r="O38" s="66"/>
      <c r="P38" s="65"/>
      <c r="Q38" s="66"/>
      <c r="R38" s="65">
        <f>VLOOKUP($A38,'Return Data'!$B$7:$R$2843,16,0)</f>
        <v>19.007100000000001</v>
      </c>
      <c r="S38" s="67">
        <f t="shared" si="6"/>
        <v>10</v>
      </c>
    </row>
    <row r="39" spans="1:19" x14ac:dyDescent="0.3">
      <c r="A39" s="63" t="s">
        <v>1816</v>
      </c>
      <c r="B39" s="64">
        <f>VLOOKUP($A39,'Return Data'!$B$7:$R$2843,3,0)</f>
        <v>44446</v>
      </c>
      <c r="C39" s="65">
        <f>VLOOKUP($A39,'Return Data'!$B$7:$R$2843,4,0)</f>
        <v>153.47999999999999</v>
      </c>
      <c r="D39" s="65">
        <f>VLOOKUP($A39,'Return Data'!$B$7:$R$2843,10,0)</f>
        <v>8.3897999999999993</v>
      </c>
      <c r="E39" s="66">
        <f t="shared" si="0"/>
        <v>31</v>
      </c>
      <c r="F39" s="65">
        <f>VLOOKUP($A39,'Return Data'!$B$7:$R$2843,11,0)</f>
        <v>16.732600000000001</v>
      </c>
      <c r="G39" s="66">
        <f t="shared" si="1"/>
        <v>27</v>
      </c>
      <c r="H39" s="65">
        <f>VLOOKUP($A39,'Return Data'!$B$7:$R$2843,12,0)</f>
        <v>28.618099999999998</v>
      </c>
      <c r="I39" s="66">
        <f t="shared" si="2"/>
        <v>31</v>
      </c>
      <c r="J39" s="65">
        <f>VLOOKUP($A39,'Return Data'!$B$7:$R$2843,13,0)</f>
        <v>46.5623</v>
      </c>
      <c r="K39" s="66">
        <f t="shared" si="3"/>
        <v>31</v>
      </c>
      <c r="L39" s="65">
        <f>VLOOKUP($A39,'Return Data'!$B$7:$R$2843,17,0)</f>
        <v>20.638300000000001</v>
      </c>
      <c r="M39" s="66">
        <f t="shared" si="4"/>
        <v>32</v>
      </c>
      <c r="N39" s="65">
        <f>VLOOKUP($A39,'Return Data'!$B$7:$R$2843,14,0)</f>
        <v>7.9886999999999997</v>
      </c>
      <c r="O39" s="66">
        <f t="shared" si="5"/>
        <v>29</v>
      </c>
      <c r="P39" s="65">
        <f>VLOOKUP($A39,'Return Data'!$B$7:$R$2843,15,0)</f>
        <v>8.7932000000000006</v>
      </c>
      <c r="Q39" s="66">
        <f t="shared" si="7"/>
        <v>27</v>
      </c>
      <c r="R39" s="65">
        <f>VLOOKUP($A39,'Return Data'!$B$7:$R$2843,16,0)</f>
        <v>10.5885</v>
      </c>
      <c r="S39" s="67">
        <f t="shared" si="6"/>
        <v>34</v>
      </c>
    </row>
    <row r="40" spans="1:19" x14ac:dyDescent="0.3">
      <c r="A40" s="63" t="s">
        <v>1802</v>
      </c>
      <c r="B40" s="64">
        <f>VLOOKUP($A40,'Return Data'!$B$7:$R$2843,3,0)</f>
        <v>44446</v>
      </c>
      <c r="C40" s="65">
        <f>VLOOKUP($A40,'Return Data'!$B$7:$R$2843,4,0)</f>
        <v>35.79</v>
      </c>
      <c r="D40" s="65">
        <f>VLOOKUP($A40,'Return Data'!$B$7:$R$2843,10,0)</f>
        <v>15.9003</v>
      </c>
      <c r="E40" s="66">
        <f t="shared" si="0"/>
        <v>2</v>
      </c>
      <c r="F40" s="65">
        <f>VLOOKUP($A40,'Return Data'!$B$7:$R$2843,11,0)</f>
        <v>24.098500000000001</v>
      </c>
      <c r="G40" s="66">
        <f t="shared" si="1"/>
        <v>9</v>
      </c>
      <c r="H40" s="65">
        <f>VLOOKUP($A40,'Return Data'!$B$7:$R$2843,12,0)</f>
        <v>41.462499999999999</v>
      </c>
      <c r="I40" s="66">
        <f t="shared" si="2"/>
        <v>10</v>
      </c>
      <c r="J40" s="65">
        <f>VLOOKUP($A40,'Return Data'!$B$7:$R$2843,13,0)</f>
        <v>63.424700000000001</v>
      </c>
      <c r="K40" s="66">
        <f t="shared" si="3"/>
        <v>13</v>
      </c>
      <c r="L40" s="65">
        <f>VLOOKUP($A40,'Return Data'!$B$7:$R$2843,17,0)</f>
        <v>35.019199999999998</v>
      </c>
      <c r="M40" s="66">
        <f t="shared" si="4"/>
        <v>8</v>
      </c>
      <c r="N40" s="65">
        <f>VLOOKUP($A40,'Return Data'!$B$7:$R$2843,14,0)</f>
        <v>19.8872</v>
      </c>
      <c r="O40" s="66">
        <f t="shared" si="5"/>
        <v>9</v>
      </c>
      <c r="P40" s="65">
        <f>VLOOKUP($A40,'Return Data'!$B$7:$R$2843,15,0)</f>
        <v>15.9771</v>
      </c>
      <c r="Q40" s="66">
        <f t="shared" si="7"/>
        <v>11</v>
      </c>
      <c r="R40" s="65">
        <f>VLOOKUP($A40,'Return Data'!$B$7:$R$2843,16,0)</f>
        <v>14.6777</v>
      </c>
      <c r="S40" s="67">
        <f t="shared" si="6"/>
        <v>30</v>
      </c>
    </row>
    <row r="41" spans="1:19" x14ac:dyDescent="0.3">
      <c r="A41" s="63" t="s">
        <v>1875</v>
      </c>
      <c r="B41" s="64">
        <f>VLOOKUP($A41,'Return Data'!$B$7:$R$2843,3,0)</f>
        <v>44446</v>
      </c>
      <c r="C41" s="65">
        <f>VLOOKUP($A41,'Return Data'!$B$7:$R$2843,4,0)</f>
        <v>271.20549999999997</v>
      </c>
      <c r="D41" s="65">
        <f>VLOOKUP($A41,'Return Data'!$B$7:$R$2843,10,0)</f>
        <v>15.105</v>
      </c>
      <c r="E41" s="66">
        <f t="shared" si="0"/>
        <v>7</v>
      </c>
      <c r="F41" s="65">
        <f>VLOOKUP($A41,'Return Data'!$B$7:$R$2843,11,0)</f>
        <v>22.829499999999999</v>
      </c>
      <c r="G41" s="66">
        <f t="shared" si="1"/>
        <v>12</v>
      </c>
      <c r="H41" s="65">
        <f>VLOOKUP($A41,'Return Data'!$B$7:$R$2843,12,0)</f>
        <v>39.613100000000003</v>
      </c>
      <c r="I41" s="66">
        <f t="shared" si="2"/>
        <v>11</v>
      </c>
      <c r="J41" s="65">
        <f>VLOOKUP($A41,'Return Data'!$B$7:$R$2843,13,0)</f>
        <v>69.381799999999998</v>
      </c>
      <c r="K41" s="66">
        <f t="shared" si="3"/>
        <v>6</v>
      </c>
      <c r="L41" s="65">
        <f>VLOOKUP($A41,'Return Data'!$B$7:$R$2843,17,0)</f>
        <v>39.806800000000003</v>
      </c>
      <c r="M41" s="66">
        <f t="shared" si="4"/>
        <v>5</v>
      </c>
      <c r="N41" s="65">
        <f>VLOOKUP($A41,'Return Data'!$B$7:$R$2843,14,0)</f>
        <v>21.176100000000002</v>
      </c>
      <c r="O41" s="66">
        <f t="shared" si="5"/>
        <v>5</v>
      </c>
      <c r="P41" s="65">
        <f>VLOOKUP($A41,'Return Data'!$B$7:$R$2843,15,0)</f>
        <v>18.697800000000001</v>
      </c>
      <c r="Q41" s="66">
        <f t="shared" si="7"/>
        <v>4</v>
      </c>
      <c r="R41" s="65">
        <f>VLOOKUP($A41,'Return Data'!$B$7:$R$2843,16,0)</f>
        <v>18.223099999999999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11.793420588235293</v>
      </c>
      <c r="E43" s="74"/>
      <c r="F43" s="75">
        <f>AVERAGE(F8:F41)</f>
        <v>20.971797058823533</v>
      </c>
      <c r="G43" s="74"/>
      <c r="H43" s="75">
        <f>AVERAGE(H8:H41)</f>
        <v>37.436294117647051</v>
      </c>
      <c r="I43" s="74"/>
      <c r="J43" s="75">
        <f>AVERAGE(J8:J41)</f>
        <v>61.22341176470588</v>
      </c>
      <c r="K43" s="74"/>
      <c r="L43" s="75">
        <f>AVERAGE(L8:L41)</f>
        <v>31.270196874999993</v>
      </c>
      <c r="M43" s="74"/>
      <c r="N43" s="75">
        <f>AVERAGE(N8:N41)</f>
        <v>17.410099999999996</v>
      </c>
      <c r="O43" s="74"/>
      <c r="P43" s="75">
        <f>AVERAGE(P8:P41)</f>
        <v>15.637744444444445</v>
      </c>
      <c r="Q43" s="74"/>
      <c r="R43" s="75">
        <f>AVERAGE(R8:R41)</f>
        <v>17.657476470588236</v>
      </c>
      <c r="S43" s="76"/>
    </row>
    <row r="44" spans="1:19" x14ac:dyDescent="0.3">
      <c r="A44" s="73" t="s">
        <v>28</v>
      </c>
      <c r="B44" s="74"/>
      <c r="C44" s="74"/>
      <c r="D44" s="75">
        <f>MIN(D8:D41)</f>
        <v>3.3479999999999999</v>
      </c>
      <c r="E44" s="74"/>
      <c r="F44" s="75">
        <f>MIN(F8:F41)</f>
        <v>11.9091</v>
      </c>
      <c r="G44" s="74"/>
      <c r="H44" s="75">
        <f>MIN(H8:H41)</f>
        <v>25.241299999999999</v>
      </c>
      <c r="I44" s="74"/>
      <c r="J44" s="75">
        <f>MIN(J8:J41)</f>
        <v>43.713500000000003</v>
      </c>
      <c r="K44" s="74"/>
      <c r="L44" s="75">
        <f>MIN(L8:L41)</f>
        <v>20.638300000000001</v>
      </c>
      <c r="M44" s="74"/>
      <c r="N44" s="75">
        <f>MIN(N8:N41)</f>
        <v>7.9886999999999997</v>
      </c>
      <c r="O44" s="74"/>
      <c r="P44" s="75">
        <f>MIN(P8:P41)</f>
        <v>8.7932000000000006</v>
      </c>
      <c r="Q44" s="74"/>
      <c r="R44" s="75">
        <f>MIN(R8:R41)</f>
        <v>10.5885</v>
      </c>
      <c r="S44" s="76"/>
    </row>
    <row r="45" spans="1:19" ht="15" thickBot="1" x14ac:dyDescent="0.35">
      <c r="A45" s="77" t="s">
        <v>29</v>
      </c>
      <c r="B45" s="78"/>
      <c r="C45" s="78"/>
      <c r="D45" s="79">
        <f>MAX(D8:D41)</f>
        <v>16.2775</v>
      </c>
      <c r="E45" s="78"/>
      <c r="F45" s="79">
        <f>MAX(F8:F41)</f>
        <v>36.508000000000003</v>
      </c>
      <c r="G45" s="78"/>
      <c r="H45" s="79">
        <f>MAX(H8:H41)</f>
        <v>57.107599999999998</v>
      </c>
      <c r="I45" s="78"/>
      <c r="J45" s="79">
        <f>MAX(J8:J41)</f>
        <v>86.170599999999993</v>
      </c>
      <c r="K45" s="78"/>
      <c r="L45" s="79">
        <f>MAX(L8:L41)</f>
        <v>54.289700000000003</v>
      </c>
      <c r="M45" s="78"/>
      <c r="N45" s="79">
        <f>MAX(N8:N41)</f>
        <v>29.056100000000001</v>
      </c>
      <c r="O45" s="78"/>
      <c r="P45" s="79">
        <f>MAX(P8:P41)</f>
        <v>23.775600000000001</v>
      </c>
      <c r="Q45" s="78"/>
      <c r="R45" s="79">
        <f>MAX(R8:R41)</f>
        <v>29.2393</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44446</v>
      </c>
      <c r="C8" s="65">
        <f>VLOOKUP($A8,'Return Data'!$B$7:$R$2843,4,0)</f>
        <v>1147.93</v>
      </c>
      <c r="D8" s="65">
        <f>VLOOKUP($A8,'Return Data'!$B$7:$R$2843,10,0)</f>
        <v>11.189399999999999</v>
      </c>
      <c r="E8" s="66">
        <f t="shared" ref="E8:E41" si="0">RANK(D8,D$8:D$41,0)</f>
        <v>20</v>
      </c>
      <c r="F8" s="65">
        <f>VLOOKUP($A8,'Return Data'!$B$7:$R$2843,11,0)</f>
        <v>20.682300000000001</v>
      </c>
      <c r="G8" s="66">
        <f t="shared" ref="G8:G41" si="1">RANK(F8,F$8:F$41,0)</f>
        <v>15</v>
      </c>
      <c r="H8" s="65">
        <f>VLOOKUP($A8,'Return Data'!$B$7:$R$2843,12,0)</f>
        <v>34.080500000000001</v>
      </c>
      <c r="I8" s="66">
        <f t="shared" ref="I8:I41" si="2">RANK(H8,H$8:H$41,0)</f>
        <v>21</v>
      </c>
      <c r="J8" s="65">
        <f>VLOOKUP($A8,'Return Data'!$B$7:$R$2843,13,0)</f>
        <v>60.812800000000003</v>
      </c>
      <c r="K8" s="66">
        <f t="shared" ref="K8:K41" si="3">RANK(J8,J$8:J$41,0)</f>
        <v>15</v>
      </c>
      <c r="L8" s="65">
        <f>VLOOKUP($A8,'Return Data'!$B$7:$R$2843,17,0)</f>
        <v>30.000299999999999</v>
      </c>
      <c r="M8" s="66">
        <f t="shared" ref="M8:M21" si="4">RANK(L8,L$8:L$41,0)</f>
        <v>13</v>
      </c>
      <c r="N8" s="65">
        <f>VLOOKUP($A8,'Return Data'!$B$7:$R$2843,14,0)</f>
        <v>15.4102</v>
      </c>
      <c r="O8" s="66">
        <f t="shared" ref="O8:O21" si="5">RANK(N8,N$8:N$41,0)</f>
        <v>16</v>
      </c>
      <c r="P8" s="65">
        <f>VLOOKUP($A8,'Return Data'!$B$7:$R$2843,15,0)</f>
        <v>14.6031</v>
      </c>
      <c r="Q8" s="66">
        <f>RANK(P8,P$8:P$41,0)</f>
        <v>12</v>
      </c>
      <c r="R8" s="65">
        <f>VLOOKUP($A8,'Return Data'!$B$7:$R$2843,16,0)</f>
        <v>22.851500000000001</v>
      </c>
      <c r="S8" s="67">
        <f t="shared" ref="S8:S41" si="6">RANK(R8,R$8:R$41,0)</f>
        <v>2</v>
      </c>
    </row>
    <row r="9" spans="1:20" x14ac:dyDescent="0.3">
      <c r="A9" s="63" t="s">
        <v>1807</v>
      </c>
      <c r="B9" s="64">
        <f>VLOOKUP($A9,'Return Data'!$B$7:$R$2843,3,0)</f>
        <v>44446</v>
      </c>
      <c r="C9" s="65">
        <f>VLOOKUP($A9,'Return Data'!$B$7:$R$2843,4,0)</f>
        <v>19.18</v>
      </c>
      <c r="D9" s="65">
        <f>VLOOKUP($A9,'Return Data'!$B$7:$R$2843,10,0)</f>
        <v>15.3337</v>
      </c>
      <c r="E9" s="66">
        <f t="shared" si="0"/>
        <v>4</v>
      </c>
      <c r="F9" s="65">
        <f>VLOOKUP($A9,'Return Data'!$B$7:$R$2843,11,0)</f>
        <v>20.780899999999999</v>
      </c>
      <c r="G9" s="66">
        <f t="shared" si="1"/>
        <v>14</v>
      </c>
      <c r="H9" s="65">
        <f>VLOOKUP($A9,'Return Data'!$B$7:$R$2843,12,0)</f>
        <v>33.5655</v>
      </c>
      <c r="I9" s="66">
        <f t="shared" si="2"/>
        <v>24</v>
      </c>
      <c r="J9" s="65">
        <f>VLOOKUP($A9,'Return Data'!$B$7:$R$2843,13,0)</f>
        <v>56.4437</v>
      </c>
      <c r="K9" s="66">
        <f t="shared" si="3"/>
        <v>24</v>
      </c>
      <c r="L9" s="65">
        <f>VLOOKUP($A9,'Return Data'!$B$7:$R$2843,17,0)</f>
        <v>29.278500000000001</v>
      </c>
      <c r="M9" s="66">
        <f t="shared" si="4"/>
        <v>16</v>
      </c>
      <c r="N9" s="65">
        <f>VLOOKUP($A9,'Return Data'!$B$7:$R$2843,14,0)</f>
        <v>19.1267</v>
      </c>
      <c r="O9" s="66">
        <f t="shared" si="5"/>
        <v>8</v>
      </c>
      <c r="P9" s="65"/>
      <c r="Q9" s="66"/>
      <c r="R9" s="65">
        <f>VLOOKUP($A9,'Return Data'!$B$7:$R$2843,16,0)</f>
        <v>18.651499999999999</v>
      </c>
      <c r="S9" s="67">
        <f t="shared" si="6"/>
        <v>7</v>
      </c>
    </row>
    <row r="10" spans="1:20" x14ac:dyDescent="0.3">
      <c r="A10" s="63" t="s">
        <v>1258</v>
      </c>
      <c r="B10" s="64">
        <f>VLOOKUP($A10,'Return Data'!$B$7:$R$2843,3,0)</f>
        <v>44446</v>
      </c>
      <c r="C10" s="65">
        <f>VLOOKUP($A10,'Return Data'!$B$7:$R$2843,4,0)</f>
        <v>164.88</v>
      </c>
      <c r="D10" s="65">
        <f>VLOOKUP($A10,'Return Data'!$B$7:$R$2843,10,0)</f>
        <v>15.196</v>
      </c>
      <c r="E10" s="66">
        <f t="shared" si="0"/>
        <v>6</v>
      </c>
      <c r="F10" s="65">
        <f>VLOOKUP($A10,'Return Data'!$B$7:$R$2843,11,0)</f>
        <v>23.793099999999999</v>
      </c>
      <c r="G10" s="66">
        <f t="shared" si="1"/>
        <v>8</v>
      </c>
      <c r="H10" s="65">
        <f>VLOOKUP($A10,'Return Data'!$B$7:$R$2843,12,0)</f>
        <v>42.383400000000002</v>
      </c>
      <c r="I10" s="66">
        <f t="shared" si="2"/>
        <v>6</v>
      </c>
      <c r="J10" s="65">
        <f>VLOOKUP($A10,'Return Data'!$B$7:$R$2843,13,0)</f>
        <v>69.664500000000004</v>
      </c>
      <c r="K10" s="66">
        <f t="shared" si="3"/>
        <v>5</v>
      </c>
      <c r="L10" s="65">
        <f>VLOOKUP($A10,'Return Data'!$B$7:$R$2843,17,0)</f>
        <v>33.707500000000003</v>
      </c>
      <c r="M10" s="66">
        <f t="shared" si="4"/>
        <v>7</v>
      </c>
      <c r="N10" s="65">
        <f>VLOOKUP($A10,'Return Data'!$B$7:$R$2843,14,0)</f>
        <v>17.6478</v>
      </c>
      <c r="O10" s="66">
        <f t="shared" si="5"/>
        <v>10</v>
      </c>
      <c r="P10" s="65">
        <f>VLOOKUP($A10,'Return Data'!$B$7:$R$2843,15,0)</f>
        <v>13.992800000000001</v>
      </c>
      <c r="Q10" s="66">
        <f t="shared" ref="Q10:Q21" si="7">RANK(P10,P$8:P$41,0)</f>
        <v>16</v>
      </c>
      <c r="R10" s="65">
        <f>VLOOKUP($A10,'Return Data'!$B$7:$R$2843,16,0)</f>
        <v>16.847799999999999</v>
      </c>
      <c r="S10" s="67">
        <f t="shared" si="6"/>
        <v>16</v>
      </c>
    </row>
    <row r="11" spans="1:20" x14ac:dyDescent="0.3">
      <c r="A11" s="63" t="s">
        <v>1260</v>
      </c>
      <c r="B11" s="64">
        <f>VLOOKUP($A11,'Return Data'!$B$7:$R$2843,3,0)</f>
        <v>44446</v>
      </c>
      <c r="C11" s="65">
        <f>VLOOKUP($A11,'Return Data'!$B$7:$R$2843,4,0)</f>
        <v>75.176000000000002</v>
      </c>
      <c r="D11" s="65">
        <f>VLOOKUP($A11,'Return Data'!$B$7:$R$2843,10,0)</f>
        <v>12.944699999999999</v>
      </c>
      <c r="E11" s="66">
        <f t="shared" si="0"/>
        <v>12</v>
      </c>
      <c r="F11" s="65">
        <f>VLOOKUP($A11,'Return Data'!$B$7:$R$2843,11,0)</f>
        <v>22.221499999999999</v>
      </c>
      <c r="G11" s="66">
        <f t="shared" si="1"/>
        <v>11</v>
      </c>
      <c r="H11" s="65">
        <f>VLOOKUP($A11,'Return Data'!$B$7:$R$2843,12,0)</f>
        <v>40.6</v>
      </c>
      <c r="I11" s="66">
        <f t="shared" si="2"/>
        <v>10</v>
      </c>
      <c r="J11" s="65">
        <f>VLOOKUP($A11,'Return Data'!$B$7:$R$2843,13,0)</f>
        <v>63.735799999999998</v>
      </c>
      <c r="K11" s="66">
        <f t="shared" si="3"/>
        <v>11</v>
      </c>
      <c r="L11" s="65">
        <f>VLOOKUP($A11,'Return Data'!$B$7:$R$2843,17,0)</f>
        <v>29.443100000000001</v>
      </c>
      <c r="M11" s="66">
        <f t="shared" si="4"/>
        <v>15</v>
      </c>
      <c r="N11" s="65">
        <f>VLOOKUP($A11,'Return Data'!$B$7:$R$2843,14,0)</f>
        <v>16.877800000000001</v>
      </c>
      <c r="O11" s="66">
        <f t="shared" si="5"/>
        <v>11</v>
      </c>
      <c r="P11" s="65">
        <f>VLOOKUP($A11,'Return Data'!$B$7:$R$2843,15,0)</f>
        <v>14.2285</v>
      </c>
      <c r="Q11" s="66">
        <f t="shared" si="7"/>
        <v>15</v>
      </c>
      <c r="R11" s="65">
        <f>VLOOKUP($A11,'Return Data'!$B$7:$R$2843,16,0)</f>
        <v>13.446899999999999</v>
      </c>
      <c r="S11" s="67">
        <f t="shared" si="6"/>
        <v>28</v>
      </c>
    </row>
    <row r="12" spans="1:20" x14ac:dyDescent="0.3">
      <c r="A12" s="63" t="s">
        <v>1828</v>
      </c>
      <c r="B12" s="64">
        <f>VLOOKUP($A12,'Return Data'!$B$7:$R$2843,3,0)</f>
        <v>44446</v>
      </c>
      <c r="C12" s="65">
        <f>VLOOKUP($A12,'Return Data'!$B$7:$R$2843,4,0)</f>
        <v>226.26</v>
      </c>
      <c r="D12" s="65">
        <f>VLOOKUP($A12,'Return Data'!$B$7:$R$2843,10,0)</f>
        <v>13.6129</v>
      </c>
      <c r="E12" s="66">
        <f t="shared" si="0"/>
        <v>10</v>
      </c>
      <c r="F12" s="65">
        <f>VLOOKUP($A12,'Return Data'!$B$7:$R$2843,11,0)</f>
        <v>22.177199999999999</v>
      </c>
      <c r="G12" s="66">
        <f t="shared" si="1"/>
        <v>12</v>
      </c>
      <c r="H12" s="65">
        <f>VLOOKUP($A12,'Return Data'!$B$7:$R$2843,12,0)</f>
        <v>36.039000000000001</v>
      </c>
      <c r="I12" s="66">
        <f t="shared" si="2"/>
        <v>17</v>
      </c>
      <c r="J12" s="65">
        <f>VLOOKUP($A12,'Return Data'!$B$7:$R$2843,13,0)</f>
        <v>57.947600000000001</v>
      </c>
      <c r="K12" s="66">
        <f t="shared" si="3"/>
        <v>22</v>
      </c>
      <c r="L12" s="65">
        <f>VLOOKUP($A12,'Return Data'!$B$7:$R$2843,17,0)</f>
        <v>33.6751</v>
      </c>
      <c r="M12" s="66">
        <f t="shared" si="4"/>
        <v>8</v>
      </c>
      <c r="N12" s="65">
        <f>VLOOKUP($A12,'Return Data'!$B$7:$R$2843,14,0)</f>
        <v>19.417000000000002</v>
      </c>
      <c r="O12" s="66">
        <f t="shared" si="5"/>
        <v>7</v>
      </c>
      <c r="P12" s="65">
        <f>VLOOKUP($A12,'Return Data'!$B$7:$R$2843,15,0)</f>
        <v>17.525099999999998</v>
      </c>
      <c r="Q12" s="66">
        <f t="shared" si="7"/>
        <v>5</v>
      </c>
      <c r="R12" s="65">
        <f>VLOOKUP($A12,'Return Data'!$B$7:$R$2843,16,0)</f>
        <v>18.9329</v>
      </c>
      <c r="S12" s="67">
        <f t="shared" si="6"/>
        <v>6</v>
      </c>
    </row>
    <row r="13" spans="1:20" x14ac:dyDescent="0.3">
      <c r="A13" s="102" t="s">
        <v>1874</v>
      </c>
      <c r="B13" s="64">
        <f>VLOOKUP($A13,'Return Data'!$B$7:$R$2843,3,0)</f>
        <v>44446</v>
      </c>
      <c r="C13" s="65">
        <f>VLOOKUP($A13,'Return Data'!$B$7:$R$2843,4,0)</f>
        <v>67.406000000000006</v>
      </c>
      <c r="D13" s="65">
        <f>VLOOKUP($A13,'Return Data'!$B$7:$R$2843,10,0)</f>
        <v>12.2423</v>
      </c>
      <c r="E13" s="66">
        <f t="shared" si="0"/>
        <v>14</v>
      </c>
      <c r="F13" s="65">
        <f>VLOOKUP($A13,'Return Data'!$B$7:$R$2843,11,0)</f>
        <v>21.144500000000001</v>
      </c>
      <c r="G13" s="66">
        <f t="shared" si="1"/>
        <v>13</v>
      </c>
      <c r="H13" s="65">
        <f>VLOOKUP($A13,'Return Data'!$B$7:$R$2843,12,0)</f>
        <v>38.050699999999999</v>
      </c>
      <c r="I13" s="66">
        <f t="shared" si="2"/>
        <v>12</v>
      </c>
      <c r="J13" s="65">
        <f>VLOOKUP($A13,'Return Data'!$B$7:$R$2843,13,0)</f>
        <v>64.778599999999997</v>
      </c>
      <c r="K13" s="66">
        <f t="shared" si="3"/>
        <v>9</v>
      </c>
      <c r="L13" s="65">
        <f>VLOOKUP($A13,'Return Data'!$B$7:$R$2843,17,0)</f>
        <v>33.0047</v>
      </c>
      <c r="M13" s="66">
        <f t="shared" si="4"/>
        <v>10</v>
      </c>
      <c r="N13" s="65">
        <f>VLOOKUP($A13,'Return Data'!$B$7:$R$2843,14,0)</f>
        <v>19.781099999999999</v>
      </c>
      <c r="O13" s="66">
        <f t="shared" si="5"/>
        <v>6</v>
      </c>
      <c r="P13" s="65">
        <f>VLOOKUP($A13,'Return Data'!$B$7:$R$2843,15,0)</f>
        <v>16.454000000000001</v>
      </c>
      <c r="Q13" s="66">
        <f t="shared" si="7"/>
        <v>6</v>
      </c>
      <c r="R13" s="65">
        <f>VLOOKUP($A13,'Return Data'!$B$7:$R$2843,16,0)</f>
        <v>14.314500000000001</v>
      </c>
      <c r="S13" s="67">
        <f t="shared" si="6"/>
        <v>26</v>
      </c>
    </row>
    <row r="14" spans="1:20" x14ac:dyDescent="0.3">
      <c r="A14" s="102" t="s">
        <v>1789</v>
      </c>
      <c r="B14" s="64">
        <f>VLOOKUP($A14,'Return Data'!$B$7:$R$2843,3,0)</f>
        <v>44446</v>
      </c>
      <c r="C14" s="65">
        <f>VLOOKUP($A14,'Return Data'!$B$7:$R$2843,4,0)</f>
        <v>22.571999999999999</v>
      </c>
      <c r="D14" s="65">
        <f>VLOOKUP($A14,'Return Data'!$B$7:$R$2843,10,0)</f>
        <v>11.6652</v>
      </c>
      <c r="E14" s="66">
        <f t="shared" si="0"/>
        <v>16</v>
      </c>
      <c r="F14" s="65">
        <f>VLOOKUP($A14,'Return Data'!$B$7:$R$2843,11,0)</f>
        <v>18.594000000000001</v>
      </c>
      <c r="G14" s="66">
        <f t="shared" si="1"/>
        <v>21</v>
      </c>
      <c r="H14" s="65">
        <f>VLOOKUP($A14,'Return Data'!$B$7:$R$2843,12,0)</f>
        <v>36.626100000000001</v>
      </c>
      <c r="I14" s="66">
        <f t="shared" si="2"/>
        <v>16</v>
      </c>
      <c r="J14" s="65">
        <f>VLOOKUP($A14,'Return Data'!$B$7:$R$2843,13,0)</f>
        <v>59.058599999999998</v>
      </c>
      <c r="K14" s="66">
        <f t="shared" si="3"/>
        <v>18</v>
      </c>
      <c r="L14" s="65">
        <f>VLOOKUP($A14,'Return Data'!$B$7:$R$2843,17,0)</f>
        <v>28.149799999999999</v>
      </c>
      <c r="M14" s="66">
        <f t="shared" si="4"/>
        <v>18</v>
      </c>
      <c r="N14" s="65">
        <f>VLOOKUP($A14,'Return Data'!$B$7:$R$2843,14,0)</f>
        <v>15.053699999999999</v>
      </c>
      <c r="O14" s="66">
        <f t="shared" si="5"/>
        <v>18</v>
      </c>
      <c r="P14" s="65">
        <f>VLOOKUP($A14,'Return Data'!$B$7:$R$2843,15,0)</f>
        <v>15.4163</v>
      </c>
      <c r="Q14" s="66">
        <f t="shared" si="7"/>
        <v>8</v>
      </c>
      <c r="R14" s="65">
        <f>VLOOKUP($A14,'Return Data'!$B$7:$R$2843,16,0)</f>
        <v>13.1341</v>
      </c>
      <c r="S14" s="67">
        <f t="shared" si="6"/>
        <v>31</v>
      </c>
    </row>
    <row r="15" spans="1:20" x14ac:dyDescent="0.3">
      <c r="A15" s="63" t="s">
        <v>1794</v>
      </c>
      <c r="B15" s="64">
        <f>VLOOKUP($A15,'Return Data'!$B$7:$R$2843,3,0)</f>
        <v>44446</v>
      </c>
      <c r="C15" s="65">
        <f>VLOOKUP($A15,'Return Data'!$B$7:$R$2843,4,0)</f>
        <v>915.49210000000005</v>
      </c>
      <c r="D15" s="65">
        <f>VLOOKUP($A15,'Return Data'!$B$7:$R$2843,10,0)</f>
        <v>9.2117000000000004</v>
      </c>
      <c r="E15" s="66">
        <f t="shared" si="0"/>
        <v>29</v>
      </c>
      <c r="F15" s="65">
        <f>VLOOKUP($A15,'Return Data'!$B$7:$R$2843,11,0)</f>
        <v>16.319900000000001</v>
      </c>
      <c r="G15" s="66">
        <f t="shared" si="1"/>
        <v>27</v>
      </c>
      <c r="H15" s="65">
        <f>VLOOKUP($A15,'Return Data'!$B$7:$R$2843,12,0)</f>
        <v>36.655700000000003</v>
      </c>
      <c r="I15" s="66">
        <f t="shared" si="2"/>
        <v>15</v>
      </c>
      <c r="J15" s="65">
        <f>VLOOKUP($A15,'Return Data'!$B$7:$R$2843,13,0)</f>
        <v>64.519099999999995</v>
      </c>
      <c r="K15" s="66">
        <f t="shared" si="3"/>
        <v>10</v>
      </c>
      <c r="L15" s="65">
        <f>VLOOKUP($A15,'Return Data'!$B$7:$R$2843,17,0)</f>
        <v>29.6479</v>
      </c>
      <c r="M15" s="66">
        <f t="shared" si="4"/>
        <v>14</v>
      </c>
      <c r="N15" s="65">
        <f>VLOOKUP($A15,'Return Data'!$B$7:$R$2843,14,0)</f>
        <v>13.9328</v>
      </c>
      <c r="O15" s="66">
        <f t="shared" si="5"/>
        <v>20</v>
      </c>
      <c r="P15" s="65">
        <f>VLOOKUP($A15,'Return Data'!$B$7:$R$2843,15,0)</f>
        <v>12.8766</v>
      </c>
      <c r="Q15" s="66">
        <f t="shared" si="7"/>
        <v>19</v>
      </c>
      <c r="R15" s="65">
        <f>VLOOKUP($A15,'Return Data'!$B$7:$R$2843,16,0)</f>
        <v>18.240100000000002</v>
      </c>
      <c r="S15" s="67">
        <f t="shared" si="6"/>
        <v>9</v>
      </c>
    </row>
    <row r="16" spans="1:20" x14ac:dyDescent="0.3">
      <c r="A16" s="63" t="s">
        <v>1796</v>
      </c>
      <c r="B16" s="64">
        <f>VLOOKUP($A16,'Return Data'!$B$7:$R$2843,3,0)</f>
        <v>44446</v>
      </c>
      <c r="C16" s="65">
        <f>VLOOKUP($A16,'Return Data'!$B$7:$R$2843,4,0)</f>
        <v>933.77099999999996</v>
      </c>
      <c r="D16" s="65">
        <f>VLOOKUP($A16,'Return Data'!$B$7:$R$2843,10,0)</f>
        <v>4.1158999999999999</v>
      </c>
      <c r="E16" s="66">
        <f t="shared" si="0"/>
        <v>33</v>
      </c>
      <c r="F16" s="65">
        <f>VLOOKUP($A16,'Return Data'!$B$7:$R$2843,11,0)</f>
        <v>13.413399999999999</v>
      </c>
      <c r="G16" s="66">
        <f t="shared" si="1"/>
        <v>32</v>
      </c>
      <c r="H16" s="65">
        <f>VLOOKUP($A16,'Return Data'!$B$7:$R$2843,12,0)</f>
        <v>34.320599999999999</v>
      </c>
      <c r="I16" s="66">
        <f t="shared" si="2"/>
        <v>20</v>
      </c>
      <c r="J16" s="65">
        <f>VLOOKUP($A16,'Return Data'!$B$7:$R$2843,13,0)</f>
        <v>60.648200000000003</v>
      </c>
      <c r="K16" s="66">
        <f t="shared" si="3"/>
        <v>16</v>
      </c>
      <c r="L16" s="65">
        <f>VLOOKUP($A16,'Return Data'!$B$7:$R$2843,17,0)</f>
        <v>22.166399999999999</v>
      </c>
      <c r="M16" s="66">
        <f t="shared" si="4"/>
        <v>28</v>
      </c>
      <c r="N16" s="65">
        <f>VLOOKUP($A16,'Return Data'!$B$7:$R$2843,14,0)</f>
        <v>12.2844</v>
      </c>
      <c r="O16" s="66">
        <f t="shared" si="5"/>
        <v>24</v>
      </c>
      <c r="P16" s="65">
        <f>VLOOKUP($A16,'Return Data'!$B$7:$R$2843,15,0)</f>
        <v>12.6899</v>
      </c>
      <c r="Q16" s="66">
        <f t="shared" si="7"/>
        <v>20</v>
      </c>
      <c r="R16" s="65">
        <f>VLOOKUP($A16,'Return Data'!$B$7:$R$2843,16,0)</f>
        <v>18.518999999999998</v>
      </c>
      <c r="S16" s="67">
        <f t="shared" si="6"/>
        <v>8</v>
      </c>
    </row>
    <row r="17" spans="1:19" x14ac:dyDescent="0.3">
      <c r="A17" s="126" t="s">
        <v>1790</v>
      </c>
      <c r="B17" s="64">
        <f>VLOOKUP($A17,'Return Data'!$B$7:$R$2843,3,0)</f>
        <v>44446</v>
      </c>
      <c r="C17" s="65">
        <f>VLOOKUP($A17,'Return Data'!$B$7:$R$2843,4,0)</f>
        <v>129.79300000000001</v>
      </c>
      <c r="D17" s="65">
        <f>VLOOKUP($A17,'Return Data'!$B$7:$R$2843,10,0)</f>
        <v>12.3201</v>
      </c>
      <c r="E17" s="66">
        <f t="shared" si="0"/>
        <v>13</v>
      </c>
      <c r="F17" s="65">
        <f>VLOOKUP($A17,'Return Data'!$B$7:$R$2843,11,0)</f>
        <v>19.015899999999998</v>
      </c>
      <c r="G17" s="66">
        <f t="shared" si="1"/>
        <v>18</v>
      </c>
      <c r="H17" s="65">
        <f>VLOOKUP($A17,'Return Data'!$B$7:$R$2843,12,0)</f>
        <v>33.646000000000001</v>
      </c>
      <c r="I17" s="66">
        <f t="shared" si="2"/>
        <v>23</v>
      </c>
      <c r="J17" s="65">
        <f>VLOOKUP($A17,'Return Data'!$B$7:$R$2843,13,0)</f>
        <v>57.542000000000002</v>
      </c>
      <c r="K17" s="66">
        <f t="shared" si="3"/>
        <v>23</v>
      </c>
      <c r="L17" s="65">
        <f>VLOOKUP($A17,'Return Data'!$B$7:$R$2843,17,0)</f>
        <v>29.136700000000001</v>
      </c>
      <c r="M17" s="66">
        <f t="shared" si="4"/>
        <v>17</v>
      </c>
      <c r="N17" s="65">
        <f>VLOOKUP($A17,'Return Data'!$B$7:$R$2843,14,0)</f>
        <v>12.367000000000001</v>
      </c>
      <c r="O17" s="66">
        <f t="shared" si="5"/>
        <v>23</v>
      </c>
      <c r="P17" s="65">
        <f>VLOOKUP($A17,'Return Data'!$B$7:$R$2843,15,0)</f>
        <v>12.0746</v>
      </c>
      <c r="Q17" s="66">
        <f t="shared" si="7"/>
        <v>23</v>
      </c>
      <c r="R17" s="65">
        <f>VLOOKUP($A17,'Return Data'!$B$7:$R$2843,16,0)</f>
        <v>15.7286</v>
      </c>
      <c r="S17" s="67">
        <f t="shared" si="6"/>
        <v>22</v>
      </c>
    </row>
    <row r="18" spans="1:19" x14ac:dyDescent="0.3">
      <c r="A18" s="127" t="s">
        <v>1262</v>
      </c>
      <c r="B18" s="64">
        <f>VLOOKUP($A18,'Return Data'!$B$7:$R$2843,3,0)</f>
        <v>44446</v>
      </c>
      <c r="C18" s="65">
        <f>VLOOKUP($A18,'Return Data'!$B$7:$R$2843,4,0)</f>
        <v>438.81</v>
      </c>
      <c r="D18" s="65">
        <f>VLOOKUP($A18,'Return Data'!$B$7:$R$2843,10,0)</f>
        <v>9.6751000000000005</v>
      </c>
      <c r="E18" s="66">
        <f t="shared" si="0"/>
        <v>26</v>
      </c>
      <c r="F18" s="65">
        <f>VLOOKUP($A18,'Return Data'!$B$7:$R$2843,11,0)</f>
        <v>18.8124</v>
      </c>
      <c r="G18" s="66">
        <f t="shared" si="1"/>
        <v>20</v>
      </c>
      <c r="H18" s="65">
        <f>VLOOKUP($A18,'Return Data'!$B$7:$R$2843,12,0)</f>
        <v>37.990600000000001</v>
      </c>
      <c r="I18" s="66">
        <f t="shared" si="2"/>
        <v>13</v>
      </c>
      <c r="J18" s="65">
        <f>VLOOKUP($A18,'Return Data'!$B$7:$R$2843,13,0)</f>
        <v>63.448399999999999</v>
      </c>
      <c r="K18" s="66">
        <f t="shared" si="3"/>
        <v>12</v>
      </c>
      <c r="L18" s="65">
        <f>VLOOKUP($A18,'Return Data'!$B$7:$R$2843,17,0)</f>
        <v>26.296600000000002</v>
      </c>
      <c r="M18" s="66">
        <f t="shared" si="4"/>
        <v>22</v>
      </c>
      <c r="N18" s="65">
        <f>VLOOKUP($A18,'Return Data'!$B$7:$R$2843,14,0)</f>
        <v>12.8612</v>
      </c>
      <c r="O18" s="66">
        <f t="shared" si="5"/>
        <v>22</v>
      </c>
      <c r="P18" s="65">
        <f>VLOOKUP($A18,'Return Data'!$B$7:$R$2843,15,0)</f>
        <v>13.121700000000001</v>
      </c>
      <c r="Q18" s="66">
        <f t="shared" si="7"/>
        <v>17</v>
      </c>
      <c r="R18" s="65">
        <f>VLOOKUP($A18,'Return Data'!$B$7:$R$2843,16,0)</f>
        <v>15.061500000000001</v>
      </c>
      <c r="S18" s="67">
        <f t="shared" si="6"/>
        <v>24</v>
      </c>
    </row>
    <row r="19" spans="1:19" x14ac:dyDescent="0.3">
      <c r="A19" s="63" t="s">
        <v>1798</v>
      </c>
      <c r="B19" s="64">
        <f>VLOOKUP($A19,'Return Data'!$B$7:$R$2843,3,0)</f>
        <v>44446</v>
      </c>
      <c r="C19" s="65">
        <f>VLOOKUP($A19,'Return Data'!$B$7:$R$2843,4,0)</f>
        <v>33.869999999999997</v>
      </c>
      <c r="D19" s="65">
        <f>VLOOKUP($A19,'Return Data'!$B$7:$R$2843,10,0)</f>
        <v>15.2433</v>
      </c>
      <c r="E19" s="66">
        <f t="shared" si="0"/>
        <v>5</v>
      </c>
      <c r="F19" s="65">
        <f>VLOOKUP($A19,'Return Data'!$B$7:$R$2843,11,0)</f>
        <v>23.793900000000001</v>
      </c>
      <c r="G19" s="66">
        <f t="shared" si="1"/>
        <v>7</v>
      </c>
      <c r="H19" s="65">
        <f>VLOOKUP($A19,'Return Data'!$B$7:$R$2843,12,0)</f>
        <v>35.7515</v>
      </c>
      <c r="I19" s="66">
        <f t="shared" si="2"/>
        <v>18</v>
      </c>
      <c r="J19" s="65">
        <f>VLOOKUP($A19,'Return Data'!$B$7:$R$2843,13,0)</f>
        <v>58.271000000000001</v>
      </c>
      <c r="K19" s="66">
        <f t="shared" si="3"/>
        <v>21</v>
      </c>
      <c r="L19" s="65">
        <f>VLOOKUP($A19,'Return Data'!$B$7:$R$2843,17,0)</f>
        <v>30.892199999999999</v>
      </c>
      <c r="M19" s="66">
        <f t="shared" si="4"/>
        <v>12</v>
      </c>
      <c r="N19" s="65">
        <f>VLOOKUP($A19,'Return Data'!$B$7:$R$2843,14,0)</f>
        <v>15.8406</v>
      </c>
      <c r="O19" s="66">
        <f t="shared" si="5"/>
        <v>13</v>
      </c>
      <c r="P19" s="65">
        <f>VLOOKUP($A19,'Return Data'!$B$7:$R$2843,15,0)</f>
        <v>13.095000000000001</v>
      </c>
      <c r="Q19" s="66">
        <f t="shared" si="7"/>
        <v>18</v>
      </c>
      <c r="R19" s="65">
        <f>VLOOKUP($A19,'Return Data'!$B$7:$R$2843,16,0)</f>
        <v>17.786799999999999</v>
      </c>
      <c r="S19" s="67">
        <f t="shared" si="6"/>
        <v>11</v>
      </c>
    </row>
    <row r="20" spans="1:19" x14ac:dyDescent="0.3">
      <c r="A20" s="63" t="s">
        <v>1822</v>
      </c>
      <c r="B20" s="64">
        <f>VLOOKUP($A20,'Return Data'!$B$7:$R$2843,3,0)</f>
        <v>44446</v>
      </c>
      <c r="C20" s="65">
        <f>VLOOKUP($A20,'Return Data'!$B$7:$R$2843,4,0)</f>
        <v>133.38</v>
      </c>
      <c r="D20" s="65">
        <f>VLOOKUP($A20,'Return Data'!$B$7:$R$2843,10,0)</f>
        <v>10.8544</v>
      </c>
      <c r="E20" s="66">
        <f t="shared" si="0"/>
        <v>22</v>
      </c>
      <c r="F20" s="65">
        <f>VLOOKUP($A20,'Return Data'!$B$7:$R$2843,11,0)</f>
        <v>17.941500000000001</v>
      </c>
      <c r="G20" s="66">
        <f t="shared" si="1"/>
        <v>23</v>
      </c>
      <c r="H20" s="65">
        <f>VLOOKUP($A20,'Return Data'!$B$7:$R$2843,12,0)</f>
        <v>30.279399999999999</v>
      </c>
      <c r="I20" s="66">
        <f t="shared" si="2"/>
        <v>26</v>
      </c>
      <c r="J20" s="65">
        <f>VLOOKUP($A20,'Return Data'!$B$7:$R$2843,13,0)</f>
        <v>52.364600000000003</v>
      </c>
      <c r="K20" s="66">
        <f t="shared" si="3"/>
        <v>28</v>
      </c>
      <c r="L20" s="65">
        <f>VLOOKUP($A20,'Return Data'!$B$7:$R$2843,17,0)</f>
        <v>23.632999999999999</v>
      </c>
      <c r="M20" s="66">
        <f t="shared" si="4"/>
        <v>26</v>
      </c>
      <c r="N20" s="65">
        <f>VLOOKUP($A20,'Return Data'!$B$7:$R$2843,14,0)</f>
        <v>10.9123</v>
      </c>
      <c r="O20" s="66">
        <f t="shared" si="5"/>
        <v>27</v>
      </c>
      <c r="P20" s="65">
        <f>VLOOKUP($A20,'Return Data'!$B$7:$R$2843,15,0)</f>
        <v>11.1228</v>
      </c>
      <c r="Q20" s="66">
        <f t="shared" si="7"/>
        <v>25</v>
      </c>
      <c r="R20" s="65">
        <f>VLOOKUP($A20,'Return Data'!$B$7:$R$2843,16,0)</f>
        <v>17.631499999999999</v>
      </c>
      <c r="S20" s="67">
        <f t="shared" si="6"/>
        <v>12</v>
      </c>
    </row>
    <row r="21" spans="1:19" x14ac:dyDescent="0.3">
      <c r="A21" s="63" t="s">
        <v>1265</v>
      </c>
      <c r="B21" s="64">
        <f>VLOOKUP($A21,'Return Data'!$B$7:$R$2843,3,0)</f>
        <v>44446</v>
      </c>
      <c r="C21" s="65">
        <f>VLOOKUP($A21,'Return Data'!$B$7:$R$2843,4,0)</f>
        <v>78.69</v>
      </c>
      <c r="D21" s="65">
        <f>VLOOKUP($A21,'Return Data'!$B$7:$R$2843,10,0)</f>
        <v>11.617000000000001</v>
      </c>
      <c r="E21" s="66">
        <f t="shared" si="0"/>
        <v>17</v>
      </c>
      <c r="F21" s="65">
        <f>VLOOKUP($A21,'Return Data'!$B$7:$R$2843,11,0)</f>
        <v>24.5883</v>
      </c>
      <c r="G21" s="66">
        <f t="shared" si="1"/>
        <v>6</v>
      </c>
      <c r="H21" s="65">
        <f>VLOOKUP($A21,'Return Data'!$B$7:$R$2843,12,0)</f>
        <v>42.1937</v>
      </c>
      <c r="I21" s="66">
        <f t="shared" si="2"/>
        <v>7</v>
      </c>
      <c r="J21" s="65">
        <f>VLOOKUP($A21,'Return Data'!$B$7:$R$2843,13,0)</f>
        <v>66.433999999999997</v>
      </c>
      <c r="K21" s="66">
        <f t="shared" si="3"/>
        <v>8</v>
      </c>
      <c r="L21" s="65">
        <f>VLOOKUP($A21,'Return Data'!$B$7:$R$2843,17,0)</f>
        <v>33.413800000000002</v>
      </c>
      <c r="M21" s="66">
        <f t="shared" si="4"/>
        <v>9</v>
      </c>
      <c r="N21" s="65">
        <f>VLOOKUP($A21,'Return Data'!$B$7:$R$2843,14,0)</f>
        <v>15.5307</v>
      </c>
      <c r="O21" s="66">
        <f t="shared" si="5"/>
        <v>14</v>
      </c>
      <c r="P21" s="65">
        <f>VLOOKUP($A21,'Return Data'!$B$7:$R$2843,15,0)</f>
        <v>14.940099999999999</v>
      </c>
      <c r="Q21" s="66">
        <f t="shared" si="7"/>
        <v>11</v>
      </c>
      <c r="R21" s="65">
        <f>VLOOKUP($A21,'Return Data'!$B$7:$R$2843,16,0)</f>
        <v>16.530200000000001</v>
      </c>
      <c r="S21" s="67">
        <f t="shared" si="6"/>
        <v>18</v>
      </c>
    </row>
    <row r="22" spans="1:19" x14ac:dyDescent="0.3">
      <c r="A22" s="63" t="s">
        <v>1268</v>
      </c>
      <c r="B22" s="64">
        <f>VLOOKUP($A22,'Return Data'!$B$7:$R$2843,3,0)</f>
        <v>44446</v>
      </c>
      <c r="C22" s="65">
        <f>VLOOKUP($A22,'Return Data'!$B$7:$R$2843,4,0)</f>
        <v>14.628299999999999</v>
      </c>
      <c r="D22" s="65">
        <f>VLOOKUP($A22,'Return Data'!$B$7:$R$2843,10,0)</f>
        <v>2.7888999999999999</v>
      </c>
      <c r="E22" s="66">
        <f t="shared" si="0"/>
        <v>34</v>
      </c>
      <c r="F22" s="65">
        <f>VLOOKUP($A22,'Return Data'!$B$7:$R$2843,11,0)</f>
        <v>10.6896</v>
      </c>
      <c r="G22" s="66">
        <f t="shared" si="1"/>
        <v>34</v>
      </c>
      <c r="H22" s="65">
        <f>VLOOKUP($A22,'Return Data'!$B$7:$R$2843,12,0)</f>
        <v>29.9739</v>
      </c>
      <c r="I22" s="66">
        <f t="shared" si="2"/>
        <v>27</v>
      </c>
      <c r="J22" s="65">
        <f>VLOOKUP($A22,'Return Data'!$B$7:$R$2843,13,0)</f>
        <v>53.143799999999999</v>
      </c>
      <c r="K22" s="66">
        <f t="shared" si="3"/>
        <v>25</v>
      </c>
      <c r="L22" s="65"/>
      <c r="M22" s="66"/>
      <c r="N22" s="65"/>
      <c r="O22" s="66"/>
      <c r="P22" s="65"/>
      <c r="Q22" s="66"/>
      <c r="R22" s="65">
        <f>VLOOKUP($A22,'Return Data'!$B$7:$R$2843,16,0)</f>
        <v>17.834299999999999</v>
      </c>
      <c r="S22" s="67">
        <f t="shared" si="6"/>
        <v>10</v>
      </c>
    </row>
    <row r="23" spans="1:19" x14ac:dyDescent="0.3">
      <c r="A23" s="63" t="s">
        <v>1800</v>
      </c>
      <c r="B23" s="64">
        <f>VLOOKUP($A23,'Return Data'!$B$7:$R$2843,3,0)</f>
        <v>44446</v>
      </c>
      <c r="C23" s="65">
        <f>VLOOKUP($A23,'Return Data'!$B$7:$R$2843,4,0)</f>
        <v>50.820900000000002</v>
      </c>
      <c r="D23" s="65">
        <f>VLOOKUP($A23,'Return Data'!$B$7:$R$2843,10,0)</f>
        <v>13.2133</v>
      </c>
      <c r="E23" s="66">
        <f t="shared" si="0"/>
        <v>11</v>
      </c>
      <c r="F23" s="65">
        <f>VLOOKUP($A23,'Return Data'!$B$7:$R$2843,11,0)</f>
        <v>18.569800000000001</v>
      </c>
      <c r="G23" s="66">
        <f t="shared" si="1"/>
        <v>22</v>
      </c>
      <c r="H23" s="65">
        <f>VLOOKUP($A23,'Return Data'!$B$7:$R$2843,12,0)</f>
        <v>35.232799999999997</v>
      </c>
      <c r="I23" s="66">
        <f t="shared" si="2"/>
        <v>19</v>
      </c>
      <c r="J23" s="65">
        <f>VLOOKUP($A23,'Return Data'!$B$7:$R$2843,13,0)</f>
        <v>61.038699999999999</v>
      </c>
      <c r="K23" s="66">
        <f t="shared" si="3"/>
        <v>14</v>
      </c>
      <c r="L23" s="65">
        <f>VLOOKUP($A23,'Return Data'!$B$7:$R$2843,17,0)</f>
        <v>27.750399999999999</v>
      </c>
      <c r="M23" s="66">
        <f t="shared" ref="M23:M36" si="8">RANK(L23,L$8:L$41,0)</f>
        <v>19</v>
      </c>
      <c r="N23" s="65">
        <f>VLOOKUP($A23,'Return Data'!$B$7:$R$2843,14,0)</f>
        <v>16.425899999999999</v>
      </c>
      <c r="O23" s="66">
        <f t="shared" ref="O23:O28" si="9">RANK(N23,N$8:N$41,0)</f>
        <v>12</v>
      </c>
      <c r="P23" s="65">
        <f>VLOOKUP($A23,'Return Data'!$B$7:$R$2843,15,0)</f>
        <v>15.406700000000001</v>
      </c>
      <c r="Q23" s="66">
        <f>RANK(P23,P$8:P$41,0)</f>
        <v>9</v>
      </c>
      <c r="R23" s="65">
        <f>VLOOKUP($A23,'Return Data'!$B$7:$R$2843,16,0)</f>
        <v>13.360099999999999</v>
      </c>
      <c r="S23" s="67">
        <f t="shared" si="6"/>
        <v>30</v>
      </c>
    </row>
    <row r="24" spans="1:19" x14ac:dyDescent="0.3">
      <c r="A24" s="63" t="s">
        <v>1808</v>
      </c>
      <c r="B24" s="64">
        <f>VLOOKUP($A24,'Return Data'!$B$7:$R$2843,3,0)</f>
        <v>44446</v>
      </c>
      <c r="C24" s="65">
        <f>VLOOKUP($A24,'Return Data'!$B$7:$R$2843,4,0)</f>
        <v>52.898000000000003</v>
      </c>
      <c r="D24" s="65">
        <f>VLOOKUP($A24,'Return Data'!$B$7:$R$2843,10,0)</f>
        <v>9.8335000000000008</v>
      </c>
      <c r="E24" s="66">
        <f t="shared" si="0"/>
        <v>24</v>
      </c>
      <c r="F24" s="65">
        <f>VLOOKUP($A24,'Return Data'!$B$7:$R$2843,11,0)</f>
        <v>14.8384</v>
      </c>
      <c r="G24" s="66">
        <f t="shared" si="1"/>
        <v>30</v>
      </c>
      <c r="H24" s="65">
        <f>VLOOKUP($A24,'Return Data'!$B$7:$R$2843,12,0)</f>
        <v>29.932200000000002</v>
      </c>
      <c r="I24" s="66">
        <f t="shared" si="2"/>
        <v>28</v>
      </c>
      <c r="J24" s="65">
        <f>VLOOKUP($A24,'Return Data'!$B$7:$R$2843,13,0)</f>
        <v>52.981699999999996</v>
      </c>
      <c r="K24" s="66">
        <f t="shared" si="3"/>
        <v>26</v>
      </c>
      <c r="L24" s="65">
        <f>VLOOKUP($A24,'Return Data'!$B$7:$R$2843,17,0)</f>
        <v>25.168700000000001</v>
      </c>
      <c r="M24" s="66">
        <f t="shared" si="8"/>
        <v>24</v>
      </c>
      <c r="N24" s="65">
        <f>VLOOKUP($A24,'Return Data'!$B$7:$R$2843,14,0)</f>
        <v>14.5898</v>
      </c>
      <c r="O24" s="66">
        <f t="shared" si="9"/>
        <v>19</v>
      </c>
      <c r="P24" s="65">
        <f>VLOOKUP($A24,'Return Data'!$B$7:$R$2843,15,0)</f>
        <v>14.421799999999999</v>
      </c>
      <c r="Q24" s="66">
        <f>RANK(P24,P$8:P$41,0)</f>
        <v>13</v>
      </c>
      <c r="R24" s="65">
        <f>VLOOKUP($A24,'Return Data'!$B$7:$R$2843,16,0)</f>
        <v>14.8948</v>
      </c>
      <c r="S24" s="67">
        <f t="shared" si="6"/>
        <v>25</v>
      </c>
    </row>
    <row r="25" spans="1:19" x14ac:dyDescent="0.3">
      <c r="A25" s="63" t="s">
        <v>1824</v>
      </c>
      <c r="B25" s="64">
        <f>VLOOKUP($A25,'Return Data'!$B$7:$R$2843,3,0)</f>
        <v>44446</v>
      </c>
      <c r="C25" s="65">
        <f>VLOOKUP($A25,'Return Data'!$B$7:$R$2843,4,0)</f>
        <v>117.68600000000001</v>
      </c>
      <c r="D25" s="65">
        <f>VLOOKUP($A25,'Return Data'!$B$7:$R$2843,10,0)</f>
        <v>6.7941000000000003</v>
      </c>
      <c r="E25" s="66">
        <f t="shared" si="0"/>
        <v>32</v>
      </c>
      <c r="F25" s="65">
        <f>VLOOKUP($A25,'Return Data'!$B$7:$R$2843,11,0)</f>
        <v>15.6699</v>
      </c>
      <c r="G25" s="66">
        <f t="shared" si="1"/>
        <v>29</v>
      </c>
      <c r="H25" s="65">
        <f>VLOOKUP($A25,'Return Data'!$B$7:$R$2843,12,0)</f>
        <v>28.374500000000001</v>
      </c>
      <c r="I25" s="66">
        <f t="shared" si="2"/>
        <v>31</v>
      </c>
      <c r="J25" s="65">
        <f>VLOOKUP($A25,'Return Data'!$B$7:$R$2843,13,0)</f>
        <v>46.005200000000002</v>
      </c>
      <c r="K25" s="66">
        <f t="shared" si="3"/>
        <v>31</v>
      </c>
      <c r="L25" s="65">
        <f>VLOOKUP($A25,'Return Data'!$B$7:$R$2843,17,0)</f>
        <v>23.4238</v>
      </c>
      <c r="M25" s="66">
        <f t="shared" si="8"/>
        <v>27</v>
      </c>
      <c r="N25" s="65">
        <f>VLOOKUP($A25,'Return Data'!$B$7:$R$2843,14,0)</f>
        <v>11.636900000000001</v>
      </c>
      <c r="O25" s="66">
        <f t="shared" si="9"/>
        <v>26</v>
      </c>
      <c r="P25" s="65">
        <f>VLOOKUP($A25,'Return Data'!$B$7:$R$2843,15,0)</f>
        <v>11.5945</v>
      </c>
      <c r="Q25" s="66">
        <f>RANK(P25,P$8:P$41,0)</f>
        <v>24</v>
      </c>
      <c r="R25" s="65">
        <f>VLOOKUP($A25,'Return Data'!$B$7:$R$2843,16,0)</f>
        <v>16.304099999999998</v>
      </c>
      <c r="S25" s="67">
        <f t="shared" si="6"/>
        <v>19</v>
      </c>
    </row>
    <row r="26" spans="1:19" x14ac:dyDescent="0.3">
      <c r="A26" s="63" t="s">
        <v>1825</v>
      </c>
      <c r="B26" s="64">
        <f>VLOOKUP($A26,'Return Data'!$B$7:$R$2843,3,0)</f>
        <v>44446</v>
      </c>
      <c r="C26" s="65">
        <f>VLOOKUP($A26,'Return Data'!$B$7:$R$2843,4,0)</f>
        <v>66.784599999999998</v>
      </c>
      <c r="D26" s="65">
        <f>VLOOKUP($A26,'Return Data'!$B$7:$R$2843,10,0)</f>
        <v>10.1465</v>
      </c>
      <c r="E26" s="66">
        <f t="shared" si="0"/>
        <v>23</v>
      </c>
      <c r="F26" s="65">
        <f>VLOOKUP($A26,'Return Data'!$B$7:$R$2843,11,0)</f>
        <v>15.8415</v>
      </c>
      <c r="G26" s="66">
        <f t="shared" si="1"/>
        <v>28</v>
      </c>
      <c r="H26" s="65">
        <f>VLOOKUP($A26,'Return Data'!$B$7:$R$2843,12,0)</f>
        <v>24.521899999999999</v>
      </c>
      <c r="I26" s="66">
        <f t="shared" si="2"/>
        <v>33</v>
      </c>
      <c r="J26" s="65">
        <f>VLOOKUP($A26,'Return Data'!$B$7:$R$2843,13,0)</f>
        <v>43.333399999999997</v>
      </c>
      <c r="K26" s="66">
        <f t="shared" si="3"/>
        <v>32</v>
      </c>
      <c r="L26" s="65">
        <f>VLOOKUP($A26,'Return Data'!$B$7:$R$2843,17,0)</f>
        <v>20.523099999999999</v>
      </c>
      <c r="M26" s="66">
        <f t="shared" si="8"/>
        <v>30</v>
      </c>
      <c r="N26" s="65">
        <f>VLOOKUP($A26,'Return Data'!$B$7:$R$2843,14,0)</f>
        <v>11.960800000000001</v>
      </c>
      <c r="O26" s="66">
        <f t="shared" si="9"/>
        <v>25</v>
      </c>
      <c r="P26" s="65">
        <f>VLOOKUP($A26,'Return Data'!$B$7:$R$2843,15,0)</f>
        <v>10.1088</v>
      </c>
      <c r="Q26" s="66">
        <f>RANK(P26,P$8:P$41,0)</f>
        <v>26</v>
      </c>
      <c r="R26" s="65">
        <f>VLOOKUP($A26,'Return Data'!$B$7:$R$2843,16,0)</f>
        <v>9.3998000000000008</v>
      </c>
      <c r="S26" s="67">
        <f t="shared" si="6"/>
        <v>34</v>
      </c>
    </row>
    <row r="27" spans="1:19" x14ac:dyDescent="0.3">
      <c r="A27" s="63" t="s">
        <v>1270</v>
      </c>
      <c r="B27" s="64">
        <f>VLOOKUP($A27,'Return Data'!$B$7:$R$2843,3,0)</f>
        <v>44446</v>
      </c>
      <c r="C27" s="65">
        <f>VLOOKUP($A27,'Return Data'!$B$7:$R$2843,4,0)</f>
        <v>19.822800000000001</v>
      </c>
      <c r="D27" s="65">
        <f>VLOOKUP($A27,'Return Data'!$B$7:$R$2843,10,0)</f>
        <v>12.024900000000001</v>
      </c>
      <c r="E27" s="66">
        <f t="shared" si="0"/>
        <v>15</v>
      </c>
      <c r="F27" s="65">
        <f>VLOOKUP($A27,'Return Data'!$B$7:$R$2843,11,0)</f>
        <v>27.4557</v>
      </c>
      <c r="G27" s="66">
        <f t="shared" si="1"/>
        <v>4</v>
      </c>
      <c r="H27" s="65">
        <f>VLOOKUP($A27,'Return Data'!$B$7:$R$2843,12,0)</f>
        <v>49.774500000000003</v>
      </c>
      <c r="I27" s="66">
        <f t="shared" si="2"/>
        <v>2</v>
      </c>
      <c r="J27" s="65">
        <f>VLOOKUP($A27,'Return Data'!$B$7:$R$2843,13,0)</f>
        <v>73.3459</v>
      </c>
      <c r="K27" s="66">
        <f t="shared" si="3"/>
        <v>3</v>
      </c>
      <c r="L27" s="65">
        <f>VLOOKUP($A27,'Return Data'!$B$7:$R$2843,17,0)</f>
        <v>38.354999999999997</v>
      </c>
      <c r="M27" s="66">
        <f t="shared" si="8"/>
        <v>5</v>
      </c>
      <c r="N27" s="65">
        <f>VLOOKUP($A27,'Return Data'!$B$7:$R$2843,14,0)</f>
        <v>21.4374</v>
      </c>
      <c r="O27" s="66">
        <f t="shared" si="9"/>
        <v>4</v>
      </c>
      <c r="P27" s="65"/>
      <c r="Q27" s="66"/>
      <c r="R27" s="65">
        <f>VLOOKUP($A27,'Return Data'!$B$7:$R$2843,16,0)</f>
        <v>17.1248</v>
      </c>
      <c r="S27" s="67">
        <f t="shared" si="6"/>
        <v>14</v>
      </c>
    </row>
    <row r="28" spans="1:19" x14ac:dyDescent="0.3">
      <c r="A28" s="63" t="s">
        <v>1820</v>
      </c>
      <c r="B28" s="64">
        <f>VLOOKUP($A28,'Return Data'!$B$7:$R$2843,3,0)</f>
        <v>44446</v>
      </c>
      <c r="C28" s="65">
        <f>VLOOKUP($A28,'Return Data'!$B$7:$R$2843,4,0)</f>
        <v>36.133099999999999</v>
      </c>
      <c r="D28" s="65">
        <f>VLOOKUP($A28,'Return Data'!$B$7:$R$2843,10,0)</f>
        <v>9.7462999999999997</v>
      </c>
      <c r="E28" s="66">
        <f t="shared" si="0"/>
        <v>25</v>
      </c>
      <c r="F28" s="65">
        <f>VLOOKUP($A28,'Return Data'!$B$7:$R$2843,11,0)</f>
        <v>12.2125</v>
      </c>
      <c r="G28" s="66">
        <f t="shared" si="1"/>
        <v>33</v>
      </c>
      <c r="H28" s="65">
        <f>VLOOKUP($A28,'Return Data'!$B$7:$R$2843,12,0)</f>
        <v>25.3642</v>
      </c>
      <c r="I28" s="66">
        <f t="shared" si="2"/>
        <v>32</v>
      </c>
      <c r="J28" s="65">
        <f>VLOOKUP($A28,'Return Data'!$B$7:$R$2843,13,0)</f>
        <v>42.811199999999999</v>
      </c>
      <c r="K28" s="66">
        <f t="shared" si="3"/>
        <v>33</v>
      </c>
      <c r="L28" s="65">
        <f>VLOOKUP($A28,'Return Data'!$B$7:$R$2843,17,0)</f>
        <v>20.388300000000001</v>
      </c>
      <c r="M28" s="66">
        <f t="shared" si="8"/>
        <v>32</v>
      </c>
      <c r="N28" s="65">
        <f>VLOOKUP($A28,'Return Data'!$B$7:$R$2843,14,0)</f>
        <v>10.179500000000001</v>
      </c>
      <c r="O28" s="66">
        <f t="shared" si="9"/>
        <v>28</v>
      </c>
      <c r="P28" s="65">
        <f>VLOOKUP($A28,'Return Data'!$B$7:$R$2843,15,0)</f>
        <v>12.2881</v>
      </c>
      <c r="Q28" s="66">
        <f>RANK(P28,P$8:P$41,0)</f>
        <v>22</v>
      </c>
      <c r="R28" s="65">
        <f>VLOOKUP($A28,'Return Data'!$B$7:$R$2843,16,0)</f>
        <v>19.049900000000001</v>
      </c>
      <c r="S28" s="67">
        <f t="shared" si="6"/>
        <v>5</v>
      </c>
    </row>
    <row r="29" spans="1:19" x14ac:dyDescent="0.3">
      <c r="A29" s="63" t="s">
        <v>2016</v>
      </c>
      <c r="B29" s="64">
        <f>VLOOKUP($A29,'Return Data'!$B$7:$R$2843,3,0)</f>
        <v>44446</v>
      </c>
      <c r="C29" s="65">
        <f>VLOOKUP($A29,'Return Data'!$B$7:$R$2843,4,0)</f>
        <v>15.633900000000001</v>
      </c>
      <c r="D29" s="65">
        <f>VLOOKUP($A29,'Return Data'!$B$7:$R$2843,10,0)</f>
        <v>11.314500000000001</v>
      </c>
      <c r="E29" s="66">
        <f t="shared" si="0"/>
        <v>18</v>
      </c>
      <c r="F29" s="65">
        <f>VLOOKUP($A29,'Return Data'!$B$7:$R$2843,11,0)</f>
        <v>18.977599999999999</v>
      </c>
      <c r="G29" s="66">
        <f t="shared" si="1"/>
        <v>19</v>
      </c>
      <c r="H29" s="65">
        <f>VLOOKUP($A29,'Return Data'!$B$7:$R$2843,12,0)</f>
        <v>33.877099999999999</v>
      </c>
      <c r="I29" s="66">
        <f t="shared" si="2"/>
        <v>22</v>
      </c>
      <c r="J29" s="65">
        <f>VLOOKUP($A29,'Return Data'!$B$7:$R$2843,13,0)</f>
        <v>52.725499999999997</v>
      </c>
      <c r="K29" s="66">
        <f t="shared" si="3"/>
        <v>27</v>
      </c>
      <c r="L29" s="65">
        <f>VLOOKUP($A29,'Return Data'!$B$7:$R$2843,17,0)</f>
        <v>24.671800000000001</v>
      </c>
      <c r="M29" s="66">
        <f t="shared" si="8"/>
        <v>25</v>
      </c>
      <c r="N29" s="65"/>
      <c r="O29" s="66"/>
      <c r="P29" s="65"/>
      <c r="Q29" s="66"/>
      <c r="R29" s="65">
        <f>VLOOKUP($A29,'Return Data'!$B$7:$R$2843,16,0)</f>
        <v>15.1531</v>
      </c>
      <c r="S29" s="67">
        <f t="shared" si="6"/>
        <v>23</v>
      </c>
    </row>
    <row r="30" spans="1:19" x14ac:dyDescent="0.3">
      <c r="A30" s="63" t="s">
        <v>1271</v>
      </c>
      <c r="B30" s="64">
        <f>VLOOKUP($A30,'Return Data'!$B$7:$R$2843,3,0)</f>
        <v>44446</v>
      </c>
      <c r="C30" s="65">
        <f>VLOOKUP($A30,'Return Data'!$B$7:$R$2843,4,0)</f>
        <v>140.4246</v>
      </c>
      <c r="D30" s="65">
        <f>VLOOKUP($A30,'Return Data'!$B$7:$R$2843,10,0)</f>
        <v>13.7775</v>
      </c>
      <c r="E30" s="66">
        <f t="shared" si="0"/>
        <v>9</v>
      </c>
      <c r="F30" s="65">
        <f>VLOOKUP($A30,'Return Data'!$B$7:$R$2843,11,0)</f>
        <v>19.696899999999999</v>
      </c>
      <c r="G30" s="66">
        <f t="shared" si="1"/>
        <v>16</v>
      </c>
      <c r="H30" s="65">
        <f>VLOOKUP($A30,'Return Data'!$B$7:$R$2843,12,0)</f>
        <v>47.065199999999997</v>
      </c>
      <c r="I30" s="66">
        <f t="shared" si="2"/>
        <v>3</v>
      </c>
      <c r="J30" s="65">
        <f>VLOOKUP($A30,'Return Data'!$B$7:$R$2843,13,0)</f>
        <v>71.222200000000001</v>
      </c>
      <c r="K30" s="66">
        <f t="shared" si="3"/>
        <v>4</v>
      </c>
      <c r="L30" s="65">
        <f>VLOOKUP($A30,'Return Data'!$B$7:$R$2843,17,0)</f>
        <v>26.378799999999998</v>
      </c>
      <c r="M30" s="66">
        <f t="shared" si="8"/>
        <v>21</v>
      </c>
      <c r="N30" s="65">
        <f>VLOOKUP($A30,'Return Data'!$B$7:$R$2843,14,0)</f>
        <v>13.204599999999999</v>
      </c>
      <c r="O30" s="66">
        <f t="shared" ref="O30:O35" si="10">RANK(N30,N$8:N$41,0)</f>
        <v>21</v>
      </c>
      <c r="P30" s="65">
        <f>VLOOKUP($A30,'Return Data'!$B$7:$R$2843,15,0)</f>
        <v>12.4777</v>
      </c>
      <c r="Q30" s="66">
        <f t="shared" ref="Q30:Q35" si="11">RANK(P30,P$8:P$41,0)</f>
        <v>21</v>
      </c>
      <c r="R30" s="65">
        <f>VLOOKUP($A30,'Return Data'!$B$7:$R$2843,16,0)</f>
        <v>17.414400000000001</v>
      </c>
      <c r="S30" s="67">
        <f t="shared" si="6"/>
        <v>13</v>
      </c>
    </row>
    <row r="31" spans="1:19" x14ac:dyDescent="0.3">
      <c r="A31" s="63" t="s">
        <v>1780</v>
      </c>
      <c r="B31" s="64">
        <f>VLOOKUP($A31,'Return Data'!$B$7:$R$2843,3,0)</f>
        <v>44446</v>
      </c>
      <c r="C31" s="65">
        <f>VLOOKUP($A31,'Return Data'!$B$7:$R$2843,4,0)</f>
        <v>48.4634</v>
      </c>
      <c r="D31" s="65">
        <f>VLOOKUP($A31,'Return Data'!$B$7:$R$2843,10,0)</f>
        <v>15.9764</v>
      </c>
      <c r="E31" s="66">
        <f t="shared" si="0"/>
        <v>1</v>
      </c>
      <c r="F31" s="65">
        <f>VLOOKUP($A31,'Return Data'!$B$7:$R$2843,11,0)</f>
        <v>29.9283</v>
      </c>
      <c r="G31" s="66">
        <f t="shared" si="1"/>
        <v>2</v>
      </c>
      <c r="H31" s="65">
        <f>VLOOKUP($A31,'Return Data'!$B$7:$R$2843,12,0)</f>
        <v>40.996299999999998</v>
      </c>
      <c r="I31" s="66">
        <f t="shared" si="2"/>
        <v>8</v>
      </c>
      <c r="J31" s="65">
        <f>VLOOKUP($A31,'Return Data'!$B$7:$R$2843,13,0)</f>
        <v>58.618699999999997</v>
      </c>
      <c r="K31" s="66">
        <f t="shared" si="3"/>
        <v>20</v>
      </c>
      <c r="L31" s="65">
        <f>VLOOKUP($A31,'Return Data'!$B$7:$R$2843,17,0)</f>
        <v>39.538600000000002</v>
      </c>
      <c r="M31" s="66">
        <f t="shared" si="8"/>
        <v>3</v>
      </c>
      <c r="N31" s="65">
        <f>VLOOKUP($A31,'Return Data'!$B$7:$R$2843,14,0)</f>
        <v>24.004799999999999</v>
      </c>
      <c r="O31" s="66">
        <f t="shared" si="10"/>
        <v>3</v>
      </c>
      <c r="P31" s="65">
        <f>VLOOKUP($A31,'Return Data'!$B$7:$R$2843,15,0)</f>
        <v>21.101600000000001</v>
      </c>
      <c r="Q31" s="66">
        <f t="shared" si="11"/>
        <v>2</v>
      </c>
      <c r="R31" s="65">
        <f>VLOOKUP($A31,'Return Data'!$B$7:$R$2843,16,0)</f>
        <v>20.985900000000001</v>
      </c>
      <c r="S31" s="67">
        <f t="shared" si="6"/>
        <v>3</v>
      </c>
    </row>
    <row r="32" spans="1:19" x14ac:dyDescent="0.3">
      <c r="A32" s="63" t="s">
        <v>1811</v>
      </c>
      <c r="B32" s="64">
        <f>VLOOKUP($A32,'Return Data'!$B$7:$R$2843,3,0)</f>
        <v>44446</v>
      </c>
      <c r="C32" s="65">
        <f>VLOOKUP($A32,'Return Data'!$B$7:$R$2843,4,0)</f>
        <v>26.38</v>
      </c>
      <c r="D32" s="65">
        <f>VLOOKUP($A32,'Return Data'!$B$7:$R$2843,10,0)</f>
        <v>14.3476</v>
      </c>
      <c r="E32" s="66">
        <f t="shared" si="0"/>
        <v>8</v>
      </c>
      <c r="F32" s="65">
        <f>VLOOKUP($A32,'Return Data'!$B$7:$R$2843,11,0)</f>
        <v>29.187100000000001</v>
      </c>
      <c r="G32" s="66">
        <f t="shared" si="1"/>
        <v>3</v>
      </c>
      <c r="H32" s="65">
        <f>VLOOKUP($A32,'Return Data'!$B$7:$R$2843,12,0)</f>
        <v>44.865499999999997</v>
      </c>
      <c r="I32" s="66">
        <f t="shared" si="2"/>
        <v>4</v>
      </c>
      <c r="J32" s="65">
        <f>VLOOKUP($A32,'Return Data'!$B$7:$R$2843,13,0)</f>
        <v>74.4709</v>
      </c>
      <c r="K32" s="66">
        <f t="shared" si="3"/>
        <v>2</v>
      </c>
      <c r="L32" s="65">
        <f>VLOOKUP($A32,'Return Data'!$B$7:$R$2843,17,0)</f>
        <v>45.124000000000002</v>
      </c>
      <c r="M32" s="66">
        <f t="shared" si="8"/>
        <v>2</v>
      </c>
      <c r="N32" s="65">
        <f>VLOOKUP($A32,'Return Data'!$B$7:$R$2843,14,0)</f>
        <v>24.657399999999999</v>
      </c>
      <c r="O32" s="66">
        <f t="shared" si="10"/>
        <v>2</v>
      </c>
      <c r="P32" s="65">
        <f>VLOOKUP($A32,'Return Data'!$B$7:$R$2843,15,0)</f>
        <v>18.5304</v>
      </c>
      <c r="Q32" s="66">
        <f t="shared" si="11"/>
        <v>3</v>
      </c>
      <c r="R32" s="65">
        <f>VLOOKUP($A32,'Return Data'!$B$7:$R$2843,16,0)</f>
        <v>16.0471</v>
      </c>
      <c r="S32" s="67">
        <f t="shared" si="6"/>
        <v>21</v>
      </c>
    </row>
    <row r="33" spans="1:19" x14ac:dyDescent="0.3">
      <c r="A33" s="63" t="s">
        <v>1273</v>
      </c>
      <c r="B33" s="64">
        <f>VLOOKUP($A33,'Return Data'!$B$7:$R$2843,3,0)</f>
        <v>44446</v>
      </c>
      <c r="C33" s="65">
        <f>VLOOKUP($A33,'Return Data'!$B$7:$R$2843,4,0)</f>
        <v>228.47</v>
      </c>
      <c r="D33" s="65">
        <f>VLOOKUP($A33,'Return Data'!$B$7:$R$2843,10,0)</f>
        <v>15.564</v>
      </c>
      <c r="E33" s="66">
        <f t="shared" si="0"/>
        <v>3</v>
      </c>
      <c r="F33" s="65">
        <f>VLOOKUP($A33,'Return Data'!$B$7:$R$2843,11,0)</f>
        <v>26.233499999999999</v>
      </c>
      <c r="G33" s="66">
        <f t="shared" si="1"/>
        <v>5</v>
      </c>
      <c r="H33" s="65">
        <f>VLOOKUP($A33,'Return Data'!$B$7:$R$2843,12,0)</f>
        <v>44.445799999999998</v>
      </c>
      <c r="I33" s="66">
        <f t="shared" si="2"/>
        <v>5</v>
      </c>
      <c r="J33" s="65">
        <f>VLOOKUP($A33,'Return Data'!$B$7:$R$2843,13,0)</f>
        <v>67.046899999999994</v>
      </c>
      <c r="K33" s="66">
        <f t="shared" si="3"/>
        <v>7</v>
      </c>
      <c r="L33" s="65">
        <f>VLOOKUP($A33,'Return Data'!$B$7:$R$2843,17,0)</f>
        <v>32.370800000000003</v>
      </c>
      <c r="M33" s="66">
        <f t="shared" si="8"/>
        <v>11</v>
      </c>
      <c r="N33" s="65">
        <f>VLOOKUP($A33,'Return Data'!$B$7:$R$2843,14,0)</f>
        <v>15.422700000000001</v>
      </c>
      <c r="O33" s="66">
        <f t="shared" si="10"/>
        <v>15</v>
      </c>
      <c r="P33" s="65">
        <f>VLOOKUP($A33,'Return Data'!$B$7:$R$2843,15,0)</f>
        <v>15.4748</v>
      </c>
      <c r="Q33" s="66">
        <f t="shared" si="11"/>
        <v>7</v>
      </c>
      <c r="R33" s="65">
        <f>VLOOKUP($A33,'Return Data'!$B$7:$R$2843,16,0)</f>
        <v>16.163900000000002</v>
      </c>
      <c r="S33" s="67">
        <f t="shared" si="6"/>
        <v>20</v>
      </c>
    </row>
    <row r="34" spans="1:19" x14ac:dyDescent="0.3">
      <c r="A34" s="63" t="s">
        <v>1275</v>
      </c>
      <c r="B34" s="64">
        <f>VLOOKUP($A34,'Return Data'!$B$7:$R$2843,3,0)</f>
        <v>44446</v>
      </c>
      <c r="C34" s="65">
        <f>VLOOKUP($A34,'Return Data'!$B$7:$R$2843,4,0)</f>
        <v>395.18060000000003</v>
      </c>
      <c r="D34" s="65">
        <f>VLOOKUP($A34,'Return Data'!$B$7:$R$2843,10,0)</f>
        <v>9.3253000000000004</v>
      </c>
      <c r="E34" s="66">
        <f t="shared" si="0"/>
        <v>28</v>
      </c>
      <c r="F34" s="65">
        <f>VLOOKUP($A34,'Return Data'!$B$7:$R$2843,11,0)</f>
        <v>35.146000000000001</v>
      </c>
      <c r="G34" s="66">
        <f t="shared" si="1"/>
        <v>1</v>
      </c>
      <c r="H34" s="65">
        <f>VLOOKUP($A34,'Return Data'!$B$7:$R$2843,12,0)</f>
        <v>54.730899999999998</v>
      </c>
      <c r="I34" s="66">
        <f t="shared" si="2"/>
        <v>1</v>
      </c>
      <c r="J34" s="65">
        <f>VLOOKUP($A34,'Return Data'!$B$7:$R$2843,13,0)</f>
        <v>82.477999999999994</v>
      </c>
      <c r="K34" s="66">
        <f t="shared" si="3"/>
        <v>1</v>
      </c>
      <c r="L34" s="65">
        <f>VLOOKUP($A34,'Return Data'!$B$7:$R$2843,17,0)</f>
        <v>52.483899999999998</v>
      </c>
      <c r="M34" s="66">
        <f t="shared" si="8"/>
        <v>1</v>
      </c>
      <c r="N34" s="65">
        <f>VLOOKUP($A34,'Return Data'!$B$7:$R$2843,14,0)</f>
        <v>27.8369</v>
      </c>
      <c r="O34" s="66">
        <f t="shared" si="10"/>
        <v>1</v>
      </c>
      <c r="P34" s="65">
        <f>VLOOKUP($A34,'Return Data'!$B$7:$R$2843,15,0)</f>
        <v>22.965</v>
      </c>
      <c r="Q34" s="66">
        <f t="shared" si="11"/>
        <v>1</v>
      </c>
      <c r="R34" s="65">
        <f>VLOOKUP($A34,'Return Data'!$B$7:$R$2843,16,0)</f>
        <v>19.6631</v>
      </c>
      <c r="S34" s="67">
        <f t="shared" si="6"/>
        <v>4</v>
      </c>
    </row>
    <row r="35" spans="1:19" x14ac:dyDescent="0.3">
      <c r="A35" s="63" t="s">
        <v>1813</v>
      </c>
      <c r="B35" s="64">
        <f>VLOOKUP($A35,'Return Data'!$B$7:$R$2843,3,0)</f>
        <v>44446</v>
      </c>
      <c r="C35" s="65">
        <f>VLOOKUP($A35,'Return Data'!$B$7:$R$2843,4,0)</f>
        <v>74.743700000000004</v>
      </c>
      <c r="D35" s="65">
        <f>VLOOKUP($A35,'Return Data'!$B$7:$R$2843,10,0)</f>
        <v>9.0853999999999999</v>
      </c>
      <c r="E35" s="66">
        <f t="shared" si="0"/>
        <v>30</v>
      </c>
      <c r="F35" s="65">
        <f>VLOOKUP($A35,'Return Data'!$B$7:$R$2843,11,0)</f>
        <v>16.655999999999999</v>
      </c>
      <c r="G35" s="66">
        <f t="shared" si="1"/>
        <v>26</v>
      </c>
      <c r="H35" s="65">
        <f>VLOOKUP($A35,'Return Data'!$B$7:$R$2843,12,0)</f>
        <v>32.378300000000003</v>
      </c>
      <c r="I35" s="66">
        <f t="shared" si="2"/>
        <v>25</v>
      </c>
      <c r="J35" s="65">
        <f>VLOOKUP($A35,'Return Data'!$B$7:$R$2843,13,0)</f>
        <v>58.631599999999999</v>
      </c>
      <c r="K35" s="66">
        <f t="shared" si="3"/>
        <v>19</v>
      </c>
      <c r="L35" s="65">
        <f>VLOOKUP($A35,'Return Data'!$B$7:$R$2843,17,0)</f>
        <v>25.662500000000001</v>
      </c>
      <c r="M35" s="66">
        <f t="shared" si="8"/>
        <v>23</v>
      </c>
      <c r="N35" s="65">
        <f>VLOOKUP($A35,'Return Data'!$B$7:$R$2843,14,0)</f>
        <v>15.1532</v>
      </c>
      <c r="O35" s="66">
        <f t="shared" si="10"/>
        <v>17</v>
      </c>
      <c r="P35" s="65">
        <f>VLOOKUP($A35,'Return Data'!$B$7:$R$2843,15,0)</f>
        <v>14.348100000000001</v>
      </c>
      <c r="Q35" s="66">
        <f t="shared" si="11"/>
        <v>14</v>
      </c>
      <c r="R35" s="65">
        <f>VLOOKUP($A35,'Return Data'!$B$7:$R$2843,16,0)</f>
        <v>13.4084</v>
      </c>
      <c r="S35" s="67">
        <f t="shared" si="6"/>
        <v>29</v>
      </c>
    </row>
    <row r="36" spans="1:19" x14ac:dyDescent="0.3">
      <c r="A36" s="63" t="s">
        <v>1815</v>
      </c>
      <c r="B36" s="64">
        <f>VLOOKUP($A36,'Return Data'!$B$7:$R$2843,3,0)</f>
        <v>44446</v>
      </c>
      <c r="C36" s="65">
        <f>VLOOKUP($A36,'Return Data'!$B$7:$R$2843,4,0)</f>
        <v>14.5053</v>
      </c>
      <c r="D36" s="65">
        <f>VLOOKUP($A36,'Return Data'!$B$7:$R$2843,10,0)</f>
        <v>9.3535000000000004</v>
      </c>
      <c r="E36" s="66">
        <f t="shared" si="0"/>
        <v>27</v>
      </c>
      <c r="F36" s="65">
        <f>VLOOKUP($A36,'Return Data'!$B$7:$R$2843,11,0)</f>
        <v>14.312200000000001</v>
      </c>
      <c r="G36" s="66">
        <f t="shared" si="1"/>
        <v>31</v>
      </c>
      <c r="H36" s="65">
        <f>VLOOKUP($A36,'Return Data'!$B$7:$R$2843,12,0)</f>
        <v>23.540800000000001</v>
      </c>
      <c r="I36" s="66">
        <f t="shared" si="2"/>
        <v>34</v>
      </c>
      <c r="J36" s="65">
        <f>VLOOKUP($A36,'Return Data'!$B$7:$R$2843,13,0)</f>
        <v>41.129600000000003</v>
      </c>
      <c r="K36" s="66">
        <f t="shared" si="3"/>
        <v>34</v>
      </c>
      <c r="L36" s="65">
        <f>VLOOKUP($A36,'Return Data'!$B$7:$R$2843,17,0)</f>
        <v>21.0291</v>
      </c>
      <c r="M36" s="66">
        <f t="shared" si="8"/>
        <v>29</v>
      </c>
      <c r="N36" s="65"/>
      <c r="O36" s="66"/>
      <c r="P36" s="65"/>
      <c r="Q36" s="66"/>
      <c r="R36" s="65">
        <f>VLOOKUP($A36,'Return Data'!$B$7:$R$2843,16,0)</f>
        <v>13.4603</v>
      </c>
      <c r="S36" s="67">
        <f t="shared" si="6"/>
        <v>27</v>
      </c>
    </row>
    <row r="37" spans="1:19" x14ac:dyDescent="0.3">
      <c r="A37" s="63" t="s">
        <v>1278</v>
      </c>
      <c r="B37" s="64">
        <f>VLOOKUP($A37,'Return Data'!$B$7:$R$2843,3,0)</f>
        <v>44446</v>
      </c>
      <c r="C37" s="65">
        <f>VLOOKUP($A37,'Return Data'!$B$7:$R$2843,4,0)</f>
        <v>16.107600000000001</v>
      </c>
      <c r="D37" s="65">
        <f>VLOOKUP($A37,'Return Data'!$B$7:$R$2843,10,0)</f>
        <v>11.180400000000001</v>
      </c>
      <c r="E37" s="66">
        <f t="shared" si="0"/>
        <v>21</v>
      </c>
      <c r="F37" s="65">
        <f>VLOOKUP($A37,'Return Data'!$B$7:$R$2843,11,0)</f>
        <v>19.559999999999999</v>
      </c>
      <c r="G37" s="66">
        <f t="shared" si="1"/>
        <v>17</v>
      </c>
      <c r="H37" s="65">
        <f>VLOOKUP($A37,'Return Data'!$B$7:$R$2843,12,0)</f>
        <v>37.717700000000001</v>
      </c>
      <c r="I37" s="66">
        <f t="shared" si="2"/>
        <v>14</v>
      </c>
      <c r="J37" s="65">
        <f>VLOOKUP($A37,'Return Data'!$B$7:$R$2843,13,0)</f>
        <v>59.601300000000002</v>
      </c>
      <c r="K37" s="66">
        <f t="shared" si="3"/>
        <v>17</v>
      </c>
      <c r="L37" s="65"/>
      <c r="M37" s="66"/>
      <c r="N37" s="65"/>
      <c r="O37" s="66"/>
      <c r="P37" s="65"/>
      <c r="Q37" s="66"/>
      <c r="R37" s="65">
        <f>VLOOKUP($A37,'Return Data'!$B$7:$R$2843,16,0)</f>
        <v>26.833100000000002</v>
      </c>
      <c r="S37" s="67">
        <f t="shared" si="6"/>
        <v>1</v>
      </c>
    </row>
    <row r="38" spans="1:19" x14ac:dyDescent="0.3">
      <c r="A38" s="102" t="s">
        <v>1793</v>
      </c>
      <c r="B38" s="64">
        <f>VLOOKUP($A38,'Return Data'!$B$7:$R$2843,3,0)</f>
        <v>44446</v>
      </c>
      <c r="C38" s="65">
        <f>VLOOKUP($A38,'Return Data'!$B$7:$R$2843,4,0)</f>
        <v>15.9879</v>
      </c>
      <c r="D38" s="65">
        <f>VLOOKUP($A38,'Return Data'!$B$7:$R$2843,10,0)</f>
        <v>11.251899999999999</v>
      </c>
      <c r="E38" s="66">
        <f t="shared" si="0"/>
        <v>19</v>
      </c>
      <c r="F38" s="65">
        <f>VLOOKUP($A38,'Return Data'!$B$7:$R$2843,11,0)</f>
        <v>17.933599999999998</v>
      </c>
      <c r="G38" s="66">
        <f t="shared" si="1"/>
        <v>24</v>
      </c>
      <c r="H38" s="65">
        <f>VLOOKUP($A38,'Return Data'!$B$7:$R$2843,12,0)</f>
        <v>29.302800000000001</v>
      </c>
      <c r="I38" s="66">
        <f t="shared" si="2"/>
        <v>29</v>
      </c>
      <c r="J38" s="65">
        <f>VLOOKUP($A38,'Return Data'!$B$7:$R$2843,13,0)</f>
        <v>47.115299999999998</v>
      </c>
      <c r="K38" s="66">
        <f t="shared" si="3"/>
        <v>29</v>
      </c>
      <c r="L38" s="65">
        <f>VLOOKUP($A38,'Return Data'!$B$7:$R$2843,17,0)</f>
        <v>26.538399999999999</v>
      </c>
      <c r="M38" s="66">
        <f>RANK(L38,L$8:L$41,0)</f>
        <v>20</v>
      </c>
      <c r="N38" s="65"/>
      <c r="O38" s="66"/>
      <c r="P38" s="65"/>
      <c r="Q38" s="66"/>
      <c r="R38" s="65">
        <f>VLOOKUP($A38,'Return Data'!$B$7:$R$2843,16,0)</f>
        <v>16.8979</v>
      </c>
      <c r="S38" s="67">
        <f t="shared" si="6"/>
        <v>15</v>
      </c>
    </row>
    <row r="39" spans="1:19" x14ac:dyDescent="0.3">
      <c r="A39" s="63" t="s">
        <v>1817</v>
      </c>
      <c r="B39" s="64">
        <f>VLOOKUP($A39,'Return Data'!$B$7:$R$2843,3,0)</f>
        <v>44446</v>
      </c>
      <c r="C39" s="65">
        <f>VLOOKUP($A39,'Return Data'!$B$7:$R$2843,4,0)</f>
        <v>147.81</v>
      </c>
      <c r="D39" s="65">
        <f>VLOOKUP($A39,'Return Data'!$B$7:$R$2843,10,0)</f>
        <v>8.3729999999999993</v>
      </c>
      <c r="E39" s="66">
        <f t="shared" si="0"/>
        <v>31</v>
      </c>
      <c r="F39" s="65">
        <f>VLOOKUP($A39,'Return Data'!$B$7:$R$2843,11,0)</f>
        <v>16.6982</v>
      </c>
      <c r="G39" s="66">
        <f t="shared" si="1"/>
        <v>25</v>
      </c>
      <c r="H39" s="65">
        <f>VLOOKUP($A39,'Return Data'!$B$7:$R$2843,12,0)</f>
        <v>28.564</v>
      </c>
      <c r="I39" s="66">
        <f t="shared" si="2"/>
        <v>30</v>
      </c>
      <c r="J39" s="65">
        <f>VLOOKUP($A39,'Return Data'!$B$7:$R$2843,13,0)</f>
        <v>46.491599999999998</v>
      </c>
      <c r="K39" s="66">
        <f t="shared" si="3"/>
        <v>30</v>
      </c>
      <c r="L39" s="65">
        <f>VLOOKUP($A39,'Return Data'!$B$7:$R$2843,17,0)</f>
        <v>20.518799999999999</v>
      </c>
      <c r="M39" s="66">
        <f>RANK(L39,L$8:L$41,0)</f>
        <v>31</v>
      </c>
      <c r="N39" s="65">
        <f>VLOOKUP($A39,'Return Data'!$B$7:$R$2843,14,0)</f>
        <v>7.8750999999999998</v>
      </c>
      <c r="O39" s="66">
        <f>RANK(N39,N$8:N$41,0)</f>
        <v>29</v>
      </c>
      <c r="P39" s="65">
        <f>VLOOKUP($A39,'Return Data'!$B$7:$R$2843,15,0)</f>
        <v>8.6615000000000002</v>
      </c>
      <c r="Q39" s="66">
        <f>RANK(P39,P$8:P$41,0)</f>
        <v>27</v>
      </c>
      <c r="R39" s="65">
        <f>VLOOKUP($A39,'Return Data'!$B$7:$R$2843,16,0)</f>
        <v>10.2409</v>
      </c>
      <c r="S39" s="67">
        <f t="shared" si="6"/>
        <v>33</v>
      </c>
    </row>
    <row r="40" spans="1:19" x14ac:dyDescent="0.3">
      <c r="A40" s="63" t="s">
        <v>1803</v>
      </c>
      <c r="B40" s="64">
        <f>VLOOKUP($A40,'Return Data'!$B$7:$R$2843,3,0)</f>
        <v>44446</v>
      </c>
      <c r="C40" s="65">
        <f>VLOOKUP($A40,'Return Data'!$B$7:$R$2843,4,0)</f>
        <v>33.590000000000003</v>
      </c>
      <c r="D40" s="65">
        <f>VLOOKUP($A40,'Return Data'!$B$7:$R$2843,10,0)</f>
        <v>15.6282</v>
      </c>
      <c r="E40" s="66">
        <f t="shared" si="0"/>
        <v>2</v>
      </c>
      <c r="F40" s="65">
        <f>VLOOKUP($A40,'Return Data'!$B$7:$R$2843,11,0)</f>
        <v>23.583500000000001</v>
      </c>
      <c r="G40" s="66">
        <f t="shared" si="1"/>
        <v>9</v>
      </c>
      <c r="H40" s="65">
        <f>VLOOKUP($A40,'Return Data'!$B$7:$R$2843,12,0)</f>
        <v>40.6616</v>
      </c>
      <c r="I40" s="66">
        <f t="shared" si="2"/>
        <v>9</v>
      </c>
      <c r="J40" s="65">
        <f>VLOOKUP($A40,'Return Data'!$B$7:$R$2843,13,0)</f>
        <v>62.113900000000001</v>
      </c>
      <c r="K40" s="66">
        <f t="shared" si="3"/>
        <v>13</v>
      </c>
      <c r="L40" s="65">
        <f>VLOOKUP($A40,'Return Data'!$B$7:$R$2843,17,0)</f>
        <v>33.953000000000003</v>
      </c>
      <c r="M40" s="66">
        <f>RANK(L40,L$8:L$41,0)</f>
        <v>6</v>
      </c>
      <c r="N40" s="65">
        <f>VLOOKUP($A40,'Return Data'!$B$7:$R$2843,14,0)</f>
        <v>19.066400000000002</v>
      </c>
      <c r="O40" s="66">
        <f>RANK(N40,N$8:N$41,0)</f>
        <v>9</v>
      </c>
      <c r="P40" s="65">
        <f>VLOOKUP($A40,'Return Data'!$B$7:$R$2843,15,0)</f>
        <v>15.1851</v>
      </c>
      <c r="Q40" s="66">
        <f>RANK(P40,P$8:P$41,0)</f>
        <v>10</v>
      </c>
      <c r="R40" s="65">
        <f>VLOOKUP($A40,'Return Data'!$B$7:$R$2843,16,0)</f>
        <v>12.545299999999999</v>
      </c>
      <c r="S40" s="67">
        <f t="shared" si="6"/>
        <v>32</v>
      </c>
    </row>
    <row r="41" spans="1:19" x14ac:dyDescent="0.3">
      <c r="A41" s="63" t="s">
        <v>1876</v>
      </c>
      <c r="B41" s="64">
        <f>VLOOKUP($A41,'Return Data'!$B$7:$R$2843,3,0)</f>
        <v>44446</v>
      </c>
      <c r="C41" s="65">
        <f>VLOOKUP($A41,'Return Data'!$B$7:$R$2843,4,0)</f>
        <v>260.34730000000002</v>
      </c>
      <c r="D41" s="65">
        <f>VLOOKUP($A41,'Return Data'!$B$7:$R$2843,10,0)</f>
        <v>14.877000000000001</v>
      </c>
      <c r="E41" s="66">
        <f t="shared" si="0"/>
        <v>7</v>
      </c>
      <c r="F41" s="65">
        <f>VLOOKUP($A41,'Return Data'!$B$7:$R$2843,11,0)</f>
        <v>22.361899999999999</v>
      </c>
      <c r="G41" s="66">
        <f t="shared" si="1"/>
        <v>10</v>
      </c>
      <c r="H41" s="65">
        <f>VLOOKUP($A41,'Return Data'!$B$7:$R$2843,12,0)</f>
        <v>38.853700000000003</v>
      </c>
      <c r="I41" s="66">
        <f t="shared" si="2"/>
        <v>11</v>
      </c>
      <c r="J41" s="65">
        <f>VLOOKUP($A41,'Return Data'!$B$7:$R$2843,13,0)</f>
        <v>68.181299999999993</v>
      </c>
      <c r="K41" s="66">
        <f t="shared" si="3"/>
        <v>6</v>
      </c>
      <c r="L41" s="65">
        <f>VLOOKUP($A41,'Return Data'!$B$7:$R$2843,17,0)</f>
        <v>38.874499999999998</v>
      </c>
      <c r="M41" s="66">
        <f>RANK(L41,L$8:L$41,0)</f>
        <v>4</v>
      </c>
      <c r="N41" s="65">
        <f>VLOOKUP($A41,'Return Data'!$B$7:$R$2843,14,0)</f>
        <v>20.426300000000001</v>
      </c>
      <c r="O41" s="66">
        <f>RANK(N41,N$8:N$41,0)</f>
        <v>5</v>
      </c>
      <c r="P41" s="65">
        <f>VLOOKUP($A41,'Return Data'!$B$7:$R$2843,15,0)</f>
        <v>18.0275</v>
      </c>
      <c r="Q41" s="66">
        <f>RANK(P41,P$8:P$41,0)</f>
        <v>4</v>
      </c>
      <c r="R41" s="65">
        <f>VLOOKUP($A41,'Return Data'!$B$7:$R$2843,16,0)</f>
        <v>16.7072</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11.465408823529414</v>
      </c>
      <c r="E43" s="74"/>
      <c r="F43" s="75">
        <f>AVERAGE(F8:F41)</f>
        <v>20.259735294117633</v>
      </c>
      <c r="G43" s="74"/>
      <c r="H43" s="75">
        <f>AVERAGE(H8:H41)</f>
        <v>36.245776470588225</v>
      </c>
      <c r="I43" s="74"/>
      <c r="J43" s="75">
        <f>AVERAGE(J8:J41)</f>
        <v>59.357517647058827</v>
      </c>
      <c r="K43" s="74"/>
      <c r="L43" s="75">
        <f>AVERAGE(L8:L41)</f>
        <v>29.849971874999998</v>
      </c>
      <c r="M43" s="74"/>
      <c r="N43" s="75">
        <f>AVERAGE(N8:N41)</f>
        <v>16.238655172413793</v>
      </c>
      <c r="O43" s="74"/>
      <c r="P43" s="75">
        <f>AVERAGE(P8:P41)</f>
        <v>14.545633333333331</v>
      </c>
      <c r="Q43" s="74"/>
      <c r="R43" s="75">
        <f>AVERAGE(R8:R41)</f>
        <v>16.504861764705886</v>
      </c>
      <c r="S43" s="76"/>
    </row>
    <row r="44" spans="1:19" x14ac:dyDescent="0.3">
      <c r="A44" s="73" t="s">
        <v>28</v>
      </c>
      <c r="B44" s="74"/>
      <c r="C44" s="74"/>
      <c r="D44" s="75">
        <f>MIN(D8:D41)</f>
        <v>2.7888999999999999</v>
      </c>
      <c r="E44" s="74"/>
      <c r="F44" s="75">
        <f>MIN(F8:F41)</f>
        <v>10.6896</v>
      </c>
      <c r="G44" s="74"/>
      <c r="H44" s="75">
        <f>MIN(H8:H41)</f>
        <v>23.540800000000001</v>
      </c>
      <c r="I44" s="74"/>
      <c r="J44" s="75">
        <f>MIN(J8:J41)</f>
        <v>41.129600000000003</v>
      </c>
      <c r="K44" s="74"/>
      <c r="L44" s="75">
        <f>MIN(L8:L41)</f>
        <v>20.388300000000001</v>
      </c>
      <c r="M44" s="74"/>
      <c r="N44" s="75">
        <f>MIN(N8:N41)</f>
        <v>7.8750999999999998</v>
      </c>
      <c r="O44" s="74"/>
      <c r="P44" s="75">
        <f>MIN(P8:P41)</f>
        <v>8.6615000000000002</v>
      </c>
      <c r="Q44" s="74"/>
      <c r="R44" s="75">
        <f>MIN(R8:R41)</f>
        <v>9.3998000000000008</v>
      </c>
      <c r="S44" s="76"/>
    </row>
    <row r="45" spans="1:19" ht="15" thickBot="1" x14ac:dyDescent="0.35">
      <c r="A45" s="77" t="s">
        <v>29</v>
      </c>
      <c r="B45" s="78"/>
      <c r="C45" s="78"/>
      <c r="D45" s="79">
        <f>MAX(D8:D41)</f>
        <v>15.9764</v>
      </c>
      <c r="E45" s="78"/>
      <c r="F45" s="79">
        <f>MAX(F8:F41)</f>
        <v>35.146000000000001</v>
      </c>
      <c r="G45" s="78"/>
      <c r="H45" s="79">
        <f>MAX(H8:H41)</f>
        <v>54.730899999999998</v>
      </c>
      <c r="I45" s="78"/>
      <c r="J45" s="79">
        <f>MAX(J8:J41)</f>
        <v>82.477999999999994</v>
      </c>
      <c r="K45" s="78"/>
      <c r="L45" s="79">
        <f>MAX(L8:L41)</f>
        <v>52.483899999999998</v>
      </c>
      <c r="M45" s="78"/>
      <c r="N45" s="79">
        <f>MAX(N8:N41)</f>
        <v>27.8369</v>
      </c>
      <c r="O45" s="78"/>
      <c r="P45" s="79">
        <f>MAX(P8:P41)</f>
        <v>22.965</v>
      </c>
      <c r="Q45" s="78"/>
      <c r="R45" s="79">
        <f>MAX(R8:R41)</f>
        <v>26.833100000000002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44446</v>
      </c>
      <c r="C8" s="65">
        <f>VLOOKUP($A8,'Return Data'!$B$7:$R$2843,4,0)</f>
        <v>71.922200000000004</v>
      </c>
      <c r="D8" s="65">
        <f>VLOOKUP($A8,'Return Data'!$B$7:$R$2843,10,0)</f>
        <v>6.8441999999999998</v>
      </c>
      <c r="E8" s="66">
        <f t="shared" ref="E8:E21" si="0">RANK(D8,D$8:D$21,0)</f>
        <v>12</v>
      </c>
      <c r="F8" s="65">
        <f>VLOOKUP($A8,'Return Data'!$B$7:$R$2843,11,0)</f>
        <v>19.7073</v>
      </c>
      <c r="G8" s="66">
        <f t="shared" ref="G8:G21" si="1">RANK(F8,F$8:F$21,0)</f>
        <v>4</v>
      </c>
      <c r="H8" s="65">
        <f>VLOOKUP($A8,'Return Data'!$B$7:$R$2843,12,0)</f>
        <v>36.488</v>
      </c>
      <c r="I8" s="66">
        <f t="shared" ref="I8:I21" si="2">RANK(H8,H$8:H$21,0)</f>
        <v>5</v>
      </c>
      <c r="J8" s="65">
        <f>VLOOKUP($A8,'Return Data'!$B$7:$R$2843,13,0)</f>
        <v>60.829300000000003</v>
      </c>
      <c r="K8" s="66">
        <f t="shared" ref="K8:K21" si="3">RANK(J8,J$8:J$21,0)</f>
        <v>6</v>
      </c>
      <c r="L8" s="65">
        <f>VLOOKUP($A8,'Return Data'!$B$7:$R$2843,17,0)</f>
        <v>26.916499999999999</v>
      </c>
      <c r="M8" s="66">
        <f t="shared" ref="M8:M21" si="4">RANK(L8,L$8:L$21,0)</f>
        <v>9</v>
      </c>
      <c r="N8" s="65">
        <f>VLOOKUP($A8,'Return Data'!$B$7:$R$2843,14,0)</f>
        <v>7.3274999999999997</v>
      </c>
      <c r="O8" s="66">
        <f t="shared" ref="O8:O19" si="5">RANK(N8,N$8:N$21,0)</f>
        <v>13</v>
      </c>
      <c r="P8" s="65">
        <f>VLOOKUP($A8,'Return Data'!$B$7:$R$2843,15,0)</f>
        <v>8.9466999999999999</v>
      </c>
      <c r="Q8" s="66">
        <f>RANK(P8,P$8:P$21,0)</f>
        <v>11</v>
      </c>
      <c r="R8" s="65">
        <f>VLOOKUP($A8,'Return Data'!$B$7:$R$2843,16,0)</f>
        <v>15.7902</v>
      </c>
      <c r="S8" s="67">
        <f t="shared" ref="S8:S21" si="6">RANK(R8,R$8:R$21,0)</f>
        <v>9</v>
      </c>
    </row>
    <row r="9" spans="1:20" x14ac:dyDescent="0.3">
      <c r="A9" s="63" t="s">
        <v>31</v>
      </c>
      <c r="B9" s="64">
        <f>VLOOKUP($A9,'Return Data'!$B$7:$R$2843,3,0)</f>
        <v>44446</v>
      </c>
      <c r="C9" s="65">
        <f>VLOOKUP($A9,'Return Data'!$B$7:$R$2843,4,0)</f>
        <v>421.49299999999999</v>
      </c>
      <c r="D9" s="65">
        <f>VLOOKUP($A9,'Return Data'!$B$7:$R$2843,10,0)</f>
        <v>10.8005</v>
      </c>
      <c r="E9" s="66">
        <f t="shared" si="0"/>
        <v>2</v>
      </c>
      <c r="F9" s="65">
        <f>VLOOKUP($A9,'Return Data'!$B$7:$R$2843,11,0)</f>
        <v>18.291899999999998</v>
      </c>
      <c r="G9" s="66">
        <f t="shared" si="1"/>
        <v>7</v>
      </c>
      <c r="H9" s="65">
        <f>VLOOKUP($A9,'Return Data'!$B$7:$R$2843,12,0)</f>
        <v>35.098199999999999</v>
      </c>
      <c r="I9" s="66">
        <f t="shared" si="2"/>
        <v>8</v>
      </c>
      <c r="J9" s="65">
        <f>VLOOKUP($A9,'Return Data'!$B$7:$R$2843,13,0)</f>
        <v>59.3444</v>
      </c>
      <c r="K9" s="66">
        <f t="shared" si="3"/>
        <v>8</v>
      </c>
      <c r="L9" s="65">
        <f>VLOOKUP($A9,'Return Data'!$B$7:$R$2843,17,0)</f>
        <v>25.786300000000001</v>
      </c>
      <c r="M9" s="66">
        <f t="shared" si="4"/>
        <v>11</v>
      </c>
      <c r="N9" s="65">
        <f>VLOOKUP($A9,'Return Data'!$B$7:$R$2843,14,0)</f>
        <v>11.1745</v>
      </c>
      <c r="O9" s="66">
        <f t="shared" si="5"/>
        <v>9</v>
      </c>
      <c r="P9" s="65">
        <f>VLOOKUP($A9,'Return Data'!$B$7:$R$2843,15,0)</f>
        <v>13.2256</v>
      </c>
      <c r="Q9" s="66">
        <f>RANK(P9,P$8:P$21,0)</f>
        <v>6</v>
      </c>
      <c r="R9" s="65">
        <f>VLOOKUP($A9,'Return Data'!$B$7:$R$2843,16,0)</f>
        <v>14.5076</v>
      </c>
      <c r="S9" s="67">
        <f t="shared" si="6"/>
        <v>12</v>
      </c>
    </row>
    <row r="10" spans="1:20" x14ac:dyDescent="0.3">
      <c r="A10" s="63" t="s">
        <v>32</v>
      </c>
      <c r="B10" s="64">
        <f>VLOOKUP($A10,'Return Data'!$B$7:$R$2843,3,0)</f>
        <v>44446</v>
      </c>
      <c r="C10" s="65">
        <f>VLOOKUP($A10,'Return Data'!$B$7:$R$2843,4,0)</f>
        <v>230.97</v>
      </c>
      <c r="D10" s="65">
        <f>VLOOKUP($A10,'Return Data'!$B$7:$R$2843,10,0)</f>
        <v>7.5529999999999999</v>
      </c>
      <c r="E10" s="66">
        <f t="shared" si="0"/>
        <v>11</v>
      </c>
      <c r="F10" s="65">
        <f>VLOOKUP($A10,'Return Data'!$B$7:$R$2843,11,0)</f>
        <v>18.409700000000001</v>
      </c>
      <c r="G10" s="66">
        <f t="shared" si="1"/>
        <v>5</v>
      </c>
      <c r="H10" s="65">
        <f>VLOOKUP($A10,'Return Data'!$B$7:$R$2843,12,0)</f>
        <v>34.928100000000001</v>
      </c>
      <c r="I10" s="66">
        <f t="shared" si="2"/>
        <v>9</v>
      </c>
      <c r="J10" s="65">
        <f>VLOOKUP($A10,'Return Data'!$B$7:$R$2843,13,0)</f>
        <v>57.282899999999998</v>
      </c>
      <c r="K10" s="66">
        <f t="shared" si="3"/>
        <v>11</v>
      </c>
      <c r="L10" s="65">
        <f>VLOOKUP($A10,'Return Data'!$B$7:$R$2843,17,0)</f>
        <v>29.7029</v>
      </c>
      <c r="M10" s="66">
        <f t="shared" si="4"/>
        <v>6</v>
      </c>
      <c r="N10" s="65">
        <f>VLOOKUP($A10,'Return Data'!$B$7:$R$2843,14,0)</f>
        <v>14.230499999999999</v>
      </c>
      <c r="O10" s="66">
        <f t="shared" si="5"/>
        <v>6</v>
      </c>
      <c r="P10" s="65">
        <f>VLOOKUP($A10,'Return Data'!$B$7:$R$2843,15,0)</f>
        <v>12.5581</v>
      </c>
      <c r="Q10" s="66">
        <f>RANK(P10,P$8:P$21,0)</f>
        <v>8</v>
      </c>
      <c r="R10" s="65">
        <f>VLOOKUP($A10,'Return Data'!$B$7:$R$2843,16,0)</f>
        <v>20.191700000000001</v>
      </c>
      <c r="S10" s="67">
        <f t="shared" si="6"/>
        <v>1</v>
      </c>
    </row>
    <row r="11" spans="1:20" x14ac:dyDescent="0.3">
      <c r="A11" s="63" t="s">
        <v>33</v>
      </c>
      <c r="B11" s="64">
        <f>VLOOKUP($A11,'Return Data'!$B$7:$R$2843,3,0)</f>
        <v>44446</v>
      </c>
      <c r="C11" s="65">
        <f>VLOOKUP($A11,'Return Data'!$B$7:$R$2843,4,0)</f>
        <v>15.62</v>
      </c>
      <c r="D11" s="65">
        <f>VLOOKUP($A11,'Return Data'!$B$7:$R$2843,10,0)</f>
        <v>9.1544000000000008</v>
      </c>
      <c r="E11" s="66">
        <f t="shared" si="0"/>
        <v>10</v>
      </c>
      <c r="F11" s="65">
        <f>VLOOKUP($A11,'Return Data'!$B$7:$R$2843,11,0)</f>
        <v>17.532</v>
      </c>
      <c r="G11" s="66">
        <f t="shared" si="1"/>
        <v>8</v>
      </c>
      <c r="H11" s="65">
        <f>VLOOKUP($A11,'Return Data'!$B$7:$R$2843,12,0)</f>
        <v>36.419199999999996</v>
      </c>
      <c r="I11" s="66">
        <f t="shared" si="2"/>
        <v>6</v>
      </c>
      <c r="J11" s="65">
        <f>VLOOKUP($A11,'Return Data'!$B$7:$R$2843,13,0)</f>
        <v>57.618600000000001</v>
      </c>
      <c r="K11" s="66">
        <f t="shared" si="3"/>
        <v>10</v>
      </c>
      <c r="L11" s="65">
        <f>VLOOKUP($A11,'Return Data'!$B$7:$R$2843,17,0)</f>
        <v>26.232700000000001</v>
      </c>
      <c r="M11" s="66">
        <f t="shared" si="4"/>
        <v>10</v>
      </c>
      <c r="N11" s="65">
        <f>VLOOKUP($A11,'Return Data'!$B$7:$R$2843,14,0)</f>
        <v>15.895899999999999</v>
      </c>
      <c r="O11" s="66">
        <f t="shared" si="5"/>
        <v>3</v>
      </c>
      <c r="P11" s="65"/>
      <c r="Q11" s="66"/>
      <c r="R11" s="65">
        <f>VLOOKUP($A11,'Return Data'!$B$7:$R$2843,16,0)</f>
        <v>15.733499999999999</v>
      </c>
      <c r="S11" s="67">
        <f t="shared" si="6"/>
        <v>10</v>
      </c>
    </row>
    <row r="12" spans="1:20" x14ac:dyDescent="0.3">
      <c r="A12" s="63" t="s">
        <v>34</v>
      </c>
      <c r="B12" s="64">
        <f>VLOOKUP($A12,'Return Data'!$B$7:$R$2843,3,0)</f>
        <v>44446</v>
      </c>
      <c r="C12" s="65">
        <f>VLOOKUP($A12,'Return Data'!$B$7:$R$2843,4,0)</f>
        <v>82.58</v>
      </c>
      <c r="D12" s="65">
        <f>VLOOKUP($A12,'Return Data'!$B$7:$R$2843,10,0)</f>
        <v>10.593299999999999</v>
      </c>
      <c r="E12" s="66">
        <f t="shared" si="0"/>
        <v>5</v>
      </c>
      <c r="F12" s="65">
        <f>VLOOKUP($A12,'Return Data'!$B$7:$R$2843,11,0)</f>
        <v>26.443100000000001</v>
      </c>
      <c r="G12" s="66">
        <f t="shared" si="1"/>
        <v>1</v>
      </c>
      <c r="H12" s="65">
        <f>VLOOKUP($A12,'Return Data'!$B$7:$R$2843,12,0)</f>
        <v>53.6372</v>
      </c>
      <c r="I12" s="66">
        <f t="shared" si="2"/>
        <v>1</v>
      </c>
      <c r="J12" s="65">
        <f>VLOOKUP($A12,'Return Data'!$B$7:$R$2843,13,0)</f>
        <v>88.495800000000003</v>
      </c>
      <c r="K12" s="66">
        <f t="shared" si="3"/>
        <v>1</v>
      </c>
      <c r="L12" s="65">
        <f>VLOOKUP($A12,'Return Data'!$B$7:$R$2843,17,0)</f>
        <v>36.539200000000001</v>
      </c>
      <c r="M12" s="66">
        <f t="shared" si="4"/>
        <v>1</v>
      </c>
      <c r="N12" s="65">
        <f>VLOOKUP($A12,'Return Data'!$B$7:$R$2843,14,0)</f>
        <v>14.522</v>
      </c>
      <c r="O12" s="66">
        <f t="shared" si="5"/>
        <v>5</v>
      </c>
      <c r="P12" s="65">
        <f>VLOOKUP($A12,'Return Data'!$B$7:$R$2843,15,0)</f>
        <v>15.9215</v>
      </c>
      <c r="Q12" s="66">
        <f t="shared" ref="Q12:Q19" si="7">RANK(P12,P$8:P$21,0)</f>
        <v>1</v>
      </c>
      <c r="R12" s="65">
        <f>VLOOKUP($A12,'Return Data'!$B$7:$R$2843,16,0)</f>
        <v>16.910799999999998</v>
      </c>
      <c r="S12" s="67">
        <f t="shared" si="6"/>
        <v>5</v>
      </c>
    </row>
    <row r="13" spans="1:20" x14ac:dyDescent="0.3">
      <c r="A13" s="63" t="s">
        <v>35</v>
      </c>
      <c r="B13" s="64">
        <f>VLOOKUP($A13,'Return Data'!$B$7:$R$2843,3,0)</f>
        <v>44446</v>
      </c>
      <c r="C13" s="65">
        <f>VLOOKUP($A13,'Return Data'!$B$7:$R$2843,4,0)</f>
        <v>16.790500000000002</v>
      </c>
      <c r="D13" s="65">
        <f>VLOOKUP($A13,'Return Data'!$B$7:$R$2843,10,0)</f>
        <v>9.5391999999999992</v>
      </c>
      <c r="E13" s="66">
        <f t="shared" si="0"/>
        <v>8</v>
      </c>
      <c r="F13" s="65">
        <f>VLOOKUP($A13,'Return Data'!$B$7:$R$2843,11,0)</f>
        <v>16.198799999999999</v>
      </c>
      <c r="G13" s="66">
        <f t="shared" si="1"/>
        <v>11</v>
      </c>
      <c r="H13" s="65">
        <f>VLOOKUP($A13,'Return Data'!$B$7:$R$2843,12,0)</f>
        <v>27.1709</v>
      </c>
      <c r="I13" s="66">
        <f t="shared" si="2"/>
        <v>14</v>
      </c>
      <c r="J13" s="65">
        <f>VLOOKUP($A13,'Return Data'!$B$7:$R$2843,13,0)</f>
        <v>48.357399999999998</v>
      </c>
      <c r="K13" s="66">
        <f t="shared" si="3"/>
        <v>14</v>
      </c>
      <c r="L13" s="65">
        <f>VLOOKUP($A13,'Return Data'!$B$7:$R$2843,17,0)</f>
        <v>25.077200000000001</v>
      </c>
      <c r="M13" s="66">
        <f t="shared" si="4"/>
        <v>12</v>
      </c>
      <c r="N13" s="65">
        <f>VLOOKUP($A13,'Return Data'!$B$7:$R$2843,14,0)</f>
        <v>9.0751000000000008</v>
      </c>
      <c r="O13" s="66">
        <f t="shared" si="5"/>
        <v>12</v>
      </c>
      <c r="P13" s="65">
        <f>VLOOKUP($A13,'Return Data'!$B$7:$R$2843,15,0)</f>
        <v>8.7081999999999997</v>
      </c>
      <c r="Q13" s="66">
        <f t="shared" si="7"/>
        <v>12</v>
      </c>
      <c r="R13" s="65">
        <f>VLOOKUP($A13,'Return Data'!$B$7:$R$2843,16,0)</f>
        <v>9.0124999999999993</v>
      </c>
      <c r="S13" s="67">
        <f t="shared" si="6"/>
        <v>14</v>
      </c>
    </row>
    <row r="14" spans="1:20" x14ac:dyDescent="0.3">
      <c r="A14" s="63" t="s">
        <v>36</v>
      </c>
      <c r="B14" s="64">
        <f>VLOOKUP($A14,'Return Data'!$B$7:$R$2843,3,0)</f>
        <v>44446</v>
      </c>
      <c r="C14" s="65">
        <f>VLOOKUP($A14,'Return Data'!$B$7:$R$2843,4,0)</f>
        <v>403.34234102261098</v>
      </c>
      <c r="D14" s="65">
        <f>VLOOKUP($A14,'Return Data'!$B$7:$R$2843,10,0)</f>
        <v>10.046900000000001</v>
      </c>
      <c r="E14" s="66">
        <f t="shared" si="0"/>
        <v>7</v>
      </c>
      <c r="F14" s="65">
        <f>VLOOKUP($A14,'Return Data'!$B$7:$R$2843,11,0)</f>
        <v>17.4526</v>
      </c>
      <c r="G14" s="66">
        <f t="shared" si="1"/>
        <v>10</v>
      </c>
      <c r="H14" s="65">
        <f>VLOOKUP($A14,'Return Data'!$B$7:$R$2843,12,0)</f>
        <v>35.525300000000001</v>
      </c>
      <c r="I14" s="66">
        <f t="shared" si="2"/>
        <v>7</v>
      </c>
      <c r="J14" s="65">
        <f>VLOOKUP($A14,'Return Data'!$B$7:$R$2843,13,0)</f>
        <v>62.603299999999997</v>
      </c>
      <c r="K14" s="66">
        <f t="shared" si="3"/>
        <v>5</v>
      </c>
      <c r="L14" s="65">
        <f>VLOOKUP($A14,'Return Data'!$B$7:$R$2843,17,0)</f>
        <v>29.731100000000001</v>
      </c>
      <c r="M14" s="66">
        <f t="shared" si="4"/>
        <v>5</v>
      </c>
      <c r="N14" s="65">
        <f>VLOOKUP($A14,'Return Data'!$B$7:$R$2843,14,0)</f>
        <v>14.8445</v>
      </c>
      <c r="O14" s="66">
        <f t="shared" si="5"/>
        <v>4</v>
      </c>
      <c r="P14" s="65">
        <f>VLOOKUP($A14,'Return Data'!$B$7:$R$2843,15,0)</f>
        <v>13.767099999999999</v>
      </c>
      <c r="Q14" s="66">
        <f t="shared" si="7"/>
        <v>5</v>
      </c>
      <c r="R14" s="65">
        <f>VLOOKUP($A14,'Return Data'!$B$7:$R$2843,16,0)</f>
        <v>16.446300000000001</v>
      </c>
      <c r="S14" s="67">
        <f t="shared" si="6"/>
        <v>7</v>
      </c>
    </row>
    <row r="15" spans="1:20" x14ac:dyDescent="0.3">
      <c r="A15" s="63" t="s">
        <v>37</v>
      </c>
      <c r="B15" s="64">
        <f>VLOOKUP($A15,'Return Data'!$B$7:$R$2843,3,0)</f>
        <v>44446</v>
      </c>
      <c r="C15" s="65">
        <f>VLOOKUP($A15,'Return Data'!$B$7:$R$2843,4,0)</f>
        <v>56.119</v>
      </c>
      <c r="D15" s="65">
        <f>VLOOKUP($A15,'Return Data'!$B$7:$R$2843,10,0)</f>
        <v>12.0229</v>
      </c>
      <c r="E15" s="66">
        <f t="shared" si="0"/>
        <v>1</v>
      </c>
      <c r="F15" s="65">
        <f>VLOOKUP($A15,'Return Data'!$B$7:$R$2843,11,0)</f>
        <v>21.865400000000001</v>
      </c>
      <c r="G15" s="66">
        <f t="shared" si="1"/>
        <v>2</v>
      </c>
      <c r="H15" s="65">
        <f>VLOOKUP($A15,'Return Data'!$B$7:$R$2843,12,0)</f>
        <v>39.7699</v>
      </c>
      <c r="I15" s="66">
        <f t="shared" si="2"/>
        <v>4</v>
      </c>
      <c r="J15" s="65">
        <f>VLOOKUP($A15,'Return Data'!$B$7:$R$2843,13,0)</f>
        <v>63.722000000000001</v>
      </c>
      <c r="K15" s="66">
        <f t="shared" si="3"/>
        <v>4</v>
      </c>
      <c r="L15" s="65">
        <f>VLOOKUP($A15,'Return Data'!$B$7:$R$2843,17,0)</f>
        <v>30.299800000000001</v>
      </c>
      <c r="M15" s="66">
        <f t="shared" si="4"/>
        <v>4</v>
      </c>
      <c r="N15" s="65">
        <f>VLOOKUP($A15,'Return Data'!$B$7:$R$2843,14,0)</f>
        <v>14.223599999999999</v>
      </c>
      <c r="O15" s="66">
        <f t="shared" si="5"/>
        <v>7</v>
      </c>
      <c r="P15" s="65">
        <f>VLOOKUP($A15,'Return Data'!$B$7:$R$2843,15,0)</f>
        <v>14.3568</v>
      </c>
      <c r="Q15" s="66">
        <f t="shared" si="7"/>
        <v>3</v>
      </c>
      <c r="R15" s="65">
        <f>VLOOKUP($A15,'Return Data'!$B$7:$R$2843,16,0)</f>
        <v>15.9269</v>
      </c>
      <c r="S15" s="67">
        <f t="shared" si="6"/>
        <v>8</v>
      </c>
    </row>
    <row r="16" spans="1:20" x14ac:dyDescent="0.3">
      <c r="A16" s="63" t="s">
        <v>38</v>
      </c>
      <c r="B16" s="64">
        <f>VLOOKUP($A16,'Return Data'!$B$7:$R$2843,3,0)</f>
        <v>44446</v>
      </c>
      <c r="C16" s="65">
        <f>VLOOKUP($A16,'Return Data'!$B$7:$R$2843,4,0)</f>
        <v>119.1528</v>
      </c>
      <c r="D16" s="65">
        <f>VLOOKUP($A16,'Return Data'!$B$7:$R$2843,10,0)</f>
        <v>10.5807</v>
      </c>
      <c r="E16" s="66">
        <f t="shared" si="0"/>
        <v>6</v>
      </c>
      <c r="F16" s="65">
        <f>VLOOKUP($A16,'Return Data'!$B$7:$R$2843,11,0)</f>
        <v>21.477</v>
      </c>
      <c r="G16" s="66">
        <f t="shared" si="1"/>
        <v>3</v>
      </c>
      <c r="H16" s="65">
        <f>VLOOKUP($A16,'Return Data'!$B$7:$R$2843,12,0)</f>
        <v>41.8568</v>
      </c>
      <c r="I16" s="66">
        <f t="shared" si="2"/>
        <v>2</v>
      </c>
      <c r="J16" s="65">
        <f>VLOOKUP($A16,'Return Data'!$B$7:$R$2843,13,0)</f>
        <v>66.019599999999997</v>
      </c>
      <c r="K16" s="66">
        <f t="shared" si="3"/>
        <v>3</v>
      </c>
      <c r="L16" s="65">
        <f>VLOOKUP($A16,'Return Data'!$B$7:$R$2843,17,0)</f>
        <v>32.073900000000002</v>
      </c>
      <c r="M16" s="66">
        <f t="shared" si="4"/>
        <v>2</v>
      </c>
      <c r="N16" s="65">
        <f>VLOOKUP($A16,'Return Data'!$B$7:$R$2843,14,0)</f>
        <v>16.662099999999999</v>
      </c>
      <c r="O16" s="66">
        <f t="shared" si="5"/>
        <v>1</v>
      </c>
      <c r="P16" s="65">
        <f>VLOOKUP($A16,'Return Data'!$B$7:$R$2843,15,0)</f>
        <v>14.785399999999999</v>
      </c>
      <c r="Q16" s="66">
        <f t="shared" si="7"/>
        <v>2</v>
      </c>
      <c r="R16" s="65">
        <f>VLOOKUP($A16,'Return Data'!$B$7:$R$2843,16,0)</f>
        <v>16.460899999999999</v>
      </c>
      <c r="S16" s="67">
        <f t="shared" si="6"/>
        <v>6</v>
      </c>
    </row>
    <row r="17" spans="1:19" x14ac:dyDescent="0.3">
      <c r="A17" s="63" t="s">
        <v>39</v>
      </c>
      <c r="B17" s="64">
        <f>VLOOKUP($A17,'Return Data'!$B$7:$R$2843,3,0)</f>
        <v>44446</v>
      </c>
      <c r="C17" s="65">
        <f>VLOOKUP($A17,'Return Data'!$B$7:$R$2843,4,0)</f>
        <v>76.45</v>
      </c>
      <c r="D17" s="65">
        <f>VLOOKUP($A17,'Return Data'!$B$7:$R$2843,10,0)</f>
        <v>5.9451000000000001</v>
      </c>
      <c r="E17" s="66">
        <f t="shared" si="0"/>
        <v>14</v>
      </c>
      <c r="F17" s="65">
        <f>VLOOKUP($A17,'Return Data'!$B$7:$R$2843,11,0)</f>
        <v>14.875999999999999</v>
      </c>
      <c r="G17" s="66">
        <f t="shared" si="1"/>
        <v>14</v>
      </c>
      <c r="H17" s="65">
        <f>VLOOKUP($A17,'Return Data'!$B$7:$R$2843,12,0)</f>
        <v>30.483000000000001</v>
      </c>
      <c r="I17" s="66">
        <f t="shared" si="2"/>
        <v>12</v>
      </c>
      <c r="J17" s="65">
        <f>VLOOKUP($A17,'Return Data'!$B$7:$R$2843,13,0)</f>
        <v>58.347099999999998</v>
      </c>
      <c r="K17" s="66">
        <f t="shared" si="3"/>
        <v>9</v>
      </c>
      <c r="L17" s="65">
        <f>VLOOKUP($A17,'Return Data'!$B$7:$R$2843,17,0)</f>
        <v>22.0213</v>
      </c>
      <c r="M17" s="66">
        <f t="shared" si="4"/>
        <v>14</v>
      </c>
      <c r="N17" s="65">
        <f>VLOOKUP($A17,'Return Data'!$B$7:$R$2843,14,0)</f>
        <v>11.075200000000001</v>
      </c>
      <c r="O17" s="66">
        <f t="shared" si="5"/>
        <v>10</v>
      </c>
      <c r="P17" s="65">
        <f>VLOOKUP($A17,'Return Data'!$B$7:$R$2843,15,0)</f>
        <v>10.3683</v>
      </c>
      <c r="Q17" s="66">
        <f t="shared" si="7"/>
        <v>10</v>
      </c>
      <c r="R17" s="65">
        <f>VLOOKUP($A17,'Return Data'!$B$7:$R$2843,16,0)</f>
        <v>13.821199999999999</v>
      </c>
      <c r="S17" s="67">
        <f t="shared" si="6"/>
        <v>13</v>
      </c>
    </row>
    <row r="18" spans="1:19" x14ac:dyDescent="0.3">
      <c r="A18" s="63" t="s">
        <v>40</v>
      </c>
      <c r="B18" s="64">
        <f>VLOOKUP($A18,'Return Data'!$B$7:$R$2843,3,0)</f>
        <v>44446</v>
      </c>
      <c r="C18" s="65">
        <f>VLOOKUP($A18,'Return Data'!$B$7:$R$2843,4,0)</f>
        <v>192.7629</v>
      </c>
      <c r="D18" s="65">
        <f>VLOOKUP($A18,'Return Data'!$B$7:$R$2843,10,0)</f>
        <v>9.5058000000000007</v>
      </c>
      <c r="E18" s="66">
        <f t="shared" si="0"/>
        <v>9</v>
      </c>
      <c r="F18" s="65">
        <f>VLOOKUP($A18,'Return Data'!$B$7:$R$2843,11,0)</f>
        <v>15.3209</v>
      </c>
      <c r="G18" s="66">
        <f t="shared" si="1"/>
        <v>12</v>
      </c>
      <c r="H18" s="65">
        <f>VLOOKUP($A18,'Return Data'!$B$7:$R$2843,12,0)</f>
        <v>28.237200000000001</v>
      </c>
      <c r="I18" s="66">
        <f t="shared" si="2"/>
        <v>13</v>
      </c>
      <c r="J18" s="65">
        <f>VLOOKUP($A18,'Return Data'!$B$7:$R$2843,13,0)</f>
        <v>48.664299999999997</v>
      </c>
      <c r="K18" s="66">
        <f t="shared" si="3"/>
        <v>13</v>
      </c>
      <c r="L18" s="65">
        <f>VLOOKUP($A18,'Return Data'!$B$7:$R$2843,17,0)</f>
        <v>23.505199999999999</v>
      </c>
      <c r="M18" s="66">
        <f t="shared" si="4"/>
        <v>13</v>
      </c>
      <c r="N18" s="65">
        <f>VLOOKUP($A18,'Return Data'!$B$7:$R$2843,14,0)</f>
        <v>10.6257</v>
      </c>
      <c r="O18" s="66">
        <f t="shared" si="5"/>
        <v>11</v>
      </c>
      <c r="P18" s="65">
        <f>VLOOKUP($A18,'Return Data'!$B$7:$R$2843,15,0)</f>
        <v>12.9872</v>
      </c>
      <c r="Q18" s="66">
        <f t="shared" si="7"/>
        <v>7</v>
      </c>
      <c r="R18" s="65">
        <f>VLOOKUP($A18,'Return Data'!$B$7:$R$2843,16,0)</f>
        <v>18.767800000000001</v>
      </c>
      <c r="S18" s="67">
        <f t="shared" si="6"/>
        <v>3</v>
      </c>
    </row>
    <row r="19" spans="1:19" x14ac:dyDescent="0.3">
      <c r="A19" s="63" t="s">
        <v>43</v>
      </c>
      <c r="B19" s="64">
        <f>VLOOKUP($A19,'Return Data'!$B$7:$R$2843,3,0)</f>
        <v>44446</v>
      </c>
      <c r="C19" s="65">
        <f>VLOOKUP($A19,'Return Data'!$B$7:$R$2843,4,0)</f>
        <v>376.92840000000001</v>
      </c>
      <c r="D19" s="65">
        <f>VLOOKUP($A19,'Return Data'!$B$7:$R$2843,10,0)</f>
        <v>6.7629999999999999</v>
      </c>
      <c r="E19" s="66">
        <f t="shared" si="0"/>
        <v>13</v>
      </c>
      <c r="F19" s="65">
        <f>VLOOKUP($A19,'Return Data'!$B$7:$R$2843,11,0)</f>
        <v>14.882899999999999</v>
      </c>
      <c r="G19" s="66">
        <f t="shared" si="1"/>
        <v>13</v>
      </c>
      <c r="H19" s="65">
        <f>VLOOKUP($A19,'Return Data'!$B$7:$R$2843,12,0)</f>
        <v>40.865699999999997</v>
      </c>
      <c r="I19" s="66">
        <f t="shared" si="2"/>
        <v>3</v>
      </c>
      <c r="J19" s="65">
        <f>VLOOKUP($A19,'Return Data'!$B$7:$R$2843,13,0)</f>
        <v>72.850800000000007</v>
      </c>
      <c r="K19" s="66">
        <f t="shared" si="3"/>
        <v>2</v>
      </c>
      <c r="L19" s="65">
        <f>VLOOKUP($A19,'Return Data'!$B$7:$R$2843,17,0)</f>
        <v>29.324000000000002</v>
      </c>
      <c r="M19" s="66">
        <f t="shared" si="4"/>
        <v>7</v>
      </c>
      <c r="N19" s="65">
        <f>VLOOKUP($A19,'Return Data'!$B$7:$R$2843,14,0)</f>
        <v>11.833399999999999</v>
      </c>
      <c r="O19" s="66">
        <f t="shared" si="5"/>
        <v>8</v>
      </c>
      <c r="P19" s="65">
        <f>VLOOKUP($A19,'Return Data'!$B$7:$R$2843,15,0)</f>
        <v>12.048999999999999</v>
      </c>
      <c r="Q19" s="66">
        <f t="shared" si="7"/>
        <v>9</v>
      </c>
      <c r="R19" s="65">
        <f>VLOOKUP($A19,'Return Data'!$B$7:$R$2843,16,0)</f>
        <v>17.508700000000001</v>
      </c>
      <c r="S19" s="67">
        <f t="shared" si="6"/>
        <v>4</v>
      </c>
    </row>
    <row r="20" spans="1:19" x14ac:dyDescent="0.3">
      <c r="A20" s="63" t="s">
        <v>44</v>
      </c>
      <c r="B20" s="64">
        <f>VLOOKUP($A20,'Return Data'!$B$7:$R$2843,3,0)</f>
        <v>44446</v>
      </c>
      <c r="C20" s="65">
        <f>VLOOKUP($A20,'Return Data'!$B$7:$R$2843,4,0)</f>
        <v>16.39</v>
      </c>
      <c r="D20" s="65">
        <f>VLOOKUP($A20,'Return Data'!$B$7:$R$2843,10,0)</f>
        <v>10.6685</v>
      </c>
      <c r="E20" s="66">
        <f t="shared" si="0"/>
        <v>4</v>
      </c>
      <c r="F20" s="65">
        <f>VLOOKUP($A20,'Return Data'!$B$7:$R$2843,11,0)</f>
        <v>17.491</v>
      </c>
      <c r="G20" s="66">
        <f t="shared" si="1"/>
        <v>9</v>
      </c>
      <c r="H20" s="65">
        <f>VLOOKUP($A20,'Return Data'!$B$7:$R$2843,12,0)</f>
        <v>33.686799999999998</v>
      </c>
      <c r="I20" s="66">
        <f t="shared" si="2"/>
        <v>10</v>
      </c>
      <c r="J20" s="65">
        <f>VLOOKUP($A20,'Return Data'!$B$7:$R$2843,13,0)</f>
        <v>54.622599999999998</v>
      </c>
      <c r="K20" s="66">
        <f t="shared" si="3"/>
        <v>12</v>
      </c>
      <c r="L20" s="65">
        <f>VLOOKUP($A20,'Return Data'!$B$7:$R$2843,17,0)</f>
        <v>29.166699999999999</v>
      </c>
      <c r="M20" s="66">
        <f t="shared" si="4"/>
        <v>8</v>
      </c>
      <c r="N20" s="65"/>
      <c r="O20" s="66"/>
      <c r="P20" s="65"/>
      <c r="Q20" s="66"/>
      <c r="R20" s="65">
        <f>VLOOKUP($A20,'Return Data'!$B$7:$R$2843,16,0)</f>
        <v>19.6126</v>
      </c>
      <c r="S20" s="67">
        <f t="shared" si="6"/>
        <v>2</v>
      </c>
    </row>
    <row r="21" spans="1:19" x14ac:dyDescent="0.3">
      <c r="A21" s="63" t="s">
        <v>45</v>
      </c>
      <c r="B21" s="64">
        <f>VLOOKUP($A21,'Return Data'!$B$7:$R$2843,3,0)</f>
        <v>44446</v>
      </c>
      <c r="C21" s="65">
        <f>VLOOKUP($A21,'Return Data'!$B$7:$R$2843,4,0)</f>
        <v>99.367599999999996</v>
      </c>
      <c r="D21" s="65">
        <f>VLOOKUP($A21,'Return Data'!$B$7:$R$2843,10,0)</f>
        <v>10.707700000000001</v>
      </c>
      <c r="E21" s="66">
        <f t="shared" si="0"/>
        <v>3</v>
      </c>
      <c r="F21" s="65">
        <f>VLOOKUP($A21,'Return Data'!$B$7:$R$2843,11,0)</f>
        <v>18.349299999999999</v>
      </c>
      <c r="G21" s="66">
        <f t="shared" si="1"/>
        <v>6</v>
      </c>
      <c r="H21" s="65">
        <f>VLOOKUP($A21,'Return Data'!$B$7:$R$2843,12,0)</f>
        <v>33.364100000000001</v>
      </c>
      <c r="I21" s="66">
        <f t="shared" si="2"/>
        <v>11</v>
      </c>
      <c r="J21" s="65">
        <f>VLOOKUP($A21,'Return Data'!$B$7:$R$2843,13,0)</f>
        <v>59.518300000000004</v>
      </c>
      <c r="K21" s="66">
        <f t="shared" si="3"/>
        <v>7</v>
      </c>
      <c r="L21" s="65">
        <f>VLOOKUP($A21,'Return Data'!$B$7:$R$2843,17,0)</f>
        <v>31.104500000000002</v>
      </c>
      <c r="M21" s="66">
        <f t="shared" si="4"/>
        <v>3</v>
      </c>
      <c r="N21" s="65">
        <f>VLOOKUP($A21,'Return Data'!$B$7:$R$2843,14,0)</f>
        <v>16.0062</v>
      </c>
      <c r="O21" s="66">
        <f>RANK(N21,N$8:N$21,0)</f>
        <v>2</v>
      </c>
      <c r="P21" s="65">
        <f>VLOOKUP($A21,'Return Data'!$B$7:$R$2843,15,0)</f>
        <v>14.158099999999999</v>
      </c>
      <c r="Q21" s="66">
        <f>RANK(P21,P$8:P$21,0)</f>
        <v>4</v>
      </c>
      <c r="R21" s="65">
        <f>VLOOKUP($A21,'Return Data'!$B$7:$R$2843,16,0)</f>
        <v>15.2835</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9.337514285714283</v>
      </c>
      <c r="E23" s="74"/>
      <c r="F23" s="75">
        <f>AVERAGE(F8:F21)</f>
        <v>18.449850000000001</v>
      </c>
      <c r="G23" s="74"/>
      <c r="H23" s="75">
        <f>AVERAGE(H8:H21)</f>
        <v>36.25217142857143</v>
      </c>
      <c r="I23" s="74"/>
      <c r="J23" s="75">
        <f>AVERAGE(J8:J21)</f>
        <v>61.305457142857144</v>
      </c>
      <c r="K23" s="74"/>
      <c r="L23" s="75">
        <f>AVERAGE(L8:L21)</f>
        <v>28.39152142857143</v>
      </c>
      <c r="M23" s="74"/>
      <c r="N23" s="75">
        <f>AVERAGE(N8:N21)</f>
        <v>12.884323076923078</v>
      </c>
      <c r="O23" s="74"/>
      <c r="P23" s="75">
        <f>AVERAGE(P8:P21)</f>
        <v>12.652666666666667</v>
      </c>
      <c r="Q23" s="74"/>
      <c r="R23" s="75">
        <f>AVERAGE(R8:R21)</f>
        <v>16.141014285714284</v>
      </c>
      <c r="S23" s="76"/>
    </row>
    <row r="24" spans="1:19" x14ac:dyDescent="0.3">
      <c r="A24" s="73" t="s">
        <v>28</v>
      </c>
      <c r="B24" s="74"/>
      <c r="C24" s="74"/>
      <c r="D24" s="75">
        <f>MIN(D8:D21)</f>
        <v>5.9451000000000001</v>
      </c>
      <c r="E24" s="74"/>
      <c r="F24" s="75">
        <f>MIN(F8:F21)</f>
        <v>14.875999999999999</v>
      </c>
      <c r="G24" s="74"/>
      <c r="H24" s="75">
        <f>MIN(H8:H21)</f>
        <v>27.1709</v>
      </c>
      <c r="I24" s="74"/>
      <c r="J24" s="75">
        <f>MIN(J8:J21)</f>
        <v>48.357399999999998</v>
      </c>
      <c r="K24" s="74"/>
      <c r="L24" s="75">
        <f>MIN(L8:L21)</f>
        <v>22.0213</v>
      </c>
      <c r="M24" s="74"/>
      <c r="N24" s="75">
        <f>MIN(N8:N21)</f>
        <v>7.3274999999999997</v>
      </c>
      <c r="O24" s="74"/>
      <c r="P24" s="75">
        <f>MIN(P8:P21)</f>
        <v>8.7081999999999997</v>
      </c>
      <c r="Q24" s="74"/>
      <c r="R24" s="75">
        <f>MIN(R8:R21)</f>
        <v>9.0124999999999993</v>
      </c>
      <c r="S24" s="76"/>
    </row>
    <row r="25" spans="1:19" ht="15" thickBot="1" x14ac:dyDescent="0.35">
      <c r="A25" s="77" t="s">
        <v>29</v>
      </c>
      <c r="B25" s="78"/>
      <c r="C25" s="78"/>
      <c r="D25" s="79">
        <f>MAX(D8:D21)</f>
        <v>12.0229</v>
      </c>
      <c r="E25" s="78"/>
      <c r="F25" s="79">
        <f>MAX(F8:F21)</f>
        <v>26.443100000000001</v>
      </c>
      <c r="G25" s="78"/>
      <c r="H25" s="79">
        <f>MAX(H8:H21)</f>
        <v>53.6372</v>
      </c>
      <c r="I25" s="78"/>
      <c r="J25" s="79">
        <f>MAX(J8:J21)</f>
        <v>88.495800000000003</v>
      </c>
      <c r="K25" s="78"/>
      <c r="L25" s="79">
        <f>MAX(L8:L21)</f>
        <v>36.539200000000001</v>
      </c>
      <c r="M25" s="78"/>
      <c r="N25" s="79">
        <f>MAX(N8:N21)</f>
        <v>16.662099999999999</v>
      </c>
      <c r="O25" s="78"/>
      <c r="P25" s="79">
        <f>MAX(P8:P21)</f>
        <v>15.9215</v>
      </c>
      <c r="Q25" s="78"/>
      <c r="R25" s="79">
        <f>MAX(R8:R21)</f>
        <v>20.191700000000001</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44446</v>
      </c>
      <c r="C8" s="65">
        <f>VLOOKUP($A8,'Return Data'!$B$7:$R$2843,4,0)</f>
        <v>721.38</v>
      </c>
      <c r="D8" s="65">
        <f>VLOOKUP($A8,'Return Data'!$B$7:$R$2843,10,0)</f>
        <v>14.270799999999999</v>
      </c>
      <c r="E8" s="66">
        <f>RANK(D8,D$8:D$34,0)</f>
        <v>6</v>
      </c>
      <c r="F8" s="65">
        <f>VLOOKUP($A8,'Return Data'!$B$7:$R$2843,11,0)</f>
        <v>21.910299999999999</v>
      </c>
      <c r="G8" s="66">
        <f>RANK(F8,F$8:F$34,0)</f>
        <v>13</v>
      </c>
      <c r="H8" s="65">
        <f>VLOOKUP($A8,'Return Data'!$B$7:$R$2843,12,0)</f>
        <v>40.381799999999998</v>
      </c>
      <c r="I8" s="66">
        <f>RANK(H8,H$8:H$34,0)</f>
        <v>10</v>
      </c>
      <c r="J8" s="65">
        <f>VLOOKUP($A8,'Return Data'!$B$7:$R$2843,13,0)</f>
        <v>70.2774</v>
      </c>
      <c r="K8" s="66">
        <f>RANK(J8,J$8:J$34,0)</f>
        <v>2</v>
      </c>
      <c r="L8" s="65">
        <f>VLOOKUP($A8,'Return Data'!$B$7:$R$2843,17,0)</f>
        <v>35.463799999999999</v>
      </c>
      <c r="M8" s="66">
        <f>RANK(L8,L$8:L$34,0)</f>
        <v>5</v>
      </c>
      <c r="N8" s="65">
        <f>VLOOKUP($A8,'Return Data'!$B$7:$R$2843,14,0)</f>
        <v>16.758199999999999</v>
      </c>
      <c r="O8" s="66">
        <f>RANK(N8,N$8:N$34,0)</f>
        <v>13</v>
      </c>
      <c r="P8" s="65">
        <f>VLOOKUP($A8,'Return Data'!$B$7:$R$2843,15,0)</f>
        <v>14.4437</v>
      </c>
      <c r="Q8" s="66">
        <f>RANK(P8,P$8:P$34,0)</f>
        <v>15</v>
      </c>
      <c r="R8" s="65">
        <f>VLOOKUP($A8,'Return Data'!$B$7:$R$2843,16,0)</f>
        <v>18.608000000000001</v>
      </c>
      <c r="S8" s="67">
        <f>RANK(R8,R$8:R$34,0)</f>
        <v>10</v>
      </c>
    </row>
    <row r="9" spans="1:20" x14ac:dyDescent="0.3">
      <c r="A9" s="63" t="s">
        <v>900</v>
      </c>
      <c r="B9" s="64">
        <f>VLOOKUP($A9,'Return Data'!$B$7:$R$2843,3,0)</f>
        <v>44446</v>
      </c>
      <c r="C9" s="65">
        <f>VLOOKUP($A9,'Return Data'!$B$7:$R$2843,4,0)</f>
        <v>21.31</v>
      </c>
      <c r="D9" s="65">
        <f>VLOOKUP($A9,'Return Data'!$B$7:$R$2843,10,0)</f>
        <v>15.8782</v>
      </c>
      <c r="E9" s="66">
        <f t="shared" ref="E9:E34" si="0">RANK(D9,D$8:D$34,0)</f>
        <v>4</v>
      </c>
      <c r="F9" s="65">
        <f>VLOOKUP($A9,'Return Data'!$B$7:$R$2843,11,0)</f>
        <v>26.845199999999998</v>
      </c>
      <c r="G9" s="66">
        <f t="shared" ref="G9:G34" si="1">RANK(F9,F$8:F$34,0)</f>
        <v>1</v>
      </c>
      <c r="H9" s="65">
        <f>VLOOKUP($A9,'Return Data'!$B$7:$R$2843,12,0)</f>
        <v>43.116199999999999</v>
      </c>
      <c r="I9" s="66">
        <f t="shared" ref="I9:I34" si="2">RANK(H9,H$8:H$34,0)</f>
        <v>5</v>
      </c>
      <c r="J9" s="65">
        <f>VLOOKUP($A9,'Return Data'!$B$7:$R$2843,13,0)</f>
        <v>66.875500000000002</v>
      </c>
      <c r="K9" s="66">
        <f t="shared" ref="K9:K34" si="3">RANK(J9,J$8:J$34,0)</f>
        <v>7</v>
      </c>
      <c r="L9" s="65">
        <f>VLOOKUP($A9,'Return Data'!$B$7:$R$2843,17,0)</f>
        <v>39.631100000000004</v>
      </c>
      <c r="M9" s="66">
        <f t="shared" ref="M9:M34" si="4">RANK(L9,L$8:L$34,0)</f>
        <v>1</v>
      </c>
      <c r="N9" s="65"/>
      <c r="O9" s="66"/>
      <c r="P9" s="65"/>
      <c r="Q9" s="66"/>
      <c r="R9" s="65">
        <f>VLOOKUP($A9,'Return Data'!$B$7:$R$2843,16,0)</f>
        <v>30.050799999999999</v>
      </c>
      <c r="S9" s="67">
        <f t="shared" ref="S9:S34" si="5">RANK(R9,R$8:R$34,0)</f>
        <v>4</v>
      </c>
    </row>
    <row r="10" spans="1:20" x14ac:dyDescent="0.3">
      <c r="A10" s="63" t="s">
        <v>902</v>
      </c>
      <c r="B10" s="64">
        <f>VLOOKUP($A10,'Return Data'!$B$7:$R$2843,3,0)</f>
        <v>44446</v>
      </c>
      <c r="C10" s="65">
        <f>VLOOKUP($A10,'Return Data'!$B$7:$R$2843,4,0)</f>
        <v>60.57</v>
      </c>
      <c r="D10" s="65">
        <f>VLOOKUP($A10,'Return Data'!$B$7:$R$2843,10,0)</f>
        <v>11.608599999999999</v>
      </c>
      <c r="E10" s="66">
        <f t="shared" si="0"/>
        <v>17</v>
      </c>
      <c r="F10" s="65">
        <f>VLOOKUP($A10,'Return Data'!$B$7:$R$2843,11,0)</f>
        <v>25.377800000000001</v>
      </c>
      <c r="G10" s="66">
        <f t="shared" si="1"/>
        <v>3</v>
      </c>
      <c r="H10" s="65">
        <f>VLOOKUP($A10,'Return Data'!$B$7:$R$2843,12,0)</f>
        <v>37.0672</v>
      </c>
      <c r="I10" s="66">
        <f t="shared" si="2"/>
        <v>17</v>
      </c>
      <c r="J10" s="65">
        <f>VLOOKUP($A10,'Return Data'!$B$7:$R$2843,13,0)</f>
        <v>61.9086</v>
      </c>
      <c r="K10" s="66">
        <f t="shared" si="3"/>
        <v>18</v>
      </c>
      <c r="L10" s="65">
        <f>VLOOKUP($A10,'Return Data'!$B$7:$R$2843,17,0)</f>
        <v>32.744999999999997</v>
      </c>
      <c r="M10" s="66">
        <f t="shared" si="4"/>
        <v>8</v>
      </c>
      <c r="N10" s="65">
        <f>VLOOKUP($A10,'Return Data'!$B$7:$R$2843,14,0)</f>
        <v>15.1839</v>
      </c>
      <c r="O10" s="66">
        <f t="shared" ref="O10:O34" si="6">RANK(N10,N$8:N$34,0)</f>
        <v>17</v>
      </c>
      <c r="P10" s="65">
        <f>VLOOKUP($A10,'Return Data'!$B$7:$R$2843,15,0)</f>
        <v>14.2971</v>
      </c>
      <c r="Q10" s="66">
        <f t="shared" ref="Q10:Q34" si="7">RANK(P10,P$8:P$34,0)</f>
        <v>16</v>
      </c>
      <c r="R10" s="65">
        <f>VLOOKUP($A10,'Return Data'!$B$7:$R$2843,16,0)</f>
        <v>14.670500000000001</v>
      </c>
      <c r="S10" s="67">
        <f t="shared" si="5"/>
        <v>24</v>
      </c>
    </row>
    <row r="11" spans="1:20" x14ac:dyDescent="0.3">
      <c r="A11" s="63" t="s">
        <v>904</v>
      </c>
      <c r="B11" s="64">
        <f>VLOOKUP($A11,'Return Data'!$B$7:$R$2843,3,0)</f>
        <v>44446</v>
      </c>
      <c r="C11" s="65">
        <f>VLOOKUP($A11,'Return Data'!$B$7:$R$2843,4,0)</f>
        <v>177.22</v>
      </c>
      <c r="D11" s="65">
        <f>VLOOKUP($A11,'Return Data'!$B$7:$R$2843,10,0)</f>
        <v>14.802099999999999</v>
      </c>
      <c r="E11" s="66">
        <f t="shared" si="0"/>
        <v>5</v>
      </c>
      <c r="F11" s="65">
        <f>VLOOKUP($A11,'Return Data'!$B$7:$R$2843,11,0)</f>
        <v>22.966999999999999</v>
      </c>
      <c r="G11" s="66">
        <f t="shared" si="1"/>
        <v>6</v>
      </c>
      <c r="H11" s="65">
        <f>VLOOKUP($A11,'Return Data'!$B$7:$R$2843,12,0)</f>
        <v>40.105899999999998</v>
      </c>
      <c r="I11" s="66">
        <f t="shared" si="2"/>
        <v>11</v>
      </c>
      <c r="J11" s="65">
        <f>VLOOKUP($A11,'Return Data'!$B$7:$R$2843,13,0)</f>
        <v>65.086200000000005</v>
      </c>
      <c r="K11" s="66">
        <f t="shared" si="3"/>
        <v>10</v>
      </c>
      <c r="L11" s="65">
        <f>VLOOKUP($A11,'Return Data'!$B$7:$R$2843,17,0)</f>
        <v>38.637099999999997</v>
      </c>
      <c r="M11" s="66">
        <f t="shared" si="4"/>
        <v>3</v>
      </c>
      <c r="N11" s="65">
        <f>VLOOKUP($A11,'Return Data'!$B$7:$R$2843,14,0)</f>
        <v>19.6691</v>
      </c>
      <c r="O11" s="66">
        <f t="shared" si="6"/>
        <v>2</v>
      </c>
      <c r="P11" s="65">
        <f>VLOOKUP($A11,'Return Data'!$B$7:$R$2843,15,0)</f>
        <v>19.495999999999999</v>
      </c>
      <c r="Q11" s="66">
        <f t="shared" si="7"/>
        <v>2</v>
      </c>
      <c r="R11" s="65">
        <f>VLOOKUP($A11,'Return Data'!$B$7:$R$2843,16,0)</f>
        <v>23.801200000000001</v>
      </c>
      <c r="S11" s="67">
        <f t="shared" si="5"/>
        <v>6</v>
      </c>
    </row>
    <row r="12" spans="1:20" x14ac:dyDescent="0.3">
      <c r="A12" s="63" t="s">
        <v>906</v>
      </c>
      <c r="B12" s="64">
        <f>VLOOKUP($A12,'Return Data'!$B$7:$R$2843,3,0)</f>
        <v>44446</v>
      </c>
      <c r="C12" s="65">
        <f>VLOOKUP($A12,'Return Data'!$B$7:$R$2843,4,0)</f>
        <v>388.57400000000001</v>
      </c>
      <c r="D12" s="65">
        <f>VLOOKUP($A12,'Return Data'!$B$7:$R$2843,10,0)</f>
        <v>10.3042</v>
      </c>
      <c r="E12" s="66">
        <f t="shared" si="0"/>
        <v>20</v>
      </c>
      <c r="F12" s="65">
        <f>VLOOKUP($A12,'Return Data'!$B$7:$R$2843,11,0)</f>
        <v>21.9255</v>
      </c>
      <c r="G12" s="66">
        <f t="shared" si="1"/>
        <v>12</v>
      </c>
      <c r="H12" s="65">
        <f>VLOOKUP($A12,'Return Data'!$B$7:$R$2843,12,0)</f>
        <v>39.323799999999999</v>
      </c>
      <c r="I12" s="66">
        <f t="shared" si="2"/>
        <v>13</v>
      </c>
      <c r="J12" s="65">
        <f>VLOOKUP($A12,'Return Data'!$B$7:$R$2843,13,0)</f>
        <v>64.582400000000007</v>
      </c>
      <c r="K12" s="66">
        <f t="shared" si="3"/>
        <v>11</v>
      </c>
      <c r="L12" s="65">
        <f>VLOOKUP($A12,'Return Data'!$B$7:$R$2843,17,0)</f>
        <v>32.338799999999999</v>
      </c>
      <c r="M12" s="66">
        <f t="shared" si="4"/>
        <v>10</v>
      </c>
      <c r="N12" s="65">
        <f>VLOOKUP($A12,'Return Data'!$B$7:$R$2843,14,0)</f>
        <v>18.561699999999998</v>
      </c>
      <c r="O12" s="66">
        <f t="shared" si="6"/>
        <v>7</v>
      </c>
      <c r="P12" s="65">
        <f>VLOOKUP($A12,'Return Data'!$B$7:$R$2843,15,0)</f>
        <v>16.199000000000002</v>
      </c>
      <c r="Q12" s="66">
        <f t="shared" si="7"/>
        <v>9</v>
      </c>
      <c r="R12" s="65">
        <f>VLOOKUP($A12,'Return Data'!$B$7:$R$2843,16,0)</f>
        <v>18.242599999999999</v>
      </c>
      <c r="S12" s="67">
        <f t="shared" si="5"/>
        <v>11</v>
      </c>
    </row>
    <row r="13" spans="1:20" x14ac:dyDescent="0.3">
      <c r="A13" s="63" t="s">
        <v>908</v>
      </c>
      <c r="B13" s="64">
        <f>VLOOKUP($A13,'Return Data'!$B$7:$R$2843,3,0)</f>
        <v>44446</v>
      </c>
      <c r="C13" s="65">
        <f>VLOOKUP($A13,'Return Data'!$B$7:$R$2843,4,0)</f>
        <v>57.037999999999997</v>
      </c>
      <c r="D13" s="65">
        <f>VLOOKUP($A13,'Return Data'!$B$7:$R$2843,10,0)</f>
        <v>11.472</v>
      </c>
      <c r="E13" s="66">
        <f t="shared" si="0"/>
        <v>18</v>
      </c>
      <c r="F13" s="65">
        <f>VLOOKUP($A13,'Return Data'!$B$7:$R$2843,11,0)</f>
        <v>19.574000000000002</v>
      </c>
      <c r="G13" s="66">
        <f t="shared" si="1"/>
        <v>20</v>
      </c>
      <c r="H13" s="65">
        <f>VLOOKUP($A13,'Return Data'!$B$7:$R$2843,12,0)</f>
        <v>39.881300000000003</v>
      </c>
      <c r="I13" s="66">
        <f t="shared" si="2"/>
        <v>12</v>
      </c>
      <c r="J13" s="65">
        <f>VLOOKUP($A13,'Return Data'!$B$7:$R$2843,13,0)</f>
        <v>62.812199999999997</v>
      </c>
      <c r="K13" s="66">
        <f t="shared" si="3"/>
        <v>17</v>
      </c>
      <c r="L13" s="65">
        <f>VLOOKUP($A13,'Return Data'!$B$7:$R$2843,17,0)</f>
        <v>33.832900000000002</v>
      </c>
      <c r="M13" s="66">
        <f t="shared" si="4"/>
        <v>7</v>
      </c>
      <c r="N13" s="65">
        <f>VLOOKUP($A13,'Return Data'!$B$7:$R$2843,14,0)</f>
        <v>19.0517</v>
      </c>
      <c r="O13" s="66">
        <f t="shared" si="6"/>
        <v>5</v>
      </c>
      <c r="P13" s="65">
        <f>VLOOKUP($A13,'Return Data'!$B$7:$R$2843,15,0)</f>
        <v>16.878499999999999</v>
      </c>
      <c r="Q13" s="66">
        <f t="shared" si="7"/>
        <v>6</v>
      </c>
      <c r="R13" s="65">
        <f>VLOOKUP($A13,'Return Data'!$B$7:$R$2843,16,0)</f>
        <v>17.271799999999999</v>
      </c>
      <c r="S13" s="67">
        <f t="shared" si="5"/>
        <v>17</v>
      </c>
    </row>
    <row r="14" spans="1:20" x14ac:dyDescent="0.3">
      <c r="A14" s="63" t="s">
        <v>911</v>
      </c>
      <c r="B14" s="64">
        <f>VLOOKUP($A14,'Return Data'!$B$7:$R$2843,3,0)</f>
        <v>44446</v>
      </c>
      <c r="C14" s="65">
        <f>VLOOKUP($A14,'Return Data'!$B$7:$R$2843,4,0)</f>
        <v>127.2846</v>
      </c>
      <c r="D14" s="65">
        <f>VLOOKUP($A14,'Return Data'!$B$7:$R$2843,10,0)</f>
        <v>7.9858000000000002</v>
      </c>
      <c r="E14" s="66">
        <f t="shared" si="0"/>
        <v>25</v>
      </c>
      <c r="F14" s="65">
        <f>VLOOKUP($A14,'Return Data'!$B$7:$R$2843,11,0)</f>
        <v>17.489000000000001</v>
      </c>
      <c r="G14" s="66">
        <f t="shared" si="1"/>
        <v>26</v>
      </c>
      <c r="H14" s="65">
        <f>VLOOKUP($A14,'Return Data'!$B$7:$R$2843,12,0)</f>
        <v>36.662100000000002</v>
      </c>
      <c r="I14" s="66">
        <f t="shared" si="2"/>
        <v>18</v>
      </c>
      <c r="J14" s="65">
        <f>VLOOKUP($A14,'Return Data'!$B$7:$R$2843,13,0)</f>
        <v>68.308400000000006</v>
      </c>
      <c r="K14" s="66">
        <f t="shared" si="3"/>
        <v>5</v>
      </c>
      <c r="L14" s="65">
        <f>VLOOKUP($A14,'Return Data'!$B$7:$R$2843,17,0)</f>
        <v>27.9345</v>
      </c>
      <c r="M14" s="66">
        <f t="shared" si="4"/>
        <v>22</v>
      </c>
      <c r="N14" s="65">
        <f>VLOOKUP($A14,'Return Data'!$B$7:$R$2843,14,0)</f>
        <v>13.575799999999999</v>
      </c>
      <c r="O14" s="66">
        <f t="shared" si="6"/>
        <v>21</v>
      </c>
      <c r="P14" s="65">
        <f>VLOOKUP($A14,'Return Data'!$B$7:$R$2843,15,0)</f>
        <v>12.592499999999999</v>
      </c>
      <c r="Q14" s="66">
        <f t="shared" si="7"/>
        <v>21</v>
      </c>
      <c r="R14" s="65">
        <f>VLOOKUP($A14,'Return Data'!$B$7:$R$2843,16,0)</f>
        <v>15.763</v>
      </c>
      <c r="S14" s="67">
        <f t="shared" si="5"/>
        <v>19</v>
      </c>
    </row>
    <row r="15" spans="1:20" x14ac:dyDescent="0.3">
      <c r="A15" s="63" t="s">
        <v>2029</v>
      </c>
      <c r="B15" s="64">
        <f>VLOOKUP($A15,'Return Data'!$B$7:$R$2843,3,0)</f>
        <v>44446</v>
      </c>
      <c r="C15" s="65">
        <f>VLOOKUP($A15,'Return Data'!$B$7:$R$2843,4,0)</f>
        <v>181.97</v>
      </c>
      <c r="D15" s="65">
        <f>VLOOKUP($A15,'Return Data'!$B$7:$R$2843,10,0)</f>
        <v>9.2617999999999991</v>
      </c>
      <c r="E15" s="66">
        <f t="shared" si="0"/>
        <v>22</v>
      </c>
      <c r="F15" s="65">
        <f>VLOOKUP($A15,'Return Data'!$B$7:$R$2843,11,0)</f>
        <v>18.779399999999999</v>
      </c>
      <c r="G15" s="66">
        <f t="shared" si="1"/>
        <v>22</v>
      </c>
      <c r="H15" s="65">
        <f>VLOOKUP($A15,'Return Data'!$B$7:$R$2843,12,0)</f>
        <v>41.2789</v>
      </c>
      <c r="I15" s="66">
        <f t="shared" si="2"/>
        <v>8</v>
      </c>
      <c r="J15" s="65">
        <f>VLOOKUP($A15,'Return Data'!$B$7:$R$2843,13,0)</f>
        <v>65.881200000000007</v>
      </c>
      <c r="K15" s="66">
        <f t="shared" si="3"/>
        <v>8</v>
      </c>
      <c r="L15" s="65">
        <f>VLOOKUP($A15,'Return Data'!$B$7:$R$2843,17,0)</f>
        <v>30.372900000000001</v>
      </c>
      <c r="M15" s="66">
        <f t="shared" si="4"/>
        <v>16</v>
      </c>
      <c r="N15" s="65">
        <f>VLOOKUP($A15,'Return Data'!$B$7:$R$2843,14,0)</f>
        <v>16.171900000000001</v>
      </c>
      <c r="O15" s="66">
        <f t="shared" si="6"/>
        <v>14</v>
      </c>
      <c r="P15" s="65">
        <f>VLOOKUP($A15,'Return Data'!$B$7:$R$2843,15,0)</f>
        <v>13.8277</v>
      </c>
      <c r="Q15" s="66">
        <f t="shared" si="7"/>
        <v>18</v>
      </c>
      <c r="R15" s="65">
        <f>VLOOKUP($A15,'Return Data'!$B$7:$R$2843,16,0)</f>
        <v>12.202299999999999</v>
      </c>
      <c r="S15" s="67">
        <f t="shared" si="5"/>
        <v>27</v>
      </c>
    </row>
    <row r="16" spans="1:20" x14ac:dyDescent="0.3">
      <c r="A16" s="63" t="s">
        <v>912</v>
      </c>
      <c r="B16" s="64">
        <f>VLOOKUP($A16,'Return Data'!$B$7:$R$2843,3,0)</f>
        <v>44446</v>
      </c>
      <c r="C16" s="65">
        <f>VLOOKUP($A16,'Return Data'!$B$7:$R$2843,4,0)</f>
        <v>16.508800000000001</v>
      </c>
      <c r="D16" s="65">
        <f>VLOOKUP($A16,'Return Data'!$B$7:$R$2843,10,0)</f>
        <v>13.139099999999999</v>
      </c>
      <c r="E16" s="66">
        <f t="shared" si="0"/>
        <v>9</v>
      </c>
      <c r="F16" s="65">
        <f>VLOOKUP($A16,'Return Data'!$B$7:$R$2843,11,0)</f>
        <v>21.948699999999999</v>
      </c>
      <c r="G16" s="66">
        <f t="shared" si="1"/>
        <v>11</v>
      </c>
      <c r="H16" s="65">
        <f>VLOOKUP($A16,'Return Data'!$B$7:$R$2843,12,0)</f>
        <v>38.538499999999999</v>
      </c>
      <c r="I16" s="66">
        <f t="shared" si="2"/>
        <v>15</v>
      </c>
      <c r="J16" s="65">
        <f>VLOOKUP($A16,'Return Data'!$B$7:$R$2843,13,0)</f>
        <v>64.294499999999999</v>
      </c>
      <c r="K16" s="66">
        <f t="shared" si="3"/>
        <v>13</v>
      </c>
      <c r="L16" s="65">
        <f>VLOOKUP($A16,'Return Data'!$B$7:$R$2843,17,0)</f>
        <v>32.066499999999998</v>
      </c>
      <c r="M16" s="66">
        <f t="shared" si="4"/>
        <v>11</v>
      </c>
      <c r="N16" s="65"/>
      <c r="O16" s="66"/>
      <c r="P16" s="65"/>
      <c r="Q16" s="66"/>
      <c r="R16" s="65">
        <f>VLOOKUP($A16,'Return Data'!$B$7:$R$2843,16,0)</f>
        <v>22.712399999999999</v>
      </c>
      <c r="S16" s="67">
        <f t="shared" si="5"/>
        <v>7</v>
      </c>
    </row>
    <row r="17" spans="1:19" x14ac:dyDescent="0.3">
      <c r="A17" s="63" t="s">
        <v>915</v>
      </c>
      <c r="B17" s="64">
        <f>VLOOKUP($A17,'Return Data'!$B$7:$R$2843,3,0)</f>
        <v>44446</v>
      </c>
      <c r="C17" s="65">
        <f>VLOOKUP($A17,'Return Data'!$B$7:$R$2843,4,0)</f>
        <v>535</v>
      </c>
      <c r="D17" s="65">
        <f>VLOOKUP($A17,'Return Data'!$B$7:$R$2843,10,0)</f>
        <v>9.1791999999999998</v>
      </c>
      <c r="E17" s="66">
        <f t="shared" si="0"/>
        <v>23</v>
      </c>
      <c r="F17" s="65">
        <f>VLOOKUP($A17,'Return Data'!$B$7:$R$2843,11,0)</f>
        <v>18.535900000000002</v>
      </c>
      <c r="G17" s="66">
        <f t="shared" si="1"/>
        <v>23</v>
      </c>
      <c r="H17" s="65">
        <f>VLOOKUP($A17,'Return Data'!$B$7:$R$2843,12,0)</f>
        <v>36.462200000000003</v>
      </c>
      <c r="I17" s="66">
        <f t="shared" si="2"/>
        <v>19</v>
      </c>
      <c r="J17" s="65">
        <f>VLOOKUP($A17,'Return Data'!$B$7:$R$2843,13,0)</f>
        <v>61.304900000000004</v>
      </c>
      <c r="K17" s="66">
        <f t="shared" si="3"/>
        <v>19</v>
      </c>
      <c r="L17" s="65">
        <f>VLOOKUP($A17,'Return Data'!$B$7:$R$2843,17,0)</f>
        <v>28.232900000000001</v>
      </c>
      <c r="M17" s="66">
        <f t="shared" si="4"/>
        <v>21</v>
      </c>
      <c r="N17" s="65">
        <f>VLOOKUP($A17,'Return Data'!$B$7:$R$2843,14,0)</f>
        <v>15.295199999999999</v>
      </c>
      <c r="O17" s="66">
        <f t="shared" si="6"/>
        <v>16</v>
      </c>
      <c r="P17" s="65">
        <f>VLOOKUP($A17,'Return Data'!$B$7:$R$2843,15,0)</f>
        <v>13.9977</v>
      </c>
      <c r="Q17" s="66">
        <f t="shared" si="7"/>
        <v>17</v>
      </c>
      <c r="R17" s="65">
        <f>VLOOKUP($A17,'Return Data'!$B$7:$R$2843,16,0)</f>
        <v>15.386699999999999</v>
      </c>
      <c r="S17" s="67">
        <f t="shared" si="5"/>
        <v>21</v>
      </c>
    </row>
    <row r="18" spans="1:19" x14ac:dyDescent="0.3">
      <c r="A18" s="63" t="s">
        <v>916</v>
      </c>
      <c r="B18" s="64">
        <f>VLOOKUP($A18,'Return Data'!$B$7:$R$2843,3,0)</f>
        <v>44446</v>
      </c>
      <c r="C18" s="65">
        <f>VLOOKUP($A18,'Return Data'!$B$7:$R$2843,4,0)</f>
        <v>75.42</v>
      </c>
      <c r="D18" s="65">
        <f>VLOOKUP($A18,'Return Data'!$B$7:$R$2843,10,0)</f>
        <v>9.0357000000000003</v>
      </c>
      <c r="E18" s="66">
        <f t="shared" si="0"/>
        <v>24</v>
      </c>
      <c r="F18" s="65">
        <f>VLOOKUP($A18,'Return Data'!$B$7:$R$2843,11,0)</f>
        <v>18.194600000000001</v>
      </c>
      <c r="G18" s="66">
        <f t="shared" si="1"/>
        <v>24</v>
      </c>
      <c r="H18" s="65">
        <f>VLOOKUP($A18,'Return Data'!$B$7:$R$2843,12,0)</f>
        <v>34.438499999999998</v>
      </c>
      <c r="I18" s="66">
        <f t="shared" si="2"/>
        <v>24</v>
      </c>
      <c r="J18" s="65">
        <f>VLOOKUP($A18,'Return Data'!$B$7:$R$2843,13,0)</f>
        <v>60.297600000000003</v>
      </c>
      <c r="K18" s="66">
        <f t="shared" si="3"/>
        <v>21</v>
      </c>
      <c r="L18" s="65">
        <f>VLOOKUP($A18,'Return Data'!$B$7:$R$2843,17,0)</f>
        <v>29.671199999999999</v>
      </c>
      <c r="M18" s="66">
        <f t="shared" si="4"/>
        <v>19</v>
      </c>
      <c r="N18" s="65">
        <f>VLOOKUP($A18,'Return Data'!$B$7:$R$2843,14,0)</f>
        <v>14.4194</v>
      </c>
      <c r="O18" s="66">
        <f t="shared" si="6"/>
        <v>20</v>
      </c>
      <c r="P18" s="65">
        <f>VLOOKUP($A18,'Return Data'!$B$7:$R$2843,15,0)</f>
        <v>14.792400000000001</v>
      </c>
      <c r="Q18" s="66">
        <f t="shared" si="7"/>
        <v>14</v>
      </c>
      <c r="R18" s="65">
        <f>VLOOKUP($A18,'Return Data'!$B$7:$R$2843,16,0)</f>
        <v>14.761100000000001</v>
      </c>
      <c r="S18" s="67">
        <f t="shared" si="5"/>
        <v>23</v>
      </c>
    </row>
    <row r="19" spans="1:19" x14ac:dyDescent="0.3">
      <c r="A19" s="63" t="s">
        <v>919</v>
      </c>
      <c r="B19" s="64">
        <f>VLOOKUP($A19,'Return Data'!$B$7:$R$2843,3,0)</f>
        <v>44446</v>
      </c>
      <c r="C19" s="65">
        <f>VLOOKUP($A19,'Return Data'!$B$7:$R$2843,4,0)</f>
        <v>58.74</v>
      </c>
      <c r="D19" s="65">
        <f>VLOOKUP($A19,'Return Data'!$B$7:$R$2843,10,0)</f>
        <v>11.779299999999999</v>
      </c>
      <c r="E19" s="66">
        <f t="shared" si="0"/>
        <v>14</v>
      </c>
      <c r="F19" s="65">
        <f>VLOOKUP($A19,'Return Data'!$B$7:$R$2843,11,0)</f>
        <v>17.668299999999999</v>
      </c>
      <c r="G19" s="66">
        <f t="shared" si="1"/>
        <v>25</v>
      </c>
      <c r="H19" s="65">
        <f>VLOOKUP($A19,'Return Data'!$B$7:$R$2843,12,0)</f>
        <v>32.926000000000002</v>
      </c>
      <c r="I19" s="66">
        <f t="shared" si="2"/>
        <v>26</v>
      </c>
      <c r="J19" s="65">
        <f>VLOOKUP($A19,'Return Data'!$B$7:$R$2843,13,0)</f>
        <v>54.254199999999997</v>
      </c>
      <c r="K19" s="66">
        <f t="shared" si="3"/>
        <v>26</v>
      </c>
      <c r="L19" s="65">
        <f>VLOOKUP($A19,'Return Data'!$B$7:$R$2843,17,0)</f>
        <v>27.4925</v>
      </c>
      <c r="M19" s="66">
        <f t="shared" si="4"/>
        <v>24</v>
      </c>
      <c r="N19" s="65">
        <f>VLOOKUP($A19,'Return Data'!$B$7:$R$2843,14,0)</f>
        <v>15.417400000000001</v>
      </c>
      <c r="O19" s="66">
        <f t="shared" si="6"/>
        <v>15</v>
      </c>
      <c r="P19" s="65">
        <f>VLOOKUP($A19,'Return Data'!$B$7:$R$2843,15,0)</f>
        <v>16.757400000000001</v>
      </c>
      <c r="Q19" s="66">
        <f t="shared" si="7"/>
        <v>8</v>
      </c>
      <c r="R19" s="65">
        <f>VLOOKUP($A19,'Return Data'!$B$7:$R$2843,16,0)</f>
        <v>18.182400000000001</v>
      </c>
      <c r="S19" s="67">
        <f t="shared" si="5"/>
        <v>12</v>
      </c>
    </row>
    <row r="20" spans="1:19" x14ac:dyDescent="0.3">
      <c r="A20" s="63" t="s">
        <v>921</v>
      </c>
      <c r="B20" s="64">
        <f>VLOOKUP($A20,'Return Data'!$B$7:$R$2843,3,0)</f>
        <v>44446</v>
      </c>
      <c r="C20" s="65">
        <f>VLOOKUP($A20,'Return Data'!$B$7:$R$2843,4,0)</f>
        <v>214.601</v>
      </c>
      <c r="D20" s="65">
        <f>VLOOKUP($A20,'Return Data'!$B$7:$R$2843,10,0)</f>
        <v>11.765499999999999</v>
      </c>
      <c r="E20" s="66">
        <f t="shared" si="0"/>
        <v>15</v>
      </c>
      <c r="F20" s="65">
        <f>VLOOKUP($A20,'Return Data'!$B$7:$R$2843,11,0)</f>
        <v>19.291699999999999</v>
      </c>
      <c r="G20" s="66">
        <f t="shared" si="1"/>
        <v>21</v>
      </c>
      <c r="H20" s="65">
        <f>VLOOKUP($A20,'Return Data'!$B$7:$R$2843,12,0)</f>
        <v>35.458199999999998</v>
      </c>
      <c r="I20" s="66">
        <f t="shared" si="2"/>
        <v>22</v>
      </c>
      <c r="J20" s="65">
        <f>VLOOKUP($A20,'Return Data'!$B$7:$R$2843,13,0)</f>
        <v>60.631900000000002</v>
      </c>
      <c r="K20" s="66">
        <f t="shared" si="3"/>
        <v>20</v>
      </c>
      <c r="L20" s="65">
        <f>VLOOKUP($A20,'Return Data'!$B$7:$R$2843,17,0)</f>
        <v>32.690899999999999</v>
      </c>
      <c r="M20" s="66">
        <f t="shared" si="4"/>
        <v>9</v>
      </c>
      <c r="N20" s="65">
        <f>VLOOKUP($A20,'Return Data'!$B$7:$R$2843,14,0)</f>
        <v>19.4498</v>
      </c>
      <c r="O20" s="66">
        <f t="shared" si="6"/>
        <v>4</v>
      </c>
      <c r="P20" s="65">
        <f>VLOOKUP($A20,'Return Data'!$B$7:$R$2843,15,0)</f>
        <v>16.8706</v>
      </c>
      <c r="Q20" s="66">
        <f t="shared" si="7"/>
        <v>7</v>
      </c>
      <c r="R20" s="65">
        <f>VLOOKUP($A20,'Return Data'!$B$7:$R$2843,16,0)</f>
        <v>18.051600000000001</v>
      </c>
      <c r="S20" s="67">
        <f t="shared" si="5"/>
        <v>13</v>
      </c>
    </row>
    <row r="21" spans="1:19" x14ac:dyDescent="0.3">
      <c r="A21" s="63" t="s">
        <v>922</v>
      </c>
      <c r="B21" s="64">
        <f>VLOOKUP($A21,'Return Data'!$B$7:$R$2843,3,0)</f>
        <v>44446</v>
      </c>
      <c r="C21" s="65">
        <f>VLOOKUP($A21,'Return Data'!$B$7:$R$2843,4,0)</f>
        <v>74.653999999999996</v>
      </c>
      <c r="D21" s="65">
        <f>VLOOKUP($A21,'Return Data'!$B$7:$R$2843,10,0)</f>
        <v>12.789099999999999</v>
      </c>
      <c r="E21" s="66">
        <f t="shared" si="0"/>
        <v>11</v>
      </c>
      <c r="F21" s="65">
        <f>VLOOKUP($A21,'Return Data'!$B$7:$R$2843,11,0)</f>
        <v>21.590299999999999</v>
      </c>
      <c r="G21" s="66">
        <f t="shared" si="1"/>
        <v>15</v>
      </c>
      <c r="H21" s="65">
        <f>VLOOKUP($A21,'Return Data'!$B$7:$R$2843,12,0)</f>
        <v>32.3887</v>
      </c>
      <c r="I21" s="66">
        <f t="shared" si="2"/>
        <v>27</v>
      </c>
      <c r="J21" s="65">
        <f>VLOOKUP($A21,'Return Data'!$B$7:$R$2843,13,0)</f>
        <v>48.046599999999998</v>
      </c>
      <c r="K21" s="66">
        <f t="shared" si="3"/>
        <v>27</v>
      </c>
      <c r="L21" s="65">
        <f>VLOOKUP($A21,'Return Data'!$B$7:$R$2843,17,0)</f>
        <v>27.816099999999999</v>
      </c>
      <c r="M21" s="66">
        <f t="shared" si="4"/>
        <v>23</v>
      </c>
      <c r="N21" s="65">
        <f>VLOOKUP($A21,'Return Data'!$B$7:$R$2843,14,0)</f>
        <v>12.4001</v>
      </c>
      <c r="O21" s="66">
        <f t="shared" si="6"/>
        <v>22</v>
      </c>
      <c r="P21" s="65">
        <f>VLOOKUP($A21,'Return Data'!$B$7:$R$2843,15,0)</f>
        <v>13.7971</v>
      </c>
      <c r="Q21" s="66">
        <f t="shared" si="7"/>
        <v>19</v>
      </c>
      <c r="R21" s="65">
        <f>VLOOKUP($A21,'Return Data'!$B$7:$R$2843,16,0)</f>
        <v>15.3842</v>
      </c>
      <c r="S21" s="67">
        <f t="shared" si="5"/>
        <v>22</v>
      </c>
    </row>
    <row r="22" spans="1:19" x14ac:dyDescent="0.3">
      <c r="A22" s="63" t="s">
        <v>924</v>
      </c>
      <c r="B22" s="64">
        <f>VLOOKUP($A22,'Return Data'!$B$7:$R$2843,3,0)</f>
        <v>44446</v>
      </c>
      <c r="C22" s="65">
        <f>VLOOKUP($A22,'Return Data'!$B$7:$R$2843,4,0)</f>
        <v>25.8249</v>
      </c>
      <c r="D22" s="65">
        <f>VLOOKUP($A22,'Return Data'!$B$7:$R$2843,10,0)</f>
        <v>13.983000000000001</v>
      </c>
      <c r="E22" s="66">
        <f t="shared" si="0"/>
        <v>7</v>
      </c>
      <c r="F22" s="65">
        <f>VLOOKUP($A22,'Return Data'!$B$7:$R$2843,11,0)</f>
        <v>21.483799999999999</v>
      </c>
      <c r="G22" s="66">
        <f t="shared" si="1"/>
        <v>16</v>
      </c>
      <c r="H22" s="65">
        <f>VLOOKUP($A22,'Return Data'!$B$7:$R$2843,12,0)</f>
        <v>34.687800000000003</v>
      </c>
      <c r="I22" s="66">
        <f t="shared" si="2"/>
        <v>23</v>
      </c>
      <c r="J22" s="65">
        <f>VLOOKUP($A22,'Return Data'!$B$7:$R$2843,13,0)</f>
        <v>58.096499999999999</v>
      </c>
      <c r="K22" s="66">
        <f t="shared" si="3"/>
        <v>24</v>
      </c>
      <c r="L22" s="65">
        <f>VLOOKUP($A22,'Return Data'!$B$7:$R$2843,17,0)</f>
        <v>29.9709</v>
      </c>
      <c r="M22" s="66">
        <f t="shared" si="4"/>
        <v>17</v>
      </c>
      <c r="N22" s="65">
        <f>VLOOKUP($A22,'Return Data'!$B$7:$R$2843,14,0)</f>
        <v>17.1633</v>
      </c>
      <c r="O22" s="66">
        <f t="shared" si="6"/>
        <v>10</v>
      </c>
      <c r="P22" s="65">
        <f>VLOOKUP($A22,'Return Data'!$B$7:$R$2843,15,0)</f>
        <v>17.654299999999999</v>
      </c>
      <c r="Q22" s="66">
        <f t="shared" si="7"/>
        <v>5</v>
      </c>
      <c r="R22" s="65">
        <f>VLOOKUP($A22,'Return Data'!$B$7:$R$2843,16,0)</f>
        <v>15.6197</v>
      </c>
      <c r="S22" s="67">
        <f t="shared" si="5"/>
        <v>20</v>
      </c>
    </row>
    <row r="23" spans="1:19" x14ac:dyDescent="0.3">
      <c r="A23" s="63" t="s">
        <v>926</v>
      </c>
      <c r="B23" s="64">
        <f>VLOOKUP($A23,'Return Data'!$B$7:$R$2843,3,0)</f>
        <v>44446</v>
      </c>
      <c r="C23" s="65">
        <f>VLOOKUP($A23,'Return Data'!$B$7:$R$2843,4,0)</f>
        <v>16.649999999999999</v>
      </c>
      <c r="D23" s="65">
        <f>VLOOKUP($A23,'Return Data'!$B$7:$R$2843,10,0)</f>
        <v>11.7232</v>
      </c>
      <c r="E23" s="66">
        <f t="shared" si="0"/>
        <v>16</v>
      </c>
      <c r="F23" s="65">
        <f>VLOOKUP($A23,'Return Data'!$B$7:$R$2843,11,0)</f>
        <v>22.940799999999999</v>
      </c>
      <c r="G23" s="66">
        <f t="shared" si="1"/>
        <v>7</v>
      </c>
      <c r="H23" s="65">
        <f>VLOOKUP($A23,'Return Data'!$B$7:$R$2843,12,0)</f>
        <v>44.245800000000003</v>
      </c>
      <c r="I23" s="66">
        <f t="shared" si="2"/>
        <v>3</v>
      </c>
      <c r="J23" s="65">
        <f>VLOOKUP($A23,'Return Data'!$B$7:$R$2843,13,0)</f>
        <v>67.298000000000002</v>
      </c>
      <c r="K23" s="66">
        <f t="shared" si="3"/>
        <v>6</v>
      </c>
      <c r="L23" s="65"/>
      <c r="M23" s="66"/>
      <c r="N23" s="65"/>
      <c r="O23" s="66"/>
      <c r="P23" s="65"/>
      <c r="Q23" s="66"/>
      <c r="R23" s="65">
        <f>VLOOKUP($A23,'Return Data'!$B$7:$R$2843,16,0)</f>
        <v>35.201799999999999</v>
      </c>
      <c r="S23" s="67">
        <f t="shared" si="5"/>
        <v>1</v>
      </c>
    </row>
    <row r="24" spans="1:19" x14ac:dyDescent="0.3">
      <c r="A24" s="63" t="s">
        <v>928</v>
      </c>
      <c r="B24" s="64">
        <f>VLOOKUP($A24,'Return Data'!$B$7:$R$2843,3,0)</f>
        <v>44446</v>
      </c>
      <c r="C24" s="65">
        <f>VLOOKUP($A24,'Return Data'!$B$7:$R$2843,4,0)</f>
        <v>105.035</v>
      </c>
      <c r="D24" s="65">
        <f>VLOOKUP($A24,'Return Data'!$B$7:$R$2843,10,0)</f>
        <v>12.576499999999999</v>
      </c>
      <c r="E24" s="66">
        <f t="shared" si="0"/>
        <v>12</v>
      </c>
      <c r="F24" s="65">
        <f>VLOOKUP($A24,'Return Data'!$B$7:$R$2843,11,0)</f>
        <v>22.581299999999999</v>
      </c>
      <c r="G24" s="66">
        <f t="shared" si="1"/>
        <v>8</v>
      </c>
      <c r="H24" s="65">
        <f>VLOOKUP($A24,'Return Data'!$B$7:$R$2843,12,0)</f>
        <v>42.613700000000001</v>
      </c>
      <c r="I24" s="66">
        <f t="shared" si="2"/>
        <v>6</v>
      </c>
      <c r="J24" s="65">
        <f>VLOOKUP($A24,'Return Data'!$B$7:$R$2843,13,0)</f>
        <v>69.507000000000005</v>
      </c>
      <c r="K24" s="66">
        <f t="shared" si="3"/>
        <v>3</v>
      </c>
      <c r="L24" s="65">
        <f>VLOOKUP($A24,'Return Data'!$B$7:$R$2843,17,0)</f>
        <v>38.711100000000002</v>
      </c>
      <c r="M24" s="66">
        <f t="shared" si="4"/>
        <v>2</v>
      </c>
      <c r="N24" s="65">
        <f>VLOOKUP($A24,'Return Data'!$B$7:$R$2843,14,0)</f>
        <v>24.135400000000001</v>
      </c>
      <c r="O24" s="66">
        <f t="shared" si="6"/>
        <v>1</v>
      </c>
      <c r="P24" s="65">
        <f>VLOOKUP($A24,'Return Data'!$B$7:$R$2843,15,0)</f>
        <v>21.834099999999999</v>
      </c>
      <c r="Q24" s="66">
        <f t="shared" si="7"/>
        <v>1</v>
      </c>
      <c r="R24" s="65">
        <f>VLOOKUP($A24,'Return Data'!$B$7:$R$2843,16,0)</f>
        <v>26.0868</v>
      </c>
      <c r="S24" s="67">
        <f t="shared" si="5"/>
        <v>5</v>
      </c>
    </row>
    <row r="25" spans="1:19" x14ac:dyDescent="0.3">
      <c r="A25" s="63" t="s">
        <v>930</v>
      </c>
      <c r="B25" s="64">
        <f>VLOOKUP($A25,'Return Data'!$B$7:$R$2843,3,0)</f>
        <v>44446</v>
      </c>
      <c r="C25" s="65">
        <f>VLOOKUP($A25,'Return Data'!$B$7:$R$2843,4,0)</f>
        <v>17.291499999999999</v>
      </c>
      <c r="D25" s="65">
        <f>VLOOKUP($A25,'Return Data'!$B$7:$R$2843,10,0)</f>
        <v>16.068300000000001</v>
      </c>
      <c r="E25" s="66">
        <f t="shared" si="0"/>
        <v>3</v>
      </c>
      <c r="F25" s="65">
        <f>VLOOKUP($A25,'Return Data'!$B$7:$R$2843,11,0)</f>
        <v>25.9267</v>
      </c>
      <c r="G25" s="66">
        <f t="shared" si="1"/>
        <v>2</v>
      </c>
      <c r="H25" s="65">
        <f>VLOOKUP($A25,'Return Data'!$B$7:$R$2843,12,0)</f>
        <v>47.501899999999999</v>
      </c>
      <c r="I25" s="66">
        <f t="shared" si="2"/>
        <v>1</v>
      </c>
      <c r="J25" s="65">
        <f>VLOOKUP($A25,'Return Data'!$B$7:$R$2843,13,0)</f>
        <v>75.569599999999994</v>
      </c>
      <c r="K25" s="66">
        <f t="shared" si="3"/>
        <v>1</v>
      </c>
      <c r="L25" s="65"/>
      <c r="M25" s="66"/>
      <c r="N25" s="65"/>
      <c r="O25" s="66"/>
      <c r="P25" s="65"/>
      <c r="Q25" s="66"/>
      <c r="R25" s="65">
        <f>VLOOKUP($A25,'Return Data'!$B$7:$R$2843,16,0)</f>
        <v>33.545099999999998</v>
      </c>
      <c r="S25" s="67">
        <f t="shared" si="5"/>
        <v>3</v>
      </c>
    </row>
    <row r="26" spans="1:19" x14ac:dyDescent="0.3">
      <c r="A26" s="63" t="s">
        <v>2017</v>
      </c>
      <c r="B26" s="64">
        <f>VLOOKUP($A26,'Return Data'!$B$7:$R$2843,3,0)</f>
        <v>44446</v>
      </c>
      <c r="C26" s="65">
        <f>VLOOKUP($A26,'Return Data'!$B$7:$R$2843,4,0)</f>
        <v>25.966999999999999</v>
      </c>
      <c r="D26" s="65">
        <f>VLOOKUP($A26,'Return Data'!$B$7:$R$2843,10,0)</f>
        <v>13.0465</v>
      </c>
      <c r="E26" s="66">
        <f t="shared" si="0"/>
        <v>10</v>
      </c>
      <c r="F26" s="65">
        <f>VLOOKUP($A26,'Return Data'!$B$7:$R$2843,11,0)</f>
        <v>22.0002</v>
      </c>
      <c r="G26" s="66">
        <f t="shared" si="1"/>
        <v>10</v>
      </c>
      <c r="H26" s="65">
        <f>VLOOKUP($A26,'Return Data'!$B$7:$R$2843,12,0)</f>
        <v>43.134300000000003</v>
      </c>
      <c r="I26" s="66">
        <f t="shared" si="2"/>
        <v>4</v>
      </c>
      <c r="J26" s="65">
        <f>VLOOKUP($A26,'Return Data'!$B$7:$R$2843,13,0)</f>
        <v>63.626300000000001</v>
      </c>
      <c r="K26" s="66">
        <f t="shared" si="3"/>
        <v>14</v>
      </c>
      <c r="L26" s="65">
        <f>VLOOKUP($A26,'Return Data'!$B$7:$R$2843,17,0)</f>
        <v>29.762</v>
      </c>
      <c r="M26" s="66">
        <f t="shared" si="4"/>
        <v>18</v>
      </c>
      <c r="N26" s="65">
        <f>VLOOKUP($A26,'Return Data'!$B$7:$R$2843,14,0)</f>
        <v>18.052900000000001</v>
      </c>
      <c r="O26" s="66">
        <f t="shared" si="6"/>
        <v>8</v>
      </c>
      <c r="P26" s="65">
        <f>VLOOKUP($A26,'Return Data'!$B$7:$R$2843,15,0)</f>
        <v>15.959099999999999</v>
      </c>
      <c r="Q26" s="66">
        <f t="shared" si="7"/>
        <v>10</v>
      </c>
      <c r="R26" s="65">
        <f>VLOOKUP($A26,'Return Data'!$B$7:$R$2843,16,0)</f>
        <v>18.030999999999999</v>
      </c>
      <c r="S26" s="67">
        <f t="shared" si="5"/>
        <v>14</v>
      </c>
    </row>
    <row r="27" spans="1:19" x14ac:dyDescent="0.3">
      <c r="A27" s="63" t="s">
        <v>933</v>
      </c>
      <c r="B27" s="64">
        <f>VLOOKUP($A27,'Return Data'!$B$7:$R$2843,3,0)</f>
        <v>44446</v>
      </c>
      <c r="C27" s="65">
        <f>VLOOKUP($A27,'Return Data'!$B$7:$R$2843,4,0)</f>
        <v>859.52509999999995</v>
      </c>
      <c r="D27" s="65">
        <f>VLOOKUP($A27,'Return Data'!$B$7:$R$2843,10,0)</f>
        <v>13.165100000000001</v>
      </c>
      <c r="E27" s="66">
        <f t="shared" si="0"/>
        <v>8</v>
      </c>
      <c r="F27" s="65">
        <f>VLOOKUP($A27,'Return Data'!$B$7:$R$2843,11,0)</f>
        <v>19.599299999999999</v>
      </c>
      <c r="G27" s="66">
        <f t="shared" si="1"/>
        <v>19</v>
      </c>
      <c r="H27" s="65">
        <f>VLOOKUP($A27,'Return Data'!$B$7:$R$2843,12,0)</f>
        <v>38.5032</v>
      </c>
      <c r="I27" s="66">
        <f t="shared" si="2"/>
        <v>16</v>
      </c>
      <c r="J27" s="65">
        <f>VLOOKUP($A27,'Return Data'!$B$7:$R$2843,13,0)</f>
        <v>62.966000000000001</v>
      </c>
      <c r="K27" s="66">
        <f t="shared" si="3"/>
        <v>16</v>
      </c>
      <c r="L27" s="65">
        <f>VLOOKUP($A27,'Return Data'!$B$7:$R$2843,17,0)</f>
        <v>30.6617</v>
      </c>
      <c r="M27" s="66">
        <f t="shared" si="4"/>
        <v>15</v>
      </c>
      <c r="N27" s="65">
        <f>VLOOKUP($A27,'Return Data'!$B$7:$R$2843,14,0)</f>
        <v>14.73</v>
      </c>
      <c r="O27" s="66">
        <f t="shared" si="6"/>
        <v>19</v>
      </c>
      <c r="P27" s="65">
        <f>VLOOKUP($A27,'Return Data'!$B$7:$R$2843,15,0)</f>
        <v>12.0549</v>
      </c>
      <c r="Q27" s="66">
        <f t="shared" si="7"/>
        <v>22</v>
      </c>
      <c r="R27" s="65">
        <f>VLOOKUP($A27,'Return Data'!$B$7:$R$2843,16,0)</f>
        <v>14.160299999999999</v>
      </c>
      <c r="S27" s="67">
        <f t="shared" si="5"/>
        <v>26</v>
      </c>
    </row>
    <row r="28" spans="1:19" x14ac:dyDescent="0.3">
      <c r="A28" s="63" t="s">
        <v>935</v>
      </c>
      <c r="B28" s="64">
        <f>VLOOKUP($A28,'Return Data'!$B$7:$R$2843,3,0)</f>
        <v>44446</v>
      </c>
      <c r="C28" s="65">
        <f>VLOOKUP($A28,'Return Data'!$B$7:$R$2843,4,0)</f>
        <v>192.51</v>
      </c>
      <c r="D28" s="65">
        <f>VLOOKUP($A28,'Return Data'!$B$7:$R$2843,10,0)</f>
        <v>12.146100000000001</v>
      </c>
      <c r="E28" s="66">
        <f t="shared" si="0"/>
        <v>13</v>
      </c>
      <c r="F28" s="65">
        <f>VLOOKUP($A28,'Return Data'!$B$7:$R$2843,11,0)</f>
        <v>22.3918</v>
      </c>
      <c r="G28" s="66">
        <f t="shared" si="1"/>
        <v>9</v>
      </c>
      <c r="H28" s="65">
        <f>VLOOKUP($A28,'Return Data'!$B$7:$R$2843,12,0)</f>
        <v>41.188099999999999</v>
      </c>
      <c r="I28" s="66">
        <f t="shared" si="2"/>
        <v>9</v>
      </c>
      <c r="J28" s="65">
        <f>VLOOKUP($A28,'Return Data'!$B$7:$R$2843,13,0)</f>
        <v>65.343999999999994</v>
      </c>
      <c r="K28" s="66">
        <f t="shared" si="3"/>
        <v>9</v>
      </c>
      <c r="L28" s="65">
        <f>VLOOKUP($A28,'Return Data'!$B$7:$R$2843,17,0)</f>
        <v>37.578299999999999</v>
      </c>
      <c r="M28" s="66">
        <f t="shared" si="4"/>
        <v>4</v>
      </c>
      <c r="N28" s="65">
        <f>VLOOKUP($A28,'Return Data'!$B$7:$R$2843,14,0)</f>
        <v>18.021599999999999</v>
      </c>
      <c r="O28" s="66">
        <f t="shared" si="6"/>
        <v>9</v>
      </c>
      <c r="P28" s="65">
        <f>VLOOKUP($A28,'Return Data'!$B$7:$R$2843,15,0)</f>
        <v>17.749099999999999</v>
      </c>
      <c r="Q28" s="66">
        <f t="shared" si="7"/>
        <v>4</v>
      </c>
      <c r="R28" s="65">
        <f>VLOOKUP($A28,'Return Data'!$B$7:$R$2843,16,0)</f>
        <v>21.997</v>
      </c>
      <c r="S28" s="67">
        <f t="shared" si="5"/>
        <v>8</v>
      </c>
    </row>
    <row r="29" spans="1:19" x14ac:dyDescent="0.3">
      <c r="A29" s="63" t="s">
        <v>937</v>
      </c>
      <c r="B29" s="64">
        <f>VLOOKUP($A29,'Return Data'!$B$7:$R$2843,3,0)</f>
        <v>44446</v>
      </c>
      <c r="C29" s="65">
        <f>VLOOKUP($A29,'Return Data'!$B$7:$R$2843,4,0)</f>
        <v>64.5976</v>
      </c>
      <c r="D29" s="65">
        <f>VLOOKUP($A29,'Return Data'!$B$7:$R$2843,10,0)</f>
        <v>6.0941000000000001</v>
      </c>
      <c r="E29" s="66">
        <f t="shared" si="0"/>
        <v>27</v>
      </c>
      <c r="F29" s="65">
        <f>VLOOKUP($A29,'Return Data'!$B$7:$R$2843,11,0)</f>
        <v>24.925999999999998</v>
      </c>
      <c r="G29" s="66">
        <f t="shared" si="1"/>
        <v>4</v>
      </c>
      <c r="H29" s="65">
        <f>VLOOKUP($A29,'Return Data'!$B$7:$R$2843,12,0)</f>
        <v>35.634</v>
      </c>
      <c r="I29" s="66">
        <f t="shared" si="2"/>
        <v>20</v>
      </c>
      <c r="J29" s="65">
        <f>VLOOKUP($A29,'Return Data'!$B$7:$R$2843,13,0)</f>
        <v>59.432099999999998</v>
      </c>
      <c r="K29" s="66">
        <f t="shared" si="3"/>
        <v>23</v>
      </c>
      <c r="L29" s="65">
        <f>VLOOKUP($A29,'Return Data'!$B$7:$R$2843,17,0)</f>
        <v>34.436399999999999</v>
      </c>
      <c r="M29" s="66">
        <f t="shared" si="4"/>
        <v>6</v>
      </c>
      <c r="N29" s="65">
        <f>VLOOKUP($A29,'Return Data'!$B$7:$R$2843,14,0)</f>
        <v>18.73</v>
      </c>
      <c r="O29" s="66">
        <f t="shared" si="6"/>
        <v>6</v>
      </c>
      <c r="P29" s="65">
        <f>VLOOKUP($A29,'Return Data'!$B$7:$R$2843,15,0)</f>
        <v>15.441800000000001</v>
      </c>
      <c r="Q29" s="66">
        <f t="shared" si="7"/>
        <v>11</v>
      </c>
      <c r="R29" s="65">
        <f>VLOOKUP($A29,'Return Data'!$B$7:$R$2843,16,0)</f>
        <v>18.773099999999999</v>
      </c>
      <c r="S29" s="67">
        <f t="shared" si="5"/>
        <v>9</v>
      </c>
    </row>
    <row r="30" spans="1:19" x14ac:dyDescent="0.3">
      <c r="A30" s="63" t="s">
        <v>1904</v>
      </c>
      <c r="B30" s="64">
        <f>VLOOKUP($A30,'Return Data'!$B$7:$R$2843,3,0)</f>
        <v>44446</v>
      </c>
      <c r="C30" s="65">
        <f>VLOOKUP($A30,'Return Data'!$B$7:$R$2843,4,0)</f>
        <v>365.88670000000002</v>
      </c>
      <c r="D30" s="65">
        <f>VLOOKUP($A30,'Return Data'!$B$7:$R$2843,10,0)</f>
        <v>7.5547000000000004</v>
      </c>
      <c r="E30" s="66">
        <f t="shared" si="0"/>
        <v>26</v>
      </c>
      <c r="F30" s="65">
        <f>VLOOKUP($A30,'Return Data'!$B$7:$R$2843,11,0)</f>
        <v>19.795400000000001</v>
      </c>
      <c r="G30" s="66">
        <f t="shared" si="1"/>
        <v>18</v>
      </c>
      <c r="H30" s="65">
        <f>VLOOKUP($A30,'Return Data'!$B$7:$R$2843,12,0)</f>
        <v>35.619799999999998</v>
      </c>
      <c r="I30" s="66">
        <f t="shared" si="2"/>
        <v>21</v>
      </c>
      <c r="J30" s="65">
        <f>VLOOKUP($A30,'Return Data'!$B$7:$R$2843,13,0)</f>
        <v>63.588500000000003</v>
      </c>
      <c r="K30" s="66">
        <f t="shared" si="3"/>
        <v>15</v>
      </c>
      <c r="L30" s="65">
        <f>VLOOKUP($A30,'Return Data'!$B$7:$R$2843,17,0)</f>
        <v>31.038599999999999</v>
      </c>
      <c r="M30" s="66">
        <f t="shared" si="4"/>
        <v>12</v>
      </c>
      <c r="N30" s="65">
        <f>VLOOKUP($A30,'Return Data'!$B$7:$R$2843,14,0)</f>
        <v>16.9329</v>
      </c>
      <c r="O30" s="66">
        <f t="shared" si="6"/>
        <v>11</v>
      </c>
      <c r="P30" s="65">
        <f>VLOOKUP($A30,'Return Data'!$B$7:$R$2843,15,0)</f>
        <v>15.0298</v>
      </c>
      <c r="Q30" s="66">
        <f t="shared" si="7"/>
        <v>13</v>
      </c>
      <c r="R30" s="65">
        <f>VLOOKUP($A30,'Return Data'!$B$7:$R$2843,16,0)</f>
        <v>17.729099999999999</v>
      </c>
      <c r="S30" s="67">
        <f t="shared" si="5"/>
        <v>15</v>
      </c>
    </row>
    <row r="31" spans="1:19" x14ac:dyDescent="0.3">
      <c r="A31" s="63" t="s">
        <v>939</v>
      </c>
      <c r="B31" s="64">
        <f>VLOOKUP($A31,'Return Data'!$B$7:$R$2843,3,0)</f>
        <v>44446</v>
      </c>
      <c r="C31" s="65">
        <f>VLOOKUP($A31,'Return Data'!$B$7:$R$2843,4,0)</f>
        <v>58.593000000000004</v>
      </c>
      <c r="D31" s="65">
        <f>VLOOKUP($A31,'Return Data'!$B$7:$R$2843,10,0)</f>
        <v>17.174299999999999</v>
      </c>
      <c r="E31" s="66">
        <f t="shared" si="0"/>
        <v>1</v>
      </c>
      <c r="F31" s="65">
        <f>VLOOKUP($A31,'Return Data'!$B$7:$R$2843,11,0)</f>
        <v>21.7163</v>
      </c>
      <c r="G31" s="66">
        <f t="shared" si="1"/>
        <v>14</v>
      </c>
      <c r="H31" s="65">
        <f>VLOOKUP($A31,'Return Data'!$B$7:$R$2843,12,0)</f>
        <v>42.146700000000003</v>
      </c>
      <c r="I31" s="66">
        <f t="shared" si="2"/>
        <v>7</v>
      </c>
      <c r="J31" s="65">
        <f>VLOOKUP($A31,'Return Data'!$B$7:$R$2843,13,0)</f>
        <v>64.327200000000005</v>
      </c>
      <c r="K31" s="66">
        <f t="shared" si="3"/>
        <v>12</v>
      </c>
      <c r="L31" s="65">
        <f>VLOOKUP($A31,'Return Data'!$B$7:$R$2843,17,0)</f>
        <v>30.935199999999998</v>
      </c>
      <c r="M31" s="66">
        <f t="shared" si="4"/>
        <v>14</v>
      </c>
      <c r="N31" s="65">
        <f>VLOOKUP($A31,'Return Data'!$B$7:$R$2843,14,0)</f>
        <v>16.828499999999998</v>
      </c>
      <c r="O31" s="66">
        <f t="shared" si="6"/>
        <v>12</v>
      </c>
      <c r="P31" s="65">
        <f>VLOOKUP($A31,'Return Data'!$B$7:$R$2843,15,0)</f>
        <v>17.826699999999999</v>
      </c>
      <c r="Q31" s="66">
        <f t="shared" si="7"/>
        <v>3</v>
      </c>
      <c r="R31" s="65">
        <f>VLOOKUP($A31,'Return Data'!$B$7:$R$2843,16,0)</f>
        <v>16.694600000000001</v>
      </c>
      <c r="S31" s="67">
        <f t="shared" si="5"/>
        <v>18</v>
      </c>
    </row>
    <row r="32" spans="1:19" x14ac:dyDescent="0.3">
      <c r="A32" s="63" t="s">
        <v>941</v>
      </c>
      <c r="B32" s="64">
        <f>VLOOKUP($A32,'Return Data'!$B$7:$R$2843,3,0)</f>
        <v>44446</v>
      </c>
      <c r="C32" s="65">
        <f>VLOOKUP($A32,'Return Data'!$B$7:$R$2843,4,0)</f>
        <v>359.26819999999998</v>
      </c>
      <c r="D32" s="65">
        <f>VLOOKUP($A32,'Return Data'!$B$7:$R$2843,10,0)</f>
        <v>10.3712</v>
      </c>
      <c r="E32" s="66">
        <f t="shared" si="0"/>
        <v>19</v>
      </c>
      <c r="F32" s="65">
        <f>VLOOKUP($A32,'Return Data'!$B$7:$R$2843,11,0)</f>
        <v>15.8856</v>
      </c>
      <c r="G32" s="66">
        <f t="shared" si="1"/>
        <v>27</v>
      </c>
      <c r="H32" s="65">
        <f>VLOOKUP($A32,'Return Data'!$B$7:$R$2843,12,0)</f>
        <v>33.822699999999998</v>
      </c>
      <c r="I32" s="66">
        <f t="shared" si="2"/>
        <v>25</v>
      </c>
      <c r="J32" s="65">
        <f>VLOOKUP($A32,'Return Data'!$B$7:$R$2843,13,0)</f>
        <v>56.147799999999997</v>
      </c>
      <c r="K32" s="66">
        <f t="shared" si="3"/>
        <v>25</v>
      </c>
      <c r="L32" s="65">
        <f>VLOOKUP($A32,'Return Data'!$B$7:$R$2843,17,0)</f>
        <v>29.433</v>
      </c>
      <c r="M32" s="66">
        <f t="shared" si="4"/>
        <v>20</v>
      </c>
      <c r="N32" s="65">
        <f>VLOOKUP($A32,'Return Data'!$B$7:$R$2843,14,0)</f>
        <v>19.46</v>
      </c>
      <c r="O32" s="66">
        <f t="shared" si="6"/>
        <v>3</v>
      </c>
      <c r="P32" s="65">
        <f>VLOOKUP($A32,'Return Data'!$B$7:$R$2843,15,0)</f>
        <v>15.3355</v>
      </c>
      <c r="Q32" s="66">
        <f t="shared" si="7"/>
        <v>12</v>
      </c>
      <c r="R32" s="65">
        <f>VLOOKUP($A32,'Return Data'!$B$7:$R$2843,16,0)</f>
        <v>17.458100000000002</v>
      </c>
      <c r="S32" s="67">
        <f t="shared" si="5"/>
        <v>16</v>
      </c>
    </row>
    <row r="33" spans="1:19" x14ac:dyDescent="0.3">
      <c r="A33" s="63" t="s">
        <v>942</v>
      </c>
      <c r="B33" s="64">
        <f>VLOOKUP($A33,'Return Data'!$B$7:$R$2843,3,0)</f>
        <v>44446</v>
      </c>
      <c r="C33" s="65">
        <f>VLOOKUP($A33,'Return Data'!$B$7:$R$2843,4,0)</f>
        <v>16.68</v>
      </c>
      <c r="D33" s="65">
        <f>VLOOKUP($A33,'Return Data'!$B$7:$R$2843,10,0)</f>
        <v>16.480399999999999</v>
      </c>
      <c r="E33" s="66">
        <f t="shared" si="0"/>
        <v>2</v>
      </c>
      <c r="F33" s="65">
        <f>VLOOKUP($A33,'Return Data'!$B$7:$R$2843,11,0)</f>
        <v>24.014900000000001</v>
      </c>
      <c r="G33" s="66">
        <f t="shared" si="1"/>
        <v>5</v>
      </c>
      <c r="H33" s="65">
        <f>VLOOKUP($A33,'Return Data'!$B$7:$R$2843,12,0)</f>
        <v>39.115900000000003</v>
      </c>
      <c r="I33" s="66">
        <f t="shared" si="2"/>
        <v>14</v>
      </c>
      <c r="J33" s="65">
        <f>VLOOKUP($A33,'Return Data'!$B$7:$R$2843,13,0)</f>
        <v>60.230499999999999</v>
      </c>
      <c r="K33" s="66">
        <f t="shared" si="3"/>
        <v>22</v>
      </c>
      <c r="L33" s="65"/>
      <c r="M33" s="66"/>
      <c r="N33" s="65"/>
      <c r="O33" s="66"/>
      <c r="P33" s="65"/>
      <c r="Q33" s="66"/>
      <c r="R33" s="65">
        <f>VLOOKUP($A33,'Return Data'!$B$7:$R$2843,16,0)</f>
        <v>33.820799999999998</v>
      </c>
      <c r="S33" s="67">
        <f t="shared" si="5"/>
        <v>2</v>
      </c>
    </row>
    <row r="34" spans="1:19" x14ac:dyDescent="0.3">
      <c r="A34" s="63" t="s">
        <v>944</v>
      </c>
      <c r="B34" s="64">
        <f>VLOOKUP($A34,'Return Data'!$B$7:$R$2843,3,0)</f>
        <v>44446</v>
      </c>
      <c r="C34" s="65">
        <f>VLOOKUP($A34,'Return Data'!$B$7:$R$2843,4,0)</f>
        <v>101.4237</v>
      </c>
      <c r="D34" s="65">
        <f>VLOOKUP($A34,'Return Data'!$B$7:$R$2843,10,0)</f>
        <v>10.098100000000001</v>
      </c>
      <c r="E34" s="66">
        <f t="shared" si="0"/>
        <v>21</v>
      </c>
      <c r="F34" s="65">
        <f>VLOOKUP($A34,'Return Data'!$B$7:$R$2843,11,0)</f>
        <v>21.093699999999998</v>
      </c>
      <c r="G34" s="66">
        <f t="shared" si="1"/>
        <v>17</v>
      </c>
      <c r="H34" s="65">
        <f>VLOOKUP($A34,'Return Data'!$B$7:$R$2843,12,0)</f>
        <v>44.36</v>
      </c>
      <c r="I34" s="66">
        <f t="shared" si="2"/>
        <v>2</v>
      </c>
      <c r="J34" s="65">
        <f>VLOOKUP($A34,'Return Data'!$B$7:$R$2843,13,0)</f>
        <v>69.198300000000003</v>
      </c>
      <c r="K34" s="66">
        <f t="shared" si="3"/>
        <v>4</v>
      </c>
      <c r="L34" s="65">
        <f>VLOOKUP($A34,'Return Data'!$B$7:$R$2843,17,0)</f>
        <v>30.974499999999999</v>
      </c>
      <c r="M34" s="66">
        <f t="shared" si="4"/>
        <v>13</v>
      </c>
      <c r="N34" s="65">
        <f>VLOOKUP($A34,'Return Data'!$B$7:$R$2843,14,0)</f>
        <v>14.923400000000001</v>
      </c>
      <c r="O34" s="66">
        <f t="shared" si="6"/>
        <v>18</v>
      </c>
      <c r="P34" s="65">
        <f>VLOOKUP($A34,'Return Data'!$B$7:$R$2843,15,0)</f>
        <v>13.410500000000001</v>
      </c>
      <c r="Q34" s="66">
        <f t="shared" si="7"/>
        <v>20</v>
      </c>
      <c r="R34" s="65">
        <f>VLOOKUP($A34,'Return Data'!$B$7:$R$2843,16,0)</f>
        <v>14.4283</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11.990848148148146</v>
      </c>
      <c r="E36" s="74"/>
      <c r="F36" s="75">
        <f>AVERAGE(F8:F34)</f>
        <v>21.350129629629631</v>
      </c>
      <c r="G36" s="74"/>
      <c r="H36" s="75">
        <f>AVERAGE(H8:H34)</f>
        <v>38.911229629629624</v>
      </c>
      <c r="I36" s="74"/>
      <c r="J36" s="75">
        <f>AVERAGE(J8:J34)</f>
        <v>63.329385185185174</v>
      </c>
      <c r="K36" s="74"/>
      <c r="L36" s="75">
        <f>AVERAGE(L8:L34)</f>
        <v>32.184495833333337</v>
      </c>
      <c r="M36" s="74"/>
      <c r="N36" s="75">
        <f>AVERAGE(N8:N34)</f>
        <v>17.042372727272728</v>
      </c>
      <c r="O36" s="74"/>
      <c r="P36" s="75">
        <f>AVERAGE(P8:P34)</f>
        <v>15.738431818181821</v>
      </c>
      <c r="Q36" s="74"/>
      <c r="R36" s="75">
        <f>AVERAGE(R8:R34)</f>
        <v>19.94941851851852</v>
      </c>
      <c r="S36" s="76"/>
    </row>
    <row r="37" spans="1:19" x14ac:dyDescent="0.3">
      <c r="A37" s="73" t="s">
        <v>28</v>
      </c>
      <c r="B37" s="74"/>
      <c r="C37" s="74"/>
      <c r="D37" s="75">
        <f>MIN(D8:D34)</f>
        <v>6.0941000000000001</v>
      </c>
      <c r="E37" s="74"/>
      <c r="F37" s="75">
        <f>MIN(F8:F34)</f>
        <v>15.8856</v>
      </c>
      <c r="G37" s="74"/>
      <c r="H37" s="75">
        <f>MIN(H8:H34)</f>
        <v>32.3887</v>
      </c>
      <c r="I37" s="74"/>
      <c r="J37" s="75">
        <f>MIN(J8:J34)</f>
        <v>48.046599999999998</v>
      </c>
      <c r="K37" s="74"/>
      <c r="L37" s="75">
        <f>MIN(L8:L34)</f>
        <v>27.4925</v>
      </c>
      <c r="M37" s="74"/>
      <c r="N37" s="75">
        <f>MIN(N8:N34)</f>
        <v>12.4001</v>
      </c>
      <c r="O37" s="74"/>
      <c r="P37" s="75">
        <f>MIN(P8:P34)</f>
        <v>12.0549</v>
      </c>
      <c r="Q37" s="74"/>
      <c r="R37" s="75">
        <f>MIN(R8:R34)</f>
        <v>12.202299999999999</v>
      </c>
      <c r="S37" s="76"/>
    </row>
    <row r="38" spans="1:19" ht="15" thickBot="1" x14ac:dyDescent="0.35">
      <c r="A38" s="77" t="s">
        <v>29</v>
      </c>
      <c r="B38" s="78"/>
      <c r="C38" s="78"/>
      <c r="D38" s="79">
        <f>MAX(D8:D34)</f>
        <v>17.174299999999999</v>
      </c>
      <c r="E38" s="78"/>
      <c r="F38" s="79">
        <f>MAX(F8:F34)</f>
        <v>26.845199999999998</v>
      </c>
      <c r="G38" s="78"/>
      <c r="H38" s="79">
        <f>MAX(H8:H34)</f>
        <v>47.501899999999999</v>
      </c>
      <c r="I38" s="78"/>
      <c r="J38" s="79">
        <f>MAX(J8:J34)</f>
        <v>75.569599999999994</v>
      </c>
      <c r="K38" s="78"/>
      <c r="L38" s="79">
        <f>MAX(L8:L34)</f>
        <v>39.631100000000004</v>
      </c>
      <c r="M38" s="78"/>
      <c r="N38" s="79">
        <f>MAX(N8:N34)</f>
        <v>24.135400000000001</v>
      </c>
      <c r="O38" s="78"/>
      <c r="P38" s="79">
        <f>MAX(P8:P34)</f>
        <v>21.834099999999999</v>
      </c>
      <c r="Q38" s="78"/>
      <c r="R38" s="79">
        <f>MAX(R8:R34)</f>
        <v>35.201799999999999</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44446</v>
      </c>
      <c r="C8" s="65">
        <f>VLOOKUP($A8,'Return Data'!$B$7:$R$2843,4,0)</f>
        <v>807.80147068648398</v>
      </c>
      <c r="D8" s="65">
        <f>VLOOKUP($A8,'Return Data'!$B$7:$R$2843,10,0)</f>
        <v>14.032999999999999</v>
      </c>
      <c r="E8" s="66">
        <f t="shared" ref="E8:E34" si="0">RANK(D8,D$8:D$34,0)</f>
        <v>6</v>
      </c>
      <c r="F8" s="65">
        <f>VLOOKUP($A8,'Return Data'!$B$7:$R$2843,11,0)</f>
        <v>21.389600000000002</v>
      </c>
      <c r="G8" s="66">
        <f t="shared" ref="G8:G34" si="1">RANK(F8,F$8:F$34,0)</f>
        <v>10</v>
      </c>
      <c r="H8" s="65">
        <f>VLOOKUP($A8,'Return Data'!$B$7:$R$2843,12,0)</f>
        <v>39.491300000000003</v>
      </c>
      <c r="I8" s="66">
        <f>RANK(H8,H$8:H$34,0)</f>
        <v>10</v>
      </c>
      <c r="J8" s="65">
        <f>VLOOKUP($A8,'Return Data'!$B$7:$R$2843,13,0)</f>
        <v>68.793199999999999</v>
      </c>
      <c r="K8" s="66">
        <f>RANK(J8,J$8:J$34,0)</f>
        <v>2</v>
      </c>
      <c r="L8" s="65">
        <f>VLOOKUP($A8,'Return Data'!$B$7:$R$2843,17,0)</f>
        <v>34.247</v>
      </c>
      <c r="M8" s="66">
        <f>RANK(L8,L$8:L$34,0)</f>
        <v>5</v>
      </c>
      <c r="N8" s="65">
        <f>VLOOKUP($A8,'Return Data'!$B$7:$R$2843,14,0)</f>
        <v>15.715400000000001</v>
      </c>
      <c r="O8" s="66">
        <f>RANK(N8,N$8:N$34,0)</f>
        <v>12</v>
      </c>
      <c r="P8" s="65">
        <f>VLOOKUP($A8,'Return Data'!$B$7:$R$2843,15,0)</f>
        <v>13.2666</v>
      </c>
      <c r="Q8" s="66">
        <f>RANK(P8,P$8:P$34,0)</f>
        <v>15</v>
      </c>
      <c r="R8" s="65">
        <f>VLOOKUP($A8,'Return Data'!$B$7:$R$2843,16,0)</f>
        <v>18.2608</v>
      </c>
      <c r="S8" s="67">
        <f>RANK(R8,R$8:R$34,0)</f>
        <v>13</v>
      </c>
    </row>
    <row r="9" spans="1:20" x14ac:dyDescent="0.3">
      <c r="A9" s="63" t="s">
        <v>901</v>
      </c>
      <c r="B9" s="64">
        <f>VLOOKUP($A9,'Return Data'!$B$7:$R$2843,3,0)</f>
        <v>44446</v>
      </c>
      <c r="C9" s="65">
        <f>VLOOKUP($A9,'Return Data'!$B$7:$R$2843,4,0)</f>
        <v>20.29</v>
      </c>
      <c r="D9" s="65">
        <f>VLOOKUP($A9,'Return Data'!$B$7:$R$2843,10,0)</f>
        <v>15.4809</v>
      </c>
      <c r="E9" s="66">
        <f t="shared" si="0"/>
        <v>4</v>
      </c>
      <c r="F9" s="65">
        <f>VLOOKUP($A9,'Return Data'!$B$7:$R$2843,11,0)</f>
        <v>25.868500000000001</v>
      </c>
      <c r="G9" s="66">
        <f t="shared" si="1"/>
        <v>1</v>
      </c>
      <c r="H9" s="65">
        <f>VLOOKUP($A9,'Return Data'!$B$7:$R$2843,12,0)</f>
        <v>41.4923</v>
      </c>
      <c r="I9" s="66">
        <f t="shared" ref="I9:I34" si="2">RANK(H9,H$8:H$34,0)</f>
        <v>5</v>
      </c>
      <c r="J9" s="65">
        <f>VLOOKUP($A9,'Return Data'!$B$7:$R$2843,13,0)</f>
        <v>64.424599999999998</v>
      </c>
      <c r="K9" s="66">
        <f t="shared" ref="K9:K34" si="3">RANK(J9,J$8:J$34,0)</f>
        <v>7</v>
      </c>
      <c r="L9" s="65">
        <f>VLOOKUP($A9,'Return Data'!$B$7:$R$2843,17,0)</f>
        <v>37.392499999999998</v>
      </c>
      <c r="M9" s="66">
        <f t="shared" ref="M9:M34" si="4">RANK(L9,L$8:L$34,0)</f>
        <v>1</v>
      </c>
      <c r="N9" s="65"/>
      <c r="O9" s="66"/>
      <c r="P9" s="65"/>
      <c r="Q9" s="66"/>
      <c r="R9" s="65">
        <f>VLOOKUP($A9,'Return Data'!$B$7:$R$2843,16,0)</f>
        <v>27.854299999999999</v>
      </c>
      <c r="S9" s="67">
        <f t="shared" ref="S9:S34" si="5">RANK(R9,R$8:R$34,0)</f>
        <v>4</v>
      </c>
    </row>
    <row r="10" spans="1:20" x14ac:dyDescent="0.3">
      <c r="A10" s="63" t="s">
        <v>903</v>
      </c>
      <c r="B10" s="64">
        <f>VLOOKUP($A10,'Return Data'!$B$7:$R$2843,3,0)</f>
        <v>44446</v>
      </c>
      <c r="C10" s="65">
        <f>VLOOKUP($A10,'Return Data'!$B$7:$R$2843,4,0)</f>
        <v>54.93</v>
      </c>
      <c r="D10" s="65">
        <f>VLOOKUP($A10,'Return Data'!$B$7:$R$2843,10,0)</f>
        <v>11.3521</v>
      </c>
      <c r="E10" s="66">
        <f t="shared" si="0"/>
        <v>16</v>
      </c>
      <c r="F10" s="65">
        <f>VLOOKUP($A10,'Return Data'!$B$7:$R$2843,11,0)</f>
        <v>24.755800000000001</v>
      </c>
      <c r="G10" s="66">
        <f t="shared" si="1"/>
        <v>3</v>
      </c>
      <c r="H10" s="65">
        <f>VLOOKUP($A10,'Return Data'!$B$7:$R$2843,12,0)</f>
        <v>36.032699999999998</v>
      </c>
      <c r="I10" s="66">
        <f t="shared" si="2"/>
        <v>17</v>
      </c>
      <c r="J10" s="65">
        <f>VLOOKUP($A10,'Return Data'!$B$7:$R$2843,13,0)</f>
        <v>60.239199999999997</v>
      </c>
      <c r="K10" s="66">
        <f t="shared" si="3"/>
        <v>17</v>
      </c>
      <c r="L10" s="65">
        <f>VLOOKUP($A10,'Return Data'!$B$7:$R$2843,17,0)</f>
        <v>31.269200000000001</v>
      </c>
      <c r="M10" s="66">
        <f t="shared" si="4"/>
        <v>8</v>
      </c>
      <c r="N10" s="65">
        <f>VLOOKUP($A10,'Return Data'!$B$7:$R$2843,14,0)</f>
        <v>13.870100000000001</v>
      </c>
      <c r="O10" s="66">
        <f t="shared" ref="O10:O34" si="6">RANK(N10,N$8:N$34,0)</f>
        <v>19</v>
      </c>
      <c r="P10" s="65">
        <f>VLOOKUP($A10,'Return Data'!$B$7:$R$2843,15,0)</f>
        <v>12.9726</v>
      </c>
      <c r="Q10" s="66">
        <f t="shared" ref="Q10:Q34" si="7">RANK(P10,P$8:P$34,0)</f>
        <v>17</v>
      </c>
      <c r="R10" s="65">
        <f>VLOOKUP($A10,'Return Data'!$B$7:$R$2843,16,0)</f>
        <v>14.1312</v>
      </c>
      <c r="S10" s="67">
        <f t="shared" si="5"/>
        <v>17</v>
      </c>
    </row>
    <row r="11" spans="1:20" x14ac:dyDescent="0.3">
      <c r="A11" s="63" t="s">
        <v>905</v>
      </c>
      <c r="B11" s="64">
        <f>VLOOKUP($A11,'Return Data'!$B$7:$R$2843,3,0)</f>
        <v>44446</v>
      </c>
      <c r="C11" s="65">
        <f>VLOOKUP($A11,'Return Data'!$B$7:$R$2843,4,0)</f>
        <v>161.47999999999999</v>
      </c>
      <c r="D11" s="65">
        <f>VLOOKUP($A11,'Return Data'!$B$7:$R$2843,10,0)</f>
        <v>14.4437</v>
      </c>
      <c r="E11" s="66">
        <f t="shared" si="0"/>
        <v>5</v>
      </c>
      <c r="F11" s="65">
        <f>VLOOKUP($A11,'Return Data'!$B$7:$R$2843,11,0)</f>
        <v>22.222200000000001</v>
      </c>
      <c r="G11" s="66">
        <f t="shared" si="1"/>
        <v>6</v>
      </c>
      <c r="H11" s="65">
        <f>VLOOKUP($A11,'Return Data'!$B$7:$R$2843,12,0)</f>
        <v>38.847799999999999</v>
      </c>
      <c r="I11" s="66">
        <f t="shared" si="2"/>
        <v>11</v>
      </c>
      <c r="J11" s="65">
        <f>VLOOKUP($A11,'Return Data'!$B$7:$R$2843,13,0)</f>
        <v>63.127600000000001</v>
      </c>
      <c r="K11" s="66">
        <f t="shared" si="3"/>
        <v>10</v>
      </c>
      <c r="L11" s="65">
        <f>VLOOKUP($A11,'Return Data'!$B$7:$R$2843,17,0)</f>
        <v>36.989800000000002</v>
      </c>
      <c r="M11" s="66">
        <f t="shared" si="4"/>
        <v>3</v>
      </c>
      <c r="N11" s="65">
        <f>VLOOKUP($A11,'Return Data'!$B$7:$R$2843,14,0)</f>
        <v>18.2883</v>
      </c>
      <c r="O11" s="66">
        <f t="shared" si="6"/>
        <v>3</v>
      </c>
      <c r="P11" s="65">
        <f>VLOOKUP($A11,'Return Data'!$B$7:$R$2843,15,0)</f>
        <v>18.047699999999999</v>
      </c>
      <c r="Q11" s="66">
        <f t="shared" si="7"/>
        <v>2</v>
      </c>
      <c r="R11" s="65">
        <f>VLOOKUP($A11,'Return Data'!$B$7:$R$2843,16,0)</f>
        <v>18.358899999999998</v>
      </c>
      <c r="S11" s="67">
        <f t="shared" si="5"/>
        <v>10</v>
      </c>
    </row>
    <row r="12" spans="1:20" x14ac:dyDescent="0.3">
      <c r="A12" s="63" t="s">
        <v>907</v>
      </c>
      <c r="B12" s="64">
        <f>VLOOKUP($A12,'Return Data'!$B$7:$R$2843,3,0)</f>
        <v>44446</v>
      </c>
      <c r="C12" s="65">
        <f>VLOOKUP($A12,'Return Data'!$B$7:$R$2843,4,0)</f>
        <v>361.238</v>
      </c>
      <c r="D12" s="65">
        <f>VLOOKUP($A12,'Return Data'!$B$7:$R$2843,10,0)</f>
        <v>10.050700000000001</v>
      </c>
      <c r="E12" s="66">
        <f t="shared" si="0"/>
        <v>20</v>
      </c>
      <c r="F12" s="65">
        <f>VLOOKUP($A12,'Return Data'!$B$7:$R$2843,11,0)</f>
        <v>21.3446</v>
      </c>
      <c r="G12" s="66">
        <f t="shared" si="1"/>
        <v>11</v>
      </c>
      <c r="H12" s="65">
        <f>VLOOKUP($A12,'Return Data'!$B$7:$R$2843,12,0)</f>
        <v>38.340200000000003</v>
      </c>
      <c r="I12" s="66">
        <f t="shared" si="2"/>
        <v>12</v>
      </c>
      <c r="J12" s="65">
        <f>VLOOKUP($A12,'Return Data'!$B$7:$R$2843,13,0)</f>
        <v>63.042200000000001</v>
      </c>
      <c r="K12" s="66">
        <f t="shared" si="3"/>
        <v>11</v>
      </c>
      <c r="L12" s="65">
        <f>VLOOKUP($A12,'Return Data'!$B$7:$R$2843,17,0)</f>
        <v>31.100899999999999</v>
      </c>
      <c r="M12" s="66">
        <f t="shared" si="4"/>
        <v>10</v>
      </c>
      <c r="N12" s="65">
        <f>VLOOKUP($A12,'Return Data'!$B$7:$R$2843,14,0)</f>
        <v>17.431899999999999</v>
      </c>
      <c r="O12" s="66">
        <f t="shared" si="6"/>
        <v>6</v>
      </c>
      <c r="P12" s="65">
        <f>VLOOKUP($A12,'Return Data'!$B$7:$R$2843,15,0)</f>
        <v>15.028</v>
      </c>
      <c r="Q12" s="66">
        <f t="shared" si="7"/>
        <v>9</v>
      </c>
      <c r="R12" s="65">
        <f>VLOOKUP($A12,'Return Data'!$B$7:$R$2843,16,0)</f>
        <v>18.316800000000001</v>
      </c>
      <c r="S12" s="67">
        <f t="shared" si="5"/>
        <v>12</v>
      </c>
    </row>
    <row r="13" spans="1:20" x14ac:dyDescent="0.3">
      <c r="A13" s="63" t="s">
        <v>909</v>
      </c>
      <c r="B13" s="64">
        <f>VLOOKUP($A13,'Return Data'!$B$7:$R$2843,3,0)</f>
        <v>44446</v>
      </c>
      <c r="C13" s="65">
        <f>VLOOKUP($A13,'Return Data'!$B$7:$R$2843,4,0)</f>
        <v>51.454000000000001</v>
      </c>
      <c r="D13" s="65">
        <f>VLOOKUP($A13,'Return Data'!$B$7:$R$2843,10,0)</f>
        <v>11.031000000000001</v>
      </c>
      <c r="E13" s="66">
        <f t="shared" si="0"/>
        <v>18</v>
      </c>
      <c r="F13" s="65">
        <f>VLOOKUP($A13,'Return Data'!$B$7:$R$2843,11,0)</f>
        <v>18.623200000000001</v>
      </c>
      <c r="G13" s="66">
        <f t="shared" si="1"/>
        <v>20</v>
      </c>
      <c r="H13" s="65">
        <f>VLOOKUP($A13,'Return Data'!$B$7:$R$2843,12,0)</f>
        <v>38.2577</v>
      </c>
      <c r="I13" s="66">
        <f t="shared" si="2"/>
        <v>13</v>
      </c>
      <c r="J13" s="65">
        <f>VLOOKUP($A13,'Return Data'!$B$7:$R$2843,13,0)</f>
        <v>60.337800000000001</v>
      </c>
      <c r="K13" s="66">
        <f t="shared" si="3"/>
        <v>16</v>
      </c>
      <c r="L13" s="65">
        <f>VLOOKUP($A13,'Return Data'!$B$7:$R$2843,17,0)</f>
        <v>31.7699</v>
      </c>
      <c r="M13" s="66">
        <f t="shared" si="4"/>
        <v>7</v>
      </c>
      <c r="N13" s="65">
        <f>VLOOKUP($A13,'Return Data'!$B$7:$R$2843,14,0)</f>
        <v>17.2407</v>
      </c>
      <c r="O13" s="66">
        <f t="shared" si="6"/>
        <v>7</v>
      </c>
      <c r="P13" s="65">
        <f>VLOOKUP($A13,'Return Data'!$B$7:$R$2843,15,0)</f>
        <v>15.441000000000001</v>
      </c>
      <c r="Q13" s="66">
        <f t="shared" si="7"/>
        <v>7</v>
      </c>
      <c r="R13" s="65">
        <f>VLOOKUP($A13,'Return Data'!$B$7:$R$2843,16,0)</f>
        <v>12.187799999999999</v>
      </c>
      <c r="S13" s="67">
        <f t="shared" si="5"/>
        <v>27</v>
      </c>
    </row>
    <row r="14" spans="1:20" x14ac:dyDescent="0.3">
      <c r="A14" s="63" t="s">
        <v>910</v>
      </c>
      <c r="B14" s="64">
        <f>VLOOKUP($A14,'Return Data'!$B$7:$R$2843,3,0)</f>
        <v>44446</v>
      </c>
      <c r="C14" s="65">
        <f>VLOOKUP($A14,'Return Data'!$B$7:$R$2843,4,0)</f>
        <v>119.2069</v>
      </c>
      <c r="D14" s="65">
        <f>VLOOKUP($A14,'Return Data'!$B$7:$R$2843,10,0)</f>
        <v>7.7922000000000002</v>
      </c>
      <c r="E14" s="66">
        <f t="shared" si="0"/>
        <v>25</v>
      </c>
      <c r="F14" s="65">
        <f>VLOOKUP($A14,'Return Data'!$B$7:$R$2843,11,0)</f>
        <v>17.060500000000001</v>
      </c>
      <c r="G14" s="66">
        <f t="shared" si="1"/>
        <v>25</v>
      </c>
      <c r="H14" s="65">
        <f>VLOOKUP($A14,'Return Data'!$B$7:$R$2843,12,0)</f>
        <v>35.904699999999998</v>
      </c>
      <c r="I14" s="66">
        <f t="shared" si="2"/>
        <v>18</v>
      </c>
      <c r="J14" s="65">
        <f>VLOOKUP($A14,'Return Data'!$B$7:$R$2843,13,0)</f>
        <v>67.011399999999995</v>
      </c>
      <c r="K14" s="66">
        <f t="shared" si="3"/>
        <v>5</v>
      </c>
      <c r="L14" s="65">
        <f>VLOOKUP($A14,'Return Data'!$B$7:$R$2843,17,0)</f>
        <v>26.838200000000001</v>
      </c>
      <c r="M14" s="66">
        <f t="shared" si="4"/>
        <v>22</v>
      </c>
      <c r="N14" s="65">
        <f>VLOOKUP($A14,'Return Data'!$B$7:$R$2843,14,0)</f>
        <v>12.664999999999999</v>
      </c>
      <c r="O14" s="66">
        <f t="shared" si="6"/>
        <v>21</v>
      </c>
      <c r="P14" s="65">
        <f>VLOOKUP($A14,'Return Data'!$B$7:$R$2843,15,0)</f>
        <v>11.6914</v>
      </c>
      <c r="Q14" s="66">
        <f t="shared" si="7"/>
        <v>21</v>
      </c>
      <c r="R14" s="65">
        <f>VLOOKUP($A14,'Return Data'!$B$7:$R$2843,16,0)</f>
        <v>16.176100000000002</v>
      </c>
      <c r="S14" s="67">
        <f t="shared" si="5"/>
        <v>14</v>
      </c>
    </row>
    <row r="15" spans="1:20" x14ac:dyDescent="0.3">
      <c r="A15" s="63" t="s">
        <v>2030</v>
      </c>
      <c r="B15" s="64">
        <f>VLOOKUP($A15,'Return Data'!$B$7:$R$2843,3,0)</f>
        <v>44446</v>
      </c>
      <c r="C15" s="65">
        <f>VLOOKUP($A15,'Return Data'!$B$7:$R$2843,4,0)</f>
        <v>240.56827113399601</v>
      </c>
      <c r="D15" s="65">
        <f>VLOOKUP($A15,'Return Data'!$B$7:$R$2843,10,0)</f>
        <v>9.1091999999999995</v>
      </c>
      <c r="E15" s="66">
        <f t="shared" si="0"/>
        <v>22</v>
      </c>
      <c r="F15" s="65">
        <f>VLOOKUP($A15,'Return Data'!$B$7:$R$2843,11,0)</f>
        <v>18.380400000000002</v>
      </c>
      <c r="G15" s="66">
        <f t="shared" si="1"/>
        <v>22</v>
      </c>
      <c r="H15" s="65">
        <f>VLOOKUP($A15,'Return Data'!$B$7:$R$2843,12,0)</f>
        <v>40.633899999999997</v>
      </c>
      <c r="I15" s="66">
        <f t="shared" si="2"/>
        <v>8</v>
      </c>
      <c r="J15" s="65">
        <f>VLOOKUP($A15,'Return Data'!$B$7:$R$2843,13,0)</f>
        <v>64.981999999999999</v>
      </c>
      <c r="K15" s="66">
        <f t="shared" si="3"/>
        <v>6</v>
      </c>
      <c r="L15" s="65">
        <f>VLOOKUP($A15,'Return Data'!$B$7:$R$2843,17,0)</f>
        <v>29.839300000000001</v>
      </c>
      <c r="M15" s="66">
        <f t="shared" si="4"/>
        <v>15</v>
      </c>
      <c r="N15" s="65">
        <f>VLOOKUP($A15,'Return Data'!$B$7:$R$2843,14,0)</f>
        <v>15.800599999999999</v>
      </c>
      <c r="O15" s="66">
        <f t="shared" si="6"/>
        <v>10</v>
      </c>
      <c r="P15" s="65">
        <f>VLOOKUP($A15,'Return Data'!$B$7:$R$2843,15,0)</f>
        <v>13.5593</v>
      </c>
      <c r="Q15" s="66">
        <f t="shared" si="7"/>
        <v>14</v>
      </c>
      <c r="R15" s="65">
        <f>VLOOKUP($A15,'Return Data'!$B$7:$R$2843,16,0)</f>
        <v>12.227600000000001</v>
      </c>
      <c r="S15" s="67">
        <f t="shared" si="5"/>
        <v>26</v>
      </c>
    </row>
    <row r="16" spans="1:20" x14ac:dyDescent="0.3">
      <c r="A16" s="63" t="s">
        <v>913</v>
      </c>
      <c r="B16" s="64">
        <f>VLOOKUP($A16,'Return Data'!$B$7:$R$2843,3,0)</f>
        <v>44446</v>
      </c>
      <c r="C16" s="65">
        <f>VLOOKUP($A16,'Return Data'!$B$7:$R$2843,4,0)</f>
        <v>15.855499999999999</v>
      </c>
      <c r="D16" s="65">
        <f>VLOOKUP($A16,'Return Data'!$B$7:$R$2843,10,0)</f>
        <v>12.656499999999999</v>
      </c>
      <c r="E16" s="66">
        <f t="shared" si="0"/>
        <v>9</v>
      </c>
      <c r="F16" s="65">
        <f>VLOOKUP($A16,'Return Data'!$B$7:$R$2843,11,0)</f>
        <v>20.896799999999999</v>
      </c>
      <c r="G16" s="66">
        <f t="shared" si="1"/>
        <v>14</v>
      </c>
      <c r="H16" s="65">
        <f>VLOOKUP($A16,'Return Data'!$B$7:$R$2843,12,0)</f>
        <v>36.786799999999999</v>
      </c>
      <c r="I16" s="66">
        <f t="shared" si="2"/>
        <v>16</v>
      </c>
      <c r="J16" s="65">
        <f>VLOOKUP($A16,'Return Data'!$B$7:$R$2843,13,0)</f>
        <v>61.540300000000002</v>
      </c>
      <c r="K16" s="66">
        <f t="shared" si="3"/>
        <v>15</v>
      </c>
      <c r="L16" s="65">
        <f>VLOOKUP($A16,'Return Data'!$B$7:$R$2843,17,0)</f>
        <v>29.886500000000002</v>
      </c>
      <c r="M16" s="66">
        <f t="shared" si="4"/>
        <v>14</v>
      </c>
      <c r="N16" s="65"/>
      <c r="O16" s="66"/>
      <c r="P16" s="65"/>
      <c r="Q16" s="66"/>
      <c r="R16" s="65">
        <f>VLOOKUP($A16,'Return Data'!$B$7:$R$2843,16,0)</f>
        <v>20.706</v>
      </c>
      <c r="S16" s="67">
        <f t="shared" si="5"/>
        <v>7</v>
      </c>
    </row>
    <row r="17" spans="1:19" x14ac:dyDescent="0.3">
      <c r="A17" s="63" t="s">
        <v>914</v>
      </c>
      <c r="B17" s="64">
        <f>VLOOKUP($A17,'Return Data'!$B$7:$R$2843,3,0)</f>
        <v>44446</v>
      </c>
      <c r="C17" s="65">
        <f>VLOOKUP($A17,'Return Data'!$B$7:$R$2843,4,0)</f>
        <v>495.04</v>
      </c>
      <c r="D17" s="65">
        <f>VLOOKUP($A17,'Return Data'!$B$7:$R$2843,10,0)</f>
        <v>8.9627999999999997</v>
      </c>
      <c r="E17" s="66">
        <f t="shared" si="0"/>
        <v>23</v>
      </c>
      <c r="F17" s="65">
        <f>VLOOKUP($A17,'Return Data'!$B$7:$R$2843,11,0)</f>
        <v>18.085999999999999</v>
      </c>
      <c r="G17" s="66">
        <f t="shared" si="1"/>
        <v>23</v>
      </c>
      <c r="H17" s="65">
        <f>VLOOKUP($A17,'Return Data'!$B$7:$R$2843,12,0)</f>
        <v>35.694299999999998</v>
      </c>
      <c r="I17" s="66">
        <f t="shared" si="2"/>
        <v>19</v>
      </c>
      <c r="J17" s="65">
        <f>VLOOKUP($A17,'Return Data'!$B$7:$R$2843,13,0)</f>
        <v>60.082799999999999</v>
      </c>
      <c r="K17" s="66">
        <f t="shared" si="3"/>
        <v>19</v>
      </c>
      <c r="L17" s="65">
        <f>VLOOKUP($A17,'Return Data'!$B$7:$R$2843,17,0)</f>
        <v>27.255600000000001</v>
      </c>
      <c r="M17" s="66">
        <f t="shared" si="4"/>
        <v>21</v>
      </c>
      <c r="N17" s="65">
        <f>VLOOKUP($A17,'Return Data'!$B$7:$R$2843,14,0)</f>
        <v>14.364699999999999</v>
      </c>
      <c r="O17" s="66">
        <f t="shared" si="6"/>
        <v>15</v>
      </c>
      <c r="P17" s="65">
        <f>VLOOKUP($A17,'Return Data'!$B$7:$R$2843,15,0)</f>
        <v>12.8858</v>
      </c>
      <c r="Q17" s="66">
        <f t="shared" si="7"/>
        <v>18</v>
      </c>
      <c r="R17" s="65">
        <f>VLOOKUP($A17,'Return Data'!$B$7:$R$2843,16,0)</f>
        <v>18.332799999999999</v>
      </c>
      <c r="S17" s="67">
        <f t="shared" si="5"/>
        <v>11</v>
      </c>
    </row>
    <row r="18" spans="1:19" x14ac:dyDescent="0.3">
      <c r="A18" s="63" t="s">
        <v>917</v>
      </c>
      <c r="B18" s="64">
        <f>VLOOKUP($A18,'Return Data'!$B$7:$R$2843,3,0)</f>
        <v>44446</v>
      </c>
      <c r="C18" s="65">
        <f>VLOOKUP($A18,'Return Data'!$B$7:$R$2843,4,0)</f>
        <v>67.709999999999994</v>
      </c>
      <c r="D18" s="65">
        <f>VLOOKUP($A18,'Return Data'!$B$7:$R$2843,10,0)</f>
        <v>8.7012</v>
      </c>
      <c r="E18" s="66">
        <f t="shared" si="0"/>
        <v>24</v>
      </c>
      <c r="F18" s="65">
        <f>VLOOKUP($A18,'Return Data'!$B$7:$R$2843,11,0)</f>
        <v>17.470500000000001</v>
      </c>
      <c r="G18" s="66">
        <f t="shared" si="1"/>
        <v>24</v>
      </c>
      <c r="H18" s="65">
        <f>VLOOKUP($A18,'Return Data'!$B$7:$R$2843,12,0)</f>
        <v>33.234900000000003</v>
      </c>
      <c r="I18" s="66">
        <f t="shared" si="2"/>
        <v>23</v>
      </c>
      <c r="J18" s="65">
        <f>VLOOKUP($A18,'Return Data'!$B$7:$R$2843,13,0)</f>
        <v>58.386000000000003</v>
      </c>
      <c r="K18" s="66">
        <f t="shared" si="3"/>
        <v>22</v>
      </c>
      <c r="L18" s="65">
        <f>VLOOKUP($A18,'Return Data'!$B$7:$R$2843,17,0)</f>
        <v>28.125499999999999</v>
      </c>
      <c r="M18" s="66">
        <f t="shared" si="4"/>
        <v>18</v>
      </c>
      <c r="N18" s="65">
        <f>VLOOKUP($A18,'Return Data'!$B$7:$R$2843,14,0)</f>
        <v>13.040699999999999</v>
      </c>
      <c r="O18" s="66">
        <f t="shared" si="6"/>
        <v>20</v>
      </c>
      <c r="P18" s="65">
        <f>VLOOKUP($A18,'Return Data'!$B$7:$R$2843,15,0)</f>
        <v>13.2401</v>
      </c>
      <c r="Q18" s="66">
        <f t="shared" si="7"/>
        <v>16</v>
      </c>
      <c r="R18" s="65">
        <f>VLOOKUP($A18,'Return Data'!$B$7:$R$2843,16,0)</f>
        <v>12.622199999999999</v>
      </c>
      <c r="S18" s="67">
        <f t="shared" si="5"/>
        <v>23</v>
      </c>
    </row>
    <row r="19" spans="1:19" x14ac:dyDescent="0.3">
      <c r="A19" s="63" t="s">
        <v>918</v>
      </c>
      <c r="B19" s="64">
        <f>VLOOKUP($A19,'Return Data'!$B$7:$R$2843,3,0)</f>
        <v>44446</v>
      </c>
      <c r="C19" s="65">
        <f>VLOOKUP($A19,'Return Data'!$B$7:$R$2843,4,0)</f>
        <v>52.01</v>
      </c>
      <c r="D19" s="65">
        <f>VLOOKUP($A19,'Return Data'!$B$7:$R$2843,10,0)</f>
        <v>11.418200000000001</v>
      </c>
      <c r="E19" s="66">
        <f t="shared" si="0"/>
        <v>15</v>
      </c>
      <c r="F19" s="65">
        <f>VLOOKUP($A19,'Return Data'!$B$7:$R$2843,11,0)</f>
        <v>16.8764</v>
      </c>
      <c r="G19" s="66">
        <f t="shared" si="1"/>
        <v>26</v>
      </c>
      <c r="H19" s="65">
        <f>VLOOKUP($A19,'Return Data'!$B$7:$R$2843,12,0)</f>
        <v>31.571000000000002</v>
      </c>
      <c r="I19" s="66">
        <f t="shared" si="2"/>
        <v>26</v>
      </c>
      <c r="J19" s="65">
        <f>VLOOKUP($A19,'Return Data'!$B$7:$R$2843,13,0)</f>
        <v>52.164999999999999</v>
      </c>
      <c r="K19" s="66">
        <f t="shared" si="3"/>
        <v>26</v>
      </c>
      <c r="L19" s="65">
        <f>VLOOKUP($A19,'Return Data'!$B$7:$R$2843,17,0)</f>
        <v>25.939900000000002</v>
      </c>
      <c r="M19" s="66">
        <f t="shared" si="4"/>
        <v>24</v>
      </c>
      <c r="N19" s="65">
        <f>VLOOKUP($A19,'Return Data'!$B$7:$R$2843,14,0)</f>
        <v>14.0137</v>
      </c>
      <c r="O19" s="66">
        <f t="shared" si="6"/>
        <v>18</v>
      </c>
      <c r="P19" s="65">
        <f>VLOOKUP($A19,'Return Data'!$B$7:$R$2843,15,0)</f>
        <v>15.132300000000001</v>
      </c>
      <c r="Q19" s="66">
        <f t="shared" si="7"/>
        <v>8</v>
      </c>
      <c r="R19" s="65">
        <f>VLOOKUP($A19,'Return Data'!$B$7:$R$2843,16,0)</f>
        <v>12.414099999999999</v>
      </c>
      <c r="S19" s="67">
        <f t="shared" si="5"/>
        <v>24</v>
      </c>
    </row>
    <row r="20" spans="1:19" x14ac:dyDescent="0.3">
      <c r="A20" s="63" t="s">
        <v>920</v>
      </c>
      <c r="B20" s="64">
        <f>VLOOKUP($A20,'Return Data'!$B$7:$R$2843,3,0)</f>
        <v>44446</v>
      </c>
      <c r="C20" s="65">
        <f>VLOOKUP($A20,'Return Data'!$B$7:$R$2843,4,0)</f>
        <v>195.44399999999999</v>
      </c>
      <c r="D20" s="65">
        <f>VLOOKUP($A20,'Return Data'!$B$7:$R$2843,10,0)</f>
        <v>11.422499999999999</v>
      </c>
      <c r="E20" s="66">
        <f t="shared" si="0"/>
        <v>14</v>
      </c>
      <c r="F20" s="65">
        <f>VLOOKUP($A20,'Return Data'!$B$7:$R$2843,11,0)</f>
        <v>18.554400000000001</v>
      </c>
      <c r="G20" s="66">
        <f t="shared" si="1"/>
        <v>21</v>
      </c>
      <c r="H20" s="65">
        <f>VLOOKUP($A20,'Return Data'!$B$7:$R$2843,12,0)</f>
        <v>34.229799999999997</v>
      </c>
      <c r="I20" s="66">
        <f t="shared" si="2"/>
        <v>21</v>
      </c>
      <c r="J20" s="65">
        <f>VLOOKUP($A20,'Return Data'!$B$7:$R$2843,13,0)</f>
        <v>58.715600000000002</v>
      </c>
      <c r="K20" s="66">
        <f t="shared" si="3"/>
        <v>20</v>
      </c>
      <c r="L20" s="65">
        <f>VLOOKUP($A20,'Return Data'!$B$7:$R$2843,17,0)</f>
        <v>31.175599999999999</v>
      </c>
      <c r="M20" s="66">
        <f t="shared" si="4"/>
        <v>9</v>
      </c>
      <c r="N20" s="65">
        <f>VLOOKUP($A20,'Return Data'!$B$7:$R$2843,14,0)</f>
        <v>18.122699999999998</v>
      </c>
      <c r="O20" s="66">
        <f t="shared" si="6"/>
        <v>4</v>
      </c>
      <c r="P20" s="65">
        <f>VLOOKUP($A20,'Return Data'!$B$7:$R$2843,15,0)</f>
        <v>15.4795</v>
      </c>
      <c r="Q20" s="66">
        <f t="shared" si="7"/>
        <v>6</v>
      </c>
      <c r="R20" s="65">
        <f>VLOOKUP($A20,'Return Data'!$B$7:$R$2843,16,0)</f>
        <v>19.101700000000001</v>
      </c>
      <c r="S20" s="67">
        <f t="shared" si="5"/>
        <v>8</v>
      </c>
    </row>
    <row r="21" spans="1:19" x14ac:dyDescent="0.3">
      <c r="A21" s="63" t="s">
        <v>923</v>
      </c>
      <c r="B21" s="64">
        <f>VLOOKUP($A21,'Return Data'!$B$7:$R$2843,3,0)</f>
        <v>44446</v>
      </c>
      <c r="C21" s="65">
        <f>VLOOKUP($A21,'Return Data'!$B$7:$R$2843,4,0)</f>
        <v>69.832999999999998</v>
      </c>
      <c r="D21" s="65">
        <f>VLOOKUP($A21,'Return Data'!$B$7:$R$2843,10,0)</f>
        <v>12.525</v>
      </c>
      <c r="E21" s="66">
        <f t="shared" si="0"/>
        <v>10</v>
      </c>
      <c r="F21" s="65">
        <f>VLOOKUP($A21,'Return Data'!$B$7:$R$2843,11,0)</f>
        <v>21.025600000000001</v>
      </c>
      <c r="G21" s="66">
        <f t="shared" si="1"/>
        <v>12</v>
      </c>
      <c r="H21" s="65">
        <f>VLOOKUP($A21,'Return Data'!$B$7:$R$2843,12,0)</f>
        <v>31.509799999999998</v>
      </c>
      <c r="I21" s="66">
        <f t="shared" si="2"/>
        <v>27</v>
      </c>
      <c r="J21" s="65">
        <f>VLOOKUP($A21,'Return Data'!$B$7:$R$2843,13,0)</f>
        <v>46.741900000000001</v>
      </c>
      <c r="K21" s="66">
        <f t="shared" si="3"/>
        <v>27</v>
      </c>
      <c r="L21" s="65">
        <f>VLOOKUP($A21,'Return Data'!$B$7:$R$2843,17,0)</f>
        <v>26.729700000000001</v>
      </c>
      <c r="M21" s="66">
        <f t="shared" si="4"/>
        <v>23</v>
      </c>
      <c r="N21" s="65">
        <f>VLOOKUP($A21,'Return Data'!$B$7:$R$2843,14,0)</f>
        <v>11.4406</v>
      </c>
      <c r="O21" s="66">
        <f t="shared" si="6"/>
        <v>22</v>
      </c>
      <c r="P21" s="65">
        <f>VLOOKUP($A21,'Return Data'!$B$7:$R$2843,15,0)</f>
        <v>12.856199999999999</v>
      </c>
      <c r="Q21" s="66">
        <f t="shared" si="7"/>
        <v>19</v>
      </c>
      <c r="R21" s="65">
        <f>VLOOKUP($A21,'Return Data'!$B$7:$R$2843,16,0)</f>
        <v>13.538399999999999</v>
      </c>
      <c r="S21" s="67">
        <f t="shared" si="5"/>
        <v>19</v>
      </c>
    </row>
    <row r="22" spans="1:19" x14ac:dyDescent="0.3">
      <c r="A22" s="63" t="s">
        <v>925</v>
      </c>
      <c r="B22" s="64">
        <f>VLOOKUP($A22,'Return Data'!$B$7:$R$2843,3,0)</f>
        <v>44446</v>
      </c>
      <c r="C22" s="65">
        <f>VLOOKUP($A22,'Return Data'!$B$7:$R$2843,4,0)</f>
        <v>23.660299999999999</v>
      </c>
      <c r="D22" s="65">
        <f>VLOOKUP($A22,'Return Data'!$B$7:$R$2843,10,0)</f>
        <v>13.515700000000001</v>
      </c>
      <c r="E22" s="66">
        <f t="shared" si="0"/>
        <v>7</v>
      </c>
      <c r="F22" s="65">
        <f>VLOOKUP($A22,'Return Data'!$B$7:$R$2843,11,0)</f>
        <v>20.47</v>
      </c>
      <c r="G22" s="66">
        <f t="shared" si="1"/>
        <v>17</v>
      </c>
      <c r="H22" s="65">
        <f>VLOOKUP($A22,'Return Data'!$B$7:$R$2843,12,0)</f>
        <v>33.062800000000003</v>
      </c>
      <c r="I22" s="66">
        <f t="shared" si="2"/>
        <v>24</v>
      </c>
      <c r="J22" s="65">
        <f>VLOOKUP($A22,'Return Data'!$B$7:$R$2843,13,0)</f>
        <v>55.591299999999997</v>
      </c>
      <c r="K22" s="66">
        <f t="shared" si="3"/>
        <v>25</v>
      </c>
      <c r="L22" s="65">
        <f>VLOOKUP($A22,'Return Data'!$B$7:$R$2843,17,0)</f>
        <v>27.941099999999999</v>
      </c>
      <c r="M22" s="66">
        <f t="shared" si="4"/>
        <v>19</v>
      </c>
      <c r="N22" s="65">
        <f>VLOOKUP($A22,'Return Data'!$B$7:$R$2843,14,0)</f>
        <v>15.4895</v>
      </c>
      <c r="O22" s="66">
        <f t="shared" si="6"/>
        <v>14</v>
      </c>
      <c r="P22" s="65">
        <f>VLOOKUP($A22,'Return Data'!$B$7:$R$2843,15,0)</f>
        <v>15.887700000000001</v>
      </c>
      <c r="Q22" s="66">
        <f t="shared" si="7"/>
        <v>5</v>
      </c>
      <c r="R22" s="65">
        <f>VLOOKUP($A22,'Return Data'!$B$7:$R$2843,16,0)</f>
        <v>14.0817</v>
      </c>
      <c r="S22" s="67">
        <f t="shared" si="5"/>
        <v>18</v>
      </c>
    </row>
    <row r="23" spans="1:19" x14ac:dyDescent="0.3">
      <c r="A23" s="63" t="s">
        <v>927</v>
      </c>
      <c r="B23" s="64">
        <f>VLOOKUP($A23,'Return Data'!$B$7:$R$2843,3,0)</f>
        <v>44446</v>
      </c>
      <c r="C23" s="65">
        <f>VLOOKUP($A23,'Return Data'!$B$7:$R$2843,4,0)</f>
        <v>16.142600000000002</v>
      </c>
      <c r="D23" s="65">
        <f>VLOOKUP($A23,'Return Data'!$B$7:$R$2843,10,0)</f>
        <v>11.184900000000001</v>
      </c>
      <c r="E23" s="66">
        <f t="shared" si="0"/>
        <v>17</v>
      </c>
      <c r="F23" s="65">
        <f>VLOOKUP($A23,'Return Data'!$B$7:$R$2843,11,0)</f>
        <v>21.751000000000001</v>
      </c>
      <c r="G23" s="66">
        <f t="shared" si="1"/>
        <v>8</v>
      </c>
      <c r="H23" s="65">
        <f>VLOOKUP($A23,'Return Data'!$B$7:$R$2843,12,0)</f>
        <v>42.2256</v>
      </c>
      <c r="I23" s="66">
        <f t="shared" si="2"/>
        <v>3</v>
      </c>
      <c r="J23" s="65">
        <f>VLOOKUP($A23,'Return Data'!$B$7:$R$2843,13,0)</f>
        <v>64.199299999999994</v>
      </c>
      <c r="K23" s="66">
        <f t="shared" si="3"/>
        <v>8</v>
      </c>
      <c r="L23" s="65"/>
      <c r="M23" s="66"/>
      <c r="N23" s="65"/>
      <c r="O23" s="66"/>
      <c r="P23" s="65"/>
      <c r="Q23" s="66"/>
      <c r="R23" s="65">
        <f>VLOOKUP($A23,'Return Data'!$B$7:$R$2843,16,0)</f>
        <v>32.749000000000002</v>
      </c>
      <c r="S23" s="67">
        <f t="shared" si="5"/>
        <v>1</v>
      </c>
    </row>
    <row r="24" spans="1:19" x14ac:dyDescent="0.3">
      <c r="A24" s="63" t="s">
        <v>929</v>
      </c>
      <c r="B24" s="64">
        <f>VLOOKUP($A24,'Return Data'!$B$7:$R$2843,3,0)</f>
        <v>44446</v>
      </c>
      <c r="C24" s="65">
        <f>VLOOKUP($A24,'Return Data'!$B$7:$R$2843,4,0)</f>
        <v>96.855999999999995</v>
      </c>
      <c r="D24" s="65">
        <f>VLOOKUP($A24,'Return Data'!$B$7:$R$2843,10,0)</f>
        <v>12.2903</v>
      </c>
      <c r="E24" s="66">
        <f t="shared" si="0"/>
        <v>12</v>
      </c>
      <c r="F24" s="65">
        <f>VLOOKUP($A24,'Return Data'!$B$7:$R$2843,11,0)</f>
        <v>21.945</v>
      </c>
      <c r="G24" s="66">
        <f t="shared" si="1"/>
        <v>7</v>
      </c>
      <c r="H24" s="65">
        <f>VLOOKUP($A24,'Return Data'!$B$7:$R$2843,12,0)</f>
        <v>41.507199999999997</v>
      </c>
      <c r="I24" s="66">
        <f t="shared" si="2"/>
        <v>4</v>
      </c>
      <c r="J24" s="65">
        <f>VLOOKUP($A24,'Return Data'!$B$7:$R$2843,13,0)</f>
        <v>67.748000000000005</v>
      </c>
      <c r="K24" s="66">
        <f t="shared" si="3"/>
        <v>4</v>
      </c>
      <c r="L24" s="65">
        <f>VLOOKUP($A24,'Return Data'!$B$7:$R$2843,17,0)</f>
        <v>37.299700000000001</v>
      </c>
      <c r="M24" s="66">
        <f t="shared" si="4"/>
        <v>2</v>
      </c>
      <c r="N24" s="65">
        <f>VLOOKUP($A24,'Return Data'!$B$7:$R$2843,14,0)</f>
        <v>22.874500000000001</v>
      </c>
      <c r="O24" s="66">
        <f t="shared" si="6"/>
        <v>1</v>
      </c>
      <c r="P24" s="65">
        <f>VLOOKUP($A24,'Return Data'!$B$7:$R$2843,15,0)</f>
        <v>20.748000000000001</v>
      </c>
      <c r="Q24" s="66">
        <f t="shared" si="7"/>
        <v>1</v>
      </c>
      <c r="R24" s="65">
        <f>VLOOKUP($A24,'Return Data'!$B$7:$R$2843,16,0)</f>
        <v>22.535799999999998</v>
      </c>
      <c r="S24" s="67">
        <f t="shared" si="5"/>
        <v>6</v>
      </c>
    </row>
    <row r="25" spans="1:19" x14ac:dyDescent="0.3">
      <c r="A25" s="63" t="s">
        <v>931</v>
      </c>
      <c r="B25" s="64">
        <f>VLOOKUP($A25,'Return Data'!$B$7:$R$2843,3,0)</f>
        <v>44446</v>
      </c>
      <c r="C25" s="65">
        <f>VLOOKUP($A25,'Return Data'!$B$7:$R$2843,4,0)</f>
        <v>16.726700000000001</v>
      </c>
      <c r="D25" s="65">
        <f>VLOOKUP($A25,'Return Data'!$B$7:$R$2843,10,0)</f>
        <v>15.558199999999999</v>
      </c>
      <c r="E25" s="66">
        <f t="shared" si="0"/>
        <v>3</v>
      </c>
      <c r="F25" s="65">
        <f>VLOOKUP($A25,'Return Data'!$B$7:$R$2843,11,0)</f>
        <v>24.800999999999998</v>
      </c>
      <c r="G25" s="66">
        <f t="shared" si="1"/>
        <v>2</v>
      </c>
      <c r="H25" s="65">
        <f>VLOOKUP($A25,'Return Data'!$B$7:$R$2843,12,0)</f>
        <v>45.585000000000001</v>
      </c>
      <c r="I25" s="66">
        <f t="shared" si="2"/>
        <v>1</v>
      </c>
      <c r="J25" s="65">
        <f>VLOOKUP($A25,'Return Data'!$B$7:$R$2843,13,0)</f>
        <v>72.536299999999997</v>
      </c>
      <c r="K25" s="66">
        <f t="shared" si="3"/>
        <v>1</v>
      </c>
      <c r="L25" s="65"/>
      <c r="M25" s="66"/>
      <c r="N25" s="65"/>
      <c r="O25" s="66"/>
      <c r="P25" s="65"/>
      <c r="Q25" s="66"/>
      <c r="R25" s="65">
        <f>VLOOKUP($A25,'Return Data'!$B$7:$R$2843,16,0)</f>
        <v>31.222899999999999</v>
      </c>
      <c r="S25" s="67">
        <f t="shared" si="5"/>
        <v>3</v>
      </c>
    </row>
    <row r="26" spans="1:19" x14ac:dyDescent="0.3">
      <c r="A26" s="63" t="s">
        <v>2018</v>
      </c>
      <c r="B26" s="64">
        <f>VLOOKUP($A26,'Return Data'!$B$7:$R$2843,3,0)</f>
        <v>44446</v>
      </c>
      <c r="C26" s="65">
        <f>VLOOKUP($A26,'Return Data'!$B$7:$R$2843,4,0)</f>
        <v>23.384399999999999</v>
      </c>
      <c r="D26" s="65">
        <f>VLOOKUP($A26,'Return Data'!$B$7:$R$2843,10,0)</f>
        <v>12.463900000000001</v>
      </c>
      <c r="E26" s="66">
        <f t="shared" si="0"/>
        <v>11</v>
      </c>
      <c r="F26" s="65">
        <f>VLOOKUP($A26,'Return Data'!$B$7:$R$2843,11,0)</f>
        <v>20.6968</v>
      </c>
      <c r="G26" s="66">
        <f t="shared" si="1"/>
        <v>16</v>
      </c>
      <c r="H26" s="65">
        <f>VLOOKUP($A26,'Return Data'!$B$7:$R$2843,12,0)</f>
        <v>40.8902</v>
      </c>
      <c r="I26" s="66">
        <f t="shared" si="2"/>
        <v>6</v>
      </c>
      <c r="J26" s="65">
        <f>VLOOKUP($A26,'Return Data'!$B$7:$R$2843,13,0)</f>
        <v>60.159399999999998</v>
      </c>
      <c r="K26" s="66">
        <f t="shared" si="3"/>
        <v>18</v>
      </c>
      <c r="L26" s="65">
        <f>VLOOKUP($A26,'Return Data'!$B$7:$R$2843,17,0)</f>
        <v>27.257400000000001</v>
      </c>
      <c r="M26" s="66">
        <f t="shared" si="4"/>
        <v>20</v>
      </c>
      <c r="N26" s="65">
        <f>VLOOKUP($A26,'Return Data'!$B$7:$R$2843,14,0)</f>
        <v>15.7744</v>
      </c>
      <c r="O26" s="66">
        <f t="shared" si="6"/>
        <v>11</v>
      </c>
      <c r="P26" s="65">
        <f>VLOOKUP($A26,'Return Data'!$B$7:$R$2843,15,0)</f>
        <v>13.8643</v>
      </c>
      <c r="Q26" s="66">
        <f t="shared" si="7"/>
        <v>13</v>
      </c>
      <c r="R26" s="65">
        <f>VLOOKUP($A26,'Return Data'!$B$7:$R$2843,16,0)</f>
        <v>15.9024</v>
      </c>
      <c r="S26" s="67">
        <f t="shared" si="5"/>
        <v>15</v>
      </c>
    </row>
    <row r="27" spans="1:19" x14ac:dyDescent="0.3">
      <c r="A27" s="63" t="s">
        <v>932</v>
      </c>
      <c r="B27" s="64">
        <f>VLOOKUP($A27,'Return Data'!$B$7:$R$2843,3,0)</f>
        <v>44446</v>
      </c>
      <c r="C27" s="65">
        <f>VLOOKUP($A27,'Return Data'!$B$7:$R$2843,4,0)</f>
        <v>815.44590000000005</v>
      </c>
      <c r="D27" s="65">
        <f>VLOOKUP($A27,'Return Data'!$B$7:$R$2843,10,0)</f>
        <v>13.029299999999999</v>
      </c>
      <c r="E27" s="66">
        <f t="shared" si="0"/>
        <v>8</v>
      </c>
      <c r="F27" s="65">
        <f>VLOOKUP($A27,'Return Data'!$B$7:$R$2843,11,0)</f>
        <v>19.3004</v>
      </c>
      <c r="G27" s="66">
        <f t="shared" si="1"/>
        <v>19</v>
      </c>
      <c r="H27" s="65">
        <f>VLOOKUP($A27,'Return Data'!$B$7:$R$2843,12,0)</f>
        <v>37.9833</v>
      </c>
      <c r="I27" s="66">
        <f t="shared" si="2"/>
        <v>15</v>
      </c>
      <c r="J27" s="65">
        <f>VLOOKUP($A27,'Return Data'!$B$7:$R$2843,13,0)</f>
        <v>62.131399999999999</v>
      </c>
      <c r="K27" s="66">
        <f t="shared" si="3"/>
        <v>14</v>
      </c>
      <c r="L27" s="65">
        <f>VLOOKUP($A27,'Return Data'!$B$7:$R$2843,17,0)</f>
        <v>29.988900000000001</v>
      </c>
      <c r="M27" s="66">
        <f t="shared" si="4"/>
        <v>13</v>
      </c>
      <c r="N27" s="65">
        <f>VLOOKUP($A27,'Return Data'!$B$7:$R$2843,14,0)</f>
        <v>14.1251</v>
      </c>
      <c r="O27" s="66">
        <f t="shared" si="6"/>
        <v>17</v>
      </c>
      <c r="P27" s="65">
        <f>VLOOKUP($A27,'Return Data'!$B$7:$R$2843,15,0)</f>
        <v>11.3939</v>
      </c>
      <c r="Q27" s="66">
        <f t="shared" si="7"/>
        <v>22</v>
      </c>
      <c r="R27" s="65">
        <f>VLOOKUP($A27,'Return Data'!$B$7:$R$2843,16,0)</f>
        <v>18.4954</v>
      </c>
      <c r="S27" s="67">
        <f t="shared" si="5"/>
        <v>9</v>
      </c>
    </row>
    <row r="28" spans="1:19" x14ac:dyDescent="0.3">
      <c r="A28" s="63" t="s">
        <v>934</v>
      </c>
      <c r="B28" s="64">
        <f>VLOOKUP($A28,'Return Data'!$B$7:$R$2843,3,0)</f>
        <v>44446</v>
      </c>
      <c r="C28" s="65">
        <f>VLOOKUP($A28,'Return Data'!$B$7:$R$2843,4,0)</f>
        <v>176.9</v>
      </c>
      <c r="D28" s="65">
        <f>VLOOKUP($A28,'Return Data'!$B$7:$R$2843,10,0)</f>
        <v>11.8346</v>
      </c>
      <c r="E28" s="66">
        <f t="shared" si="0"/>
        <v>13</v>
      </c>
      <c r="F28" s="65">
        <f>VLOOKUP($A28,'Return Data'!$B$7:$R$2843,11,0)</f>
        <v>21.706199999999999</v>
      </c>
      <c r="G28" s="66">
        <f t="shared" si="1"/>
        <v>9</v>
      </c>
      <c r="H28" s="65">
        <f>VLOOKUP($A28,'Return Data'!$B$7:$R$2843,12,0)</f>
        <v>40.018999999999998</v>
      </c>
      <c r="I28" s="66">
        <f t="shared" si="2"/>
        <v>9</v>
      </c>
      <c r="J28" s="65">
        <f>VLOOKUP($A28,'Return Data'!$B$7:$R$2843,13,0)</f>
        <v>63.523800000000001</v>
      </c>
      <c r="K28" s="66">
        <f t="shared" si="3"/>
        <v>9</v>
      </c>
      <c r="L28" s="65">
        <f>VLOOKUP($A28,'Return Data'!$B$7:$R$2843,17,0)</f>
        <v>36.064900000000002</v>
      </c>
      <c r="M28" s="66">
        <f t="shared" si="4"/>
        <v>4</v>
      </c>
      <c r="N28" s="65">
        <f>VLOOKUP($A28,'Return Data'!$B$7:$R$2843,14,0)</f>
        <v>16.699300000000001</v>
      </c>
      <c r="O28" s="66">
        <f t="shared" si="6"/>
        <v>8</v>
      </c>
      <c r="P28" s="65">
        <f>VLOOKUP($A28,'Return Data'!$B$7:$R$2843,15,0)</f>
        <v>16.440200000000001</v>
      </c>
      <c r="Q28" s="66">
        <f t="shared" si="7"/>
        <v>4</v>
      </c>
      <c r="R28" s="65">
        <f>VLOOKUP($A28,'Return Data'!$B$7:$R$2843,16,0)</f>
        <v>25.1038</v>
      </c>
      <c r="S28" s="67">
        <f t="shared" si="5"/>
        <v>5</v>
      </c>
    </row>
    <row r="29" spans="1:19" x14ac:dyDescent="0.3">
      <c r="A29" s="63" t="s">
        <v>936</v>
      </c>
      <c r="B29" s="64">
        <f>VLOOKUP($A29,'Return Data'!$B$7:$R$2843,3,0)</f>
        <v>44446</v>
      </c>
      <c r="C29" s="65">
        <f>VLOOKUP($A29,'Return Data'!$B$7:$R$2843,4,0)</f>
        <v>62.5989</v>
      </c>
      <c r="D29" s="65">
        <f>VLOOKUP($A29,'Return Data'!$B$7:$R$2843,10,0)</f>
        <v>5.6196999999999999</v>
      </c>
      <c r="E29" s="66">
        <f t="shared" si="0"/>
        <v>27</v>
      </c>
      <c r="F29" s="65">
        <f>VLOOKUP($A29,'Return Data'!$B$7:$R$2843,11,0)</f>
        <v>23.763400000000001</v>
      </c>
      <c r="G29" s="66">
        <f t="shared" si="1"/>
        <v>4</v>
      </c>
      <c r="H29" s="65">
        <f>VLOOKUP($A29,'Return Data'!$B$7:$R$2843,12,0)</f>
        <v>34.024099999999997</v>
      </c>
      <c r="I29" s="66">
        <f t="shared" si="2"/>
        <v>22</v>
      </c>
      <c r="J29" s="65">
        <f>VLOOKUP($A29,'Return Data'!$B$7:$R$2843,13,0)</f>
        <v>57.481499999999997</v>
      </c>
      <c r="K29" s="66">
        <f t="shared" si="3"/>
        <v>23</v>
      </c>
      <c r="L29" s="65">
        <f>VLOOKUP($A29,'Return Data'!$B$7:$R$2843,17,0)</f>
        <v>33.544499999999999</v>
      </c>
      <c r="M29" s="66">
        <f t="shared" si="4"/>
        <v>6</v>
      </c>
      <c r="N29" s="65">
        <f>VLOOKUP($A29,'Return Data'!$B$7:$R$2843,14,0)</f>
        <v>18.011099999999999</v>
      </c>
      <c r="O29" s="66">
        <f t="shared" si="6"/>
        <v>5</v>
      </c>
      <c r="P29" s="65">
        <f>VLOOKUP($A29,'Return Data'!$B$7:$R$2843,15,0)</f>
        <v>14.9693</v>
      </c>
      <c r="Q29" s="66">
        <f t="shared" si="7"/>
        <v>10</v>
      </c>
      <c r="R29" s="65">
        <f>VLOOKUP($A29,'Return Data'!$B$7:$R$2843,16,0)</f>
        <v>13.240600000000001</v>
      </c>
      <c r="S29" s="67">
        <f t="shared" si="5"/>
        <v>20</v>
      </c>
    </row>
    <row r="30" spans="1:19" x14ac:dyDescent="0.3">
      <c r="A30" s="63" t="s">
        <v>1905</v>
      </c>
      <c r="B30" s="64">
        <f>VLOOKUP($A30,'Return Data'!$B$7:$R$2843,3,0)</f>
        <v>44446</v>
      </c>
      <c r="C30" s="65">
        <f>VLOOKUP($A30,'Return Data'!$B$7:$R$2843,4,0)</f>
        <v>513.44765747295696</v>
      </c>
      <c r="D30" s="65">
        <f>VLOOKUP($A30,'Return Data'!$B$7:$R$2843,10,0)</f>
        <v>7.3471000000000002</v>
      </c>
      <c r="E30" s="66">
        <f t="shared" si="0"/>
        <v>26</v>
      </c>
      <c r="F30" s="65">
        <f>VLOOKUP($A30,'Return Data'!$B$7:$R$2843,11,0)</f>
        <v>19.342099999999999</v>
      </c>
      <c r="G30" s="66">
        <f t="shared" si="1"/>
        <v>18</v>
      </c>
      <c r="H30" s="65">
        <f>VLOOKUP($A30,'Return Data'!$B$7:$R$2843,12,0)</f>
        <v>34.865900000000003</v>
      </c>
      <c r="I30" s="66">
        <f t="shared" si="2"/>
        <v>20</v>
      </c>
      <c r="J30" s="65">
        <f>VLOOKUP($A30,'Return Data'!$B$7:$R$2843,13,0)</f>
        <v>62.408099999999997</v>
      </c>
      <c r="K30" s="66">
        <f t="shared" si="3"/>
        <v>12</v>
      </c>
      <c r="L30" s="65">
        <f>VLOOKUP($A30,'Return Data'!$B$7:$R$2843,17,0)</f>
        <v>30.1127</v>
      </c>
      <c r="M30" s="66">
        <f t="shared" si="4"/>
        <v>12</v>
      </c>
      <c r="N30" s="65">
        <f>VLOOKUP($A30,'Return Data'!$B$7:$R$2843,14,0)</f>
        <v>16.146999999999998</v>
      </c>
      <c r="O30" s="66">
        <f t="shared" si="6"/>
        <v>9</v>
      </c>
      <c r="P30" s="65">
        <f>VLOOKUP($A30,'Return Data'!$B$7:$R$2843,15,0)</f>
        <v>14.246700000000001</v>
      </c>
      <c r="Q30" s="66">
        <f t="shared" si="7"/>
        <v>11</v>
      </c>
      <c r="R30" s="65">
        <f>VLOOKUP($A30,'Return Data'!$B$7:$R$2843,16,0)</f>
        <v>14.7964</v>
      </c>
      <c r="S30" s="67">
        <f t="shared" si="5"/>
        <v>16</v>
      </c>
    </row>
    <row r="31" spans="1:19" x14ac:dyDescent="0.3">
      <c r="A31" s="63" t="s">
        <v>938</v>
      </c>
      <c r="B31" s="64">
        <f>VLOOKUP($A31,'Return Data'!$B$7:$R$2843,3,0)</f>
        <v>44446</v>
      </c>
      <c r="C31" s="65">
        <f>VLOOKUP($A31,'Return Data'!$B$7:$R$2843,4,0)</f>
        <v>54.397399999999998</v>
      </c>
      <c r="D31" s="65">
        <f>VLOOKUP($A31,'Return Data'!$B$7:$R$2843,10,0)</f>
        <v>16.798999999999999</v>
      </c>
      <c r="E31" s="66">
        <f t="shared" si="0"/>
        <v>1</v>
      </c>
      <c r="F31" s="65">
        <f>VLOOKUP($A31,'Return Data'!$B$7:$R$2843,11,0)</f>
        <v>20.9452</v>
      </c>
      <c r="G31" s="66">
        <f t="shared" si="1"/>
        <v>13</v>
      </c>
      <c r="H31" s="65">
        <f>VLOOKUP($A31,'Return Data'!$B$7:$R$2843,12,0)</f>
        <v>40.832099999999997</v>
      </c>
      <c r="I31" s="66">
        <f t="shared" si="2"/>
        <v>7</v>
      </c>
      <c r="J31" s="65">
        <f>VLOOKUP($A31,'Return Data'!$B$7:$R$2843,13,0)</f>
        <v>62.254899999999999</v>
      </c>
      <c r="K31" s="66">
        <f t="shared" si="3"/>
        <v>13</v>
      </c>
      <c r="L31" s="65">
        <f>VLOOKUP($A31,'Return Data'!$B$7:$R$2843,17,0)</f>
        <v>29.289100000000001</v>
      </c>
      <c r="M31" s="66">
        <f t="shared" si="4"/>
        <v>16</v>
      </c>
      <c r="N31" s="65">
        <f>VLOOKUP($A31,'Return Data'!$B$7:$R$2843,14,0)</f>
        <v>15.4945</v>
      </c>
      <c r="O31" s="66">
        <f t="shared" si="6"/>
        <v>13</v>
      </c>
      <c r="P31" s="65">
        <f>VLOOKUP($A31,'Return Data'!$B$7:$R$2843,15,0)</f>
        <v>16.5839</v>
      </c>
      <c r="Q31" s="66">
        <f t="shared" si="7"/>
        <v>3</v>
      </c>
      <c r="R31" s="65">
        <f>VLOOKUP($A31,'Return Data'!$B$7:$R$2843,16,0)</f>
        <v>12.357100000000001</v>
      </c>
      <c r="S31" s="67">
        <f t="shared" si="5"/>
        <v>25</v>
      </c>
    </row>
    <row r="32" spans="1:19" x14ac:dyDescent="0.3">
      <c r="A32" s="63" t="s">
        <v>940</v>
      </c>
      <c r="B32" s="64">
        <f>VLOOKUP($A32,'Return Data'!$B$7:$R$2843,3,0)</f>
        <v>44446</v>
      </c>
      <c r="C32" s="65">
        <f>VLOOKUP($A32,'Return Data'!$B$7:$R$2843,4,0)</f>
        <v>328.77980000000002</v>
      </c>
      <c r="D32" s="65">
        <f>VLOOKUP($A32,'Return Data'!$B$7:$R$2843,10,0)</f>
        <v>10.071899999999999</v>
      </c>
      <c r="E32" s="66">
        <f t="shared" si="0"/>
        <v>19</v>
      </c>
      <c r="F32" s="65">
        <f>VLOOKUP($A32,'Return Data'!$B$7:$R$2843,11,0)</f>
        <v>15.260199999999999</v>
      </c>
      <c r="G32" s="66">
        <f t="shared" si="1"/>
        <v>27</v>
      </c>
      <c r="H32" s="65">
        <f>VLOOKUP($A32,'Return Data'!$B$7:$R$2843,12,0)</f>
        <v>32.751100000000001</v>
      </c>
      <c r="I32" s="66">
        <f t="shared" si="2"/>
        <v>25</v>
      </c>
      <c r="J32" s="65">
        <f>VLOOKUP($A32,'Return Data'!$B$7:$R$2843,13,0)</f>
        <v>56.695</v>
      </c>
      <c r="K32" s="66">
        <f t="shared" si="3"/>
        <v>24</v>
      </c>
      <c r="L32" s="65">
        <f>VLOOKUP($A32,'Return Data'!$B$7:$R$2843,17,0)</f>
        <v>28.936599999999999</v>
      </c>
      <c r="M32" s="66">
        <f t="shared" si="4"/>
        <v>17</v>
      </c>
      <c r="N32" s="65">
        <f>VLOOKUP($A32,'Return Data'!$B$7:$R$2843,14,0)</f>
        <v>18.585999999999999</v>
      </c>
      <c r="O32" s="66">
        <f t="shared" si="6"/>
        <v>2</v>
      </c>
      <c r="P32" s="65">
        <f>VLOOKUP($A32,'Return Data'!$B$7:$R$2843,15,0)</f>
        <v>14.1562</v>
      </c>
      <c r="Q32" s="66">
        <f t="shared" si="7"/>
        <v>12</v>
      </c>
      <c r="R32" s="65">
        <f>VLOOKUP($A32,'Return Data'!$B$7:$R$2843,16,0)</f>
        <v>13.013500000000001</v>
      </c>
      <c r="S32" s="67">
        <f t="shared" si="5"/>
        <v>22</v>
      </c>
    </row>
    <row r="33" spans="1:19" x14ac:dyDescent="0.3">
      <c r="A33" s="63" t="s">
        <v>943</v>
      </c>
      <c r="B33" s="64">
        <f>VLOOKUP($A33,'Return Data'!$B$7:$R$2843,3,0)</f>
        <v>44446</v>
      </c>
      <c r="C33" s="65">
        <f>VLOOKUP($A33,'Return Data'!$B$7:$R$2843,4,0)</f>
        <v>16.39</v>
      </c>
      <c r="D33" s="65">
        <f>VLOOKUP($A33,'Return Data'!$B$7:$R$2843,10,0)</f>
        <v>16.158799999999999</v>
      </c>
      <c r="E33" s="66">
        <f t="shared" si="0"/>
        <v>2</v>
      </c>
      <c r="F33" s="65">
        <f>VLOOKUP($A33,'Return Data'!$B$7:$R$2843,11,0)</f>
        <v>23.418700000000001</v>
      </c>
      <c r="G33" s="66">
        <f t="shared" si="1"/>
        <v>5</v>
      </c>
      <c r="H33" s="65">
        <f>VLOOKUP($A33,'Return Data'!$B$7:$R$2843,12,0)</f>
        <v>38.0792</v>
      </c>
      <c r="I33" s="66">
        <f t="shared" si="2"/>
        <v>14</v>
      </c>
      <c r="J33" s="65">
        <f>VLOOKUP($A33,'Return Data'!$B$7:$R$2843,13,0)</f>
        <v>58.664099999999998</v>
      </c>
      <c r="K33" s="66">
        <f t="shared" si="3"/>
        <v>21</v>
      </c>
      <c r="L33" s="65"/>
      <c r="M33" s="66"/>
      <c r="N33" s="65"/>
      <c r="O33" s="66"/>
      <c r="P33" s="65"/>
      <c r="Q33" s="66"/>
      <c r="R33" s="65">
        <f>VLOOKUP($A33,'Return Data'!$B$7:$R$2843,16,0)</f>
        <v>32.490900000000003</v>
      </c>
      <c r="S33" s="67">
        <f t="shared" si="5"/>
        <v>2</v>
      </c>
    </row>
    <row r="34" spans="1:19" x14ac:dyDescent="0.3">
      <c r="A34" s="63" t="s">
        <v>945</v>
      </c>
      <c r="B34" s="64">
        <f>VLOOKUP($A34,'Return Data'!$B$7:$R$2843,3,0)</f>
        <v>44446</v>
      </c>
      <c r="C34" s="65">
        <f>VLOOKUP($A34,'Return Data'!$B$7:$R$2843,4,0)</f>
        <v>194.9598</v>
      </c>
      <c r="D34" s="65">
        <f>VLOOKUP($A34,'Return Data'!$B$7:$R$2843,10,0)</f>
        <v>9.9480000000000004</v>
      </c>
      <c r="E34" s="66">
        <f t="shared" si="0"/>
        <v>21</v>
      </c>
      <c r="F34" s="65">
        <f>VLOOKUP($A34,'Return Data'!$B$7:$R$2843,11,0)</f>
        <v>20.765699999999999</v>
      </c>
      <c r="G34" s="66">
        <f t="shared" si="1"/>
        <v>15</v>
      </c>
      <c r="H34" s="65">
        <f>VLOOKUP($A34,'Return Data'!$B$7:$R$2843,12,0)</f>
        <v>43.8005</v>
      </c>
      <c r="I34" s="66">
        <f t="shared" si="2"/>
        <v>2</v>
      </c>
      <c r="J34" s="65">
        <f>VLOOKUP($A34,'Return Data'!$B$7:$R$2843,13,0)</f>
        <v>68.342500000000001</v>
      </c>
      <c r="K34" s="66">
        <f t="shared" si="3"/>
        <v>3</v>
      </c>
      <c r="L34" s="65">
        <f>VLOOKUP($A34,'Return Data'!$B$7:$R$2843,17,0)</f>
        <v>30.3492</v>
      </c>
      <c r="M34" s="66">
        <f t="shared" si="4"/>
        <v>11</v>
      </c>
      <c r="N34" s="65">
        <f>VLOOKUP($A34,'Return Data'!$B$7:$R$2843,14,0)</f>
        <v>14.3575</v>
      </c>
      <c r="O34" s="66">
        <f t="shared" si="6"/>
        <v>16</v>
      </c>
      <c r="P34" s="65">
        <f>VLOOKUP($A34,'Return Data'!$B$7:$R$2843,15,0)</f>
        <v>12.8203</v>
      </c>
      <c r="Q34" s="66">
        <f t="shared" si="7"/>
        <v>20</v>
      </c>
      <c r="R34" s="65">
        <f>VLOOKUP($A34,'Return Data'!$B$7:$R$2843,16,0)</f>
        <v>13.023</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11.659274074074071</v>
      </c>
      <c r="E36" s="74"/>
      <c r="F36" s="75">
        <f>AVERAGE(F8:F34)</f>
        <v>20.619266666666672</v>
      </c>
      <c r="G36" s="74"/>
      <c r="H36" s="75">
        <f>AVERAGE(H8:H34)</f>
        <v>37.69085925925927</v>
      </c>
      <c r="I36" s="74"/>
      <c r="J36" s="75">
        <f>AVERAGE(J8:J34)</f>
        <v>61.530562962962954</v>
      </c>
      <c r="K36" s="74"/>
      <c r="L36" s="75">
        <f>AVERAGE(L8:L34)</f>
        <v>30.80598749999999</v>
      </c>
      <c r="M36" s="74"/>
      <c r="N36" s="75">
        <f>AVERAGE(N8:N34)</f>
        <v>15.888786363636365</v>
      </c>
      <c r="O36" s="74"/>
      <c r="P36" s="75">
        <f>AVERAGE(P8:P34)</f>
        <v>14.577772727272723</v>
      </c>
      <c r="Q36" s="74"/>
      <c r="R36" s="75">
        <f>AVERAGE(R8:R34)</f>
        <v>18.268192592592595</v>
      </c>
      <c r="S36" s="76"/>
    </row>
    <row r="37" spans="1:19" x14ac:dyDescent="0.3">
      <c r="A37" s="73" t="s">
        <v>28</v>
      </c>
      <c r="B37" s="74"/>
      <c r="C37" s="74"/>
      <c r="D37" s="75">
        <f>MIN(D8:D34)</f>
        <v>5.6196999999999999</v>
      </c>
      <c r="E37" s="74"/>
      <c r="F37" s="75">
        <f>MIN(F8:F34)</f>
        <v>15.260199999999999</v>
      </c>
      <c r="G37" s="74"/>
      <c r="H37" s="75">
        <f>MIN(H8:H34)</f>
        <v>31.509799999999998</v>
      </c>
      <c r="I37" s="74"/>
      <c r="J37" s="75">
        <f>MIN(J8:J34)</f>
        <v>46.741900000000001</v>
      </c>
      <c r="K37" s="74"/>
      <c r="L37" s="75">
        <f>MIN(L8:L34)</f>
        <v>25.939900000000002</v>
      </c>
      <c r="M37" s="74"/>
      <c r="N37" s="75">
        <f>MIN(N8:N34)</f>
        <v>11.4406</v>
      </c>
      <c r="O37" s="74"/>
      <c r="P37" s="75">
        <f>MIN(P8:P34)</f>
        <v>11.3939</v>
      </c>
      <c r="Q37" s="74"/>
      <c r="R37" s="75">
        <f>MIN(R8:R34)</f>
        <v>12.187799999999999</v>
      </c>
      <c r="S37" s="76"/>
    </row>
    <row r="38" spans="1:19" ht="15" thickBot="1" x14ac:dyDescent="0.35">
      <c r="A38" s="77" t="s">
        <v>29</v>
      </c>
      <c r="B38" s="78"/>
      <c r="C38" s="78"/>
      <c r="D38" s="79">
        <f>MAX(D8:D34)</f>
        <v>16.798999999999999</v>
      </c>
      <c r="E38" s="78"/>
      <c r="F38" s="79">
        <f>MAX(F8:F34)</f>
        <v>25.868500000000001</v>
      </c>
      <c r="G38" s="78"/>
      <c r="H38" s="79">
        <f>MAX(H8:H34)</f>
        <v>45.585000000000001</v>
      </c>
      <c r="I38" s="78"/>
      <c r="J38" s="79">
        <f>MAX(J8:J34)</f>
        <v>72.536299999999997</v>
      </c>
      <c r="K38" s="78"/>
      <c r="L38" s="79">
        <f>MAX(L8:L34)</f>
        <v>37.392499999999998</v>
      </c>
      <c r="M38" s="78"/>
      <c r="N38" s="79">
        <f>MAX(N8:N34)</f>
        <v>22.874500000000001</v>
      </c>
      <c r="O38" s="78"/>
      <c r="P38" s="79">
        <f>MAX(P8:P34)</f>
        <v>20.748000000000001</v>
      </c>
      <c r="Q38" s="78"/>
      <c r="R38" s="79">
        <f>MAX(R8:R34)</f>
        <v>32.749000000000002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44446</v>
      </c>
      <c r="C8" s="65">
        <f>VLOOKUP($A8,'Return Data'!$B$7:$R$2843,4,0)</f>
        <v>55.74</v>
      </c>
      <c r="D8" s="65">
        <f>VLOOKUP($A8,'Return Data'!$B$7:$R$2843,10,0)</f>
        <v>5.2690999999999999</v>
      </c>
      <c r="E8" s="66">
        <f t="shared" ref="E8:E39" si="0">RANK(D8,D$8:D$71,0)</f>
        <v>61</v>
      </c>
      <c r="F8" s="65">
        <f>VLOOKUP($A8,'Return Data'!$B$7:$R$2843,11,0)</f>
        <v>6.2725999999999997</v>
      </c>
      <c r="G8" s="66">
        <f t="shared" ref="G8:G39" si="1">RANK(F8,F$8:F$71,0)</f>
        <v>64</v>
      </c>
      <c r="H8" s="65">
        <f>VLOOKUP($A8,'Return Data'!$B$7:$R$2843,12,0)</f>
        <v>20.6755</v>
      </c>
      <c r="I8" s="66">
        <f t="shared" ref="I8:I39" si="2">RANK(H8,H$8:H$71,0)</f>
        <v>64</v>
      </c>
      <c r="J8" s="65">
        <f>VLOOKUP($A8,'Return Data'!$B$7:$R$2843,13,0)</f>
        <v>33.19</v>
      </c>
      <c r="K8" s="66">
        <f t="shared" ref="K8:K39" si="3">RANK(J8,J$8:J$71,0)</f>
        <v>64</v>
      </c>
      <c r="L8" s="65">
        <f>VLOOKUP($A8,'Return Data'!$B$7:$R$2843,17,0)</f>
        <v>21.1294</v>
      </c>
      <c r="M8" s="66">
        <f t="shared" ref="M8:M28" si="4">RANK(L8,L$8:L$71,0)</f>
        <v>61</v>
      </c>
      <c r="N8" s="65">
        <f>VLOOKUP($A8,'Return Data'!$B$7:$R$2843,14,0)</f>
        <v>8.1130999999999993</v>
      </c>
      <c r="O8" s="66">
        <f>RANK(N8,N$8:N$71,0)</f>
        <v>51</v>
      </c>
      <c r="P8" s="65">
        <f>VLOOKUP($A8,'Return Data'!$B$7:$R$2843,15,0)</f>
        <v>12.020200000000001</v>
      </c>
      <c r="Q8" s="66">
        <f>RANK(P8,P$8:P$71,0)</f>
        <v>32</v>
      </c>
      <c r="R8" s="65">
        <f>VLOOKUP($A8,'Return Data'!$B$7:$R$2843,16,0)</f>
        <v>15.8896</v>
      </c>
      <c r="S8" s="67">
        <f t="shared" ref="S8:S39" si="5">RANK(R8,R$8:R$71,0)</f>
        <v>36</v>
      </c>
    </row>
    <row r="9" spans="1:20" x14ac:dyDescent="0.3">
      <c r="A9" s="63" t="s">
        <v>164</v>
      </c>
      <c r="B9" s="64">
        <f>VLOOKUP($A9,'Return Data'!$B$7:$R$2843,3,0)</f>
        <v>44446</v>
      </c>
      <c r="C9" s="65">
        <f>VLOOKUP($A9,'Return Data'!$B$7:$R$2843,4,0)</f>
        <v>45.78</v>
      </c>
      <c r="D9" s="65">
        <f>VLOOKUP($A9,'Return Data'!$B$7:$R$2843,10,0)</f>
        <v>5.6299000000000001</v>
      </c>
      <c r="E9" s="66">
        <f t="shared" si="0"/>
        <v>57</v>
      </c>
      <c r="F9" s="65">
        <f>VLOOKUP($A9,'Return Data'!$B$7:$R$2843,11,0)</f>
        <v>7.0125999999999999</v>
      </c>
      <c r="G9" s="66">
        <f t="shared" si="1"/>
        <v>63</v>
      </c>
      <c r="H9" s="65">
        <f>VLOOKUP($A9,'Return Data'!$B$7:$R$2843,12,0)</f>
        <v>21.432400000000001</v>
      </c>
      <c r="I9" s="66">
        <f t="shared" si="2"/>
        <v>63</v>
      </c>
      <c r="J9" s="65">
        <f>VLOOKUP($A9,'Return Data'!$B$7:$R$2843,13,0)</f>
        <v>34.1342</v>
      </c>
      <c r="K9" s="66">
        <f t="shared" si="3"/>
        <v>63</v>
      </c>
      <c r="L9" s="65">
        <f>VLOOKUP($A9,'Return Data'!$B$7:$R$2843,17,0)</f>
        <v>22.247</v>
      </c>
      <c r="M9" s="66">
        <f t="shared" si="4"/>
        <v>60</v>
      </c>
      <c r="N9" s="65">
        <f>VLOOKUP($A9,'Return Data'!$B$7:$R$2843,14,0)</f>
        <v>9.3330000000000002</v>
      </c>
      <c r="O9" s="66">
        <f>RANK(N9,N$8:N$71,0)</f>
        <v>50</v>
      </c>
      <c r="P9" s="65">
        <f>VLOOKUP($A9,'Return Data'!$B$7:$R$2843,15,0)</f>
        <v>12.8634</v>
      </c>
      <c r="Q9" s="66">
        <f>RANK(P9,P$8:P$71,0)</f>
        <v>29</v>
      </c>
      <c r="R9" s="65">
        <f>VLOOKUP($A9,'Return Data'!$B$7:$R$2843,16,0)</f>
        <v>16.6967</v>
      </c>
      <c r="S9" s="67">
        <f t="shared" si="5"/>
        <v>30</v>
      </c>
    </row>
    <row r="10" spans="1:20" x14ac:dyDescent="0.3">
      <c r="A10" s="63" t="s">
        <v>165</v>
      </c>
      <c r="B10" s="64">
        <f>VLOOKUP($A10,'Return Data'!$B$7:$R$2843,3,0)</f>
        <v>44446</v>
      </c>
      <c r="C10" s="65">
        <f>VLOOKUP($A10,'Return Data'!$B$7:$R$2843,4,0)</f>
        <v>81.798599999999993</v>
      </c>
      <c r="D10" s="65">
        <f>VLOOKUP($A10,'Return Data'!$B$7:$R$2843,10,0)</f>
        <v>14.113</v>
      </c>
      <c r="E10" s="66">
        <f t="shared" si="0"/>
        <v>14</v>
      </c>
      <c r="F10" s="65">
        <f>VLOOKUP($A10,'Return Data'!$B$7:$R$2843,11,0)</f>
        <v>19.494299999999999</v>
      </c>
      <c r="G10" s="66">
        <f t="shared" si="1"/>
        <v>31</v>
      </c>
      <c r="H10" s="65">
        <f>VLOOKUP($A10,'Return Data'!$B$7:$R$2843,12,0)</f>
        <v>33.716000000000001</v>
      </c>
      <c r="I10" s="66">
        <f t="shared" si="2"/>
        <v>46</v>
      </c>
      <c r="J10" s="65">
        <f>VLOOKUP($A10,'Return Data'!$B$7:$R$2843,13,0)</f>
        <v>60.398800000000001</v>
      </c>
      <c r="K10" s="66">
        <f t="shared" si="3"/>
        <v>35</v>
      </c>
      <c r="L10" s="65">
        <f>VLOOKUP($A10,'Return Data'!$B$7:$R$2843,17,0)</f>
        <v>31.572500000000002</v>
      </c>
      <c r="M10" s="66">
        <f t="shared" si="4"/>
        <v>27</v>
      </c>
      <c r="N10" s="65">
        <f>VLOOKUP($A10,'Return Data'!$B$7:$R$2843,14,0)</f>
        <v>18.8262</v>
      </c>
      <c r="O10" s="66">
        <f>RANK(N10,N$8:N$71,0)</f>
        <v>13</v>
      </c>
      <c r="P10" s="65">
        <f>VLOOKUP($A10,'Return Data'!$B$7:$R$2843,15,0)</f>
        <v>18.380700000000001</v>
      </c>
      <c r="Q10" s="66">
        <f>RANK(P10,P$8:P$71,0)</f>
        <v>5</v>
      </c>
      <c r="R10" s="65">
        <f>VLOOKUP($A10,'Return Data'!$B$7:$R$2843,16,0)</f>
        <v>21.6403</v>
      </c>
      <c r="S10" s="67">
        <f t="shared" si="5"/>
        <v>8</v>
      </c>
    </row>
    <row r="11" spans="1:20" x14ac:dyDescent="0.3">
      <c r="A11" s="63" t="s">
        <v>166</v>
      </c>
      <c r="B11" s="64">
        <f>VLOOKUP($A11,'Return Data'!$B$7:$R$2843,3,0)</f>
        <v>44446</v>
      </c>
      <c r="C11" s="65">
        <f>VLOOKUP($A11,'Return Data'!$B$7:$R$2843,4,0)</f>
        <v>77.45</v>
      </c>
      <c r="D11" s="65">
        <f>VLOOKUP($A11,'Return Data'!$B$7:$R$2843,10,0)</f>
        <v>16.3262</v>
      </c>
      <c r="E11" s="66">
        <f t="shared" si="0"/>
        <v>7</v>
      </c>
      <c r="F11" s="65">
        <f>VLOOKUP($A11,'Return Data'!$B$7:$R$2843,11,0)</f>
        <v>23.781400000000001</v>
      </c>
      <c r="G11" s="66">
        <f t="shared" si="1"/>
        <v>13</v>
      </c>
      <c r="H11" s="65">
        <f>VLOOKUP($A11,'Return Data'!$B$7:$R$2843,12,0)</f>
        <v>39.902500000000003</v>
      </c>
      <c r="I11" s="66">
        <f t="shared" si="2"/>
        <v>19</v>
      </c>
      <c r="J11" s="65">
        <f>VLOOKUP($A11,'Return Data'!$B$7:$R$2843,13,0)</f>
        <v>65.350099999999998</v>
      </c>
      <c r="K11" s="66">
        <f t="shared" si="3"/>
        <v>24</v>
      </c>
      <c r="L11" s="65">
        <f>VLOOKUP($A11,'Return Data'!$B$7:$R$2843,17,0)</f>
        <v>32.421100000000003</v>
      </c>
      <c r="M11" s="66">
        <f t="shared" si="4"/>
        <v>24</v>
      </c>
      <c r="N11" s="65">
        <f>VLOOKUP($A11,'Return Data'!$B$7:$R$2843,14,0)</f>
        <v>15.3521</v>
      </c>
      <c r="O11" s="66">
        <f>RANK(N11,N$8:N$71,0)</f>
        <v>26</v>
      </c>
      <c r="P11" s="65">
        <f>VLOOKUP($A11,'Return Data'!$B$7:$R$2843,15,0)</f>
        <v>13.1905</v>
      </c>
      <c r="Q11" s="66">
        <f>RANK(P11,P$8:P$71,0)</f>
        <v>27</v>
      </c>
      <c r="R11" s="65">
        <f>VLOOKUP($A11,'Return Data'!$B$7:$R$2843,16,0)</f>
        <v>10.61</v>
      </c>
      <c r="S11" s="67">
        <f t="shared" si="5"/>
        <v>57</v>
      </c>
    </row>
    <row r="12" spans="1:20" x14ac:dyDescent="0.3">
      <c r="A12" s="63" t="s">
        <v>167</v>
      </c>
      <c r="B12" s="64">
        <f>VLOOKUP($A12,'Return Data'!$B$7:$R$2843,3,0)</f>
        <v>44446</v>
      </c>
      <c r="C12" s="65">
        <f>VLOOKUP($A12,'Return Data'!$B$7:$R$2843,4,0)</f>
        <v>64.054000000000002</v>
      </c>
      <c r="D12" s="65">
        <f>VLOOKUP($A12,'Return Data'!$B$7:$R$2843,10,0)</f>
        <v>9.5296000000000003</v>
      </c>
      <c r="E12" s="66">
        <f t="shared" si="0"/>
        <v>45</v>
      </c>
      <c r="F12" s="65">
        <f>VLOOKUP($A12,'Return Data'!$B$7:$R$2843,11,0)</f>
        <v>14.7818</v>
      </c>
      <c r="G12" s="66">
        <f t="shared" si="1"/>
        <v>57</v>
      </c>
      <c r="H12" s="65">
        <f>VLOOKUP($A12,'Return Data'!$B$7:$R$2843,12,0)</f>
        <v>28.6432</v>
      </c>
      <c r="I12" s="66">
        <f t="shared" si="2"/>
        <v>56</v>
      </c>
      <c r="J12" s="65">
        <f>VLOOKUP($A12,'Return Data'!$B$7:$R$2843,13,0)</f>
        <v>49.2196</v>
      </c>
      <c r="K12" s="66">
        <f t="shared" si="3"/>
        <v>55</v>
      </c>
      <c r="L12" s="65">
        <f>VLOOKUP($A12,'Return Data'!$B$7:$R$2843,17,0)</f>
        <v>28.073</v>
      </c>
      <c r="M12" s="66">
        <f t="shared" si="4"/>
        <v>41</v>
      </c>
      <c r="N12" s="65">
        <f>VLOOKUP($A12,'Return Data'!$B$7:$R$2843,14,0)</f>
        <v>18.222300000000001</v>
      </c>
      <c r="O12" s="66">
        <f>RANK(N12,N$8:N$71,0)</f>
        <v>16</v>
      </c>
      <c r="P12" s="65">
        <f>VLOOKUP($A12,'Return Data'!$B$7:$R$2843,15,0)</f>
        <v>14.4863</v>
      </c>
      <c r="Q12" s="66">
        <f>RANK(P12,P$8:P$71,0)</f>
        <v>21</v>
      </c>
      <c r="R12" s="65">
        <f>VLOOKUP($A12,'Return Data'!$B$7:$R$2843,16,0)</f>
        <v>16.476700000000001</v>
      </c>
      <c r="S12" s="67">
        <f t="shared" si="5"/>
        <v>31</v>
      </c>
    </row>
    <row r="13" spans="1:20" x14ac:dyDescent="0.3">
      <c r="A13" s="63" t="s">
        <v>168</v>
      </c>
      <c r="B13" s="64">
        <f>VLOOKUP($A13,'Return Data'!$B$7:$R$2843,3,0)</f>
        <v>44446</v>
      </c>
      <c r="C13" s="65">
        <f>VLOOKUP($A13,'Return Data'!$B$7:$R$2843,4,0)</f>
        <v>17.62</v>
      </c>
      <c r="D13" s="65">
        <f>VLOOKUP($A13,'Return Data'!$B$7:$R$2843,10,0)</f>
        <v>16.4574</v>
      </c>
      <c r="E13" s="66">
        <f t="shared" si="0"/>
        <v>5</v>
      </c>
      <c r="F13" s="65">
        <f>VLOOKUP($A13,'Return Data'!$B$7:$R$2843,11,0)</f>
        <v>31.198799999999999</v>
      </c>
      <c r="G13" s="66">
        <f t="shared" si="1"/>
        <v>10</v>
      </c>
      <c r="H13" s="65">
        <f>VLOOKUP($A13,'Return Data'!$B$7:$R$2843,12,0)</f>
        <v>49.448700000000002</v>
      </c>
      <c r="I13" s="66">
        <f t="shared" si="2"/>
        <v>10</v>
      </c>
      <c r="J13" s="65">
        <f>VLOOKUP($A13,'Return Data'!$B$7:$R$2843,13,0)</f>
        <v>73.938800000000001</v>
      </c>
      <c r="K13" s="66">
        <f t="shared" si="3"/>
        <v>11</v>
      </c>
      <c r="L13" s="65">
        <f>VLOOKUP($A13,'Return Data'!$B$7:$R$2843,17,0)</f>
        <v>47.242199999999997</v>
      </c>
      <c r="M13" s="66">
        <f t="shared" si="4"/>
        <v>4</v>
      </c>
      <c r="N13" s="65"/>
      <c r="O13" s="66"/>
      <c r="P13" s="65"/>
      <c r="Q13" s="66"/>
      <c r="R13" s="65">
        <f>VLOOKUP($A13,'Return Data'!$B$7:$R$2843,16,0)</f>
        <v>17.296199999999999</v>
      </c>
      <c r="S13" s="67">
        <f t="shared" si="5"/>
        <v>21</v>
      </c>
    </row>
    <row r="14" spans="1:20" x14ac:dyDescent="0.3">
      <c r="A14" s="63" t="s">
        <v>169</v>
      </c>
      <c r="B14" s="64">
        <f>VLOOKUP($A14,'Return Data'!$B$7:$R$2843,3,0)</f>
        <v>44446</v>
      </c>
      <c r="C14" s="65">
        <f>VLOOKUP($A14,'Return Data'!$B$7:$R$2843,4,0)</f>
        <v>21.37</v>
      </c>
      <c r="D14" s="65">
        <f>VLOOKUP($A14,'Return Data'!$B$7:$R$2843,10,0)</f>
        <v>16.141300000000001</v>
      </c>
      <c r="E14" s="66">
        <f t="shared" si="0"/>
        <v>10</v>
      </c>
      <c r="F14" s="65">
        <f>VLOOKUP($A14,'Return Data'!$B$7:$R$2843,11,0)</f>
        <v>30.6235</v>
      </c>
      <c r="G14" s="66">
        <f t="shared" si="1"/>
        <v>11</v>
      </c>
      <c r="H14" s="65">
        <f>VLOOKUP($A14,'Return Data'!$B$7:$R$2843,12,0)</f>
        <v>48.609200000000001</v>
      </c>
      <c r="I14" s="66">
        <f t="shared" si="2"/>
        <v>11</v>
      </c>
      <c r="J14" s="65">
        <f>VLOOKUP($A14,'Return Data'!$B$7:$R$2843,13,0)</f>
        <v>74.164599999999993</v>
      </c>
      <c r="K14" s="66">
        <f t="shared" si="3"/>
        <v>10</v>
      </c>
      <c r="L14" s="65">
        <f>VLOOKUP($A14,'Return Data'!$B$7:$R$2843,17,0)</f>
        <v>43.966299999999997</v>
      </c>
      <c r="M14" s="66">
        <f t="shared" si="4"/>
        <v>6</v>
      </c>
      <c r="N14" s="65"/>
      <c r="O14" s="66"/>
      <c r="P14" s="65"/>
      <c r="Q14" s="66"/>
      <c r="R14" s="65">
        <f>VLOOKUP($A14,'Return Data'!$B$7:$R$2843,16,0)</f>
        <v>30.080200000000001</v>
      </c>
      <c r="S14" s="67">
        <f t="shared" si="5"/>
        <v>2</v>
      </c>
    </row>
    <row r="15" spans="1:20" x14ac:dyDescent="0.3">
      <c r="A15" s="63" t="s">
        <v>170</v>
      </c>
      <c r="B15" s="64">
        <f>VLOOKUP($A15,'Return Data'!$B$7:$R$2843,3,0)</f>
        <v>44446</v>
      </c>
      <c r="C15" s="65">
        <f>VLOOKUP($A15,'Return Data'!$B$7:$R$2843,4,0)</f>
        <v>112.54</v>
      </c>
      <c r="D15" s="65">
        <f>VLOOKUP($A15,'Return Data'!$B$7:$R$2843,10,0)</f>
        <v>16.308399999999999</v>
      </c>
      <c r="E15" s="66">
        <f t="shared" si="0"/>
        <v>8</v>
      </c>
      <c r="F15" s="65">
        <f>VLOOKUP($A15,'Return Data'!$B$7:$R$2843,11,0)</f>
        <v>27.8718</v>
      </c>
      <c r="G15" s="66">
        <f t="shared" si="1"/>
        <v>12</v>
      </c>
      <c r="H15" s="65">
        <f>VLOOKUP($A15,'Return Data'!$B$7:$R$2843,12,0)</f>
        <v>46.2318</v>
      </c>
      <c r="I15" s="66">
        <f t="shared" si="2"/>
        <v>12</v>
      </c>
      <c r="J15" s="65">
        <f>VLOOKUP($A15,'Return Data'!$B$7:$R$2843,13,0)</f>
        <v>72.053200000000004</v>
      </c>
      <c r="K15" s="66">
        <f t="shared" si="3"/>
        <v>13</v>
      </c>
      <c r="L15" s="65">
        <f>VLOOKUP($A15,'Return Data'!$B$7:$R$2843,17,0)</f>
        <v>45.159799999999997</v>
      </c>
      <c r="M15" s="66">
        <f t="shared" si="4"/>
        <v>5</v>
      </c>
      <c r="N15" s="65">
        <f>VLOOKUP($A15,'Return Data'!$B$7:$R$2843,14,0)</f>
        <v>23.542100000000001</v>
      </c>
      <c r="O15" s="66">
        <f t="shared" ref="O15:O23" si="6">RANK(N15,N$8:N$71,0)</f>
        <v>4</v>
      </c>
      <c r="P15" s="65">
        <f>VLOOKUP($A15,'Return Data'!$B$7:$R$2843,15,0)</f>
        <v>20.947900000000001</v>
      </c>
      <c r="Q15" s="66">
        <f t="shared" ref="Q15:Q23" si="7">RANK(P15,P$8:P$71,0)</f>
        <v>3</v>
      </c>
      <c r="R15" s="65">
        <f>VLOOKUP($A15,'Return Data'!$B$7:$R$2843,16,0)</f>
        <v>19.827200000000001</v>
      </c>
      <c r="S15" s="67">
        <f t="shared" si="5"/>
        <v>11</v>
      </c>
    </row>
    <row r="16" spans="1:20" x14ac:dyDescent="0.3">
      <c r="A16" s="63" t="s">
        <v>171</v>
      </c>
      <c r="B16" s="64">
        <f>VLOOKUP($A16,'Return Data'!$B$7:$R$2843,3,0)</f>
        <v>44446</v>
      </c>
      <c r="C16" s="65">
        <f>VLOOKUP($A16,'Return Data'!$B$7:$R$2843,4,0)</f>
        <v>122.87</v>
      </c>
      <c r="D16" s="65">
        <f>VLOOKUP($A16,'Return Data'!$B$7:$R$2843,10,0)</f>
        <v>13.056699999999999</v>
      </c>
      <c r="E16" s="66">
        <f t="shared" si="0"/>
        <v>21</v>
      </c>
      <c r="F16" s="65">
        <f>VLOOKUP($A16,'Return Data'!$B$7:$R$2843,11,0)</f>
        <v>21.485099999999999</v>
      </c>
      <c r="G16" s="66">
        <f t="shared" si="1"/>
        <v>22</v>
      </c>
      <c r="H16" s="65">
        <f>VLOOKUP($A16,'Return Data'!$B$7:$R$2843,12,0)</f>
        <v>40.6479</v>
      </c>
      <c r="I16" s="66">
        <f t="shared" si="2"/>
        <v>18</v>
      </c>
      <c r="J16" s="65">
        <f>VLOOKUP($A16,'Return Data'!$B$7:$R$2843,13,0)</f>
        <v>66.3553</v>
      </c>
      <c r="K16" s="66">
        <f t="shared" si="3"/>
        <v>19</v>
      </c>
      <c r="L16" s="65">
        <f>VLOOKUP($A16,'Return Data'!$B$7:$R$2843,17,0)</f>
        <v>38.738</v>
      </c>
      <c r="M16" s="66">
        <f t="shared" si="4"/>
        <v>14</v>
      </c>
      <c r="N16" s="65">
        <f>VLOOKUP($A16,'Return Data'!$B$7:$R$2843,14,0)</f>
        <v>22.005099999999999</v>
      </c>
      <c r="O16" s="66">
        <f t="shared" si="6"/>
        <v>7</v>
      </c>
      <c r="P16" s="65">
        <f>VLOOKUP($A16,'Return Data'!$B$7:$R$2843,15,0)</f>
        <v>19.545500000000001</v>
      </c>
      <c r="Q16" s="66">
        <f t="shared" si="7"/>
        <v>4</v>
      </c>
      <c r="R16" s="65">
        <f>VLOOKUP($A16,'Return Data'!$B$7:$R$2843,16,0)</f>
        <v>17.678999999999998</v>
      </c>
      <c r="S16" s="67">
        <f t="shared" si="5"/>
        <v>19</v>
      </c>
    </row>
    <row r="17" spans="1:19" x14ac:dyDescent="0.3">
      <c r="A17" s="63" t="s">
        <v>172</v>
      </c>
      <c r="B17" s="64">
        <f>VLOOKUP($A17,'Return Data'!$B$7:$R$2843,3,0)</f>
        <v>44446</v>
      </c>
      <c r="C17" s="65">
        <f>VLOOKUP($A17,'Return Data'!$B$7:$R$2843,4,0)</f>
        <v>86.617000000000004</v>
      </c>
      <c r="D17" s="65">
        <f>VLOOKUP($A17,'Return Data'!$B$7:$R$2843,10,0)</f>
        <v>11.224299999999999</v>
      </c>
      <c r="E17" s="66">
        <f t="shared" si="0"/>
        <v>31</v>
      </c>
      <c r="F17" s="65">
        <f>VLOOKUP($A17,'Return Data'!$B$7:$R$2843,11,0)</f>
        <v>22.742599999999999</v>
      </c>
      <c r="G17" s="66">
        <f t="shared" si="1"/>
        <v>17</v>
      </c>
      <c r="H17" s="65">
        <f>VLOOKUP($A17,'Return Data'!$B$7:$R$2843,12,0)</f>
        <v>41.850900000000003</v>
      </c>
      <c r="I17" s="66">
        <f t="shared" si="2"/>
        <v>17</v>
      </c>
      <c r="J17" s="65">
        <f>VLOOKUP($A17,'Return Data'!$B$7:$R$2843,13,0)</f>
        <v>68.896699999999996</v>
      </c>
      <c r="K17" s="66">
        <f t="shared" si="3"/>
        <v>15</v>
      </c>
      <c r="L17" s="65">
        <f>VLOOKUP($A17,'Return Data'!$B$7:$R$2843,17,0)</f>
        <v>32.973100000000002</v>
      </c>
      <c r="M17" s="66">
        <f t="shared" si="4"/>
        <v>23</v>
      </c>
      <c r="N17" s="65">
        <f>VLOOKUP($A17,'Return Data'!$B$7:$R$2843,14,0)</f>
        <v>20.3414</v>
      </c>
      <c r="O17" s="66">
        <f t="shared" si="6"/>
        <v>9</v>
      </c>
      <c r="P17" s="65">
        <f>VLOOKUP($A17,'Return Data'!$B$7:$R$2843,15,0)</f>
        <v>17.005299999999998</v>
      </c>
      <c r="Q17" s="66">
        <f t="shared" si="7"/>
        <v>10</v>
      </c>
      <c r="R17" s="65">
        <f>VLOOKUP($A17,'Return Data'!$B$7:$R$2843,16,0)</f>
        <v>19.1236</v>
      </c>
      <c r="S17" s="67">
        <f t="shared" si="5"/>
        <v>14</v>
      </c>
    </row>
    <row r="18" spans="1:19" x14ac:dyDescent="0.3">
      <c r="A18" s="63" t="s">
        <v>173</v>
      </c>
      <c r="B18" s="64">
        <f>VLOOKUP($A18,'Return Data'!$B$7:$R$2843,3,0)</f>
        <v>44446</v>
      </c>
      <c r="C18" s="65">
        <f>VLOOKUP($A18,'Return Data'!$B$7:$R$2843,4,0)</f>
        <v>77.430000000000007</v>
      </c>
      <c r="D18" s="65">
        <f>VLOOKUP($A18,'Return Data'!$B$7:$R$2843,10,0)</f>
        <v>11.554500000000001</v>
      </c>
      <c r="E18" s="66">
        <f t="shared" si="0"/>
        <v>29</v>
      </c>
      <c r="F18" s="65">
        <f>VLOOKUP($A18,'Return Data'!$B$7:$R$2843,11,0)</f>
        <v>17.4071</v>
      </c>
      <c r="G18" s="66">
        <f t="shared" si="1"/>
        <v>46</v>
      </c>
      <c r="H18" s="65">
        <f>VLOOKUP($A18,'Return Data'!$B$7:$R$2843,12,0)</f>
        <v>34.778100000000002</v>
      </c>
      <c r="I18" s="66">
        <f t="shared" si="2"/>
        <v>37</v>
      </c>
      <c r="J18" s="65">
        <f>VLOOKUP($A18,'Return Data'!$B$7:$R$2843,13,0)</f>
        <v>55.481900000000003</v>
      </c>
      <c r="K18" s="66">
        <f t="shared" si="3"/>
        <v>46</v>
      </c>
      <c r="L18" s="65">
        <f>VLOOKUP($A18,'Return Data'!$B$7:$R$2843,17,0)</f>
        <v>28.210999999999999</v>
      </c>
      <c r="M18" s="66">
        <f t="shared" si="4"/>
        <v>40</v>
      </c>
      <c r="N18" s="65">
        <f>VLOOKUP($A18,'Return Data'!$B$7:$R$2843,14,0)</f>
        <v>15.8028</v>
      </c>
      <c r="O18" s="66">
        <f t="shared" si="6"/>
        <v>23</v>
      </c>
      <c r="P18" s="65">
        <f>VLOOKUP($A18,'Return Data'!$B$7:$R$2843,15,0)</f>
        <v>14.2225</v>
      </c>
      <c r="Q18" s="66">
        <f t="shared" si="7"/>
        <v>22</v>
      </c>
      <c r="R18" s="65">
        <f>VLOOKUP($A18,'Return Data'!$B$7:$R$2843,16,0)</f>
        <v>15.814399999999999</v>
      </c>
      <c r="S18" s="67">
        <f t="shared" si="5"/>
        <v>37</v>
      </c>
    </row>
    <row r="19" spans="1:19" x14ac:dyDescent="0.3">
      <c r="A19" s="63" t="s">
        <v>175</v>
      </c>
      <c r="B19" s="64">
        <f>VLOOKUP($A19,'Return Data'!$B$7:$R$2843,3,0)</f>
        <v>44446</v>
      </c>
      <c r="C19" s="65">
        <f>VLOOKUP($A19,'Return Data'!$B$7:$R$2843,4,0)</f>
        <v>892.34209999999996</v>
      </c>
      <c r="D19" s="65">
        <f>VLOOKUP($A19,'Return Data'!$B$7:$R$2843,10,0)</f>
        <v>6.8390000000000004</v>
      </c>
      <c r="E19" s="66">
        <f t="shared" si="0"/>
        <v>54</v>
      </c>
      <c r="F19" s="65">
        <f>VLOOKUP($A19,'Return Data'!$B$7:$R$2843,11,0)</f>
        <v>15.5778</v>
      </c>
      <c r="G19" s="66">
        <f t="shared" si="1"/>
        <v>54</v>
      </c>
      <c r="H19" s="65">
        <f>VLOOKUP($A19,'Return Data'!$B$7:$R$2843,12,0)</f>
        <v>33.965800000000002</v>
      </c>
      <c r="I19" s="66">
        <f t="shared" si="2"/>
        <v>45</v>
      </c>
      <c r="J19" s="65">
        <f>VLOOKUP($A19,'Return Data'!$B$7:$R$2843,13,0)</f>
        <v>63.067799999999998</v>
      </c>
      <c r="K19" s="66">
        <f t="shared" si="3"/>
        <v>28</v>
      </c>
      <c r="L19" s="65">
        <f>VLOOKUP($A19,'Return Data'!$B$7:$R$2843,17,0)</f>
        <v>25.5154</v>
      </c>
      <c r="M19" s="66">
        <f t="shared" si="4"/>
        <v>51</v>
      </c>
      <c r="N19" s="65">
        <f>VLOOKUP($A19,'Return Data'!$B$7:$R$2843,14,0)</f>
        <v>13.496600000000001</v>
      </c>
      <c r="O19" s="66">
        <f t="shared" si="6"/>
        <v>40</v>
      </c>
      <c r="P19" s="65">
        <f>VLOOKUP($A19,'Return Data'!$B$7:$R$2843,15,0)</f>
        <v>12.591799999999999</v>
      </c>
      <c r="Q19" s="66">
        <f t="shared" si="7"/>
        <v>31</v>
      </c>
      <c r="R19" s="65">
        <f>VLOOKUP($A19,'Return Data'!$B$7:$R$2843,16,0)</f>
        <v>16.171900000000001</v>
      </c>
      <c r="S19" s="67">
        <f t="shared" si="5"/>
        <v>33</v>
      </c>
    </row>
    <row r="20" spans="1:19" x14ac:dyDescent="0.3">
      <c r="A20" s="63" t="s">
        <v>176</v>
      </c>
      <c r="B20" s="64">
        <f>VLOOKUP($A20,'Return Data'!$B$7:$R$2843,3,0)</f>
        <v>44446</v>
      </c>
      <c r="C20" s="65">
        <f>VLOOKUP($A20,'Return Data'!$B$7:$R$2843,4,0)</f>
        <v>573.72500000000002</v>
      </c>
      <c r="D20" s="65">
        <f>VLOOKUP($A20,'Return Data'!$B$7:$R$2843,10,0)</f>
        <v>8.4229000000000003</v>
      </c>
      <c r="E20" s="66">
        <f t="shared" si="0"/>
        <v>52</v>
      </c>
      <c r="F20" s="65">
        <f>VLOOKUP($A20,'Return Data'!$B$7:$R$2843,11,0)</f>
        <v>17.3948</v>
      </c>
      <c r="G20" s="66">
        <f t="shared" si="1"/>
        <v>47</v>
      </c>
      <c r="H20" s="65">
        <f>VLOOKUP($A20,'Return Data'!$B$7:$R$2843,12,0)</f>
        <v>36.0792</v>
      </c>
      <c r="I20" s="66">
        <f t="shared" si="2"/>
        <v>34</v>
      </c>
      <c r="J20" s="65">
        <f>VLOOKUP($A20,'Return Data'!$B$7:$R$2843,13,0)</f>
        <v>60.813600000000001</v>
      </c>
      <c r="K20" s="66">
        <f t="shared" si="3"/>
        <v>33</v>
      </c>
      <c r="L20" s="65">
        <f>VLOOKUP($A20,'Return Data'!$B$7:$R$2843,17,0)</f>
        <v>27.5441</v>
      </c>
      <c r="M20" s="66">
        <f t="shared" si="4"/>
        <v>44</v>
      </c>
      <c r="N20" s="65">
        <f>VLOOKUP($A20,'Return Data'!$B$7:$R$2843,14,0)</f>
        <v>15.6669</v>
      </c>
      <c r="O20" s="66">
        <f t="shared" si="6"/>
        <v>24</v>
      </c>
      <c r="P20" s="65">
        <f>VLOOKUP($A20,'Return Data'!$B$7:$R$2843,15,0)</f>
        <v>15.528700000000001</v>
      </c>
      <c r="Q20" s="66">
        <f t="shared" si="7"/>
        <v>15</v>
      </c>
      <c r="R20" s="65">
        <f>VLOOKUP($A20,'Return Data'!$B$7:$R$2843,16,0)</f>
        <v>16.982800000000001</v>
      </c>
      <c r="S20" s="67">
        <f t="shared" si="5"/>
        <v>25</v>
      </c>
    </row>
    <row r="21" spans="1:19" x14ac:dyDescent="0.3">
      <c r="A21" s="63" t="s">
        <v>177</v>
      </c>
      <c r="B21" s="64">
        <f>VLOOKUP($A21,'Return Data'!$B$7:$R$2843,3,0)</f>
        <v>44446</v>
      </c>
      <c r="C21" s="65">
        <f>VLOOKUP($A21,'Return Data'!$B$7:$R$2843,4,0)</f>
        <v>754.06399999999996</v>
      </c>
      <c r="D21" s="65">
        <f>VLOOKUP($A21,'Return Data'!$B$7:$R$2843,10,0)</f>
        <v>12.929</v>
      </c>
      <c r="E21" s="66">
        <f t="shared" si="0"/>
        <v>22</v>
      </c>
      <c r="F21" s="65">
        <f>VLOOKUP($A21,'Return Data'!$B$7:$R$2843,11,0)</f>
        <v>20.849</v>
      </c>
      <c r="G21" s="66">
        <f t="shared" si="1"/>
        <v>24</v>
      </c>
      <c r="H21" s="65">
        <f>VLOOKUP($A21,'Return Data'!$B$7:$R$2843,12,0)</f>
        <v>37.046700000000001</v>
      </c>
      <c r="I21" s="66">
        <f t="shared" si="2"/>
        <v>28</v>
      </c>
      <c r="J21" s="65">
        <f>VLOOKUP($A21,'Return Data'!$B$7:$R$2843,13,0)</f>
        <v>54.901899999999998</v>
      </c>
      <c r="K21" s="66">
        <f t="shared" si="3"/>
        <v>48</v>
      </c>
      <c r="L21" s="65">
        <f>VLOOKUP($A21,'Return Data'!$B$7:$R$2843,17,0)</f>
        <v>22.649899999999999</v>
      </c>
      <c r="M21" s="66">
        <f t="shared" si="4"/>
        <v>59</v>
      </c>
      <c r="N21" s="65">
        <f>VLOOKUP($A21,'Return Data'!$B$7:$R$2843,14,0)</f>
        <v>10.754</v>
      </c>
      <c r="O21" s="66">
        <f t="shared" si="6"/>
        <v>48</v>
      </c>
      <c r="P21" s="65">
        <f>VLOOKUP($A21,'Return Data'!$B$7:$R$2843,15,0)</f>
        <v>11.589700000000001</v>
      </c>
      <c r="Q21" s="66">
        <f t="shared" si="7"/>
        <v>35</v>
      </c>
      <c r="R21" s="65">
        <f>VLOOKUP($A21,'Return Data'!$B$7:$R$2843,16,0)</f>
        <v>13.865</v>
      </c>
      <c r="S21" s="67">
        <f t="shared" si="5"/>
        <v>50</v>
      </c>
    </row>
    <row r="22" spans="1:19" x14ac:dyDescent="0.3">
      <c r="A22" s="63" t="s">
        <v>178</v>
      </c>
      <c r="B22" s="64">
        <f>VLOOKUP($A22,'Return Data'!$B$7:$R$2843,3,0)</f>
        <v>44446</v>
      </c>
      <c r="C22" s="65">
        <f>VLOOKUP($A22,'Return Data'!$B$7:$R$2843,4,0)</f>
        <v>59.473999999999997</v>
      </c>
      <c r="D22" s="65">
        <f>VLOOKUP($A22,'Return Data'!$B$7:$R$2843,10,0)</f>
        <v>12.751799999999999</v>
      </c>
      <c r="E22" s="66">
        <f t="shared" si="0"/>
        <v>23</v>
      </c>
      <c r="F22" s="65">
        <f>VLOOKUP($A22,'Return Data'!$B$7:$R$2843,11,0)</f>
        <v>19.521000000000001</v>
      </c>
      <c r="G22" s="66">
        <f t="shared" si="1"/>
        <v>30</v>
      </c>
      <c r="H22" s="65">
        <f>VLOOKUP($A22,'Return Data'!$B$7:$R$2843,12,0)</f>
        <v>35.231200000000001</v>
      </c>
      <c r="I22" s="66">
        <f t="shared" si="2"/>
        <v>35</v>
      </c>
      <c r="J22" s="65">
        <f>VLOOKUP($A22,'Return Data'!$B$7:$R$2843,13,0)</f>
        <v>59.234699999999997</v>
      </c>
      <c r="K22" s="66">
        <f t="shared" si="3"/>
        <v>37</v>
      </c>
      <c r="L22" s="65">
        <f>VLOOKUP($A22,'Return Data'!$B$7:$R$2843,17,0)</f>
        <v>28.047000000000001</v>
      </c>
      <c r="M22" s="66">
        <f t="shared" si="4"/>
        <v>42</v>
      </c>
      <c r="N22" s="65">
        <f>VLOOKUP($A22,'Return Data'!$B$7:$R$2843,14,0)</f>
        <v>14.9278</v>
      </c>
      <c r="O22" s="66">
        <f t="shared" si="6"/>
        <v>31</v>
      </c>
      <c r="P22" s="65">
        <f>VLOOKUP($A22,'Return Data'!$B$7:$R$2843,15,0)</f>
        <v>13.898400000000001</v>
      </c>
      <c r="Q22" s="66">
        <f t="shared" si="7"/>
        <v>26</v>
      </c>
      <c r="R22" s="65">
        <f>VLOOKUP($A22,'Return Data'!$B$7:$R$2843,16,0)</f>
        <v>15.5373</v>
      </c>
      <c r="S22" s="67">
        <f t="shared" si="5"/>
        <v>41</v>
      </c>
    </row>
    <row r="23" spans="1:19" x14ac:dyDescent="0.3">
      <c r="A23" s="63" t="s">
        <v>179</v>
      </c>
      <c r="B23" s="64">
        <f>VLOOKUP($A23,'Return Data'!$B$7:$R$2843,3,0)</f>
        <v>44446</v>
      </c>
      <c r="C23" s="65">
        <f>VLOOKUP($A23,'Return Data'!$B$7:$R$2843,4,0)</f>
        <v>630.92999999999995</v>
      </c>
      <c r="D23" s="65">
        <f>VLOOKUP($A23,'Return Data'!$B$7:$R$2843,10,0)</f>
        <v>12.215199999999999</v>
      </c>
      <c r="E23" s="66">
        <f t="shared" si="0"/>
        <v>26</v>
      </c>
      <c r="F23" s="65">
        <f>VLOOKUP($A23,'Return Data'!$B$7:$R$2843,11,0)</f>
        <v>19.018699999999999</v>
      </c>
      <c r="G23" s="66">
        <f t="shared" si="1"/>
        <v>34</v>
      </c>
      <c r="H23" s="65">
        <f>VLOOKUP($A23,'Return Data'!$B$7:$R$2843,12,0)</f>
        <v>36.953299999999999</v>
      </c>
      <c r="I23" s="66">
        <f t="shared" si="2"/>
        <v>30</v>
      </c>
      <c r="J23" s="65">
        <f>VLOOKUP($A23,'Return Data'!$B$7:$R$2843,13,0)</f>
        <v>60.758800000000001</v>
      </c>
      <c r="K23" s="66">
        <f t="shared" si="3"/>
        <v>34</v>
      </c>
      <c r="L23" s="65">
        <f>VLOOKUP($A23,'Return Data'!$B$7:$R$2843,17,0)</f>
        <v>28.8462</v>
      </c>
      <c r="M23" s="66">
        <f t="shared" si="4"/>
        <v>39</v>
      </c>
      <c r="N23" s="65">
        <f>VLOOKUP($A23,'Return Data'!$B$7:$R$2843,14,0)</f>
        <v>15.387499999999999</v>
      </c>
      <c r="O23" s="66">
        <f t="shared" si="6"/>
        <v>25</v>
      </c>
      <c r="P23" s="65">
        <f>VLOOKUP($A23,'Return Data'!$B$7:$R$2843,15,0)</f>
        <v>14.7729</v>
      </c>
      <c r="Q23" s="66">
        <f t="shared" si="7"/>
        <v>18</v>
      </c>
      <c r="R23" s="65">
        <f>VLOOKUP($A23,'Return Data'!$B$7:$R$2843,16,0)</f>
        <v>17.188400000000001</v>
      </c>
      <c r="S23" s="67">
        <f t="shared" si="5"/>
        <v>23</v>
      </c>
    </row>
    <row r="24" spans="1:19" x14ac:dyDescent="0.3">
      <c r="A24" s="63" t="s">
        <v>180</v>
      </c>
      <c r="B24" s="64">
        <f>VLOOKUP($A24,'Return Data'!$B$7:$R$2843,3,0)</f>
        <v>44446</v>
      </c>
      <c r="C24" s="65">
        <f>VLOOKUP($A24,'Return Data'!$B$7:$R$2843,4,0)</f>
        <v>15.63</v>
      </c>
      <c r="D24" s="65">
        <f>VLOOKUP($A24,'Return Data'!$B$7:$R$2843,10,0)</f>
        <v>5.6081000000000003</v>
      </c>
      <c r="E24" s="66">
        <f t="shared" si="0"/>
        <v>58</v>
      </c>
      <c r="F24" s="65">
        <f>VLOOKUP($A24,'Return Data'!$B$7:$R$2843,11,0)</f>
        <v>11.4041</v>
      </c>
      <c r="G24" s="66">
        <f t="shared" si="1"/>
        <v>60</v>
      </c>
      <c r="H24" s="65">
        <f>VLOOKUP($A24,'Return Data'!$B$7:$R$2843,12,0)</f>
        <v>26.251999999999999</v>
      </c>
      <c r="I24" s="66">
        <f t="shared" si="2"/>
        <v>59</v>
      </c>
      <c r="J24" s="65">
        <f>VLOOKUP($A24,'Return Data'!$B$7:$R$2843,13,0)</f>
        <v>48.433</v>
      </c>
      <c r="K24" s="66">
        <f t="shared" si="3"/>
        <v>57</v>
      </c>
      <c r="L24" s="65">
        <f>VLOOKUP($A24,'Return Data'!$B$7:$R$2843,17,0)</f>
        <v>23.6557</v>
      </c>
      <c r="M24" s="66">
        <f t="shared" si="4"/>
        <v>56</v>
      </c>
      <c r="N24" s="65"/>
      <c r="O24" s="66"/>
      <c r="P24" s="65"/>
      <c r="Q24" s="66"/>
      <c r="R24" s="65">
        <f>VLOOKUP($A24,'Return Data'!$B$7:$R$2843,16,0)</f>
        <v>13.765000000000001</v>
      </c>
      <c r="S24" s="67">
        <f t="shared" si="5"/>
        <v>51</v>
      </c>
    </row>
    <row r="25" spans="1:19" x14ac:dyDescent="0.3">
      <c r="A25" s="63" t="s">
        <v>181</v>
      </c>
      <c r="B25" s="64">
        <f>VLOOKUP($A25,'Return Data'!$B$7:$R$2843,3,0)</f>
        <v>44446</v>
      </c>
      <c r="C25" s="65">
        <f>VLOOKUP($A25,'Return Data'!$B$7:$R$2843,4,0)</f>
        <v>41.55</v>
      </c>
      <c r="D25" s="65">
        <f>VLOOKUP($A25,'Return Data'!$B$7:$R$2843,10,0)</f>
        <v>11.304600000000001</v>
      </c>
      <c r="E25" s="66">
        <f t="shared" si="0"/>
        <v>30</v>
      </c>
      <c r="F25" s="65">
        <f>VLOOKUP($A25,'Return Data'!$B$7:$R$2843,11,0)</f>
        <v>17.273499999999999</v>
      </c>
      <c r="G25" s="66">
        <f t="shared" si="1"/>
        <v>48</v>
      </c>
      <c r="H25" s="65">
        <f>VLOOKUP($A25,'Return Data'!$B$7:$R$2843,12,0)</f>
        <v>30.21</v>
      </c>
      <c r="I25" s="66">
        <f t="shared" si="2"/>
        <v>55</v>
      </c>
      <c r="J25" s="65">
        <f>VLOOKUP($A25,'Return Data'!$B$7:$R$2843,13,0)</f>
        <v>51.919600000000003</v>
      </c>
      <c r="K25" s="66">
        <f t="shared" si="3"/>
        <v>53</v>
      </c>
      <c r="L25" s="65">
        <f>VLOOKUP($A25,'Return Data'!$B$7:$R$2843,17,0)</f>
        <v>24.277699999999999</v>
      </c>
      <c r="M25" s="66">
        <f t="shared" si="4"/>
        <v>55</v>
      </c>
      <c r="N25" s="65">
        <f>VLOOKUP($A25,'Return Data'!$B$7:$R$2843,14,0)</f>
        <v>12.1205</v>
      </c>
      <c r="O25" s="66">
        <f>RANK(N25,N$8:N$71,0)</f>
        <v>45</v>
      </c>
      <c r="P25" s="65">
        <f>VLOOKUP($A25,'Return Data'!$B$7:$R$2843,15,0)</f>
        <v>12.904199999999999</v>
      </c>
      <c r="Q25" s="66">
        <f>RANK(P25,P$8:P$71,0)</f>
        <v>28</v>
      </c>
      <c r="R25" s="65">
        <f>VLOOKUP($A25,'Return Data'!$B$7:$R$2843,16,0)</f>
        <v>19.494499999999999</v>
      </c>
      <c r="S25" s="67">
        <f t="shared" si="5"/>
        <v>12</v>
      </c>
    </row>
    <row r="26" spans="1:19" x14ac:dyDescent="0.3">
      <c r="A26" s="63" t="s">
        <v>182</v>
      </c>
      <c r="B26" s="64">
        <f>VLOOKUP($A26,'Return Data'!$B$7:$R$2843,3,0)</f>
        <v>44446</v>
      </c>
      <c r="C26" s="65">
        <f>VLOOKUP($A26,'Return Data'!$B$7:$R$2843,4,0)</f>
        <v>100.67</v>
      </c>
      <c r="D26" s="65">
        <f>VLOOKUP($A26,'Return Data'!$B$7:$R$2843,10,0)</f>
        <v>8.4338999999999995</v>
      </c>
      <c r="E26" s="66">
        <f t="shared" si="0"/>
        <v>51</v>
      </c>
      <c r="F26" s="65">
        <f>VLOOKUP($A26,'Return Data'!$B$7:$R$2843,11,0)</f>
        <v>20.910399999999999</v>
      </c>
      <c r="G26" s="66">
        <f t="shared" si="1"/>
        <v>23</v>
      </c>
      <c r="H26" s="65">
        <f>VLOOKUP($A26,'Return Data'!$B$7:$R$2843,12,0)</f>
        <v>44.807200000000002</v>
      </c>
      <c r="I26" s="66">
        <f t="shared" si="2"/>
        <v>14</v>
      </c>
      <c r="J26" s="65">
        <f>VLOOKUP($A26,'Return Data'!$B$7:$R$2843,13,0)</f>
        <v>73.868700000000004</v>
      </c>
      <c r="K26" s="66">
        <f t="shared" si="3"/>
        <v>12</v>
      </c>
      <c r="L26" s="65">
        <f>VLOOKUP($A26,'Return Data'!$B$7:$R$2843,17,0)</f>
        <v>35.808700000000002</v>
      </c>
      <c r="M26" s="66">
        <f t="shared" si="4"/>
        <v>18</v>
      </c>
      <c r="N26" s="65">
        <f>VLOOKUP($A26,'Return Data'!$B$7:$R$2843,14,0)</f>
        <v>17.223099999999999</v>
      </c>
      <c r="O26" s="66">
        <f>RANK(N26,N$8:N$71,0)</f>
        <v>18</v>
      </c>
      <c r="P26" s="65">
        <f>VLOOKUP($A26,'Return Data'!$B$7:$R$2843,15,0)</f>
        <v>17.704999999999998</v>
      </c>
      <c r="Q26" s="66">
        <f>RANK(P26,P$8:P$71,0)</f>
        <v>6</v>
      </c>
      <c r="R26" s="65">
        <f>VLOOKUP($A26,'Return Data'!$B$7:$R$2843,16,0)</f>
        <v>18.938300000000002</v>
      </c>
      <c r="S26" s="67">
        <f t="shared" si="5"/>
        <v>15</v>
      </c>
    </row>
    <row r="27" spans="1:19" x14ac:dyDescent="0.3">
      <c r="A27" s="63" t="s">
        <v>183</v>
      </c>
      <c r="B27" s="64">
        <f>VLOOKUP($A27,'Return Data'!$B$7:$R$2843,3,0)</f>
        <v>44446</v>
      </c>
      <c r="C27" s="65">
        <f>VLOOKUP($A27,'Return Data'!$B$7:$R$2843,4,0)</f>
        <v>14.14</v>
      </c>
      <c r="D27" s="65">
        <f>VLOOKUP($A27,'Return Data'!$B$7:$R$2843,10,0)</f>
        <v>9.4427000000000003</v>
      </c>
      <c r="E27" s="66">
        <f t="shared" si="0"/>
        <v>46</v>
      </c>
      <c r="F27" s="65">
        <f>VLOOKUP($A27,'Return Data'!$B$7:$R$2843,11,0)</f>
        <v>14.7727</v>
      </c>
      <c r="G27" s="66">
        <f t="shared" si="1"/>
        <v>58</v>
      </c>
      <c r="H27" s="65">
        <f>VLOOKUP($A27,'Return Data'!$B$7:$R$2843,12,0)</f>
        <v>27.502300000000002</v>
      </c>
      <c r="I27" s="66">
        <f t="shared" si="2"/>
        <v>57</v>
      </c>
      <c r="J27" s="65">
        <f>VLOOKUP($A27,'Return Data'!$B$7:$R$2843,13,0)</f>
        <v>47.138399999999997</v>
      </c>
      <c r="K27" s="66">
        <f t="shared" si="3"/>
        <v>58</v>
      </c>
      <c r="L27" s="65">
        <f>VLOOKUP($A27,'Return Data'!$B$7:$R$2843,17,0)</f>
        <v>23.301300000000001</v>
      </c>
      <c r="M27" s="66">
        <f t="shared" si="4"/>
        <v>57</v>
      </c>
      <c r="N27" s="65"/>
      <c r="O27" s="66"/>
      <c r="P27" s="65"/>
      <c r="Q27" s="66"/>
      <c r="R27" s="65">
        <f>VLOOKUP($A27,'Return Data'!$B$7:$R$2843,16,0)</f>
        <v>9.8264999999999993</v>
      </c>
      <c r="S27" s="67">
        <f t="shared" si="5"/>
        <v>59</v>
      </c>
    </row>
    <row r="28" spans="1:19" x14ac:dyDescent="0.3">
      <c r="A28" s="63" t="s">
        <v>184</v>
      </c>
      <c r="B28" s="64">
        <f>VLOOKUP($A28,'Return Data'!$B$7:$R$2843,3,0)</f>
        <v>44446</v>
      </c>
      <c r="C28" s="65">
        <f>VLOOKUP($A28,'Return Data'!$B$7:$R$2843,4,0)</f>
        <v>91.83</v>
      </c>
      <c r="D28" s="65">
        <f>VLOOKUP($A28,'Return Data'!$B$7:$R$2843,10,0)</f>
        <v>10.107900000000001</v>
      </c>
      <c r="E28" s="66">
        <f t="shared" si="0"/>
        <v>43</v>
      </c>
      <c r="F28" s="65">
        <f>VLOOKUP($A28,'Return Data'!$B$7:$R$2843,11,0)</f>
        <v>19.275200000000002</v>
      </c>
      <c r="G28" s="66">
        <f t="shared" si="1"/>
        <v>32</v>
      </c>
      <c r="H28" s="65">
        <f>VLOOKUP($A28,'Return Data'!$B$7:$R$2843,12,0)</f>
        <v>34.7667</v>
      </c>
      <c r="I28" s="66">
        <f t="shared" si="2"/>
        <v>38</v>
      </c>
      <c r="J28" s="65">
        <f>VLOOKUP($A28,'Return Data'!$B$7:$R$2843,13,0)</f>
        <v>56.867100000000001</v>
      </c>
      <c r="K28" s="66">
        <f t="shared" si="3"/>
        <v>43</v>
      </c>
      <c r="L28" s="65">
        <f>VLOOKUP($A28,'Return Data'!$B$7:$R$2843,17,0)</f>
        <v>31.617699999999999</v>
      </c>
      <c r="M28" s="66">
        <f t="shared" si="4"/>
        <v>26</v>
      </c>
      <c r="N28" s="65">
        <f>VLOOKUP($A28,'Return Data'!$B$7:$R$2843,14,0)</f>
        <v>16.629300000000001</v>
      </c>
      <c r="O28" s="66">
        <f>RANK(N28,N$8:N$71,0)</f>
        <v>21</v>
      </c>
      <c r="P28" s="65">
        <f>VLOOKUP($A28,'Return Data'!$B$7:$R$2843,15,0)</f>
        <v>17.031700000000001</v>
      </c>
      <c r="Q28" s="66">
        <f>RANK(P28,P$8:P$71,0)</f>
        <v>9</v>
      </c>
      <c r="R28" s="65">
        <f>VLOOKUP($A28,'Return Data'!$B$7:$R$2843,16,0)</f>
        <v>19.357299999999999</v>
      </c>
      <c r="S28" s="67">
        <f t="shared" si="5"/>
        <v>13</v>
      </c>
    </row>
    <row r="29" spans="1:19" x14ac:dyDescent="0.3">
      <c r="A29" s="63" t="s">
        <v>185</v>
      </c>
      <c r="B29" s="64">
        <f>VLOOKUP($A29,'Return Data'!$B$7:$R$2843,3,0)</f>
        <v>44446</v>
      </c>
      <c r="C29" s="65">
        <f>VLOOKUP($A29,'Return Data'!$B$7:$R$2843,4,0)</f>
        <v>15.4899</v>
      </c>
      <c r="D29" s="65">
        <f>VLOOKUP($A29,'Return Data'!$B$7:$R$2843,10,0)</f>
        <v>4.8704999999999998</v>
      </c>
      <c r="E29" s="66">
        <f t="shared" si="0"/>
        <v>62</v>
      </c>
      <c r="F29" s="65">
        <f>VLOOKUP($A29,'Return Data'!$B$7:$R$2843,11,0)</f>
        <v>14.65</v>
      </c>
      <c r="G29" s="66">
        <f t="shared" si="1"/>
        <v>59</v>
      </c>
      <c r="H29" s="65">
        <f>VLOOKUP($A29,'Return Data'!$B$7:$R$2843,12,0)</f>
        <v>30.970700000000001</v>
      </c>
      <c r="I29" s="66">
        <f t="shared" si="2"/>
        <v>52</v>
      </c>
      <c r="J29" s="65">
        <f>VLOOKUP($A29,'Return Data'!$B$7:$R$2843,13,0)</f>
        <v>53.482399999999998</v>
      </c>
      <c r="K29" s="66">
        <f t="shared" si="3"/>
        <v>50</v>
      </c>
      <c r="L29" s="65"/>
      <c r="M29" s="66"/>
      <c r="N29" s="65"/>
      <c r="O29" s="66"/>
      <c r="P29" s="65"/>
      <c r="Q29" s="66"/>
      <c r="R29" s="65">
        <f>VLOOKUP($A29,'Return Data'!$B$7:$R$2843,16,0)</f>
        <v>26.0471</v>
      </c>
      <c r="S29" s="67">
        <f t="shared" si="5"/>
        <v>5</v>
      </c>
    </row>
    <row r="30" spans="1:19" x14ac:dyDescent="0.3">
      <c r="A30" s="63" t="s">
        <v>186</v>
      </c>
      <c r="B30" s="64">
        <f>VLOOKUP($A30,'Return Data'!$B$7:$R$2843,3,0)</f>
        <v>44446</v>
      </c>
      <c r="C30" s="65">
        <f>VLOOKUP($A30,'Return Data'!$B$7:$R$2843,4,0)</f>
        <v>30.686</v>
      </c>
      <c r="D30" s="65">
        <f>VLOOKUP($A30,'Return Data'!$B$7:$R$2843,10,0)</f>
        <v>12.302099999999999</v>
      </c>
      <c r="E30" s="66">
        <f t="shared" si="0"/>
        <v>24</v>
      </c>
      <c r="F30" s="65">
        <f>VLOOKUP($A30,'Return Data'!$B$7:$R$2843,11,0)</f>
        <v>18.366299999999999</v>
      </c>
      <c r="G30" s="66">
        <f t="shared" si="1"/>
        <v>39</v>
      </c>
      <c r="H30" s="65">
        <f>VLOOKUP($A30,'Return Data'!$B$7:$R$2843,12,0)</f>
        <v>34.698799999999999</v>
      </c>
      <c r="I30" s="66">
        <f t="shared" si="2"/>
        <v>39</v>
      </c>
      <c r="J30" s="65">
        <f>VLOOKUP($A30,'Return Data'!$B$7:$R$2843,13,0)</f>
        <v>62.997999999999998</v>
      </c>
      <c r="K30" s="66">
        <f t="shared" si="3"/>
        <v>29</v>
      </c>
      <c r="L30" s="65">
        <f>VLOOKUP($A30,'Return Data'!$B$7:$R$2843,17,0)</f>
        <v>31.171600000000002</v>
      </c>
      <c r="M30" s="66">
        <f t="shared" ref="M30:M38" si="8">RANK(L30,L$8:L$71,0)</f>
        <v>29</v>
      </c>
      <c r="N30" s="65">
        <f>VLOOKUP($A30,'Return Data'!$B$7:$R$2843,14,0)</f>
        <v>18.799199999999999</v>
      </c>
      <c r="O30" s="66">
        <f t="shared" ref="O30:O38" si="9">RANK(N30,N$8:N$71,0)</f>
        <v>14</v>
      </c>
      <c r="P30" s="65">
        <f>VLOOKUP($A30,'Return Data'!$B$7:$R$2843,15,0)</f>
        <v>17.3507</v>
      </c>
      <c r="Q30" s="66">
        <f>RANK(P30,P$8:P$71,0)</f>
        <v>8</v>
      </c>
      <c r="R30" s="65">
        <f>VLOOKUP($A30,'Return Data'!$B$7:$R$2843,16,0)</f>
        <v>18.2621</v>
      </c>
      <c r="S30" s="67">
        <f t="shared" si="5"/>
        <v>17</v>
      </c>
    </row>
    <row r="31" spans="1:19" x14ac:dyDescent="0.3">
      <c r="A31" s="63" t="s">
        <v>187</v>
      </c>
      <c r="B31" s="64">
        <f>VLOOKUP($A31,'Return Data'!$B$7:$R$2843,3,0)</f>
        <v>44446</v>
      </c>
      <c r="C31" s="65">
        <f>VLOOKUP($A31,'Return Data'!$B$7:$R$2843,4,0)</f>
        <v>78.558000000000007</v>
      </c>
      <c r="D31" s="65">
        <f>VLOOKUP($A31,'Return Data'!$B$7:$R$2843,10,0)</f>
        <v>10.5548</v>
      </c>
      <c r="E31" s="66">
        <f t="shared" si="0"/>
        <v>35</v>
      </c>
      <c r="F31" s="65">
        <f>VLOOKUP($A31,'Return Data'!$B$7:$R$2843,11,0)</f>
        <v>18.886800000000001</v>
      </c>
      <c r="G31" s="66">
        <f t="shared" si="1"/>
        <v>35</v>
      </c>
      <c r="H31" s="65">
        <f>VLOOKUP($A31,'Return Data'!$B$7:$R$2843,12,0)</f>
        <v>36.212800000000001</v>
      </c>
      <c r="I31" s="66">
        <f t="shared" si="2"/>
        <v>33</v>
      </c>
      <c r="J31" s="65">
        <f>VLOOKUP($A31,'Return Data'!$B$7:$R$2843,13,0)</f>
        <v>62.293199999999999</v>
      </c>
      <c r="K31" s="66">
        <f t="shared" si="3"/>
        <v>31</v>
      </c>
      <c r="L31" s="65">
        <f>VLOOKUP($A31,'Return Data'!$B$7:$R$2843,17,0)</f>
        <v>31.558599999999998</v>
      </c>
      <c r="M31" s="66">
        <f t="shared" si="8"/>
        <v>28</v>
      </c>
      <c r="N31" s="65">
        <f>VLOOKUP($A31,'Return Data'!$B$7:$R$2843,14,0)</f>
        <v>18.945900000000002</v>
      </c>
      <c r="O31" s="66">
        <f t="shared" si="9"/>
        <v>11</v>
      </c>
      <c r="P31" s="65">
        <f>VLOOKUP($A31,'Return Data'!$B$7:$R$2843,15,0)</f>
        <v>16.472300000000001</v>
      </c>
      <c r="Q31" s="66">
        <f>RANK(P31,P$8:P$71,0)</f>
        <v>11</v>
      </c>
      <c r="R31" s="65">
        <f>VLOOKUP($A31,'Return Data'!$B$7:$R$2843,16,0)</f>
        <v>16.840299999999999</v>
      </c>
      <c r="S31" s="67">
        <f t="shared" si="5"/>
        <v>28</v>
      </c>
    </row>
    <row r="32" spans="1:19" x14ac:dyDescent="0.3">
      <c r="A32" s="63" t="s">
        <v>188</v>
      </c>
      <c r="B32" s="64">
        <f>VLOOKUP($A32,'Return Data'!$B$7:$R$2843,3,0)</f>
        <v>44446</v>
      </c>
      <c r="C32" s="65">
        <f>VLOOKUP($A32,'Return Data'!$B$7:$R$2843,4,0)</f>
        <v>84.231999999999999</v>
      </c>
      <c r="D32" s="65">
        <f>VLOOKUP($A32,'Return Data'!$B$7:$R$2843,10,0)</f>
        <v>10.405900000000001</v>
      </c>
      <c r="E32" s="66">
        <f t="shared" si="0"/>
        <v>38</v>
      </c>
      <c r="F32" s="65">
        <f>VLOOKUP($A32,'Return Data'!$B$7:$R$2843,11,0)</f>
        <v>18.311699999999998</v>
      </c>
      <c r="G32" s="66">
        <f t="shared" si="1"/>
        <v>40</v>
      </c>
      <c r="H32" s="65">
        <f>VLOOKUP($A32,'Return Data'!$B$7:$R$2843,12,0)</f>
        <v>31.9527</v>
      </c>
      <c r="I32" s="66">
        <f t="shared" si="2"/>
        <v>50</v>
      </c>
      <c r="J32" s="65">
        <f>VLOOKUP($A32,'Return Data'!$B$7:$R$2843,13,0)</f>
        <v>53.341500000000003</v>
      </c>
      <c r="K32" s="66">
        <f t="shared" si="3"/>
        <v>51</v>
      </c>
      <c r="L32" s="65">
        <f>VLOOKUP($A32,'Return Data'!$B$7:$R$2843,17,0)</f>
        <v>26.777899999999999</v>
      </c>
      <c r="M32" s="66">
        <f t="shared" si="8"/>
        <v>48</v>
      </c>
      <c r="N32" s="65">
        <f>VLOOKUP($A32,'Return Data'!$B$7:$R$2843,14,0)</f>
        <v>12.305999999999999</v>
      </c>
      <c r="O32" s="66">
        <f t="shared" si="9"/>
        <v>43</v>
      </c>
      <c r="P32" s="65">
        <f>VLOOKUP($A32,'Return Data'!$B$7:$R$2843,15,0)</f>
        <v>14.056800000000001</v>
      </c>
      <c r="Q32" s="66">
        <f>RANK(P32,P$8:P$71,0)</f>
        <v>24</v>
      </c>
      <c r="R32" s="65">
        <f>VLOOKUP($A32,'Return Data'!$B$7:$R$2843,16,0)</f>
        <v>15.7415</v>
      </c>
      <c r="S32" s="67">
        <f t="shared" si="5"/>
        <v>38</v>
      </c>
    </row>
    <row r="33" spans="1:19" x14ac:dyDescent="0.3">
      <c r="A33" s="63" t="s">
        <v>189</v>
      </c>
      <c r="B33" s="64">
        <f>VLOOKUP($A33,'Return Data'!$B$7:$R$2843,3,0)</f>
        <v>44446</v>
      </c>
      <c r="C33" s="65">
        <f>VLOOKUP($A33,'Return Data'!$B$7:$R$2843,4,0)</f>
        <v>108.1354</v>
      </c>
      <c r="D33" s="65">
        <f>VLOOKUP($A33,'Return Data'!$B$7:$R$2843,10,0)</f>
        <v>13.3957</v>
      </c>
      <c r="E33" s="66">
        <f t="shared" si="0"/>
        <v>19</v>
      </c>
      <c r="F33" s="65">
        <f>VLOOKUP($A33,'Return Data'!$B$7:$R$2843,11,0)</f>
        <v>19.783899999999999</v>
      </c>
      <c r="G33" s="66">
        <f t="shared" si="1"/>
        <v>29</v>
      </c>
      <c r="H33" s="65">
        <f>VLOOKUP($A33,'Return Data'!$B$7:$R$2843,12,0)</f>
        <v>31.3262</v>
      </c>
      <c r="I33" s="66">
        <f t="shared" si="2"/>
        <v>51</v>
      </c>
      <c r="J33" s="65">
        <f>VLOOKUP($A33,'Return Data'!$B$7:$R$2843,13,0)</f>
        <v>54.0167</v>
      </c>
      <c r="K33" s="66">
        <f t="shared" si="3"/>
        <v>49</v>
      </c>
      <c r="L33" s="65">
        <f>VLOOKUP($A33,'Return Data'!$B$7:$R$2843,17,0)</f>
        <v>24.760300000000001</v>
      </c>
      <c r="M33" s="66">
        <f t="shared" si="8"/>
        <v>53</v>
      </c>
      <c r="N33" s="65">
        <f>VLOOKUP($A33,'Return Data'!$B$7:$R$2843,14,0)</f>
        <v>14.9855</v>
      </c>
      <c r="O33" s="66">
        <f t="shared" si="9"/>
        <v>30</v>
      </c>
      <c r="P33" s="65">
        <f>VLOOKUP($A33,'Return Data'!$B$7:$R$2843,15,0)</f>
        <v>14.722799999999999</v>
      </c>
      <c r="Q33" s="66">
        <f>RANK(P33,P$8:P$71,0)</f>
        <v>19</v>
      </c>
      <c r="R33" s="65">
        <f>VLOOKUP($A33,'Return Data'!$B$7:$R$2843,16,0)</f>
        <v>15.9038</v>
      </c>
      <c r="S33" s="67">
        <f t="shared" si="5"/>
        <v>35</v>
      </c>
    </row>
    <row r="34" spans="1:19" x14ac:dyDescent="0.3">
      <c r="A34" s="63" t="s">
        <v>434</v>
      </c>
      <c r="B34" s="64">
        <f>VLOOKUP($A34,'Return Data'!$B$7:$R$2843,3,0)</f>
        <v>44446</v>
      </c>
      <c r="C34" s="65">
        <f>VLOOKUP($A34,'Return Data'!$B$7:$R$2843,4,0)</f>
        <v>20.354399999999998</v>
      </c>
      <c r="D34" s="65">
        <f>VLOOKUP($A34,'Return Data'!$B$7:$R$2843,10,0)</f>
        <v>14.0443</v>
      </c>
      <c r="E34" s="66">
        <f t="shared" si="0"/>
        <v>15</v>
      </c>
      <c r="F34" s="65">
        <f>VLOOKUP($A34,'Return Data'!$B$7:$R$2843,11,0)</f>
        <v>23.431100000000001</v>
      </c>
      <c r="G34" s="66">
        <f t="shared" si="1"/>
        <v>15</v>
      </c>
      <c r="H34" s="65">
        <f>VLOOKUP($A34,'Return Data'!$B$7:$R$2843,12,0)</f>
        <v>45.207099999999997</v>
      </c>
      <c r="I34" s="66">
        <f t="shared" si="2"/>
        <v>13</v>
      </c>
      <c r="J34" s="65">
        <f>VLOOKUP($A34,'Return Data'!$B$7:$R$2843,13,0)</f>
        <v>67.926699999999997</v>
      </c>
      <c r="K34" s="66">
        <f t="shared" si="3"/>
        <v>16</v>
      </c>
      <c r="L34" s="65">
        <f>VLOOKUP($A34,'Return Data'!$B$7:$R$2843,17,0)</f>
        <v>33.629899999999999</v>
      </c>
      <c r="M34" s="66">
        <f t="shared" si="8"/>
        <v>22</v>
      </c>
      <c r="N34" s="65">
        <f>VLOOKUP($A34,'Return Data'!$B$7:$R$2843,14,0)</f>
        <v>17.234100000000002</v>
      </c>
      <c r="O34" s="66">
        <f t="shared" si="9"/>
        <v>17</v>
      </c>
      <c r="P34" s="65"/>
      <c r="Q34" s="66"/>
      <c r="R34" s="65">
        <f>VLOOKUP($A34,'Return Data'!$B$7:$R$2843,16,0)</f>
        <v>15.6418</v>
      </c>
      <c r="S34" s="67">
        <f t="shared" si="5"/>
        <v>39</v>
      </c>
    </row>
    <row r="35" spans="1:19" x14ac:dyDescent="0.3">
      <c r="A35" s="63" t="s">
        <v>191</v>
      </c>
      <c r="B35" s="64">
        <f>VLOOKUP($A35,'Return Data'!$B$7:$R$2843,3,0)</f>
        <v>44446</v>
      </c>
      <c r="C35" s="65">
        <f>VLOOKUP($A35,'Return Data'!$B$7:$R$2843,4,0)</f>
        <v>33.546999999999997</v>
      </c>
      <c r="D35" s="65">
        <f>VLOOKUP($A35,'Return Data'!$B$7:$R$2843,10,0)</f>
        <v>11.5779</v>
      </c>
      <c r="E35" s="66">
        <f t="shared" si="0"/>
        <v>28</v>
      </c>
      <c r="F35" s="65">
        <f>VLOOKUP($A35,'Return Data'!$B$7:$R$2843,11,0)</f>
        <v>20.5382</v>
      </c>
      <c r="G35" s="66">
        <f t="shared" si="1"/>
        <v>26</v>
      </c>
      <c r="H35" s="65">
        <f>VLOOKUP($A35,'Return Data'!$B$7:$R$2843,12,0)</f>
        <v>39.872399999999999</v>
      </c>
      <c r="I35" s="66">
        <f t="shared" si="2"/>
        <v>20</v>
      </c>
      <c r="J35" s="65">
        <f>VLOOKUP($A35,'Return Data'!$B$7:$R$2843,13,0)</f>
        <v>66.759500000000003</v>
      </c>
      <c r="K35" s="66">
        <f t="shared" si="3"/>
        <v>18</v>
      </c>
      <c r="L35" s="65">
        <f>VLOOKUP($A35,'Return Data'!$B$7:$R$2843,17,0)</f>
        <v>36.838799999999999</v>
      </c>
      <c r="M35" s="66">
        <f t="shared" si="8"/>
        <v>17</v>
      </c>
      <c r="N35" s="65">
        <f>VLOOKUP($A35,'Return Data'!$B$7:$R$2843,14,0)</f>
        <v>22.833100000000002</v>
      </c>
      <c r="O35" s="66">
        <f t="shared" si="9"/>
        <v>5</v>
      </c>
      <c r="P35" s="65"/>
      <c r="Q35" s="66"/>
      <c r="R35" s="65">
        <f>VLOOKUP($A35,'Return Data'!$B$7:$R$2843,16,0)</f>
        <v>23.663699999999999</v>
      </c>
      <c r="S35" s="67">
        <f t="shared" si="5"/>
        <v>6</v>
      </c>
    </row>
    <row r="36" spans="1:19" x14ac:dyDescent="0.3">
      <c r="A36" s="63" t="s">
        <v>192</v>
      </c>
      <c r="B36" s="64">
        <f>VLOOKUP($A36,'Return Data'!$B$7:$R$2843,3,0)</f>
        <v>44446</v>
      </c>
      <c r="C36" s="65">
        <f>VLOOKUP($A36,'Return Data'!$B$7:$R$2843,4,0)</f>
        <v>29.913799999999998</v>
      </c>
      <c r="D36" s="65">
        <f>VLOOKUP($A36,'Return Data'!$B$7:$R$2843,10,0)</f>
        <v>14.144299999999999</v>
      </c>
      <c r="E36" s="66">
        <f t="shared" si="0"/>
        <v>13</v>
      </c>
      <c r="F36" s="65">
        <f>VLOOKUP($A36,'Return Data'!$B$7:$R$2843,11,0)</f>
        <v>22.990200000000002</v>
      </c>
      <c r="G36" s="66">
        <f t="shared" si="1"/>
        <v>16</v>
      </c>
      <c r="H36" s="65">
        <f>VLOOKUP($A36,'Return Data'!$B$7:$R$2843,12,0)</f>
        <v>42.298900000000003</v>
      </c>
      <c r="I36" s="66">
        <f t="shared" si="2"/>
        <v>16</v>
      </c>
      <c r="J36" s="65">
        <f>VLOOKUP($A36,'Return Data'!$B$7:$R$2843,13,0)</f>
        <v>67.252600000000001</v>
      </c>
      <c r="K36" s="66">
        <f t="shared" si="3"/>
        <v>17</v>
      </c>
      <c r="L36" s="65">
        <f>VLOOKUP($A36,'Return Data'!$B$7:$R$2843,17,0)</f>
        <v>30.91</v>
      </c>
      <c r="M36" s="66">
        <f t="shared" si="8"/>
        <v>30</v>
      </c>
      <c r="N36" s="65">
        <f>VLOOKUP($A36,'Return Data'!$B$7:$R$2843,14,0)</f>
        <v>16.393699999999999</v>
      </c>
      <c r="O36" s="66">
        <f t="shared" si="9"/>
        <v>22</v>
      </c>
      <c r="P36" s="65">
        <f>VLOOKUP($A36,'Return Data'!$B$7:$R$2843,15,0)</f>
        <v>17.527799999999999</v>
      </c>
      <c r="Q36" s="66">
        <f>RANK(P36,P$8:P$71,0)</f>
        <v>7</v>
      </c>
      <c r="R36" s="65">
        <f>VLOOKUP($A36,'Return Data'!$B$7:$R$2843,16,0)</f>
        <v>17.962599999999998</v>
      </c>
      <c r="S36" s="67">
        <f t="shared" si="5"/>
        <v>18</v>
      </c>
    </row>
    <row r="37" spans="1:19" x14ac:dyDescent="0.3">
      <c r="A37" s="81" t="s">
        <v>2013</v>
      </c>
      <c r="B37" s="64">
        <f>VLOOKUP($A37,'Return Data'!$B$7:$R$2843,3,0)</f>
        <v>44446</v>
      </c>
      <c r="C37" s="65">
        <f>VLOOKUP($A37,'Return Data'!$B$7:$R$2843,4,0)</f>
        <v>22.084599999999998</v>
      </c>
      <c r="D37" s="65">
        <f>VLOOKUP($A37,'Return Data'!$B$7:$R$2843,10,0)</f>
        <v>10.2615</v>
      </c>
      <c r="E37" s="66">
        <f t="shared" si="0"/>
        <v>39</v>
      </c>
      <c r="F37" s="65">
        <f>VLOOKUP($A37,'Return Data'!$B$7:$R$2843,11,0)</f>
        <v>15.1655</v>
      </c>
      <c r="G37" s="66">
        <f t="shared" si="1"/>
        <v>56</v>
      </c>
      <c r="H37" s="65">
        <f>VLOOKUP($A37,'Return Data'!$B$7:$R$2843,12,0)</f>
        <v>30.352599999999999</v>
      </c>
      <c r="I37" s="66">
        <f t="shared" si="2"/>
        <v>54</v>
      </c>
      <c r="J37" s="65">
        <f>VLOOKUP($A37,'Return Data'!$B$7:$R$2843,13,0)</f>
        <v>48.786999999999999</v>
      </c>
      <c r="K37" s="66">
        <f t="shared" si="3"/>
        <v>56</v>
      </c>
      <c r="L37" s="65">
        <f>VLOOKUP($A37,'Return Data'!$B$7:$R$2843,17,0)</f>
        <v>24.463799999999999</v>
      </c>
      <c r="M37" s="66">
        <f t="shared" si="8"/>
        <v>54</v>
      </c>
      <c r="N37" s="65">
        <f>VLOOKUP($A37,'Return Data'!$B$7:$R$2843,14,0)</f>
        <v>13.758800000000001</v>
      </c>
      <c r="O37" s="66">
        <f t="shared" si="9"/>
        <v>38</v>
      </c>
      <c r="P37" s="65"/>
      <c r="Q37" s="66"/>
      <c r="R37" s="65">
        <f>VLOOKUP($A37,'Return Data'!$B$7:$R$2843,16,0)</f>
        <v>14.9315</v>
      </c>
      <c r="S37" s="67">
        <f t="shared" si="5"/>
        <v>43</v>
      </c>
    </row>
    <row r="38" spans="1:19" x14ac:dyDescent="0.3">
      <c r="A38" s="63" t="s">
        <v>193</v>
      </c>
      <c r="B38" s="64">
        <f>VLOOKUP($A38,'Return Data'!$B$7:$R$2843,3,0)</f>
        <v>44446</v>
      </c>
      <c r="C38" s="65">
        <f>VLOOKUP($A38,'Return Data'!$B$7:$R$2843,4,0)</f>
        <v>81.046800000000005</v>
      </c>
      <c r="D38" s="65">
        <f>VLOOKUP($A38,'Return Data'!$B$7:$R$2843,10,0)</f>
        <v>12.132400000000001</v>
      </c>
      <c r="E38" s="66">
        <f t="shared" si="0"/>
        <v>27</v>
      </c>
      <c r="F38" s="65">
        <f>VLOOKUP($A38,'Return Data'!$B$7:$R$2843,11,0)</f>
        <v>20.302499999999998</v>
      </c>
      <c r="G38" s="66">
        <f t="shared" si="1"/>
        <v>27</v>
      </c>
      <c r="H38" s="65">
        <f>VLOOKUP($A38,'Return Data'!$B$7:$R$2843,12,0)</f>
        <v>43.407800000000002</v>
      </c>
      <c r="I38" s="66">
        <f t="shared" si="2"/>
        <v>15</v>
      </c>
      <c r="J38" s="65">
        <f>VLOOKUP($A38,'Return Data'!$B$7:$R$2843,13,0)</f>
        <v>68.998199999999997</v>
      </c>
      <c r="K38" s="66">
        <f t="shared" si="3"/>
        <v>14</v>
      </c>
      <c r="L38" s="65">
        <f>VLOOKUP($A38,'Return Data'!$B$7:$R$2843,17,0)</f>
        <v>26.890699999999999</v>
      </c>
      <c r="M38" s="66">
        <f t="shared" si="8"/>
        <v>46</v>
      </c>
      <c r="N38" s="65">
        <f>VLOOKUP($A38,'Return Data'!$B$7:$R$2843,14,0)</f>
        <v>9.6877999999999993</v>
      </c>
      <c r="O38" s="66">
        <f t="shared" si="9"/>
        <v>49</v>
      </c>
      <c r="P38" s="65">
        <f>VLOOKUP($A38,'Return Data'!$B$7:$R$2843,15,0)</f>
        <v>8.8602000000000007</v>
      </c>
      <c r="Q38" s="66">
        <f>RANK(P38,P$8:P$71,0)</f>
        <v>37</v>
      </c>
      <c r="R38" s="65">
        <f>VLOOKUP($A38,'Return Data'!$B$7:$R$2843,16,0)</f>
        <v>14.6053</v>
      </c>
      <c r="S38" s="67">
        <f t="shared" si="5"/>
        <v>46</v>
      </c>
    </row>
    <row r="39" spans="1:19" x14ac:dyDescent="0.3">
      <c r="A39" s="63" t="s">
        <v>194</v>
      </c>
      <c r="B39" s="64">
        <f>VLOOKUP($A39,'Return Data'!$B$7:$R$2843,3,0)</f>
        <v>44446</v>
      </c>
      <c r="C39" s="65">
        <f>VLOOKUP($A39,'Return Data'!$B$7:$R$2843,4,0)</f>
        <v>18.2715</v>
      </c>
      <c r="D39" s="65">
        <f>VLOOKUP($A39,'Return Data'!$B$7:$R$2843,10,0)</f>
        <v>12.3011</v>
      </c>
      <c r="E39" s="66">
        <f t="shared" si="0"/>
        <v>25</v>
      </c>
      <c r="F39" s="65">
        <f>VLOOKUP($A39,'Return Data'!$B$7:$R$2843,11,0)</f>
        <v>23.456099999999999</v>
      </c>
      <c r="G39" s="66">
        <f t="shared" si="1"/>
        <v>14</v>
      </c>
      <c r="H39" s="65">
        <f>VLOOKUP($A39,'Return Data'!$B$7:$R$2843,12,0)</f>
        <v>34.686999999999998</v>
      </c>
      <c r="I39" s="66">
        <f t="shared" si="2"/>
        <v>40</v>
      </c>
      <c r="J39" s="65">
        <f>VLOOKUP($A39,'Return Data'!$B$7:$R$2843,13,0)</f>
        <v>53.107100000000003</v>
      </c>
      <c r="K39" s="66">
        <f t="shared" si="3"/>
        <v>52</v>
      </c>
      <c r="L39" s="65"/>
      <c r="M39" s="66"/>
      <c r="N39" s="65"/>
      <c r="O39" s="66"/>
      <c r="P39" s="65"/>
      <c r="Q39" s="66"/>
      <c r="R39" s="65">
        <f>VLOOKUP($A39,'Return Data'!$B$7:$R$2843,16,0)</f>
        <v>32.778700000000001</v>
      </c>
      <c r="S39" s="67">
        <f t="shared" si="5"/>
        <v>1</v>
      </c>
    </row>
    <row r="40" spans="1:19" x14ac:dyDescent="0.3">
      <c r="A40" s="63" t="s">
        <v>195</v>
      </c>
      <c r="B40" s="64">
        <f>VLOOKUP($A40,'Return Data'!$B$7:$R$2843,3,0)</f>
        <v>44446</v>
      </c>
      <c r="C40" s="65">
        <f>VLOOKUP($A40,'Return Data'!$B$7:$R$2843,4,0)</f>
        <v>24.33</v>
      </c>
      <c r="D40" s="65">
        <f>VLOOKUP($A40,'Return Data'!$B$7:$R$2843,10,0)</f>
        <v>8.4708000000000006</v>
      </c>
      <c r="E40" s="66">
        <f t="shared" ref="E40:E71" si="10">RANK(D40,D$8:D$71,0)</f>
        <v>50</v>
      </c>
      <c r="F40" s="65">
        <f>VLOOKUP($A40,'Return Data'!$B$7:$R$2843,11,0)</f>
        <v>20.2075</v>
      </c>
      <c r="G40" s="66">
        <f t="shared" ref="G40:G71" si="11">RANK(F40,F$8:F$71,0)</f>
        <v>28</v>
      </c>
      <c r="H40" s="65">
        <f>VLOOKUP($A40,'Return Data'!$B$7:$R$2843,12,0)</f>
        <v>36.993200000000002</v>
      </c>
      <c r="I40" s="66">
        <f t="shared" ref="I40:I71" si="12">RANK(H40,H$8:H$71,0)</f>
        <v>29</v>
      </c>
      <c r="J40" s="65">
        <f>VLOOKUP($A40,'Return Data'!$B$7:$R$2843,13,0)</f>
        <v>62.416600000000003</v>
      </c>
      <c r="K40" s="66">
        <f t="shared" ref="K40:K71" si="13">RANK(J40,J$8:J$71,0)</f>
        <v>30</v>
      </c>
      <c r="L40" s="65">
        <f>VLOOKUP($A40,'Return Data'!$B$7:$R$2843,17,0)</f>
        <v>30.1616</v>
      </c>
      <c r="M40" s="66">
        <f t="shared" ref="M40:M52" si="14">RANK(L40,L$8:L$71,0)</f>
        <v>32</v>
      </c>
      <c r="N40" s="65">
        <f>VLOOKUP($A40,'Return Data'!$B$7:$R$2843,14,0)</f>
        <v>17.217400000000001</v>
      </c>
      <c r="O40" s="66">
        <f t="shared" ref="O40:O49" si="15">RANK(N40,N$8:N$71,0)</f>
        <v>19</v>
      </c>
      <c r="P40" s="65"/>
      <c r="Q40" s="66"/>
      <c r="R40" s="65">
        <f>VLOOKUP($A40,'Return Data'!$B$7:$R$2843,16,0)</f>
        <v>16.7377</v>
      </c>
      <c r="S40" s="67">
        <f t="shared" ref="S40:S71" si="16">RANK(R40,R$8:R$71,0)</f>
        <v>29</v>
      </c>
    </row>
    <row r="41" spans="1:19" x14ac:dyDescent="0.3">
      <c r="A41" s="63" t="s">
        <v>196</v>
      </c>
      <c r="B41" s="64">
        <f>VLOOKUP($A41,'Return Data'!$B$7:$R$2843,3,0)</f>
        <v>44446</v>
      </c>
      <c r="C41" s="65">
        <f>VLOOKUP($A41,'Return Data'!$B$7:$R$2843,4,0)</f>
        <v>310.33</v>
      </c>
      <c r="D41" s="65">
        <f>VLOOKUP($A41,'Return Data'!$B$7:$R$2843,10,0)</f>
        <v>10.8203</v>
      </c>
      <c r="E41" s="66">
        <f t="shared" si="10"/>
        <v>32</v>
      </c>
      <c r="F41" s="65">
        <f>VLOOKUP($A41,'Return Data'!$B$7:$R$2843,11,0)</f>
        <v>18.722999999999999</v>
      </c>
      <c r="G41" s="66">
        <f t="shared" si="11"/>
        <v>36</v>
      </c>
      <c r="H41" s="65">
        <f>VLOOKUP($A41,'Return Data'!$B$7:$R$2843,12,0)</f>
        <v>34.330399999999997</v>
      </c>
      <c r="I41" s="66">
        <f t="shared" si="12"/>
        <v>41</v>
      </c>
      <c r="J41" s="65">
        <f>VLOOKUP($A41,'Return Data'!$B$7:$R$2843,13,0)</f>
        <v>58.460999999999999</v>
      </c>
      <c r="K41" s="66">
        <f t="shared" si="13"/>
        <v>40</v>
      </c>
      <c r="L41" s="65">
        <f>VLOOKUP($A41,'Return Data'!$B$7:$R$2843,17,0)</f>
        <v>29.428799999999999</v>
      </c>
      <c r="M41" s="66">
        <f t="shared" si="14"/>
        <v>37</v>
      </c>
      <c r="N41" s="65">
        <f>VLOOKUP($A41,'Return Data'!$B$7:$R$2843,14,0)</f>
        <v>13.3917</v>
      </c>
      <c r="O41" s="66">
        <f t="shared" si="15"/>
        <v>41</v>
      </c>
      <c r="P41" s="65">
        <f>VLOOKUP($A41,'Return Data'!$B$7:$R$2843,15,0)</f>
        <v>11.863799999999999</v>
      </c>
      <c r="Q41" s="66">
        <f t="shared" ref="Q41:Q47" si="17">RANK(P41,P$8:P$71,0)</f>
        <v>34</v>
      </c>
      <c r="R41" s="65">
        <f>VLOOKUP($A41,'Return Data'!$B$7:$R$2843,16,0)</f>
        <v>13.6829</v>
      </c>
      <c r="S41" s="67">
        <f t="shared" si="16"/>
        <v>52</v>
      </c>
    </row>
    <row r="42" spans="1:19" x14ac:dyDescent="0.3">
      <c r="A42" s="63" t="s">
        <v>197</v>
      </c>
      <c r="B42" s="64">
        <f>VLOOKUP($A42,'Return Data'!$B$7:$R$2843,3,0)</f>
        <v>44446</v>
      </c>
      <c r="C42" s="65">
        <f>VLOOKUP($A42,'Return Data'!$B$7:$R$2843,4,0)</f>
        <v>332.14</v>
      </c>
      <c r="D42" s="65">
        <f>VLOOKUP($A42,'Return Data'!$B$7:$R$2843,10,0)</f>
        <v>10.724399999999999</v>
      </c>
      <c r="E42" s="66">
        <f t="shared" si="10"/>
        <v>33</v>
      </c>
      <c r="F42" s="65">
        <f>VLOOKUP($A42,'Return Data'!$B$7:$R$2843,11,0)</f>
        <v>18.676500000000001</v>
      </c>
      <c r="G42" s="66">
        <f t="shared" si="11"/>
        <v>37</v>
      </c>
      <c r="H42" s="65">
        <f>VLOOKUP($A42,'Return Data'!$B$7:$R$2843,12,0)</f>
        <v>34.214199999999998</v>
      </c>
      <c r="I42" s="66">
        <f t="shared" si="12"/>
        <v>43</v>
      </c>
      <c r="J42" s="65">
        <f>VLOOKUP($A42,'Return Data'!$B$7:$R$2843,13,0)</f>
        <v>58.109200000000001</v>
      </c>
      <c r="K42" s="66">
        <f t="shared" si="13"/>
        <v>42</v>
      </c>
      <c r="L42" s="65">
        <f>VLOOKUP($A42,'Return Data'!$B$7:$R$2843,17,0)</f>
        <v>29.680900000000001</v>
      </c>
      <c r="M42" s="66">
        <f t="shared" si="14"/>
        <v>35</v>
      </c>
      <c r="N42" s="65">
        <f>VLOOKUP($A42,'Return Data'!$B$7:$R$2843,14,0)</f>
        <v>13.8757</v>
      </c>
      <c r="O42" s="66">
        <f t="shared" si="15"/>
        <v>37</v>
      </c>
      <c r="P42" s="65">
        <f>VLOOKUP($A42,'Return Data'!$B$7:$R$2843,15,0)</f>
        <v>14.698700000000001</v>
      </c>
      <c r="Q42" s="66">
        <f t="shared" si="17"/>
        <v>20</v>
      </c>
      <c r="R42" s="65">
        <f>VLOOKUP($A42,'Return Data'!$B$7:$R$2843,16,0)</f>
        <v>16.8765</v>
      </c>
      <c r="S42" s="67">
        <f t="shared" si="16"/>
        <v>27</v>
      </c>
    </row>
    <row r="43" spans="1:19" x14ac:dyDescent="0.3">
      <c r="A43" s="63" t="s">
        <v>198</v>
      </c>
      <c r="B43" s="64">
        <f>VLOOKUP($A43,'Return Data'!$B$7:$R$2843,3,0)</f>
        <v>44446</v>
      </c>
      <c r="C43" s="65">
        <f>VLOOKUP($A43,'Return Data'!$B$7:$R$2843,4,0)</f>
        <v>222.09870000000001</v>
      </c>
      <c r="D43" s="65">
        <f>VLOOKUP($A43,'Return Data'!$B$7:$R$2843,10,0)</f>
        <v>9.0785</v>
      </c>
      <c r="E43" s="66">
        <f t="shared" si="10"/>
        <v>47</v>
      </c>
      <c r="F43" s="65">
        <f>VLOOKUP($A43,'Return Data'!$B$7:$R$2843,11,0)</f>
        <v>36.494999999999997</v>
      </c>
      <c r="G43" s="66">
        <f t="shared" si="11"/>
        <v>7</v>
      </c>
      <c r="H43" s="65">
        <f>VLOOKUP($A43,'Return Data'!$B$7:$R$2843,12,0)</f>
        <v>60.784799999999997</v>
      </c>
      <c r="I43" s="66">
        <f t="shared" si="12"/>
        <v>7</v>
      </c>
      <c r="J43" s="65">
        <f>VLOOKUP($A43,'Return Data'!$B$7:$R$2843,13,0)</f>
        <v>92.471599999999995</v>
      </c>
      <c r="K43" s="66">
        <f t="shared" si="13"/>
        <v>7</v>
      </c>
      <c r="L43" s="65">
        <f>VLOOKUP($A43,'Return Data'!$B$7:$R$2843,17,0)</f>
        <v>58.512999999999998</v>
      </c>
      <c r="M43" s="66">
        <f t="shared" si="14"/>
        <v>1</v>
      </c>
      <c r="N43" s="65">
        <f>VLOOKUP($A43,'Return Data'!$B$7:$R$2843,14,0)</f>
        <v>31.145299999999999</v>
      </c>
      <c r="O43" s="66">
        <f t="shared" si="15"/>
        <v>2</v>
      </c>
      <c r="P43" s="65">
        <f>VLOOKUP($A43,'Return Data'!$B$7:$R$2843,15,0)</f>
        <v>23.953700000000001</v>
      </c>
      <c r="Q43" s="66">
        <f t="shared" si="17"/>
        <v>2</v>
      </c>
      <c r="R43" s="65">
        <f>VLOOKUP($A43,'Return Data'!$B$7:$R$2843,16,0)</f>
        <v>22.160399999999999</v>
      </c>
      <c r="S43" s="67">
        <f t="shared" si="16"/>
        <v>7</v>
      </c>
    </row>
    <row r="44" spans="1:19" x14ac:dyDescent="0.3">
      <c r="A44" s="63" t="s">
        <v>199</v>
      </c>
      <c r="B44" s="64">
        <f>VLOOKUP($A44,'Return Data'!$B$7:$R$2843,3,0)</f>
        <v>44446</v>
      </c>
      <c r="C44" s="65">
        <f>VLOOKUP($A44,'Return Data'!$B$7:$R$2843,4,0)</f>
        <v>77.180000000000007</v>
      </c>
      <c r="D44" s="65">
        <f>VLOOKUP($A44,'Return Data'!$B$7:$R$2843,10,0)</f>
        <v>6.2061000000000002</v>
      </c>
      <c r="E44" s="66">
        <f t="shared" si="10"/>
        <v>55</v>
      </c>
      <c r="F44" s="65">
        <f>VLOOKUP($A44,'Return Data'!$B$7:$R$2843,11,0)</f>
        <v>15.280099999999999</v>
      </c>
      <c r="G44" s="66">
        <f t="shared" si="11"/>
        <v>55</v>
      </c>
      <c r="H44" s="65">
        <f>VLOOKUP($A44,'Return Data'!$B$7:$R$2843,12,0)</f>
        <v>30.857900000000001</v>
      </c>
      <c r="I44" s="66">
        <f t="shared" si="12"/>
        <v>53</v>
      </c>
      <c r="J44" s="65">
        <f>VLOOKUP($A44,'Return Data'!$B$7:$R$2843,13,0)</f>
        <v>58.773899999999998</v>
      </c>
      <c r="K44" s="66">
        <f t="shared" si="13"/>
        <v>39</v>
      </c>
      <c r="L44" s="65">
        <f>VLOOKUP($A44,'Return Data'!$B$7:$R$2843,17,0)</f>
        <v>22.7681</v>
      </c>
      <c r="M44" s="66">
        <f t="shared" si="14"/>
        <v>58</v>
      </c>
      <c r="N44" s="65">
        <f>VLOOKUP($A44,'Return Data'!$B$7:$R$2843,14,0)</f>
        <v>11.560700000000001</v>
      </c>
      <c r="O44" s="66">
        <f t="shared" si="15"/>
        <v>47</v>
      </c>
      <c r="P44" s="65">
        <f>VLOOKUP($A44,'Return Data'!$B$7:$R$2843,15,0)</f>
        <v>10.854900000000001</v>
      </c>
      <c r="Q44" s="66">
        <f t="shared" si="17"/>
        <v>36</v>
      </c>
      <c r="R44" s="65">
        <f>VLOOKUP($A44,'Return Data'!$B$7:$R$2843,16,0)</f>
        <v>17.435500000000001</v>
      </c>
      <c r="S44" s="67">
        <f t="shared" si="16"/>
        <v>20</v>
      </c>
    </row>
    <row r="45" spans="1:19" x14ac:dyDescent="0.3">
      <c r="A45" s="63" t="s">
        <v>370</v>
      </c>
      <c r="B45" s="64">
        <f>VLOOKUP($A45,'Return Data'!$B$7:$R$2843,3,0)</f>
        <v>44446</v>
      </c>
      <c r="C45" s="65">
        <f>VLOOKUP($A45,'Return Data'!$B$7:$R$2843,4,0)</f>
        <v>229.52619999999999</v>
      </c>
      <c r="D45" s="65">
        <f>VLOOKUP($A45,'Return Data'!$B$7:$R$2843,10,0)</f>
        <v>8.7881999999999998</v>
      </c>
      <c r="E45" s="66">
        <f t="shared" si="10"/>
        <v>49</v>
      </c>
      <c r="F45" s="65">
        <f>VLOOKUP($A45,'Return Data'!$B$7:$R$2843,11,0)</f>
        <v>17.910399999999999</v>
      </c>
      <c r="G45" s="66">
        <f t="shared" si="11"/>
        <v>43</v>
      </c>
      <c r="H45" s="65">
        <f>VLOOKUP($A45,'Return Data'!$B$7:$R$2843,12,0)</f>
        <v>33.971899999999998</v>
      </c>
      <c r="I45" s="66">
        <f t="shared" si="12"/>
        <v>44</v>
      </c>
      <c r="J45" s="65">
        <f>VLOOKUP($A45,'Return Data'!$B$7:$R$2843,13,0)</f>
        <v>55.197299999999998</v>
      </c>
      <c r="K45" s="66">
        <f t="shared" si="13"/>
        <v>47</v>
      </c>
      <c r="L45" s="65">
        <f>VLOOKUP($A45,'Return Data'!$B$7:$R$2843,17,0)</f>
        <v>29.452000000000002</v>
      </c>
      <c r="M45" s="66">
        <f t="shared" si="14"/>
        <v>36</v>
      </c>
      <c r="N45" s="65">
        <f>VLOOKUP($A45,'Return Data'!$B$7:$R$2843,14,0)</f>
        <v>15.0008</v>
      </c>
      <c r="O45" s="66">
        <f t="shared" si="15"/>
        <v>29</v>
      </c>
      <c r="P45" s="65">
        <f>VLOOKUP($A45,'Return Data'!$B$7:$R$2843,15,0)</f>
        <v>12.718</v>
      </c>
      <c r="Q45" s="66">
        <f t="shared" si="17"/>
        <v>30</v>
      </c>
      <c r="R45" s="65">
        <f>VLOOKUP($A45,'Return Data'!$B$7:$R$2843,16,0)</f>
        <v>15.1165</v>
      </c>
      <c r="S45" s="67">
        <f t="shared" si="16"/>
        <v>42</v>
      </c>
    </row>
    <row r="46" spans="1:19" x14ac:dyDescent="0.3">
      <c r="A46" s="63" t="s">
        <v>201</v>
      </c>
      <c r="B46" s="64">
        <f>VLOOKUP($A46,'Return Data'!$B$7:$R$2843,3,0)</f>
        <v>44446</v>
      </c>
      <c r="C46" s="65">
        <f>VLOOKUP($A46,'Return Data'!$B$7:$R$2843,4,0)</f>
        <v>23.959</v>
      </c>
      <c r="D46" s="65">
        <f>VLOOKUP($A46,'Return Data'!$B$7:$R$2843,10,0)</f>
        <v>10.1989</v>
      </c>
      <c r="E46" s="66">
        <f t="shared" si="10"/>
        <v>42</v>
      </c>
      <c r="F46" s="65">
        <f>VLOOKUP($A46,'Return Data'!$B$7:$R$2843,11,0)</f>
        <v>22.204899999999999</v>
      </c>
      <c r="G46" s="66">
        <f t="shared" si="11"/>
        <v>21</v>
      </c>
      <c r="H46" s="65">
        <f>VLOOKUP($A46,'Return Data'!$B$7:$R$2843,12,0)</f>
        <v>39.500100000000003</v>
      </c>
      <c r="I46" s="66">
        <f t="shared" si="12"/>
        <v>21</v>
      </c>
      <c r="J46" s="65">
        <f>VLOOKUP($A46,'Return Data'!$B$7:$R$2843,13,0)</f>
        <v>65.459299999999999</v>
      </c>
      <c r="K46" s="66">
        <f t="shared" si="13"/>
        <v>22</v>
      </c>
      <c r="L46" s="65">
        <f>VLOOKUP($A46,'Return Data'!$B$7:$R$2843,17,0)</f>
        <v>37.1342</v>
      </c>
      <c r="M46" s="66">
        <f t="shared" si="14"/>
        <v>16</v>
      </c>
      <c r="N46" s="65">
        <f>VLOOKUP($A46,'Return Data'!$B$7:$R$2843,14,0)</f>
        <v>19.8445</v>
      </c>
      <c r="O46" s="66">
        <f t="shared" si="15"/>
        <v>10</v>
      </c>
      <c r="P46" s="65">
        <f>VLOOKUP($A46,'Return Data'!$B$7:$R$2843,15,0)</f>
        <v>14.8766</v>
      </c>
      <c r="Q46" s="66">
        <f t="shared" si="17"/>
        <v>17</v>
      </c>
      <c r="R46" s="65">
        <f>VLOOKUP($A46,'Return Data'!$B$7:$R$2843,16,0)</f>
        <v>14.276899999999999</v>
      </c>
      <c r="S46" s="67">
        <f t="shared" si="16"/>
        <v>47</v>
      </c>
    </row>
    <row r="47" spans="1:19" x14ac:dyDescent="0.3">
      <c r="A47" s="63" t="s">
        <v>202</v>
      </c>
      <c r="B47" s="64">
        <f>VLOOKUP($A47,'Return Data'!$B$7:$R$2843,3,0)</f>
        <v>44446</v>
      </c>
      <c r="C47" s="65">
        <f>VLOOKUP($A47,'Return Data'!$B$7:$R$2843,4,0)</f>
        <v>25.4819</v>
      </c>
      <c r="D47" s="65">
        <f>VLOOKUP($A47,'Return Data'!$B$7:$R$2843,10,0)</f>
        <v>10.545299999999999</v>
      </c>
      <c r="E47" s="66">
        <f t="shared" si="10"/>
        <v>36</v>
      </c>
      <c r="F47" s="65">
        <f>VLOOKUP($A47,'Return Data'!$B$7:$R$2843,11,0)</f>
        <v>22.593399999999999</v>
      </c>
      <c r="G47" s="66">
        <f t="shared" si="11"/>
        <v>19</v>
      </c>
      <c r="H47" s="65">
        <f>VLOOKUP($A47,'Return Data'!$B$7:$R$2843,12,0)</f>
        <v>39.3245</v>
      </c>
      <c r="I47" s="66">
        <f t="shared" si="12"/>
        <v>24</v>
      </c>
      <c r="J47" s="65">
        <f>VLOOKUP($A47,'Return Data'!$B$7:$R$2843,13,0)</f>
        <v>65.278000000000006</v>
      </c>
      <c r="K47" s="66">
        <f t="shared" si="13"/>
        <v>25</v>
      </c>
      <c r="L47" s="65">
        <f>VLOOKUP($A47,'Return Data'!$B$7:$R$2843,17,0)</f>
        <v>38.886099999999999</v>
      </c>
      <c r="M47" s="66">
        <f t="shared" si="14"/>
        <v>12</v>
      </c>
      <c r="N47" s="65">
        <f>VLOOKUP($A47,'Return Data'!$B$7:$R$2843,14,0)</f>
        <v>22.002400000000002</v>
      </c>
      <c r="O47" s="66">
        <f t="shared" si="15"/>
        <v>8</v>
      </c>
      <c r="P47" s="65">
        <f>VLOOKUP($A47,'Return Data'!$B$7:$R$2843,15,0)</f>
        <v>16.384499999999999</v>
      </c>
      <c r="Q47" s="66">
        <f t="shared" si="17"/>
        <v>12</v>
      </c>
      <c r="R47" s="65">
        <f>VLOOKUP($A47,'Return Data'!$B$7:$R$2843,16,0)</f>
        <v>15.586</v>
      </c>
      <c r="S47" s="67">
        <f t="shared" si="16"/>
        <v>40</v>
      </c>
    </row>
    <row r="48" spans="1:19" x14ac:dyDescent="0.3">
      <c r="A48" s="63" t="s">
        <v>203</v>
      </c>
      <c r="B48" s="64">
        <f>VLOOKUP($A48,'Return Data'!$B$7:$R$2843,3,0)</f>
        <v>44446</v>
      </c>
      <c r="C48" s="65">
        <f>VLOOKUP($A48,'Return Data'!$B$7:$R$2843,4,0)</f>
        <v>25.08</v>
      </c>
      <c r="D48" s="65">
        <f>VLOOKUP($A48,'Return Data'!$B$7:$R$2843,10,0)</f>
        <v>10.212199999999999</v>
      </c>
      <c r="E48" s="66">
        <f t="shared" si="10"/>
        <v>41</v>
      </c>
      <c r="F48" s="65">
        <f>VLOOKUP($A48,'Return Data'!$B$7:$R$2843,11,0)</f>
        <v>22.2651</v>
      </c>
      <c r="G48" s="66">
        <f t="shared" si="11"/>
        <v>20</v>
      </c>
      <c r="H48" s="65">
        <f>VLOOKUP($A48,'Return Data'!$B$7:$R$2843,12,0)</f>
        <v>39.478200000000001</v>
      </c>
      <c r="I48" s="66">
        <f t="shared" si="12"/>
        <v>22</v>
      </c>
      <c r="J48" s="65">
        <f>VLOOKUP($A48,'Return Data'!$B$7:$R$2843,13,0)</f>
        <v>65.741500000000002</v>
      </c>
      <c r="K48" s="66">
        <f t="shared" si="13"/>
        <v>20</v>
      </c>
      <c r="L48" s="65">
        <f>VLOOKUP($A48,'Return Data'!$B$7:$R$2843,17,0)</f>
        <v>38.466500000000003</v>
      </c>
      <c r="M48" s="66">
        <f t="shared" si="14"/>
        <v>15</v>
      </c>
      <c r="N48" s="65">
        <f>VLOOKUP($A48,'Return Data'!$B$7:$R$2843,14,0)</f>
        <v>22.0168</v>
      </c>
      <c r="O48" s="66">
        <f t="shared" si="15"/>
        <v>6</v>
      </c>
      <c r="P48" s="65"/>
      <c r="Q48" s="66"/>
      <c r="R48" s="65">
        <f>VLOOKUP($A48,'Return Data'!$B$7:$R$2843,16,0)</f>
        <v>18.410699999999999</v>
      </c>
      <c r="S48" s="67">
        <f t="shared" si="16"/>
        <v>16</v>
      </c>
    </row>
    <row r="49" spans="1:19" x14ac:dyDescent="0.3">
      <c r="A49" s="63" t="s">
        <v>204</v>
      </c>
      <c r="B49" s="64">
        <f>VLOOKUP($A49,'Return Data'!$B$7:$R$2843,3,0)</f>
        <v>44446</v>
      </c>
      <c r="C49" s="65">
        <f>VLOOKUP($A49,'Return Data'!$B$7:$R$2843,4,0)</f>
        <v>29.305900000000001</v>
      </c>
      <c r="D49" s="65">
        <f>VLOOKUP($A49,'Return Data'!$B$7:$R$2843,10,0)</f>
        <v>20.921399999999998</v>
      </c>
      <c r="E49" s="66">
        <f t="shared" si="10"/>
        <v>1</v>
      </c>
      <c r="F49" s="65">
        <f>VLOOKUP($A49,'Return Data'!$B$7:$R$2843,11,0)</f>
        <v>37.3491</v>
      </c>
      <c r="G49" s="66">
        <f t="shared" si="11"/>
        <v>6</v>
      </c>
      <c r="H49" s="65">
        <f>VLOOKUP($A49,'Return Data'!$B$7:$R$2843,12,0)</f>
        <v>60.7714</v>
      </c>
      <c r="I49" s="66">
        <f t="shared" si="12"/>
        <v>8</v>
      </c>
      <c r="J49" s="65">
        <f>VLOOKUP($A49,'Return Data'!$B$7:$R$2843,13,0)</f>
        <v>90.883099999999999</v>
      </c>
      <c r="K49" s="66">
        <f t="shared" si="13"/>
        <v>8</v>
      </c>
      <c r="L49" s="65">
        <f>VLOOKUP($A49,'Return Data'!$B$7:$R$2843,17,0)</f>
        <v>51.9741</v>
      </c>
      <c r="M49" s="66">
        <f t="shared" si="14"/>
        <v>3</v>
      </c>
      <c r="N49" s="65">
        <f>VLOOKUP($A49,'Return Data'!$B$7:$R$2843,14,0)</f>
        <v>29.4482</v>
      </c>
      <c r="O49" s="66">
        <f t="shared" si="15"/>
        <v>3</v>
      </c>
      <c r="P49" s="65"/>
      <c r="Q49" s="66"/>
      <c r="R49" s="65">
        <f>VLOOKUP($A49,'Return Data'!$B$7:$R$2843,16,0)</f>
        <v>27.392600000000002</v>
      </c>
      <c r="S49" s="67">
        <f t="shared" si="16"/>
        <v>3</v>
      </c>
    </row>
    <row r="50" spans="1:19" x14ac:dyDescent="0.3">
      <c r="A50" s="63" t="s">
        <v>205</v>
      </c>
      <c r="B50" s="64">
        <f>VLOOKUP($A50,'Return Data'!$B$7:$R$2843,3,0)</f>
        <v>44446</v>
      </c>
      <c r="C50" s="65">
        <f>VLOOKUP($A50,'Return Data'!$B$7:$R$2843,4,0)</f>
        <v>16.055800000000001</v>
      </c>
      <c r="D50" s="65">
        <f>VLOOKUP($A50,'Return Data'!$B$7:$R$2843,10,0)</f>
        <v>9.5869</v>
      </c>
      <c r="E50" s="66">
        <f t="shared" si="10"/>
        <v>44</v>
      </c>
      <c r="F50" s="65">
        <f>VLOOKUP($A50,'Return Data'!$B$7:$R$2843,11,0)</f>
        <v>17.589600000000001</v>
      </c>
      <c r="G50" s="66">
        <f t="shared" si="11"/>
        <v>45</v>
      </c>
      <c r="H50" s="65">
        <f>VLOOKUP($A50,'Return Data'!$B$7:$R$2843,12,0)</f>
        <v>32.566600000000001</v>
      </c>
      <c r="I50" s="66">
        <f t="shared" si="12"/>
        <v>49</v>
      </c>
      <c r="J50" s="65">
        <f>VLOOKUP($A50,'Return Data'!$B$7:$R$2843,13,0)</f>
        <v>51.042299999999997</v>
      </c>
      <c r="K50" s="66">
        <f t="shared" si="13"/>
        <v>54</v>
      </c>
      <c r="L50" s="65">
        <f>VLOOKUP($A50,'Return Data'!$B$7:$R$2843,17,0)</f>
        <v>27.648199999999999</v>
      </c>
      <c r="M50" s="66">
        <f t="shared" si="14"/>
        <v>43</v>
      </c>
      <c r="N50" s="65"/>
      <c r="O50" s="66"/>
      <c r="P50" s="65"/>
      <c r="Q50" s="66"/>
      <c r="R50" s="65">
        <f>VLOOKUP($A50,'Return Data'!$B$7:$R$2843,16,0)</f>
        <v>14.7012</v>
      </c>
      <c r="S50" s="67">
        <f t="shared" si="16"/>
        <v>45</v>
      </c>
    </row>
    <row r="51" spans="1:19" x14ac:dyDescent="0.3">
      <c r="A51" s="63" t="s">
        <v>206</v>
      </c>
      <c r="B51" s="64">
        <f>VLOOKUP($A51,'Return Data'!$B$7:$R$2843,3,0)</f>
        <v>44446</v>
      </c>
      <c r="C51" s="65">
        <f>VLOOKUP($A51,'Return Data'!$B$7:$R$2843,4,0)</f>
        <v>17.674700000000001</v>
      </c>
      <c r="D51" s="65">
        <f>VLOOKUP($A51,'Return Data'!$B$7:$R$2843,10,0)</f>
        <v>8.9423999999999992</v>
      </c>
      <c r="E51" s="66">
        <f t="shared" si="10"/>
        <v>48</v>
      </c>
      <c r="F51" s="65">
        <f>VLOOKUP($A51,'Return Data'!$B$7:$R$2843,11,0)</f>
        <v>18.389299999999999</v>
      </c>
      <c r="G51" s="66">
        <f t="shared" si="11"/>
        <v>38</v>
      </c>
      <c r="H51" s="65">
        <f>VLOOKUP($A51,'Return Data'!$B$7:$R$2843,12,0)</f>
        <v>32.783700000000003</v>
      </c>
      <c r="I51" s="66">
        <f t="shared" si="12"/>
        <v>48</v>
      </c>
      <c r="J51" s="65">
        <f>VLOOKUP($A51,'Return Data'!$B$7:$R$2843,13,0)</f>
        <v>59.510300000000001</v>
      </c>
      <c r="K51" s="66">
        <f t="shared" si="13"/>
        <v>36</v>
      </c>
      <c r="L51" s="65">
        <f>VLOOKUP($A51,'Return Data'!$B$7:$R$2843,17,0)</f>
        <v>32.154000000000003</v>
      </c>
      <c r="M51" s="66">
        <f t="shared" si="14"/>
        <v>25</v>
      </c>
      <c r="N51" s="65"/>
      <c r="O51" s="66"/>
      <c r="P51" s="65"/>
      <c r="Q51" s="66"/>
      <c r="R51" s="65">
        <f>VLOOKUP($A51,'Return Data'!$B$7:$R$2843,16,0)</f>
        <v>19.851700000000001</v>
      </c>
      <c r="S51" s="67">
        <f t="shared" si="16"/>
        <v>10</v>
      </c>
    </row>
    <row r="52" spans="1:19" x14ac:dyDescent="0.3">
      <c r="A52" s="63" t="s">
        <v>207</v>
      </c>
      <c r="B52" s="64">
        <f>VLOOKUP($A52,'Return Data'!$B$7:$R$2843,3,0)</f>
        <v>44446</v>
      </c>
      <c r="C52" s="65">
        <f>VLOOKUP($A52,'Return Data'!$B$7:$R$2843,4,0)</f>
        <v>58.6601</v>
      </c>
      <c r="D52" s="65">
        <f>VLOOKUP($A52,'Return Data'!$B$7:$R$2843,10,0)</f>
        <v>19.136800000000001</v>
      </c>
      <c r="E52" s="66">
        <f t="shared" si="10"/>
        <v>2</v>
      </c>
      <c r="F52" s="65">
        <f>VLOOKUP($A52,'Return Data'!$B$7:$R$2843,11,0)</f>
        <v>31.574200000000001</v>
      </c>
      <c r="G52" s="66">
        <f t="shared" si="11"/>
        <v>9</v>
      </c>
      <c r="H52" s="65">
        <f>VLOOKUP($A52,'Return Data'!$B$7:$R$2843,12,0)</f>
        <v>50.353099999999998</v>
      </c>
      <c r="I52" s="66">
        <f t="shared" si="12"/>
        <v>9</v>
      </c>
      <c r="J52" s="65">
        <f>VLOOKUP($A52,'Return Data'!$B$7:$R$2843,13,0)</f>
        <v>80.553200000000004</v>
      </c>
      <c r="K52" s="66">
        <f t="shared" si="13"/>
        <v>9</v>
      </c>
      <c r="L52" s="65">
        <f>VLOOKUP($A52,'Return Data'!$B$7:$R$2843,17,0)</f>
        <v>53.6327</v>
      </c>
      <c r="M52" s="66">
        <f t="shared" si="14"/>
        <v>2</v>
      </c>
      <c r="N52" s="65">
        <f>VLOOKUP($A52,'Return Data'!$B$7:$R$2843,14,0)</f>
        <v>34.246499999999997</v>
      </c>
      <c r="O52" s="66">
        <f>RANK(N52,N$8:N$71,0)</f>
        <v>1</v>
      </c>
      <c r="P52" s="65">
        <f>VLOOKUP($A52,'Return Data'!$B$7:$R$2843,15,0)</f>
        <v>25.218499999999999</v>
      </c>
      <c r="Q52" s="66">
        <f>RANK(P52,P$8:P$71,0)</f>
        <v>1</v>
      </c>
      <c r="R52" s="65">
        <f>VLOOKUP($A52,'Return Data'!$B$7:$R$2843,16,0)</f>
        <v>26.7958</v>
      </c>
      <c r="S52" s="67">
        <f t="shared" si="16"/>
        <v>4</v>
      </c>
    </row>
    <row r="53" spans="1:19" x14ac:dyDescent="0.3">
      <c r="A53" s="63" t="s">
        <v>208</v>
      </c>
      <c r="B53" s="64">
        <f>VLOOKUP($A53,'Return Data'!$B$7:$R$2843,3,0)</f>
        <v>44446</v>
      </c>
      <c r="C53" s="65">
        <f>VLOOKUP($A53,'Return Data'!$B$7:$R$2843,4,0)</f>
        <v>16.329899999999999</v>
      </c>
      <c r="D53" s="65">
        <f>VLOOKUP($A53,'Return Data'!$B$7:$R$2843,10,0)</f>
        <v>13.491099999999999</v>
      </c>
      <c r="E53" s="66">
        <f t="shared" si="10"/>
        <v>18</v>
      </c>
      <c r="F53" s="65">
        <f>VLOOKUP($A53,'Return Data'!$B$7:$R$2843,11,0)</f>
        <v>16.963799999999999</v>
      </c>
      <c r="G53" s="66">
        <f t="shared" si="11"/>
        <v>49</v>
      </c>
      <c r="H53" s="65">
        <f>VLOOKUP($A53,'Return Data'!$B$7:$R$2843,12,0)</f>
        <v>25.7287</v>
      </c>
      <c r="I53" s="66">
        <f t="shared" si="12"/>
        <v>60</v>
      </c>
      <c r="J53" s="65">
        <f>VLOOKUP($A53,'Return Data'!$B$7:$R$2843,13,0)</f>
        <v>43.296300000000002</v>
      </c>
      <c r="K53" s="66">
        <f t="shared" si="13"/>
        <v>62</v>
      </c>
      <c r="L53" s="65"/>
      <c r="M53" s="66"/>
      <c r="N53" s="65"/>
      <c r="O53" s="66"/>
      <c r="P53" s="65"/>
      <c r="Q53" s="66"/>
      <c r="R53" s="65">
        <f>VLOOKUP($A53,'Return Data'!$B$7:$R$2843,16,0)</f>
        <v>20.5916</v>
      </c>
      <c r="S53" s="67">
        <f t="shared" si="16"/>
        <v>9</v>
      </c>
    </row>
    <row r="54" spans="1:19" x14ac:dyDescent="0.3">
      <c r="A54" s="63" t="s">
        <v>209</v>
      </c>
      <c r="B54" s="64">
        <f>VLOOKUP($A54,'Return Data'!$B$7:$R$2843,3,0)</f>
        <v>44446</v>
      </c>
      <c r="C54" s="65">
        <f>VLOOKUP($A54,'Return Data'!$B$7:$R$2843,4,0)</f>
        <v>152.31659999999999</v>
      </c>
      <c r="D54" s="65">
        <f>VLOOKUP($A54,'Return Data'!$B$7:$R$2843,10,0)</f>
        <v>13.1547</v>
      </c>
      <c r="E54" s="66">
        <f t="shared" si="10"/>
        <v>20</v>
      </c>
      <c r="F54" s="65">
        <f>VLOOKUP($A54,'Return Data'!$B$7:$R$2843,11,0)</f>
        <v>19.083300000000001</v>
      </c>
      <c r="G54" s="66">
        <f t="shared" si="11"/>
        <v>33</v>
      </c>
      <c r="H54" s="65">
        <f>VLOOKUP($A54,'Return Data'!$B$7:$R$2843,12,0)</f>
        <v>36.408099999999997</v>
      </c>
      <c r="I54" s="66">
        <f t="shared" si="12"/>
        <v>31</v>
      </c>
      <c r="J54" s="65">
        <f>VLOOKUP($A54,'Return Data'!$B$7:$R$2843,13,0)</f>
        <v>58.958500000000001</v>
      </c>
      <c r="K54" s="66">
        <f t="shared" si="13"/>
        <v>38</v>
      </c>
      <c r="L54" s="65">
        <f>VLOOKUP($A54,'Return Data'!$B$7:$R$2843,17,0)</f>
        <v>26.151800000000001</v>
      </c>
      <c r="M54" s="66">
        <f t="shared" ref="M54:M71" si="18">RANK(L54,L$8:L$71,0)</f>
        <v>50</v>
      </c>
      <c r="N54" s="65">
        <f>VLOOKUP($A54,'Return Data'!$B$7:$R$2843,14,0)</f>
        <v>12.169</v>
      </c>
      <c r="O54" s="66">
        <f t="shared" ref="O54:O60" si="19">RANK(N54,N$8:N$71,0)</f>
        <v>44</v>
      </c>
      <c r="P54" s="65">
        <f>VLOOKUP($A54,'Return Data'!$B$7:$R$2843,15,0)</f>
        <v>11.934100000000001</v>
      </c>
      <c r="Q54" s="66">
        <f>RANK(P54,P$8:P$71,0)</f>
        <v>33</v>
      </c>
      <c r="R54" s="65">
        <f>VLOOKUP($A54,'Return Data'!$B$7:$R$2843,16,0)</f>
        <v>14.0314</v>
      </c>
      <c r="S54" s="67">
        <f t="shared" si="16"/>
        <v>48</v>
      </c>
    </row>
    <row r="55" spans="1:19" x14ac:dyDescent="0.3">
      <c r="A55" s="63" t="s">
        <v>210</v>
      </c>
      <c r="B55" s="64">
        <f>VLOOKUP($A55,'Return Data'!$B$7:$R$2843,3,0)</f>
        <v>44446</v>
      </c>
      <c r="C55" s="65">
        <f>VLOOKUP($A55,'Return Data'!$B$7:$R$2843,4,0)</f>
        <v>17.647500000000001</v>
      </c>
      <c r="D55" s="65">
        <f>VLOOKUP($A55,'Return Data'!$B$7:$R$2843,10,0)</f>
        <v>16.294</v>
      </c>
      <c r="E55" s="66">
        <f t="shared" si="10"/>
        <v>9</v>
      </c>
      <c r="F55" s="65">
        <f>VLOOKUP($A55,'Return Data'!$B$7:$R$2843,11,0)</f>
        <v>39.680399999999999</v>
      </c>
      <c r="G55" s="66">
        <f t="shared" si="11"/>
        <v>4</v>
      </c>
      <c r="H55" s="65">
        <f>VLOOKUP($A55,'Return Data'!$B$7:$R$2843,12,0)</f>
        <v>65.697999999999993</v>
      </c>
      <c r="I55" s="66">
        <f t="shared" si="12"/>
        <v>4</v>
      </c>
      <c r="J55" s="65">
        <f>VLOOKUP($A55,'Return Data'!$B$7:$R$2843,13,0)</f>
        <v>100.2235</v>
      </c>
      <c r="K55" s="66">
        <f t="shared" si="13"/>
        <v>4</v>
      </c>
      <c r="L55" s="65">
        <f>VLOOKUP($A55,'Return Data'!$B$7:$R$2843,17,0)</f>
        <v>40.078099999999999</v>
      </c>
      <c r="M55" s="66">
        <f t="shared" si="18"/>
        <v>10</v>
      </c>
      <c r="N55" s="65">
        <f>VLOOKUP($A55,'Return Data'!$B$7:$R$2843,14,0)</f>
        <v>14.0647</v>
      </c>
      <c r="O55" s="66">
        <f t="shared" si="19"/>
        <v>36</v>
      </c>
      <c r="P55" s="65"/>
      <c r="Q55" s="66"/>
      <c r="R55" s="65">
        <f>VLOOKUP($A55,'Return Data'!$B$7:$R$2843,16,0)</f>
        <v>12.547000000000001</v>
      </c>
      <c r="S55" s="67">
        <f t="shared" si="16"/>
        <v>54</v>
      </c>
    </row>
    <row r="56" spans="1:19" x14ac:dyDescent="0.3">
      <c r="A56" s="63" t="s">
        <v>211</v>
      </c>
      <c r="B56" s="64">
        <f>VLOOKUP($A56,'Return Data'!$B$7:$R$2843,3,0)</f>
        <v>44446</v>
      </c>
      <c r="C56" s="65">
        <f>VLOOKUP($A56,'Return Data'!$B$7:$R$2843,4,0)</f>
        <v>15.1412</v>
      </c>
      <c r="D56" s="65">
        <f>VLOOKUP($A56,'Return Data'!$B$7:$R$2843,10,0)</f>
        <v>16.430499999999999</v>
      </c>
      <c r="E56" s="66">
        <f t="shared" si="10"/>
        <v>6</v>
      </c>
      <c r="F56" s="65">
        <f>VLOOKUP($A56,'Return Data'!$B$7:$R$2843,11,0)</f>
        <v>39.922899999999998</v>
      </c>
      <c r="G56" s="66">
        <f t="shared" si="11"/>
        <v>3</v>
      </c>
      <c r="H56" s="65">
        <f>VLOOKUP($A56,'Return Data'!$B$7:$R$2843,12,0)</f>
        <v>66.913200000000003</v>
      </c>
      <c r="I56" s="66">
        <f t="shared" si="12"/>
        <v>3</v>
      </c>
      <c r="J56" s="65">
        <f>VLOOKUP($A56,'Return Data'!$B$7:$R$2843,13,0)</f>
        <v>103.04949999999999</v>
      </c>
      <c r="K56" s="66">
        <f t="shared" si="13"/>
        <v>3</v>
      </c>
      <c r="L56" s="65">
        <f>VLOOKUP($A56,'Return Data'!$B$7:$R$2843,17,0)</f>
        <v>40.831899999999997</v>
      </c>
      <c r="M56" s="66">
        <f t="shared" si="18"/>
        <v>9</v>
      </c>
      <c r="N56" s="65">
        <f>VLOOKUP($A56,'Return Data'!$B$7:$R$2843,14,0)</f>
        <v>14.3978</v>
      </c>
      <c r="O56" s="66">
        <f t="shared" si="19"/>
        <v>35</v>
      </c>
      <c r="P56" s="65"/>
      <c r="Q56" s="66"/>
      <c r="R56" s="65">
        <f>VLOOKUP($A56,'Return Data'!$B$7:$R$2843,16,0)</f>
        <v>9.7469000000000001</v>
      </c>
      <c r="S56" s="67">
        <f t="shared" si="16"/>
        <v>61</v>
      </c>
    </row>
    <row r="57" spans="1:19" x14ac:dyDescent="0.3">
      <c r="A57" s="63" t="s">
        <v>212</v>
      </c>
      <c r="B57" s="64">
        <f>VLOOKUP($A57,'Return Data'!$B$7:$R$2843,3,0)</f>
        <v>44446</v>
      </c>
      <c r="C57" s="65">
        <f>VLOOKUP($A57,'Return Data'!$B$7:$R$2843,4,0)</f>
        <v>15.1258</v>
      </c>
      <c r="D57" s="65">
        <f>VLOOKUP($A57,'Return Data'!$B$7:$R$2843,10,0)</f>
        <v>16.641200000000001</v>
      </c>
      <c r="E57" s="66">
        <f t="shared" si="10"/>
        <v>4</v>
      </c>
      <c r="F57" s="65">
        <f>VLOOKUP($A57,'Return Data'!$B$7:$R$2843,11,0)</f>
        <v>42.349800000000002</v>
      </c>
      <c r="G57" s="66">
        <f t="shared" si="11"/>
        <v>2</v>
      </c>
      <c r="H57" s="65">
        <f>VLOOKUP($A57,'Return Data'!$B$7:$R$2843,12,0)</f>
        <v>71.096699999999998</v>
      </c>
      <c r="I57" s="66">
        <f t="shared" si="12"/>
        <v>2</v>
      </c>
      <c r="J57" s="65">
        <f>VLOOKUP($A57,'Return Data'!$B$7:$R$2843,13,0)</f>
        <v>108.8218</v>
      </c>
      <c r="K57" s="66">
        <f t="shared" si="13"/>
        <v>2</v>
      </c>
      <c r="L57" s="65">
        <f>VLOOKUP($A57,'Return Data'!$B$7:$R$2843,17,0)</f>
        <v>42.915599999999998</v>
      </c>
      <c r="M57" s="66">
        <f t="shared" si="18"/>
        <v>7</v>
      </c>
      <c r="N57" s="65">
        <f>VLOOKUP($A57,'Return Data'!$B$7:$R$2843,14,0)</f>
        <v>14.743600000000001</v>
      </c>
      <c r="O57" s="66">
        <f t="shared" si="19"/>
        <v>32</v>
      </c>
      <c r="P57" s="65"/>
      <c r="Q57" s="66"/>
      <c r="R57" s="65">
        <f>VLOOKUP($A57,'Return Data'!$B$7:$R$2843,16,0)</f>
        <v>10.4116</v>
      </c>
      <c r="S57" s="67">
        <f t="shared" si="16"/>
        <v>58</v>
      </c>
    </row>
    <row r="58" spans="1:19" x14ac:dyDescent="0.3">
      <c r="A58" s="63" t="s">
        <v>213</v>
      </c>
      <c r="B58" s="64">
        <f>VLOOKUP($A58,'Return Data'!$B$7:$R$2843,3,0)</f>
        <v>44446</v>
      </c>
      <c r="C58" s="65">
        <f>VLOOKUP($A58,'Return Data'!$B$7:$R$2843,4,0)</f>
        <v>14.3712</v>
      </c>
      <c r="D58" s="65">
        <f>VLOOKUP($A58,'Return Data'!$B$7:$R$2843,10,0)</f>
        <v>17.881799999999998</v>
      </c>
      <c r="E58" s="66">
        <f t="shared" si="10"/>
        <v>3</v>
      </c>
      <c r="F58" s="65">
        <f>VLOOKUP($A58,'Return Data'!$B$7:$R$2843,11,0)</f>
        <v>45.229599999999998</v>
      </c>
      <c r="G58" s="66">
        <f t="shared" si="11"/>
        <v>1</v>
      </c>
      <c r="H58" s="65">
        <f>VLOOKUP($A58,'Return Data'!$B$7:$R$2843,12,0)</f>
        <v>73.821299999999994</v>
      </c>
      <c r="I58" s="66">
        <f t="shared" si="12"/>
        <v>1</v>
      </c>
      <c r="J58" s="65">
        <f>VLOOKUP($A58,'Return Data'!$B$7:$R$2843,13,0)</f>
        <v>110.1544</v>
      </c>
      <c r="K58" s="66">
        <f t="shared" si="13"/>
        <v>1</v>
      </c>
      <c r="L58" s="65">
        <f>VLOOKUP($A58,'Return Data'!$B$7:$R$2843,17,0)</f>
        <v>41.995800000000003</v>
      </c>
      <c r="M58" s="66">
        <f t="shared" si="18"/>
        <v>8</v>
      </c>
      <c r="N58" s="65">
        <f>VLOOKUP($A58,'Return Data'!$B$7:$R$2843,14,0)</f>
        <v>14.406000000000001</v>
      </c>
      <c r="O58" s="66">
        <f t="shared" si="19"/>
        <v>34</v>
      </c>
      <c r="P58" s="65"/>
      <c r="Q58" s="66"/>
      <c r="R58" s="65">
        <f>VLOOKUP($A58,'Return Data'!$B$7:$R$2843,16,0)</f>
        <v>9.6277000000000008</v>
      </c>
      <c r="S58" s="67">
        <f t="shared" si="16"/>
        <v>62</v>
      </c>
    </row>
    <row r="59" spans="1:19" x14ac:dyDescent="0.3">
      <c r="A59" s="63" t="s">
        <v>214</v>
      </c>
      <c r="B59" s="64">
        <f>VLOOKUP($A59,'Return Data'!$B$7:$R$2843,3,0)</f>
        <v>44446</v>
      </c>
      <c r="C59" s="65">
        <f>VLOOKUP($A59,'Return Data'!$B$7:$R$2843,4,0)</f>
        <v>21.622599999999998</v>
      </c>
      <c r="D59" s="65">
        <f>VLOOKUP($A59,'Return Data'!$B$7:$R$2843,10,0)</f>
        <v>10.439399999999999</v>
      </c>
      <c r="E59" s="66">
        <f t="shared" si="10"/>
        <v>37</v>
      </c>
      <c r="F59" s="65">
        <f>VLOOKUP($A59,'Return Data'!$B$7:$R$2843,11,0)</f>
        <v>18.270700000000001</v>
      </c>
      <c r="G59" s="66">
        <f t="shared" si="11"/>
        <v>41</v>
      </c>
      <c r="H59" s="65">
        <f>VLOOKUP($A59,'Return Data'!$B$7:$R$2843,12,0)</f>
        <v>34.923699999999997</v>
      </c>
      <c r="I59" s="66">
        <f t="shared" si="12"/>
        <v>36</v>
      </c>
      <c r="J59" s="65">
        <f>VLOOKUP($A59,'Return Data'!$B$7:$R$2843,13,0)</f>
        <v>58.168599999999998</v>
      </c>
      <c r="K59" s="66">
        <f t="shared" si="13"/>
        <v>41</v>
      </c>
      <c r="L59" s="65">
        <f>VLOOKUP($A59,'Return Data'!$B$7:$R$2843,17,0)</f>
        <v>29.857399999999998</v>
      </c>
      <c r="M59" s="66">
        <f t="shared" si="18"/>
        <v>34</v>
      </c>
      <c r="N59" s="65">
        <f>VLOOKUP($A59,'Return Data'!$B$7:$R$2843,14,0)</f>
        <v>14.728999999999999</v>
      </c>
      <c r="O59" s="66">
        <f t="shared" si="19"/>
        <v>33</v>
      </c>
      <c r="P59" s="65">
        <f>VLOOKUP($A59,'Return Data'!$B$7:$R$2843,15,0)</f>
        <v>13.925800000000001</v>
      </c>
      <c r="Q59" s="66">
        <f>RANK(P59,P$8:P$71,0)</f>
        <v>25</v>
      </c>
      <c r="R59" s="65">
        <f>VLOOKUP($A59,'Return Data'!$B$7:$R$2843,16,0)</f>
        <v>12.684200000000001</v>
      </c>
      <c r="S59" s="67">
        <f t="shared" si="16"/>
        <v>53</v>
      </c>
    </row>
    <row r="60" spans="1:19" x14ac:dyDescent="0.3">
      <c r="A60" s="63" t="s">
        <v>215</v>
      </c>
      <c r="B60" s="64">
        <f>VLOOKUP($A60,'Return Data'!$B$7:$R$2843,3,0)</f>
        <v>44446</v>
      </c>
      <c r="C60" s="65">
        <f>VLOOKUP($A60,'Return Data'!$B$7:$R$2843,4,0)</f>
        <v>23.533999999999999</v>
      </c>
      <c r="D60" s="65">
        <f>VLOOKUP($A60,'Return Data'!$B$7:$R$2843,10,0)</f>
        <v>10.2347</v>
      </c>
      <c r="E60" s="66">
        <f t="shared" si="10"/>
        <v>40</v>
      </c>
      <c r="F60" s="65">
        <f>VLOOKUP($A60,'Return Data'!$B$7:$R$2843,11,0)</f>
        <v>17.68</v>
      </c>
      <c r="G60" s="66">
        <f t="shared" si="11"/>
        <v>44</v>
      </c>
      <c r="H60" s="65">
        <f>VLOOKUP($A60,'Return Data'!$B$7:$R$2843,12,0)</f>
        <v>34.2575</v>
      </c>
      <c r="I60" s="66">
        <f t="shared" si="12"/>
        <v>42</v>
      </c>
      <c r="J60" s="65">
        <f>VLOOKUP($A60,'Return Data'!$B$7:$R$2843,13,0)</f>
        <v>56.726199999999999</v>
      </c>
      <c r="K60" s="66">
        <f t="shared" si="13"/>
        <v>44</v>
      </c>
      <c r="L60" s="65">
        <f>VLOOKUP($A60,'Return Data'!$B$7:$R$2843,17,0)</f>
        <v>30.128599999999999</v>
      </c>
      <c r="M60" s="66">
        <f t="shared" si="18"/>
        <v>33</v>
      </c>
      <c r="N60" s="65">
        <f>VLOOKUP($A60,'Return Data'!$B$7:$R$2843,14,0)</f>
        <v>15.230600000000001</v>
      </c>
      <c r="O60" s="66">
        <f t="shared" si="19"/>
        <v>27</v>
      </c>
      <c r="P60" s="65"/>
      <c r="Q60" s="66"/>
      <c r="R60" s="65">
        <f>VLOOKUP($A60,'Return Data'!$B$7:$R$2843,16,0)</f>
        <v>16.942</v>
      </c>
      <c r="S60" s="67">
        <f t="shared" si="16"/>
        <v>26</v>
      </c>
    </row>
    <row r="61" spans="1:19" x14ac:dyDescent="0.3">
      <c r="A61" s="63" t="s">
        <v>216</v>
      </c>
      <c r="B61" s="64">
        <f>VLOOKUP($A61,'Return Data'!$B$7:$R$2843,3,0)</f>
        <v>44446</v>
      </c>
      <c r="C61" s="65">
        <f>VLOOKUP($A61,'Return Data'!$B$7:$R$2843,4,0)</f>
        <v>14.5059</v>
      </c>
      <c r="D61" s="65">
        <f>VLOOKUP($A61,'Return Data'!$B$7:$R$2843,10,0)</f>
        <v>14.234999999999999</v>
      </c>
      <c r="E61" s="66">
        <f t="shared" si="10"/>
        <v>12</v>
      </c>
      <c r="F61" s="65">
        <f>VLOOKUP($A61,'Return Data'!$B$7:$R$2843,11,0)</f>
        <v>37.75</v>
      </c>
      <c r="G61" s="66">
        <f t="shared" si="11"/>
        <v>5</v>
      </c>
      <c r="H61" s="65">
        <f>VLOOKUP($A61,'Return Data'!$B$7:$R$2843,12,0)</f>
        <v>64.5518</v>
      </c>
      <c r="I61" s="66">
        <f t="shared" si="12"/>
        <v>5</v>
      </c>
      <c r="J61" s="65">
        <f>VLOOKUP($A61,'Return Data'!$B$7:$R$2843,13,0)</f>
        <v>96.052199999999999</v>
      </c>
      <c r="K61" s="66">
        <f t="shared" si="13"/>
        <v>5</v>
      </c>
      <c r="L61" s="65">
        <f>VLOOKUP($A61,'Return Data'!$B$7:$R$2843,17,0)</f>
        <v>39.348199999999999</v>
      </c>
      <c r="M61" s="66">
        <f t="shared" si="18"/>
        <v>11</v>
      </c>
      <c r="N61" s="65"/>
      <c r="O61" s="66"/>
      <c r="P61" s="65"/>
      <c r="Q61" s="66"/>
      <c r="R61" s="65">
        <f>VLOOKUP($A61,'Return Data'!$B$7:$R$2843,16,0)</f>
        <v>11.386799999999999</v>
      </c>
      <c r="S61" s="67">
        <f t="shared" si="16"/>
        <v>55</v>
      </c>
    </row>
    <row r="62" spans="1:19" x14ac:dyDescent="0.3">
      <c r="A62" s="63" t="s">
        <v>217</v>
      </c>
      <c r="B62" s="64">
        <f>VLOOKUP($A62,'Return Data'!$B$7:$R$2843,3,0)</f>
        <v>44446</v>
      </c>
      <c r="C62" s="65">
        <f>VLOOKUP($A62,'Return Data'!$B$7:$R$2843,4,0)</f>
        <v>16.5642</v>
      </c>
      <c r="D62" s="65">
        <f>VLOOKUP($A62,'Return Data'!$B$7:$R$2843,10,0)</f>
        <v>13.514799999999999</v>
      </c>
      <c r="E62" s="66">
        <f t="shared" si="10"/>
        <v>17</v>
      </c>
      <c r="F62" s="65">
        <f>VLOOKUP($A62,'Return Data'!$B$7:$R$2843,11,0)</f>
        <v>35.673200000000001</v>
      </c>
      <c r="G62" s="66">
        <f t="shared" si="11"/>
        <v>8</v>
      </c>
      <c r="H62" s="65">
        <f>VLOOKUP($A62,'Return Data'!$B$7:$R$2843,12,0)</f>
        <v>62.054099999999998</v>
      </c>
      <c r="I62" s="66">
        <f t="shared" si="12"/>
        <v>6</v>
      </c>
      <c r="J62" s="65">
        <f>VLOOKUP($A62,'Return Data'!$B$7:$R$2843,13,0)</f>
        <v>95.553899999999999</v>
      </c>
      <c r="K62" s="66">
        <f t="shared" si="13"/>
        <v>6</v>
      </c>
      <c r="L62" s="65">
        <f>VLOOKUP($A62,'Return Data'!$B$7:$R$2843,17,0)</f>
        <v>38.755299999999998</v>
      </c>
      <c r="M62" s="66">
        <f t="shared" si="18"/>
        <v>13</v>
      </c>
      <c r="N62" s="65"/>
      <c r="O62" s="66"/>
      <c r="P62" s="65"/>
      <c r="Q62" s="66"/>
      <c r="R62" s="65">
        <f>VLOOKUP($A62,'Return Data'!$B$7:$R$2843,16,0)</f>
        <v>17.113800000000001</v>
      </c>
      <c r="S62" s="67">
        <f t="shared" si="16"/>
        <v>24</v>
      </c>
    </row>
    <row r="63" spans="1:19" x14ac:dyDescent="0.3">
      <c r="A63" s="63" t="s">
        <v>218</v>
      </c>
      <c r="B63" s="64">
        <f>VLOOKUP($A63,'Return Data'!$B$7:$R$2843,3,0)</f>
        <v>44446</v>
      </c>
      <c r="C63" s="65">
        <f>VLOOKUP($A63,'Return Data'!$B$7:$R$2843,4,0)</f>
        <v>29.939699999999998</v>
      </c>
      <c r="D63" s="65">
        <f>VLOOKUP($A63,'Return Data'!$B$7:$R$2843,10,0)</f>
        <v>10.6251</v>
      </c>
      <c r="E63" s="66">
        <f t="shared" si="10"/>
        <v>34</v>
      </c>
      <c r="F63" s="65">
        <f>VLOOKUP($A63,'Return Data'!$B$7:$R$2843,11,0)</f>
        <v>15.640599999999999</v>
      </c>
      <c r="G63" s="66">
        <f t="shared" si="11"/>
        <v>53</v>
      </c>
      <c r="H63" s="65">
        <f>VLOOKUP($A63,'Return Data'!$B$7:$R$2843,12,0)</f>
        <v>33.252499999999998</v>
      </c>
      <c r="I63" s="66">
        <f t="shared" si="12"/>
        <v>47</v>
      </c>
      <c r="J63" s="65">
        <f>VLOOKUP($A63,'Return Data'!$B$7:$R$2843,13,0)</f>
        <v>56.447699999999998</v>
      </c>
      <c r="K63" s="66">
        <f t="shared" si="13"/>
        <v>45</v>
      </c>
      <c r="L63" s="65">
        <f>VLOOKUP($A63,'Return Data'!$B$7:$R$2843,17,0)</f>
        <v>27.404499999999999</v>
      </c>
      <c r="M63" s="66">
        <f t="shared" si="18"/>
        <v>45</v>
      </c>
      <c r="N63" s="65">
        <f>VLOOKUP($A63,'Return Data'!$B$7:$R$2843,14,0)</f>
        <v>16.640499999999999</v>
      </c>
      <c r="O63" s="66">
        <f t="shared" ref="O63:O68" si="20">RANK(N63,N$8:N$71,0)</f>
        <v>20</v>
      </c>
      <c r="P63" s="65">
        <f>VLOOKUP($A63,'Return Data'!$B$7:$R$2843,15,0)</f>
        <v>15.7951</v>
      </c>
      <c r="Q63" s="66">
        <f>RANK(P63,P$8:P$71,0)</f>
        <v>14</v>
      </c>
      <c r="R63" s="65">
        <f>VLOOKUP($A63,'Return Data'!$B$7:$R$2843,16,0)</f>
        <v>17.206800000000001</v>
      </c>
      <c r="S63" s="67">
        <f t="shared" si="16"/>
        <v>22</v>
      </c>
    </row>
    <row r="64" spans="1:19" x14ac:dyDescent="0.3">
      <c r="A64" s="63" t="s">
        <v>219</v>
      </c>
      <c r="B64" s="64">
        <f>VLOOKUP($A64,'Return Data'!$B$7:$R$2843,3,0)</f>
        <v>44446</v>
      </c>
      <c r="C64" s="65">
        <f>VLOOKUP($A64,'Return Data'!$B$7:$R$2843,4,0)</f>
        <v>119.63</v>
      </c>
      <c r="D64" s="65">
        <f>VLOOKUP($A64,'Return Data'!$B$7:$R$2843,10,0)</f>
        <v>7.6292999999999997</v>
      </c>
      <c r="E64" s="66">
        <f t="shared" si="10"/>
        <v>53</v>
      </c>
      <c r="F64" s="65">
        <f>VLOOKUP($A64,'Return Data'!$B$7:$R$2843,11,0)</f>
        <v>15.920500000000001</v>
      </c>
      <c r="G64" s="66">
        <f t="shared" si="11"/>
        <v>52</v>
      </c>
      <c r="H64" s="65">
        <f>VLOOKUP($A64,'Return Data'!$B$7:$R$2843,12,0)</f>
        <v>27.2254</v>
      </c>
      <c r="I64" s="66">
        <f t="shared" si="12"/>
        <v>58</v>
      </c>
      <c r="J64" s="65">
        <f>VLOOKUP($A64,'Return Data'!$B$7:$R$2843,13,0)</f>
        <v>45.393799999999999</v>
      </c>
      <c r="K64" s="66">
        <f t="shared" si="13"/>
        <v>60</v>
      </c>
      <c r="L64" s="65">
        <f>VLOOKUP($A64,'Return Data'!$B$7:$R$2843,17,0)</f>
        <v>24.796399999999998</v>
      </c>
      <c r="M64" s="66">
        <f t="shared" si="18"/>
        <v>52</v>
      </c>
      <c r="N64" s="65">
        <f>VLOOKUP($A64,'Return Data'!$B$7:$R$2843,14,0)</f>
        <v>11.8269</v>
      </c>
      <c r="O64" s="66">
        <f t="shared" si="20"/>
        <v>46</v>
      </c>
      <c r="P64" s="65">
        <f>VLOOKUP($A64,'Return Data'!$B$7:$R$2843,15,0)</f>
        <v>14.1029</v>
      </c>
      <c r="Q64" s="66">
        <f>RANK(P64,P$8:P$71,0)</f>
        <v>23</v>
      </c>
      <c r="R64" s="65">
        <f>VLOOKUP($A64,'Return Data'!$B$7:$R$2843,16,0)</f>
        <v>13.875299999999999</v>
      </c>
      <c r="S64" s="67">
        <f t="shared" si="16"/>
        <v>49</v>
      </c>
    </row>
    <row r="65" spans="1:19" x14ac:dyDescent="0.3">
      <c r="A65" s="63" t="s">
        <v>220</v>
      </c>
      <c r="B65" s="64">
        <f>VLOOKUP($A65,'Return Data'!$B$7:$R$2843,3,0)</f>
        <v>44446</v>
      </c>
      <c r="C65" s="65">
        <f>VLOOKUP($A65,'Return Data'!$B$7:$R$2843,4,0)</f>
        <v>43.33</v>
      </c>
      <c r="D65" s="65">
        <f>VLOOKUP($A65,'Return Data'!$B$7:$R$2843,10,0)</f>
        <v>15.0558</v>
      </c>
      <c r="E65" s="66">
        <f t="shared" si="10"/>
        <v>11</v>
      </c>
      <c r="F65" s="65">
        <f>VLOOKUP($A65,'Return Data'!$B$7:$R$2843,11,0)</f>
        <v>22.608899999999998</v>
      </c>
      <c r="G65" s="66">
        <f t="shared" si="11"/>
        <v>18</v>
      </c>
      <c r="H65" s="65">
        <f>VLOOKUP($A65,'Return Data'!$B$7:$R$2843,12,0)</f>
        <v>39.369599999999998</v>
      </c>
      <c r="I65" s="66">
        <f t="shared" si="12"/>
        <v>23</v>
      </c>
      <c r="J65" s="65">
        <f>VLOOKUP($A65,'Return Data'!$B$7:$R$2843,13,0)</f>
        <v>60.958399999999997</v>
      </c>
      <c r="K65" s="66">
        <f t="shared" si="13"/>
        <v>32</v>
      </c>
      <c r="L65" s="65">
        <f>VLOOKUP($A65,'Return Data'!$B$7:$R$2843,17,0)</f>
        <v>33.675400000000003</v>
      </c>
      <c r="M65" s="66">
        <f t="shared" si="18"/>
        <v>21</v>
      </c>
      <c r="N65" s="65">
        <f>VLOOKUP($A65,'Return Data'!$B$7:$R$2843,14,0)</f>
        <v>18.877600000000001</v>
      </c>
      <c r="O65" s="66">
        <f t="shared" si="20"/>
        <v>12</v>
      </c>
      <c r="P65" s="65">
        <f>VLOOKUP($A65,'Return Data'!$B$7:$R$2843,15,0)</f>
        <v>15.068899999999999</v>
      </c>
      <c r="Q65" s="66">
        <f>RANK(P65,P$8:P$71,0)</f>
        <v>16</v>
      </c>
      <c r="R65" s="65">
        <f>VLOOKUP($A65,'Return Data'!$B$7:$R$2843,16,0)</f>
        <v>14.732100000000001</v>
      </c>
      <c r="S65" s="67">
        <f t="shared" si="16"/>
        <v>44</v>
      </c>
    </row>
    <row r="66" spans="1:19" x14ac:dyDescent="0.3">
      <c r="A66" s="63" t="s">
        <v>221</v>
      </c>
      <c r="B66" s="64">
        <f>VLOOKUP($A66,'Return Data'!$B$7:$R$2843,3,0)</f>
        <v>44446</v>
      </c>
      <c r="C66" s="65">
        <f>VLOOKUP($A66,'Return Data'!$B$7:$R$2843,4,0)</f>
        <v>22.785799999999998</v>
      </c>
      <c r="D66" s="65">
        <f>VLOOKUP($A66,'Return Data'!$B$7:$R$2843,10,0)</f>
        <v>5.7930000000000001</v>
      </c>
      <c r="E66" s="66">
        <f t="shared" si="10"/>
        <v>56</v>
      </c>
      <c r="F66" s="65">
        <f>VLOOKUP($A66,'Return Data'!$B$7:$R$2843,11,0)</f>
        <v>17.920000000000002</v>
      </c>
      <c r="G66" s="66">
        <f t="shared" si="11"/>
        <v>42</v>
      </c>
      <c r="H66" s="65">
        <f>VLOOKUP($A66,'Return Data'!$B$7:$R$2843,12,0)</f>
        <v>38.606499999999997</v>
      </c>
      <c r="I66" s="66">
        <f t="shared" si="12"/>
        <v>25</v>
      </c>
      <c r="J66" s="65">
        <f>VLOOKUP($A66,'Return Data'!$B$7:$R$2843,13,0)</f>
        <v>64.580200000000005</v>
      </c>
      <c r="K66" s="66">
        <f t="shared" si="13"/>
        <v>26</v>
      </c>
      <c r="L66" s="65">
        <f>VLOOKUP($A66,'Return Data'!$B$7:$R$2843,17,0)</f>
        <v>34.4482</v>
      </c>
      <c r="M66" s="66">
        <f t="shared" si="18"/>
        <v>19</v>
      </c>
      <c r="N66" s="65">
        <f>VLOOKUP($A66,'Return Data'!$B$7:$R$2843,14,0)</f>
        <v>15.2179</v>
      </c>
      <c r="O66" s="66">
        <f t="shared" si="20"/>
        <v>28</v>
      </c>
      <c r="P66" s="65"/>
      <c r="Q66" s="66"/>
      <c r="R66" s="65">
        <f>VLOOKUP($A66,'Return Data'!$B$7:$R$2843,16,0)</f>
        <v>16.3324</v>
      </c>
      <c r="S66" s="67">
        <f t="shared" si="16"/>
        <v>32</v>
      </c>
    </row>
    <row r="67" spans="1:19" x14ac:dyDescent="0.3">
      <c r="A67" s="63" t="s">
        <v>222</v>
      </c>
      <c r="B67" s="64">
        <f>VLOOKUP($A67,'Return Data'!$B$7:$R$2843,3,0)</f>
        <v>44446</v>
      </c>
      <c r="C67" s="65">
        <f>VLOOKUP($A67,'Return Data'!$B$7:$R$2843,4,0)</f>
        <v>16.149899999999999</v>
      </c>
      <c r="D67" s="65">
        <f>VLOOKUP($A67,'Return Data'!$B$7:$R$2843,10,0)</f>
        <v>3.5137</v>
      </c>
      <c r="E67" s="66">
        <f t="shared" si="10"/>
        <v>64</v>
      </c>
      <c r="F67" s="65">
        <f>VLOOKUP($A67,'Return Data'!$B$7:$R$2843,11,0)</f>
        <v>15.9894</v>
      </c>
      <c r="G67" s="66">
        <f t="shared" si="11"/>
        <v>51</v>
      </c>
      <c r="H67" s="65">
        <f>VLOOKUP($A67,'Return Data'!$B$7:$R$2843,12,0)</f>
        <v>38.387</v>
      </c>
      <c r="I67" s="66">
        <f t="shared" si="12"/>
        <v>27</v>
      </c>
      <c r="J67" s="65">
        <f>VLOOKUP($A67,'Return Data'!$B$7:$R$2843,13,0)</f>
        <v>65.677400000000006</v>
      </c>
      <c r="K67" s="66">
        <f t="shared" si="13"/>
        <v>21</v>
      </c>
      <c r="L67" s="65">
        <f>VLOOKUP($A67,'Return Data'!$B$7:$R$2843,17,0)</f>
        <v>29.077400000000001</v>
      </c>
      <c r="M67" s="66">
        <f t="shared" si="18"/>
        <v>38</v>
      </c>
      <c r="N67" s="65">
        <f>VLOOKUP($A67,'Return Data'!$B$7:$R$2843,14,0)</f>
        <v>12.9011</v>
      </c>
      <c r="O67" s="66">
        <f t="shared" si="20"/>
        <v>42</v>
      </c>
      <c r="P67" s="65"/>
      <c r="Q67" s="66"/>
      <c r="R67" s="65">
        <f>VLOOKUP($A67,'Return Data'!$B$7:$R$2843,16,0)</f>
        <v>10.9344</v>
      </c>
      <c r="S67" s="67">
        <f t="shared" si="16"/>
        <v>56</v>
      </c>
    </row>
    <row r="68" spans="1:19" x14ac:dyDescent="0.3">
      <c r="A68" s="63" t="s">
        <v>223</v>
      </c>
      <c r="B68" s="64">
        <f>VLOOKUP($A68,'Return Data'!$B$7:$R$2843,3,0)</f>
        <v>44446</v>
      </c>
      <c r="C68" s="65">
        <f>VLOOKUP($A68,'Return Data'!$B$7:$R$2843,4,0)</f>
        <v>15.1518</v>
      </c>
      <c r="D68" s="65">
        <f>VLOOKUP($A68,'Return Data'!$B$7:$R$2843,10,0)</f>
        <v>4.7835000000000001</v>
      </c>
      <c r="E68" s="66">
        <f t="shared" si="10"/>
        <v>63</v>
      </c>
      <c r="F68" s="65">
        <f>VLOOKUP($A68,'Return Data'!$B$7:$R$2843,11,0)</f>
        <v>16.6052</v>
      </c>
      <c r="G68" s="66">
        <f t="shared" si="11"/>
        <v>50</v>
      </c>
      <c r="H68" s="65">
        <f>VLOOKUP($A68,'Return Data'!$B$7:$R$2843,12,0)</f>
        <v>38.581400000000002</v>
      </c>
      <c r="I68" s="66">
        <f t="shared" si="12"/>
        <v>26</v>
      </c>
      <c r="J68" s="65">
        <f>VLOOKUP($A68,'Return Data'!$B$7:$R$2843,13,0)</f>
        <v>65.432500000000005</v>
      </c>
      <c r="K68" s="66">
        <f t="shared" si="13"/>
        <v>23</v>
      </c>
      <c r="L68" s="65">
        <f>VLOOKUP($A68,'Return Data'!$B$7:$R$2843,17,0)</f>
        <v>30.3094</v>
      </c>
      <c r="M68" s="66">
        <f t="shared" si="18"/>
        <v>31</v>
      </c>
      <c r="N68" s="65">
        <f>VLOOKUP($A68,'Return Data'!$B$7:$R$2843,14,0)</f>
        <v>13.6188</v>
      </c>
      <c r="O68" s="66">
        <f t="shared" si="20"/>
        <v>39</v>
      </c>
      <c r="P68" s="65"/>
      <c r="Q68" s="66"/>
      <c r="R68" s="65">
        <f>VLOOKUP($A68,'Return Data'!$B$7:$R$2843,16,0)</f>
        <v>9.7956000000000003</v>
      </c>
      <c r="S68" s="67">
        <f t="shared" si="16"/>
        <v>60</v>
      </c>
    </row>
    <row r="69" spans="1:19" x14ac:dyDescent="0.3">
      <c r="A69" s="63" t="s">
        <v>224</v>
      </c>
      <c r="B69" s="64">
        <f>VLOOKUP($A69,'Return Data'!$B$7:$R$2843,3,0)</f>
        <v>44446</v>
      </c>
      <c r="C69" s="65">
        <f>VLOOKUP($A69,'Return Data'!$B$7:$R$2843,4,0)</f>
        <v>12.394500000000001</v>
      </c>
      <c r="D69" s="65">
        <f>VLOOKUP($A69,'Return Data'!$B$7:$R$2843,10,0)</f>
        <v>5.5515999999999996</v>
      </c>
      <c r="E69" s="66">
        <f t="shared" si="10"/>
        <v>59</v>
      </c>
      <c r="F69" s="65">
        <f>VLOOKUP($A69,'Return Data'!$B$7:$R$2843,11,0)</f>
        <v>11.2113</v>
      </c>
      <c r="G69" s="66">
        <f t="shared" si="11"/>
        <v>61</v>
      </c>
      <c r="H69" s="65">
        <f>VLOOKUP($A69,'Return Data'!$B$7:$R$2843,12,0)</f>
        <v>24.602900000000002</v>
      </c>
      <c r="I69" s="66">
        <f t="shared" si="12"/>
        <v>61</v>
      </c>
      <c r="J69" s="65">
        <f>VLOOKUP($A69,'Return Data'!$B$7:$R$2843,13,0)</f>
        <v>45.853700000000003</v>
      </c>
      <c r="K69" s="66">
        <f t="shared" si="13"/>
        <v>59</v>
      </c>
      <c r="L69" s="65">
        <f>VLOOKUP($A69,'Return Data'!$B$7:$R$2843,17,0)</f>
        <v>26.530999999999999</v>
      </c>
      <c r="M69" s="66">
        <f t="shared" si="18"/>
        <v>49</v>
      </c>
      <c r="N69" s="65"/>
      <c r="O69" s="66"/>
      <c r="P69" s="65"/>
      <c r="Q69" s="66"/>
      <c r="R69" s="65">
        <f>VLOOKUP($A69,'Return Data'!$B$7:$R$2843,16,0)</f>
        <v>6.0777000000000001</v>
      </c>
      <c r="S69" s="67">
        <f t="shared" si="16"/>
        <v>64</v>
      </c>
    </row>
    <row r="70" spans="1:19" x14ac:dyDescent="0.3">
      <c r="A70" s="63" t="s">
        <v>225</v>
      </c>
      <c r="B70" s="64">
        <f>VLOOKUP($A70,'Return Data'!$B$7:$R$2843,3,0)</f>
        <v>44446</v>
      </c>
      <c r="C70" s="65">
        <f>VLOOKUP($A70,'Return Data'!$B$7:$R$2843,4,0)</f>
        <v>12.855600000000001</v>
      </c>
      <c r="D70" s="65">
        <f>VLOOKUP($A70,'Return Data'!$B$7:$R$2843,10,0)</f>
        <v>5.423</v>
      </c>
      <c r="E70" s="66">
        <f t="shared" si="10"/>
        <v>60</v>
      </c>
      <c r="F70" s="65">
        <f>VLOOKUP($A70,'Return Data'!$B$7:$R$2843,11,0)</f>
        <v>11.0357</v>
      </c>
      <c r="G70" s="66">
        <f t="shared" si="11"/>
        <v>62</v>
      </c>
      <c r="H70" s="65">
        <f>VLOOKUP($A70,'Return Data'!$B$7:$R$2843,12,0)</f>
        <v>23.721</v>
      </c>
      <c r="I70" s="66">
        <f t="shared" si="12"/>
        <v>62</v>
      </c>
      <c r="J70" s="65">
        <f>VLOOKUP($A70,'Return Data'!$B$7:$R$2843,13,0)</f>
        <v>44.724600000000002</v>
      </c>
      <c r="K70" s="66">
        <f t="shared" si="13"/>
        <v>61</v>
      </c>
      <c r="L70" s="65">
        <f>VLOOKUP($A70,'Return Data'!$B$7:$R$2843,17,0)</f>
        <v>26.7941</v>
      </c>
      <c r="M70" s="66">
        <f t="shared" si="18"/>
        <v>47</v>
      </c>
      <c r="N70" s="65"/>
      <c r="O70" s="66"/>
      <c r="P70" s="65"/>
      <c r="Q70" s="66"/>
      <c r="R70" s="65">
        <f>VLOOKUP($A70,'Return Data'!$B$7:$R$2843,16,0)</f>
        <v>7.548</v>
      </c>
      <c r="S70" s="67">
        <f t="shared" si="16"/>
        <v>63</v>
      </c>
    </row>
    <row r="71" spans="1:19" x14ac:dyDescent="0.3">
      <c r="A71" s="63" t="s">
        <v>226</v>
      </c>
      <c r="B71" s="64">
        <f>VLOOKUP($A71,'Return Data'!$B$7:$R$2843,3,0)</f>
        <v>44446</v>
      </c>
      <c r="C71" s="65">
        <f>VLOOKUP($A71,'Return Data'!$B$7:$R$2843,4,0)</f>
        <v>154.80889999999999</v>
      </c>
      <c r="D71" s="65">
        <f>VLOOKUP($A71,'Return Data'!$B$7:$R$2843,10,0)</f>
        <v>13.5162</v>
      </c>
      <c r="E71" s="66">
        <f t="shared" si="10"/>
        <v>16</v>
      </c>
      <c r="F71" s="65">
        <f>VLOOKUP($A71,'Return Data'!$B$7:$R$2843,11,0)</f>
        <v>20.815000000000001</v>
      </c>
      <c r="G71" s="66">
        <f t="shared" si="11"/>
        <v>25</v>
      </c>
      <c r="H71" s="65">
        <f>VLOOKUP($A71,'Return Data'!$B$7:$R$2843,12,0)</f>
        <v>36.377699999999997</v>
      </c>
      <c r="I71" s="66">
        <f t="shared" si="12"/>
        <v>32</v>
      </c>
      <c r="J71" s="65">
        <f>VLOOKUP($A71,'Return Data'!$B$7:$R$2843,13,0)</f>
        <v>63.351500000000001</v>
      </c>
      <c r="K71" s="66">
        <f t="shared" si="13"/>
        <v>27</v>
      </c>
      <c r="L71" s="65">
        <f>VLOOKUP($A71,'Return Data'!$B$7:$R$2843,17,0)</f>
        <v>33.859099999999998</v>
      </c>
      <c r="M71" s="66">
        <f t="shared" si="18"/>
        <v>20</v>
      </c>
      <c r="N71" s="65">
        <f>VLOOKUP($A71,'Return Data'!$B$7:$R$2843,14,0)</f>
        <v>18.327400000000001</v>
      </c>
      <c r="O71" s="66">
        <f>RANK(N71,N$8:N$71,0)</f>
        <v>15</v>
      </c>
      <c r="P71" s="65">
        <f>VLOOKUP($A71,'Return Data'!$B$7:$R$2843,15,0)</f>
        <v>15.9564</v>
      </c>
      <c r="Q71" s="66">
        <f>RANK(P71,P$8:P$71,0)</f>
        <v>13</v>
      </c>
      <c r="R71" s="65">
        <f>VLOOKUP($A71,'Return Data'!$B$7:$R$2843,16,0)</f>
        <v>16.055299999999999</v>
      </c>
      <c r="S71" s="67">
        <f t="shared" si="16"/>
        <v>34</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11.210884375000001</v>
      </c>
      <c r="E73" s="74"/>
      <c r="F73" s="75">
        <f>AVERAGE(F8:F71)</f>
        <v>21.471242187499989</v>
      </c>
      <c r="G73" s="74"/>
      <c r="H73" s="75">
        <f>AVERAGE(H8:H71)</f>
        <v>39.238198437499996</v>
      </c>
      <c r="I73" s="74"/>
      <c r="J73" s="75">
        <f>AVERAGE(J8:J71)</f>
        <v>64.007370312499987</v>
      </c>
      <c r="K73" s="74"/>
      <c r="L73" s="75">
        <f>AVERAGE(L8:L71)</f>
        <v>32.57142786885246</v>
      </c>
      <c r="M73" s="74"/>
      <c r="N73" s="75">
        <f>AVERAGE(N8:N71)</f>
        <v>16.658603921568627</v>
      </c>
      <c r="O73" s="74"/>
      <c r="P73" s="75">
        <f>AVERAGE(P8:P71)</f>
        <v>15.271005405405408</v>
      </c>
      <c r="Q73" s="74"/>
      <c r="R73" s="75">
        <f>AVERAGE(R8:R71)</f>
        <v>16.5828796875</v>
      </c>
      <c r="S73" s="76"/>
    </row>
    <row r="74" spans="1:19" x14ac:dyDescent="0.3">
      <c r="A74" s="73" t="s">
        <v>28</v>
      </c>
      <c r="B74" s="74"/>
      <c r="C74" s="74"/>
      <c r="D74" s="75">
        <f>MIN(D8:D71)</f>
        <v>3.5137</v>
      </c>
      <c r="E74" s="74"/>
      <c r="F74" s="75">
        <f>MIN(F8:F71)</f>
        <v>6.2725999999999997</v>
      </c>
      <c r="G74" s="74"/>
      <c r="H74" s="75">
        <f>MIN(H8:H71)</f>
        <v>20.6755</v>
      </c>
      <c r="I74" s="74"/>
      <c r="J74" s="75">
        <f>MIN(J8:J71)</f>
        <v>33.19</v>
      </c>
      <c r="K74" s="74"/>
      <c r="L74" s="75">
        <f>MIN(L8:L71)</f>
        <v>21.1294</v>
      </c>
      <c r="M74" s="74"/>
      <c r="N74" s="75">
        <f>MIN(N8:N71)</f>
        <v>8.1130999999999993</v>
      </c>
      <c r="O74" s="74"/>
      <c r="P74" s="75">
        <f>MIN(P8:P71)</f>
        <v>8.8602000000000007</v>
      </c>
      <c r="Q74" s="74"/>
      <c r="R74" s="75">
        <f>MIN(R8:R71)</f>
        <v>6.0777000000000001</v>
      </c>
      <c r="S74" s="76"/>
    </row>
    <row r="75" spans="1:19" ht="15" thickBot="1" x14ac:dyDescent="0.35">
      <c r="A75" s="77" t="s">
        <v>29</v>
      </c>
      <c r="B75" s="78"/>
      <c r="C75" s="78"/>
      <c r="D75" s="79">
        <f>MAX(D8:D71)</f>
        <v>20.921399999999998</v>
      </c>
      <c r="E75" s="78"/>
      <c r="F75" s="79">
        <f>MAX(F8:F71)</f>
        <v>45.229599999999998</v>
      </c>
      <c r="G75" s="78"/>
      <c r="H75" s="79">
        <f>MAX(H8:H71)</f>
        <v>73.821299999999994</v>
      </c>
      <c r="I75" s="78"/>
      <c r="J75" s="79">
        <f>MAX(J8:J71)</f>
        <v>110.1544</v>
      </c>
      <c r="K75" s="78"/>
      <c r="L75" s="79">
        <f>MAX(L8:L71)</f>
        <v>58.512999999999998</v>
      </c>
      <c r="M75" s="78"/>
      <c r="N75" s="79">
        <f>MAX(N8:N71)</f>
        <v>34.246499999999997</v>
      </c>
      <c r="O75" s="78"/>
      <c r="P75" s="79">
        <f>MAX(P8:P71)</f>
        <v>25.218499999999999</v>
      </c>
      <c r="Q75" s="78"/>
      <c r="R75" s="79">
        <f>MAX(R8:R71)</f>
        <v>32.778700000000001</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44446</v>
      </c>
      <c r="C8" s="65">
        <f>VLOOKUP($A8,'Return Data'!$B$7:$R$2843,4,0)</f>
        <v>51.52</v>
      </c>
      <c r="D8" s="65">
        <f>VLOOKUP($A8,'Return Data'!$B$7:$R$2843,10,0)</f>
        <v>5.0785</v>
      </c>
      <c r="E8" s="66">
        <f t="shared" ref="E8:E39" si="0">RANK(D8,D$8:D$73,0)</f>
        <v>63</v>
      </c>
      <c r="F8" s="65">
        <f>VLOOKUP($A8,'Return Data'!$B$7:$R$2843,11,0)</f>
        <v>5.8993000000000002</v>
      </c>
      <c r="G8" s="66">
        <f t="shared" ref="G8:G39" si="1">RANK(F8,F$8:F$73,0)</f>
        <v>66</v>
      </c>
      <c r="H8" s="65">
        <f>VLOOKUP($A8,'Return Data'!$B$7:$R$2843,12,0)</f>
        <v>20.065300000000001</v>
      </c>
      <c r="I8" s="66">
        <f t="shared" ref="I8:I39" si="2">RANK(H8,H$8:H$73,0)</f>
        <v>66</v>
      </c>
      <c r="J8" s="65">
        <f>VLOOKUP($A8,'Return Data'!$B$7:$R$2843,13,0)</f>
        <v>32.306100000000001</v>
      </c>
      <c r="K8" s="66">
        <f t="shared" ref="K8:K39" si="3">RANK(J8,J$8:J$73,0)</f>
        <v>66</v>
      </c>
      <c r="L8" s="65">
        <f>VLOOKUP($A8,'Return Data'!$B$7:$R$2843,17,0)</f>
        <v>20.339700000000001</v>
      </c>
      <c r="M8" s="66">
        <f t="shared" ref="M8:M28" si="4">RANK(L8,L$8:L$73,0)</f>
        <v>63</v>
      </c>
      <c r="N8" s="65">
        <f>VLOOKUP($A8,'Return Data'!$B$7:$R$2843,14,0)</f>
        <v>7.3479000000000001</v>
      </c>
      <c r="O8" s="66">
        <f>RANK(N8,N$8:N$73,0)</f>
        <v>52</v>
      </c>
      <c r="P8" s="65">
        <f>VLOOKUP($A8,'Return Data'!$B$7:$R$2843,15,0)</f>
        <v>11.0406</v>
      </c>
      <c r="Q8" s="66">
        <f>RANK(P8,P$8:P$73,0)</f>
        <v>36</v>
      </c>
      <c r="R8" s="65">
        <f>VLOOKUP($A8,'Return Data'!$B$7:$R$2843,16,0)</f>
        <v>11.598000000000001</v>
      </c>
      <c r="S8" s="67">
        <f t="shared" ref="S8:S39" si="5">RANK(R8,R$8:R$73,0)</f>
        <v>53</v>
      </c>
    </row>
    <row r="9" spans="1:20" x14ac:dyDescent="0.3">
      <c r="A9" s="63" t="s">
        <v>267</v>
      </c>
      <c r="B9" s="64">
        <f>VLOOKUP($A9,'Return Data'!$B$7:$R$2843,3,0)</f>
        <v>44446</v>
      </c>
      <c r="C9" s="65">
        <f>VLOOKUP($A9,'Return Data'!$B$7:$R$2843,4,0)</f>
        <v>42.27</v>
      </c>
      <c r="D9" s="65">
        <f>VLOOKUP($A9,'Return Data'!$B$7:$R$2843,10,0)</f>
        <v>5.3852000000000002</v>
      </c>
      <c r="E9" s="66">
        <f t="shared" si="0"/>
        <v>61</v>
      </c>
      <c r="F9" s="65">
        <f>VLOOKUP($A9,'Return Data'!$B$7:$R$2843,11,0)</f>
        <v>6.5541</v>
      </c>
      <c r="G9" s="66">
        <f t="shared" si="1"/>
        <v>65</v>
      </c>
      <c r="H9" s="65">
        <f>VLOOKUP($A9,'Return Data'!$B$7:$R$2843,12,0)</f>
        <v>20.667999999999999</v>
      </c>
      <c r="I9" s="66">
        <f t="shared" si="2"/>
        <v>65</v>
      </c>
      <c r="J9" s="65">
        <f>VLOOKUP($A9,'Return Data'!$B$7:$R$2843,13,0)</f>
        <v>32.966299999999997</v>
      </c>
      <c r="K9" s="66">
        <f t="shared" si="3"/>
        <v>65</v>
      </c>
      <c r="L9" s="65">
        <f>VLOOKUP($A9,'Return Data'!$B$7:$R$2843,17,0)</f>
        <v>21.1065</v>
      </c>
      <c r="M9" s="66">
        <f t="shared" si="4"/>
        <v>61</v>
      </c>
      <c r="N9" s="65">
        <f>VLOOKUP($A9,'Return Data'!$B$7:$R$2843,14,0)</f>
        <v>8.2890999999999995</v>
      </c>
      <c r="O9" s="66">
        <f>RANK(N9,N$8:N$73,0)</f>
        <v>51</v>
      </c>
      <c r="P9" s="65">
        <f>VLOOKUP($A9,'Return Data'!$B$7:$R$2843,15,0)</f>
        <v>11.728999999999999</v>
      </c>
      <c r="Q9" s="66">
        <f>RANK(P9,P$8:P$73,0)</f>
        <v>31</v>
      </c>
      <c r="R9" s="65">
        <f>VLOOKUP($A9,'Return Data'!$B$7:$R$2843,16,0)</f>
        <v>11.3645</v>
      </c>
      <c r="S9" s="67">
        <f t="shared" si="5"/>
        <v>54</v>
      </c>
    </row>
    <row r="10" spans="1:20" x14ac:dyDescent="0.3">
      <c r="A10" s="63" t="s">
        <v>268</v>
      </c>
      <c r="B10" s="64">
        <f>VLOOKUP($A10,'Return Data'!$B$7:$R$2843,3,0)</f>
        <v>44446</v>
      </c>
      <c r="C10" s="65">
        <f>VLOOKUP($A10,'Return Data'!$B$7:$R$2843,4,0)</f>
        <v>74.632300000000001</v>
      </c>
      <c r="D10" s="65">
        <f>VLOOKUP($A10,'Return Data'!$B$7:$R$2843,10,0)</f>
        <v>13.873900000000001</v>
      </c>
      <c r="E10" s="66">
        <f t="shared" si="0"/>
        <v>14</v>
      </c>
      <c r="F10" s="65">
        <f>VLOOKUP($A10,'Return Data'!$B$7:$R$2843,11,0)</f>
        <v>18.969100000000001</v>
      </c>
      <c r="G10" s="66">
        <f t="shared" si="1"/>
        <v>31</v>
      </c>
      <c r="H10" s="65">
        <f>VLOOKUP($A10,'Return Data'!$B$7:$R$2843,12,0)</f>
        <v>32.846600000000002</v>
      </c>
      <c r="I10" s="66">
        <f t="shared" si="2"/>
        <v>48</v>
      </c>
      <c r="J10" s="65">
        <f>VLOOKUP($A10,'Return Data'!$B$7:$R$2843,13,0)</f>
        <v>59.017800000000001</v>
      </c>
      <c r="K10" s="66">
        <f t="shared" si="3"/>
        <v>36</v>
      </c>
      <c r="L10" s="65">
        <f>VLOOKUP($A10,'Return Data'!$B$7:$R$2843,17,0)</f>
        <v>30.491099999999999</v>
      </c>
      <c r="M10" s="66">
        <f t="shared" si="4"/>
        <v>27</v>
      </c>
      <c r="N10" s="65">
        <f>VLOOKUP($A10,'Return Data'!$B$7:$R$2843,14,0)</f>
        <v>17.7866</v>
      </c>
      <c r="O10" s="66">
        <f>RANK(N10,N$8:N$73,0)</f>
        <v>14</v>
      </c>
      <c r="P10" s="65">
        <f>VLOOKUP($A10,'Return Data'!$B$7:$R$2843,15,0)</f>
        <v>17.253799999999998</v>
      </c>
      <c r="Q10" s="66">
        <f>RANK(P10,P$8:P$73,0)</f>
        <v>6</v>
      </c>
      <c r="R10" s="65">
        <f>VLOOKUP($A10,'Return Data'!$B$7:$R$2843,16,0)</f>
        <v>18.745699999999999</v>
      </c>
      <c r="S10" s="67">
        <f t="shared" si="5"/>
        <v>17</v>
      </c>
    </row>
    <row r="11" spans="1:20" x14ac:dyDescent="0.3">
      <c r="A11" s="63" t="s">
        <v>269</v>
      </c>
      <c r="B11" s="64">
        <f>VLOOKUP($A11,'Return Data'!$B$7:$R$2843,3,0)</f>
        <v>44446</v>
      </c>
      <c r="C11" s="65">
        <f>VLOOKUP($A11,'Return Data'!$B$7:$R$2843,4,0)</f>
        <v>70.92</v>
      </c>
      <c r="D11" s="65">
        <f>VLOOKUP($A11,'Return Data'!$B$7:$R$2843,10,0)</f>
        <v>16.11</v>
      </c>
      <c r="E11" s="66">
        <f t="shared" si="0"/>
        <v>9</v>
      </c>
      <c r="F11" s="65">
        <f>VLOOKUP($A11,'Return Data'!$B$7:$R$2843,11,0)</f>
        <v>23.339099999999998</v>
      </c>
      <c r="G11" s="66">
        <f t="shared" si="1"/>
        <v>14</v>
      </c>
      <c r="H11" s="65">
        <f>VLOOKUP($A11,'Return Data'!$B$7:$R$2843,12,0)</f>
        <v>39.140700000000002</v>
      </c>
      <c r="I11" s="66">
        <f t="shared" si="2"/>
        <v>20</v>
      </c>
      <c r="J11" s="65">
        <f>VLOOKUP($A11,'Return Data'!$B$7:$R$2843,13,0)</f>
        <v>64.166700000000006</v>
      </c>
      <c r="K11" s="66">
        <f t="shared" si="3"/>
        <v>27</v>
      </c>
      <c r="L11" s="65">
        <f>VLOOKUP($A11,'Return Data'!$B$7:$R$2843,17,0)</f>
        <v>31.485800000000001</v>
      </c>
      <c r="M11" s="66">
        <f t="shared" si="4"/>
        <v>24</v>
      </c>
      <c r="N11" s="65">
        <f>VLOOKUP($A11,'Return Data'!$B$7:$R$2843,14,0)</f>
        <v>14.489599999999999</v>
      </c>
      <c r="O11" s="66">
        <f>RANK(N11,N$8:N$73,0)</f>
        <v>28</v>
      </c>
      <c r="P11" s="65">
        <f>VLOOKUP($A11,'Return Data'!$B$7:$R$2843,15,0)</f>
        <v>12.268700000000001</v>
      </c>
      <c r="Q11" s="66">
        <f>RANK(P11,P$8:P$73,0)</f>
        <v>29</v>
      </c>
      <c r="R11" s="65">
        <f>VLOOKUP($A11,'Return Data'!$B$7:$R$2843,16,0)</f>
        <v>9.6521000000000008</v>
      </c>
      <c r="S11" s="67">
        <f t="shared" si="5"/>
        <v>59</v>
      </c>
    </row>
    <row r="12" spans="1:20" x14ac:dyDescent="0.3">
      <c r="A12" s="63" t="s">
        <v>270</v>
      </c>
      <c r="B12" s="64">
        <f>VLOOKUP($A12,'Return Data'!$B$7:$R$2843,3,0)</f>
        <v>44446</v>
      </c>
      <c r="C12" s="65">
        <f>VLOOKUP($A12,'Return Data'!$B$7:$R$2843,4,0)</f>
        <v>59.561999999999998</v>
      </c>
      <c r="D12" s="65">
        <f>VLOOKUP($A12,'Return Data'!$B$7:$R$2843,10,0)</f>
        <v>9.1638999999999999</v>
      </c>
      <c r="E12" s="66">
        <f t="shared" si="0"/>
        <v>47</v>
      </c>
      <c r="F12" s="65">
        <f>VLOOKUP($A12,'Return Data'!$B$7:$R$2843,11,0)</f>
        <v>14.0052</v>
      </c>
      <c r="G12" s="66">
        <f t="shared" si="1"/>
        <v>59</v>
      </c>
      <c r="H12" s="65">
        <f>VLOOKUP($A12,'Return Data'!$B$7:$R$2843,12,0)</f>
        <v>27.3672</v>
      </c>
      <c r="I12" s="66">
        <f t="shared" si="2"/>
        <v>58</v>
      </c>
      <c r="J12" s="65">
        <f>VLOOKUP($A12,'Return Data'!$B$7:$R$2843,13,0)</f>
        <v>47.270299999999999</v>
      </c>
      <c r="K12" s="66">
        <f t="shared" si="3"/>
        <v>58</v>
      </c>
      <c r="L12" s="65">
        <f>VLOOKUP($A12,'Return Data'!$B$7:$R$2843,17,0)</f>
        <v>26.472999999999999</v>
      </c>
      <c r="M12" s="66">
        <f t="shared" si="4"/>
        <v>43</v>
      </c>
      <c r="N12" s="65">
        <f>VLOOKUP($A12,'Return Data'!$B$7:$R$2843,14,0)</f>
        <v>16.798200000000001</v>
      </c>
      <c r="O12" s="66">
        <f>RANK(N12,N$8:N$73,0)</f>
        <v>17</v>
      </c>
      <c r="P12" s="65">
        <f>VLOOKUP($A12,'Return Data'!$B$7:$R$2843,15,0)</f>
        <v>13.1791</v>
      </c>
      <c r="Q12" s="66">
        <f>RANK(P12,P$8:P$73,0)</f>
        <v>25</v>
      </c>
      <c r="R12" s="65">
        <f>VLOOKUP($A12,'Return Data'!$B$7:$R$2843,16,0)</f>
        <v>12.051399999999999</v>
      </c>
      <c r="S12" s="67">
        <f t="shared" si="5"/>
        <v>50</v>
      </c>
    </row>
    <row r="13" spans="1:20" x14ac:dyDescent="0.3">
      <c r="A13" s="63" t="s">
        <v>271</v>
      </c>
      <c r="B13" s="64">
        <f>VLOOKUP($A13,'Return Data'!$B$7:$R$2843,3,0)</f>
        <v>44446</v>
      </c>
      <c r="C13" s="65">
        <f>VLOOKUP($A13,'Return Data'!$B$7:$R$2843,4,0)</f>
        <v>17.149999999999999</v>
      </c>
      <c r="D13" s="65">
        <f>VLOOKUP($A13,'Return Data'!$B$7:$R$2843,10,0)</f>
        <v>16.2712</v>
      </c>
      <c r="E13" s="66">
        <f t="shared" si="0"/>
        <v>7</v>
      </c>
      <c r="F13" s="65">
        <f>VLOOKUP($A13,'Return Data'!$B$7:$R$2843,11,0)</f>
        <v>30.816199999999998</v>
      </c>
      <c r="G13" s="66">
        <f t="shared" si="1"/>
        <v>10</v>
      </c>
      <c r="H13" s="65">
        <f>VLOOKUP($A13,'Return Data'!$B$7:$R$2843,12,0)</f>
        <v>48.742400000000004</v>
      </c>
      <c r="I13" s="66">
        <f t="shared" si="2"/>
        <v>10</v>
      </c>
      <c r="J13" s="65">
        <f>VLOOKUP($A13,'Return Data'!$B$7:$R$2843,13,0)</f>
        <v>72.709000000000003</v>
      </c>
      <c r="K13" s="66">
        <f t="shared" si="3"/>
        <v>11</v>
      </c>
      <c r="L13" s="65">
        <f>VLOOKUP($A13,'Return Data'!$B$7:$R$2843,17,0)</f>
        <v>46.171999999999997</v>
      </c>
      <c r="M13" s="66">
        <f t="shared" si="4"/>
        <v>5</v>
      </c>
      <c r="N13" s="65"/>
      <c r="O13" s="66"/>
      <c r="P13" s="65"/>
      <c r="Q13" s="66"/>
      <c r="R13" s="65">
        <f>VLOOKUP($A13,'Return Data'!$B$7:$R$2843,16,0)</f>
        <v>16.406500000000001</v>
      </c>
      <c r="S13" s="67">
        <f t="shared" si="5"/>
        <v>27</v>
      </c>
    </row>
    <row r="14" spans="1:20" x14ac:dyDescent="0.3">
      <c r="A14" s="63" t="s">
        <v>272</v>
      </c>
      <c r="B14" s="64">
        <f>VLOOKUP($A14,'Return Data'!$B$7:$R$2843,3,0)</f>
        <v>44446</v>
      </c>
      <c r="C14" s="65">
        <f>VLOOKUP($A14,'Return Data'!$B$7:$R$2843,4,0)</f>
        <v>20.73</v>
      </c>
      <c r="D14" s="65">
        <f>VLOOKUP($A14,'Return Data'!$B$7:$R$2843,10,0)</f>
        <v>16.0045</v>
      </c>
      <c r="E14" s="66">
        <f t="shared" si="0"/>
        <v>11</v>
      </c>
      <c r="F14" s="65">
        <f>VLOOKUP($A14,'Return Data'!$B$7:$R$2843,11,0)</f>
        <v>30.131799999999998</v>
      </c>
      <c r="G14" s="66">
        <f t="shared" si="1"/>
        <v>11</v>
      </c>
      <c r="H14" s="65">
        <f>VLOOKUP($A14,'Return Data'!$B$7:$R$2843,12,0)</f>
        <v>47.6496</v>
      </c>
      <c r="I14" s="66">
        <f t="shared" si="2"/>
        <v>11</v>
      </c>
      <c r="J14" s="65">
        <f>VLOOKUP($A14,'Return Data'!$B$7:$R$2843,13,0)</f>
        <v>72.462599999999995</v>
      </c>
      <c r="K14" s="66">
        <f t="shared" si="3"/>
        <v>12</v>
      </c>
      <c r="L14" s="65">
        <f>VLOOKUP($A14,'Return Data'!$B$7:$R$2843,17,0)</f>
        <v>42.492199999999997</v>
      </c>
      <c r="M14" s="66">
        <f t="shared" si="4"/>
        <v>8</v>
      </c>
      <c r="N14" s="65"/>
      <c r="O14" s="66"/>
      <c r="P14" s="65"/>
      <c r="Q14" s="66"/>
      <c r="R14" s="65">
        <f>VLOOKUP($A14,'Return Data'!$B$7:$R$2843,16,0)</f>
        <v>28.717700000000001</v>
      </c>
      <c r="S14" s="67">
        <f t="shared" si="5"/>
        <v>2</v>
      </c>
    </row>
    <row r="15" spans="1:20" x14ac:dyDescent="0.3">
      <c r="A15" s="63" t="s">
        <v>273</v>
      </c>
      <c r="B15" s="64">
        <f>VLOOKUP($A15,'Return Data'!$B$7:$R$2843,3,0)</f>
        <v>44446</v>
      </c>
      <c r="C15" s="65">
        <f>VLOOKUP($A15,'Return Data'!$B$7:$R$2843,4,0)</f>
        <v>100.86</v>
      </c>
      <c r="D15" s="65">
        <f>VLOOKUP($A15,'Return Data'!$B$7:$R$2843,10,0)</f>
        <v>16.051100000000002</v>
      </c>
      <c r="E15" s="66">
        <f t="shared" si="0"/>
        <v>10</v>
      </c>
      <c r="F15" s="65">
        <f>VLOOKUP($A15,'Return Data'!$B$7:$R$2843,11,0)</f>
        <v>27.203900000000001</v>
      </c>
      <c r="G15" s="66">
        <f t="shared" si="1"/>
        <v>13</v>
      </c>
      <c r="H15" s="65">
        <f>VLOOKUP($A15,'Return Data'!$B$7:$R$2843,12,0)</f>
        <v>45.101399999999998</v>
      </c>
      <c r="I15" s="66">
        <f t="shared" si="2"/>
        <v>13</v>
      </c>
      <c r="J15" s="65">
        <f>VLOOKUP($A15,'Return Data'!$B$7:$R$2843,13,0)</f>
        <v>70.256600000000006</v>
      </c>
      <c r="K15" s="66">
        <f t="shared" si="3"/>
        <v>14</v>
      </c>
      <c r="L15" s="65">
        <f>VLOOKUP($A15,'Return Data'!$B$7:$R$2843,17,0)</f>
        <v>43.621299999999998</v>
      </c>
      <c r="M15" s="66">
        <f t="shared" si="4"/>
        <v>6</v>
      </c>
      <c r="N15" s="65">
        <f>VLOOKUP($A15,'Return Data'!$B$7:$R$2843,14,0)</f>
        <v>22.179099999999998</v>
      </c>
      <c r="O15" s="66">
        <f t="shared" ref="O15:O23" si="6">RANK(N15,N$8:N$73,0)</f>
        <v>5</v>
      </c>
      <c r="P15" s="65">
        <f>VLOOKUP($A15,'Return Data'!$B$7:$R$2843,15,0)</f>
        <v>19.498999999999999</v>
      </c>
      <c r="Q15" s="66">
        <f t="shared" ref="Q15:Q23" si="7">RANK(P15,P$8:P$73,0)</f>
        <v>4</v>
      </c>
      <c r="R15" s="65">
        <f>VLOOKUP($A15,'Return Data'!$B$7:$R$2843,16,0)</f>
        <v>20.238399999999999</v>
      </c>
      <c r="S15" s="67">
        <f t="shared" si="5"/>
        <v>12</v>
      </c>
    </row>
    <row r="16" spans="1:20" x14ac:dyDescent="0.3">
      <c r="A16" s="63" t="s">
        <v>274</v>
      </c>
      <c r="B16" s="64">
        <f>VLOOKUP($A16,'Return Data'!$B$7:$R$2843,3,0)</f>
        <v>44446</v>
      </c>
      <c r="C16" s="65">
        <f>VLOOKUP($A16,'Return Data'!$B$7:$R$2843,4,0)</f>
        <v>115.32</v>
      </c>
      <c r="D16" s="65">
        <f>VLOOKUP($A16,'Return Data'!$B$7:$R$2843,10,0)</f>
        <v>12.6942</v>
      </c>
      <c r="E16" s="66">
        <f t="shared" si="0"/>
        <v>24</v>
      </c>
      <c r="F16" s="65">
        <f>VLOOKUP($A16,'Return Data'!$B$7:$R$2843,11,0)</f>
        <v>20.716000000000001</v>
      </c>
      <c r="G16" s="66">
        <f t="shared" si="1"/>
        <v>23</v>
      </c>
      <c r="H16" s="65">
        <f>VLOOKUP($A16,'Return Data'!$B$7:$R$2843,12,0)</f>
        <v>39.3932</v>
      </c>
      <c r="I16" s="66">
        <f t="shared" si="2"/>
        <v>19</v>
      </c>
      <c r="J16" s="65">
        <f>VLOOKUP($A16,'Return Data'!$B$7:$R$2843,13,0)</f>
        <v>64.414000000000001</v>
      </c>
      <c r="K16" s="66">
        <f t="shared" si="3"/>
        <v>24</v>
      </c>
      <c r="L16" s="65">
        <f>VLOOKUP($A16,'Return Data'!$B$7:$R$2843,17,0)</f>
        <v>37.241</v>
      </c>
      <c r="M16" s="66">
        <f t="shared" si="4"/>
        <v>16</v>
      </c>
      <c r="N16" s="65">
        <f>VLOOKUP($A16,'Return Data'!$B$7:$R$2843,14,0)</f>
        <v>20.766300000000001</v>
      </c>
      <c r="O16" s="66">
        <f t="shared" si="6"/>
        <v>9</v>
      </c>
      <c r="P16" s="65">
        <f>VLOOKUP($A16,'Return Data'!$B$7:$R$2843,15,0)</f>
        <v>18.442499999999999</v>
      </c>
      <c r="Q16" s="66">
        <f t="shared" si="7"/>
        <v>5</v>
      </c>
      <c r="R16" s="65">
        <f>VLOOKUP($A16,'Return Data'!$B$7:$R$2843,16,0)</f>
        <v>21.015799999999999</v>
      </c>
      <c r="S16" s="67">
        <f t="shared" si="5"/>
        <v>11</v>
      </c>
    </row>
    <row r="17" spans="1:19" x14ac:dyDescent="0.3">
      <c r="A17" s="63" t="s">
        <v>275</v>
      </c>
      <c r="B17" s="64">
        <f>VLOOKUP($A17,'Return Data'!$B$7:$R$2843,3,0)</f>
        <v>44446</v>
      </c>
      <c r="C17" s="65">
        <f>VLOOKUP($A17,'Return Data'!$B$7:$R$2843,4,0)</f>
        <v>80.872</v>
      </c>
      <c r="D17" s="65">
        <f>VLOOKUP($A17,'Return Data'!$B$7:$R$2843,10,0)</f>
        <v>10.965999999999999</v>
      </c>
      <c r="E17" s="66">
        <f t="shared" si="0"/>
        <v>33</v>
      </c>
      <c r="F17" s="65">
        <f>VLOOKUP($A17,'Return Data'!$B$7:$R$2843,11,0)</f>
        <v>22.159500000000001</v>
      </c>
      <c r="G17" s="66">
        <f t="shared" si="1"/>
        <v>20</v>
      </c>
      <c r="H17" s="65">
        <f>VLOOKUP($A17,'Return Data'!$B$7:$R$2843,12,0)</f>
        <v>40.838000000000001</v>
      </c>
      <c r="I17" s="66">
        <f t="shared" si="2"/>
        <v>18</v>
      </c>
      <c r="J17" s="65">
        <f>VLOOKUP($A17,'Return Data'!$B$7:$R$2843,13,0)</f>
        <v>67.294799999999995</v>
      </c>
      <c r="K17" s="66">
        <f t="shared" si="3"/>
        <v>16</v>
      </c>
      <c r="L17" s="65">
        <f>VLOOKUP($A17,'Return Data'!$B$7:$R$2843,17,0)</f>
        <v>31.712</v>
      </c>
      <c r="M17" s="66">
        <f t="shared" si="4"/>
        <v>23</v>
      </c>
      <c r="N17" s="65">
        <f>VLOOKUP($A17,'Return Data'!$B$7:$R$2843,14,0)</f>
        <v>19.175599999999999</v>
      </c>
      <c r="O17" s="66">
        <f t="shared" si="6"/>
        <v>11</v>
      </c>
      <c r="P17" s="65">
        <f>VLOOKUP($A17,'Return Data'!$B$7:$R$2843,15,0)</f>
        <v>15.7912</v>
      </c>
      <c r="Q17" s="66">
        <f t="shared" si="7"/>
        <v>11</v>
      </c>
      <c r="R17" s="65">
        <f>VLOOKUP($A17,'Return Data'!$B$7:$R$2843,16,0)</f>
        <v>15.3401</v>
      </c>
      <c r="S17" s="67">
        <f t="shared" si="5"/>
        <v>33</v>
      </c>
    </row>
    <row r="18" spans="1:19" x14ac:dyDescent="0.3">
      <c r="A18" s="63" t="s">
        <v>276</v>
      </c>
      <c r="B18" s="64">
        <f>VLOOKUP($A18,'Return Data'!$B$7:$R$2843,3,0)</f>
        <v>44446</v>
      </c>
      <c r="C18" s="65">
        <f>VLOOKUP($A18,'Return Data'!$B$7:$R$2843,4,0)</f>
        <v>69.84</v>
      </c>
      <c r="D18" s="65">
        <f>VLOOKUP($A18,'Return Data'!$B$7:$R$2843,10,0)</f>
        <v>11.0687</v>
      </c>
      <c r="E18" s="66">
        <f t="shared" si="0"/>
        <v>31</v>
      </c>
      <c r="F18" s="65">
        <f>VLOOKUP($A18,'Return Data'!$B$7:$R$2843,11,0)</f>
        <v>16.399999999999999</v>
      </c>
      <c r="G18" s="66">
        <f t="shared" si="1"/>
        <v>51</v>
      </c>
      <c r="H18" s="65">
        <f>VLOOKUP($A18,'Return Data'!$B$7:$R$2843,12,0)</f>
        <v>33.079300000000003</v>
      </c>
      <c r="I18" s="66">
        <f t="shared" si="2"/>
        <v>47</v>
      </c>
      <c r="J18" s="65">
        <f>VLOOKUP($A18,'Return Data'!$B$7:$R$2843,13,0)</f>
        <v>52.889699999999998</v>
      </c>
      <c r="K18" s="66">
        <f t="shared" si="3"/>
        <v>50</v>
      </c>
      <c r="L18" s="65">
        <f>VLOOKUP($A18,'Return Data'!$B$7:$R$2843,17,0)</f>
        <v>26.0504</v>
      </c>
      <c r="M18" s="66">
        <f t="shared" si="4"/>
        <v>46</v>
      </c>
      <c r="N18" s="65">
        <f>VLOOKUP($A18,'Return Data'!$B$7:$R$2843,14,0)</f>
        <v>13.825799999999999</v>
      </c>
      <c r="O18" s="66">
        <f t="shared" si="6"/>
        <v>33</v>
      </c>
      <c r="P18" s="65">
        <f>VLOOKUP($A18,'Return Data'!$B$7:$R$2843,15,0)</f>
        <v>12.5603</v>
      </c>
      <c r="Q18" s="66">
        <f t="shared" si="7"/>
        <v>28</v>
      </c>
      <c r="R18" s="65">
        <f>VLOOKUP($A18,'Return Data'!$B$7:$R$2843,16,0)</f>
        <v>16.543099999999999</v>
      </c>
      <c r="S18" s="67">
        <f t="shared" si="5"/>
        <v>24</v>
      </c>
    </row>
    <row r="19" spans="1:19" x14ac:dyDescent="0.3">
      <c r="A19" s="63" t="s">
        <v>278</v>
      </c>
      <c r="B19" s="64">
        <f>VLOOKUP($A19,'Return Data'!$B$7:$R$2843,3,0)</f>
        <v>44446</v>
      </c>
      <c r="C19" s="65">
        <f>VLOOKUP($A19,'Return Data'!$B$7:$R$2843,4,0)</f>
        <v>826.0299</v>
      </c>
      <c r="D19" s="65">
        <f>VLOOKUP($A19,'Return Data'!$B$7:$R$2843,10,0)</f>
        <v>6.6119000000000003</v>
      </c>
      <c r="E19" s="66">
        <f t="shared" si="0"/>
        <v>56</v>
      </c>
      <c r="F19" s="65">
        <f>VLOOKUP($A19,'Return Data'!$B$7:$R$2843,11,0)</f>
        <v>15.080299999999999</v>
      </c>
      <c r="G19" s="66">
        <f t="shared" si="1"/>
        <v>55</v>
      </c>
      <c r="H19" s="65">
        <f>VLOOKUP($A19,'Return Data'!$B$7:$R$2843,12,0)</f>
        <v>33.107399999999998</v>
      </c>
      <c r="I19" s="66">
        <f t="shared" si="2"/>
        <v>46</v>
      </c>
      <c r="J19" s="65">
        <f>VLOOKUP($A19,'Return Data'!$B$7:$R$2843,13,0)</f>
        <v>61.666499999999999</v>
      </c>
      <c r="K19" s="66">
        <f t="shared" si="3"/>
        <v>30</v>
      </c>
      <c r="L19" s="65">
        <f>VLOOKUP($A19,'Return Data'!$B$7:$R$2843,17,0)</f>
        <v>24.3674</v>
      </c>
      <c r="M19" s="66">
        <f t="shared" si="4"/>
        <v>53</v>
      </c>
      <c r="N19" s="65">
        <f>VLOOKUP($A19,'Return Data'!$B$7:$R$2843,14,0)</f>
        <v>12.4443</v>
      </c>
      <c r="O19" s="66">
        <f t="shared" si="6"/>
        <v>41</v>
      </c>
      <c r="P19" s="65">
        <f>VLOOKUP($A19,'Return Data'!$B$7:$R$2843,15,0)</f>
        <v>11.510199999999999</v>
      </c>
      <c r="Q19" s="66">
        <f t="shared" si="7"/>
        <v>32</v>
      </c>
      <c r="R19" s="65">
        <f>VLOOKUP($A19,'Return Data'!$B$7:$R$2843,16,0)</f>
        <v>21.751899999999999</v>
      </c>
      <c r="S19" s="67">
        <f t="shared" si="5"/>
        <v>9</v>
      </c>
    </row>
    <row r="20" spans="1:19" x14ac:dyDescent="0.3">
      <c r="A20" s="63" t="s">
        <v>279</v>
      </c>
      <c r="B20" s="64">
        <f>VLOOKUP($A20,'Return Data'!$B$7:$R$2843,3,0)</f>
        <v>44446</v>
      </c>
      <c r="C20" s="65">
        <f>VLOOKUP($A20,'Return Data'!$B$7:$R$2843,4,0)</f>
        <v>546.774</v>
      </c>
      <c r="D20" s="65">
        <f>VLOOKUP($A20,'Return Data'!$B$7:$R$2843,10,0)</f>
        <v>8.2996999999999996</v>
      </c>
      <c r="E20" s="66">
        <f t="shared" si="0"/>
        <v>52</v>
      </c>
      <c r="F20" s="65">
        <f>VLOOKUP($A20,'Return Data'!$B$7:$R$2843,11,0)</f>
        <v>17.145399999999999</v>
      </c>
      <c r="G20" s="66">
        <f t="shared" si="1"/>
        <v>48</v>
      </c>
      <c r="H20" s="65">
        <f>VLOOKUP($A20,'Return Data'!$B$7:$R$2843,12,0)</f>
        <v>35.645299999999999</v>
      </c>
      <c r="I20" s="66">
        <f t="shared" si="2"/>
        <v>33</v>
      </c>
      <c r="J20" s="65">
        <f>VLOOKUP($A20,'Return Data'!$B$7:$R$2843,13,0)</f>
        <v>60.119799999999998</v>
      </c>
      <c r="K20" s="66">
        <f t="shared" si="3"/>
        <v>33</v>
      </c>
      <c r="L20" s="65">
        <f>VLOOKUP($A20,'Return Data'!$B$7:$R$2843,17,0)</f>
        <v>26.9514</v>
      </c>
      <c r="M20" s="66">
        <f t="shared" si="4"/>
        <v>42</v>
      </c>
      <c r="N20" s="65">
        <f>VLOOKUP($A20,'Return Data'!$B$7:$R$2843,14,0)</f>
        <v>15.1219</v>
      </c>
      <c r="O20" s="66">
        <f t="shared" si="6"/>
        <v>22</v>
      </c>
      <c r="P20" s="65">
        <f>VLOOKUP($A20,'Return Data'!$B$7:$R$2843,15,0)</f>
        <v>14.884</v>
      </c>
      <c r="Q20" s="66">
        <f t="shared" si="7"/>
        <v>15</v>
      </c>
      <c r="R20" s="65">
        <f>VLOOKUP($A20,'Return Data'!$B$7:$R$2843,16,0)</f>
        <v>21.333300000000001</v>
      </c>
      <c r="S20" s="67">
        <f t="shared" si="5"/>
        <v>10</v>
      </c>
    </row>
    <row r="21" spans="1:19" x14ac:dyDescent="0.3">
      <c r="A21" s="63" t="s">
        <v>280</v>
      </c>
      <c r="B21" s="64">
        <f>VLOOKUP($A21,'Return Data'!$B$7:$R$2843,3,0)</f>
        <v>44446</v>
      </c>
      <c r="C21" s="65">
        <f>VLOOKUP($A21,'Return Data'!$B$7:$R$2843,4,0)</f>
        <v>2333.1752988275698</v>
      </c>
      <c r="D21" s="65">
        <f>VLOOKUP($A21,'Return Data'!$B$7:$R$2843,10,0)</f>
        <v>12.773999999999999</v>
      </c>
      <c r="E21" s="66">
        <f t="shared" si="0"/>
        <v>23</v>
      </c>
      <c r="F21" s="65">
        <f>VLOOKUP($A21,'Return Data'!$B$7:$R$2843,11,0)</f>
        <v>20.526199999999999</v>
      </c>
      <c r="G21" s="66">
        <f t="shared" si="1"/>
        <v>24</v>
      </c>
      <c r="H21" s="65">
        <f>VLOOKUP($A21,'Return Data'!$B$7:$R$2843,12,0)</f>
        <v>36.494799999999998</v>
      </c>
      <c r="I21" s="66">
        <f t="shared" si="2"/>
        <v>29</v>
      </c>
      <c r="J21" s="65">
        <f>VLOOKUP($A21,'Return Data'!$B$7:$R$2843,13,0)</f>
        <v>54.029600000000002</v>
      </c>
      <c r="K21" s="66">
        <f t="shared" si="3"/>
        <v>49</v>
      </c>
      <c r="L21" s="65">
        <f>VLOOKUP($A21,'Return Data'!$B$7:$R$2843,17,0)</f>
        <v>21.953800000000001</v>
      </c>
      <c r="M21" s="66">
        <f t="shared" si="4"/>
        <v>60</v>
      </c>
      <c r="N21" s="65">
        <f>VLOOKUP($A21,'Return Data'!$B$7:$R$2843,14,0)</f>
        <v>10.108700000000001</v>
      </c>
      <c r="O21" s="66">
        <f t="shared" si="6"/>
        <v>49</v>
      </c>
      <c r="P21" s="65">
        <f>VLOOKUP($A21,'Return Data'!$B$7:$R$2843,15,0)</f>
        <v>10.873799999999999</v>
      </c>
      <c r="Q21" s="66">
        <f t="shared" si="7"/>
        <v>37</v>
      </c>
      <c r="R21" s="65">
        <f>VLOOKUP($A21,'Return Data'!$B$7:$R$2843,16,0)</f>
        <v>23.887</v>
      </c>
      <c r="S21" s="67">
        <f t="shared" si="5"/>
        <v>6</v>
      </c>
    </row>
    <row r="22" spans="1:19" x14ac:dyDescent="0.3">
      <c r="A22" s="63" t="s">
        <v>281</v>
      </c>
      <c r="B22" s="64">
        <f>VLOOKUP($A22,'Return Data'!$B$7:$R$2843,3,0)</f>
        <v>44446</v>
      </c>
      <c r="C22" s="65">
        <f>VLOOKUP($A22,'Return Data'!$B$7:$R$2843,4,0)</f>
        <v>55.147100000000002</v>
      </c>
      <c r="D22" s="65">
        <f>VLOOKUP($A22,'Return Data'!$B$7:$R$2843,10,0)</f>
        <v>12.3962</v>
      </c>
      <c r="E22" s="66">
        <f t="shared" si="0"/>
        <v>25</v>
      </c>
      <c r="F22" s="65">
        <f>VLOOKUP($A22,'Return Data'!$B$7:$R$2843,11,0)</f>
        <v>18.755800000000001</v>
      </c>
      <c r="G22" s="66">
        <f t="shared" si="1"/>
        <v>32</v>
      </c>
      <c r="H22" s="65">
        <f>VLOOKUP($A22,'Return Data'!$B$7:$R$2843,12,0)</f>
        <v>33.957900000000002</v>
      </c>
      <c r="I22" s="66">
        <f t="shared" si="2"/>
        <v>38</v>
      </c>
      <c r="J22" s="65">
        <f>VLOOKUP($A22,'Return Data'!$B$7:$R$2843,13,0)</f>
        <v>57.243299999999998</v>
      </c>
      <c r="K22" s="66">
        <f t="shared" si="3"/>
        <v>43</v>
      </c>
      <c r="L22" s="65">
        <f>VLOOKUP($A22,'Return Data'!$B$7:$R$2843,17,0)</f>
        <v>26.433399999999999</v>
      </c>
      <c r="M22" s="66">
        <f t="shared" si="4"/>
        <v>44</v>
      </c>
      <c r="N22" s="65">
        <f>VLOOKUP($A22,'Return Data'!$B$7:$R$2843,14,0)</f>
        <v>13.62</v>
      </c>
      <c r="O22" s="66">
        <f t="shared" si="6"/>
        <v>36</v>
      </c>
      <c r="P22" s="65">
        <f>VLOOKUP($A22,'Return Data'!$B$7:$R$2843,15,0)</f>
        <v>12.7986</v>
      </c>
      <c r="Q22" s="66">
        <f t="shared" si="7"/>
        <v>27</v>
      </c>
      <c r="R22" s="65">
        <f>VLOOKUP($A22,'Return Data'!$B$7:$R$2843,16,0)</f>
        <v>12.3324</v>
      </c>
      <c r="S22" s="67">
        <f t="shared" si="5"/>
        <v>48</v>
      </c>
    </row>
    <row r="23" spans="1:19" x14ac:dyDescent="0.3">
      <c r="A23" s="63" t="s">
        <v>282</v>
      </c>
      <c r="B23" s="64">
        <f>VLOOKUP($A23,'Return Data'!$B$7:$R$2843,3,0)</f>
        <v>44446</v>
      </c>
      <c r="C23" s="65">
        <f>VLOOKUP($A23,'Return Data'!$B$7:$R$2843,4,0)</f>
        <v>582.98</v>
      </c>
      <c r="D23" s="65">
        <f>VLOOKUP($A23,'Return Data'!$B$7:$R$2843,10,0)</f>
        <v>11.995200000000001</v>
      </c>
      <c r="E23" s="66">
        <f t="shared" si="0"/>
        <v>27</v>
      </c>
      <c r="F23" s="65">
        <f>VLOOKUP($A23,'Return Data'!$B$7:$R$2843,11,0)</f>
        <v>18.6221</v>
      </c>
      <c r="G23" s="66">
        <f t="shared" si="1"/>
        <v>34</v>
      </c>
      <c r="H23" s="65">
        <f>VLOOKUP($A23,'Return Data'!$B$7:$R$2843,12,0)</f>
        <v>36.289900000000003</v>
      </c>
      <c r="I23" s="66">
        <f t="shared" si="2"/>
        <v>30</v>
      </c>
      <c r="J23" s="65">
        <f>VLOOKUP($A23,'Return Data'!$B$7:$R$2843,13,0)</f>
        <v>59.654899999999998</v>
      </c>
      <c r="K23" s="66">
        <f t="shared" si="3"/>
        <v>35</v>
      </c>
      <c r="L23" s="65">
        <f>VLOOKUP($A23,'Return Data'!$B$7:$R$2843,17,0)</f>
        <v>27.968</v>
      </c>
      <c r="M23" s="66">
        <f t="shared" si="4"/>
        <v>40</v>
      </c>
      <c r="N23" s="65">
        <f>VLOOKUP($A23,'Return Data'!$B$7:$R$2843,14,0)</f>
        <v>14.5441</v>
      </c>
      <c r="O23" s="66">
        <f t="shared" si="6"/>
        <v>27</v>
      </c>
      <c r="P23" s="65">
        <f>VLOOKUP($A23,'Return Data'!$B$7:$R$2843,15,0)</f>
        <v>13.725199999999999</v>
      </c>
      <c r="Q23" s="66">
        <f t="shared" si="7"/>
        <v>20</v>
      </c>
      <c r="R23" s="65">
        <f>VLOOKUP($A23,'Return Data'!$B$7:$R$2843,16,0)</f>
        <v>20.2286</v>
      </c>
      <c r="S23" s="67">
        <f t="shared" si="5"/>
        <v>13</v>
      </c>
    </row>
    <row r="24" spans="1:19" x14ac:dyDescent="0.3">
      <c r="A24" s="63" t="s">
        <v>283</v>
      </c>
      <c r="B24" s="64">
        <f>VLOOKUP($A24,'Return Data'!$B$7:$R$2843,3,0)</f>
        <v>44446</v>
      </c>
      <c r="C24" s="65">
        <f>VLOOKUP($A24,'Return Data'!$B$7:$R$2843,4,0)</f>
        <v>15.2</v>
      </c>
      <c r="D24" s="65">
        <f>VLOOKUP($A24,'Return Data'!$B$7:$R$2843,10,0)</f>
        <v>5.4823000000000004</v>
      </c>
      <c r="E24" s="66">
        <f t="shared" si="0"/>
        <v>59</v>
      </c>
      <c r="F24" s="65">
        <f>VLOOKUP($A24,'Return Data'!$B$7:$R$2843,11,0)</f>
        <v>11.192399999999999</v>
      </c>
      <c r="G24" s="66">
        <f t="shared" si="1"/>
        <v>62</v>
      </c>
      <c r="H24" s="65">
        <f>VLOOKUP($A24,'Return Data'!$B$7:$R$2843,12,0)</f>
        <v>25.8278</v>
      </c>
      <c r="I24" s="66">
        <f t="shared" si="2"/>
        <v>60</v>
      </c>
      <c r="J24" s="65">
        <f>VLOOKUP($A24,'Return Data'!$B$7:$R$2843,13,0)</f>
        <v>47.716200000000001</v>
      </c>
      <c r="K24" s="66">
        <f t="shared" si="3"/>
        <v>57</v>
      </c>
      <c r="L24" s="65">
        <f>VLOOKUP($A24,'Return Data'!$B$7:$R$2843,17,0)</f>
        <v>23.095099999999999</v>
      </c>
      <c r="M24" s="66">
        <f t="shared" si="4"/>
        <v>56</v>
      </c>
      <c r="N24" s="65"/>
      <c r="O24" s="66"/>
      <c r="P24" s="65"/>
      <c r="Q24" s="66"/>
      <c r="R24" s="65">
        <f>VLOOKUP($A24,'Return Data'!$B$7:$R$2843,16,0)</f>
        <v>12.8522</v>
      </c>
      <c r="S24" s="67">
        <f t="shared" si="5"/>
        <v>46</v>
      </c>
    </row>
    <row r="25" spans="1:19" x14ac:dyDescent="0.3">
      <c r="A25" s="63" t="s">
        <v>284</v>
      </c>
      <c r="B25" s="64">
        <f>VLOOKUP($A25,'Return Data'!$B$7:$R$2843,3,0)</f>
        <v>44446</v>
      </c>
      <c r="C25" s="65">
        <f>VLOOKUP($A25,'Return Data'!$B$7:$R$2843,4,0)</f>
        <v>37.82</v>
      </c>
      <c r="D25" s="65">
        <f>VLOOKUP($A25,'Return Data'!$B$7:$R$2843,10,0)</f>
        <v>10.9742</v>
      </c>
      <c r="E25" s="66">
        <f t="shared" si="0"/>
        <v>32</v>
      </c>
      <c r="F25" s="65">
        <f>VLOOKUP($A25,'Return Data'!$B$7:$R$2843,11,0)</f>
        <v>16.584499999999998</v>
      </c>
      <c r="G25" s="66">
        <f t="shared" si="1"/>
        <v>49</v>
      </c>
      <c r="H25" s="65">
        <f>VLOOKUP($A25,'Return Data'!$B$7:$R$2843,12,0)</f>
        <v>29.078499999999998</v>
      </c>
      <c r="I25" s="66">
        <f t="shared" si="2"/>
        <v>55</v>
      </c>
      <c r="J25" s="65">
        <f>VLOOKUP($A25,'Return Data'!$B$7:$R$2843,13,0)</f>
        <v>50.1389</v>
      </c>
      <c r="K25" s="66">
        <f t="shared" si="3"/>
        <v>56</v>
      </c>
      <c r="L25" s="65">
        <f>VLOOKUP($A25,'Return Data'!$B$7:$R$2843,17,0)</f>
        <v>22.803999999999998</v>
      </c>
      <c r="M25" s="66">
        <f t="shared" si="4"/>
        <v>57</v>
      </c>
      <c r="N25" s="65">
        <f>VLOOKUP($A25,'Return Data'!$B$7:$R$2843,14,0)</f>
        <v>10.6753</v>
      </c>
      <c r="O25" s="66">
        <f>RANK(N25,N$8:N$73,0)</f>
        <v>48</v>
      </c>
      <c r="P25" s="65">
        <f>VLOOKUP($A25,'Return Data'!$B$7:$R$2843,15,0)</f>
        <v>11.297000000000001</v>
      </c>
      <c r="Q25" s="66">
        <f>RANK(P25,P$8:P$73,0)</f>
        <v>35</v>
      </c>
      <c r="R25" s="65">
        <f>VLOOKUP($A25,'Return Data'!$B$7:$R$2843,16,0)</f>
        <v>18.097300000000001</v>
      </c>
      <c r="S25" s="67">
        <f t="shared" si="5"/>
        <v>20</v>
      </c>
    </row>
    <row r="26" spans="1:19" x14ac:dyDescent="0.3">
      <c r="A26" s="63" t="s">
        <v>285</v>
      </c>
      <c r="B26" s="64">
        <f>VLOOKUP($A26,'Return Data'!$B$7:$R$2843,3,0)</f>
        <v>44446</v>
      </c>
      <c r="C26" s="65">
        <f>VLOOKUP($A26,'Return Data'!$B$7:$R$2843,4,0)</f>
        <v>91.63</v>
      </c>
      <c r="D26" s="65">
        <f>VLOOKUP($A26,'Return Data'!$B$7:$R$2843,10,0)</f>
        <v>8.1434999999999995</v>
      </c>
      <c r="E26" s="66">
        <f t="shared" si="0"/>
        <v>54</v>
      </c>
      <c r="F26" s="65">
        <f>VLOOKUP($A26,'Return Data'!$B$7:$R$2843,11,0)</f>
        <v>20.249300000000002</v>
      </c>
      <c r="G26" s="66">
        <f t="shared" si="1"/>
        <v>26</v>
      </c>
      <c r="H26" s="65">
        <f>VLOOKUP($A26,'Return Data'!$B$7:$R$2843,12,0)</f>
        <v>43.6432</v>
      </c>
      <c r="I26" s="66">
        <f t="shared" si="2"/>
        <v>14</v>
      </c>
      <c r="J26" s="65">
        <f>VLOOKUP($A26,'Return Data'!$B$7:$R$2843,13,0)</f>
        <v>72.010499999999993</v>
      </c>
      <c r="K26" s="66">
        <f t="shared" si="3"/>
        <v>13</v>
      </c>
      <c r="L26" s="65">
        <f>VLOOKUP($A26,'Return Data'!$B$7:$R$2843,17,0)</f>
        <v>34.380000000000003</v>
      </c>
      <c r="M26" s="66">
        <f t="shared" si="4"/>
        <v>19</v>
      </c>
      <c r="N26" s="65">
        <f>VLOOKUP($A26,'Return Data'!$B$7:$R$2843,14,0)</f>
        <v>15.888</v>
      </c>
      <c r="O26" s="66">
        <f>RANK(N26,N$8:N$73,0)</f>
        <v>18</v>
      </c>
      <c r="P26" s="65">
        <f>VLOOKUP($A26,'Return Data'!$B$7:$R$2843,15,0)</f>
        <v>16.363499999999998</v>
      </c>
      <c r="Q26" s="66">
        <f>RANK(P26,P$8:P$73,0)</f>
        <v>7</v>
      </c>
      <c r="R26" s="65">
        <f>VLOOKUP($A26,'Return Data'!$B$7:$R$2843,16,0)</f>
        <v>19.044699999999999</v>
      </c>
      <c r="S26" s="67">
        <f t="shared" si="5"/>
        <v>15</v>
      </c>
    </row>
    <row r="27" spans="1:19" x14ac:dyDescent="0.3">
      <c r="A27" s="63" t="s">
        <v>286</v>
      </c>
      <c r="B27" s="64">
        <f>VLOOKUP($A27,'Return Data'!$B$7:$R$2843,3,0)</f>
        <v>44446</v>
      </c>
      <c r="C27" s="65">
        <f>VLOOKUP($A27,'Return Data'!$B$7:$R$2843,4,0)</f>
        <v>13.28</v>
      </c>
      <c r="D27" s="65">
        <f>VLOOKUP($A27,'Return Data'!$B$7:$R$2843,10,0)</f>
        <v>8.9418000000000006</v>
      </c>
      <c r="E27" s="66">
        <f t="shared" si="0"/>
        <v>48</v>
      </c>
      <c r="F27" s="65">
        <f>VLOOKUP($A27,'Return Data'!$B$7:$R$2843,11,0)</f>
        <v>13.698600000000001</v>
      </c>
      <c r="G27" s="66">
        <f t="shared" si="1"/>
        <v>60</v>
      </c>
      <c r="H27" s="65">
        <f>VLOOKUP($A27,'Return Data'!$B$7:$R$2843,12,0)</f>
        <v>23.880600000000001</v>
      </c>
      <c r="I27" s="66">
        <f t="shared" si="2"/>
        <v>63</v>
      </c>
      <c r="J27" s="65">
        <f>VLOOKUP($A27,'Return Data'!$B$7:$R$2843,13,0)</f>
        <v>42.336500000000001</v>
      </c>
      <c r="K27" s="66">
        <f t="shared" si="3"/>
        <v>63</v>
      </c>
      <c r="L27" s="65">
        <f>VLOOKUP($A27,'Return Data'!$B$7:$R$2843,17,0)</f>
        <v>20.4114</v>
      </c>
      <c r="M27" s="66">
        <f t="shared" si="4"/>
        <v>62</v>
      </c>
      <c r="N27" s="65"/>
      <c r="O27" s="66"/>
      <c r="P27" s="65"/>
      <c r="Q27" s="66"/>
      <c r="R27" s="65">
        <f>VLOOKUP($A27,'Return Data'!$B$7:$R$2843,16,0)</f>
        <v>7.9775999999999998</v>
      </c>
      <c r="S27" s="67">
        <f t="shared" si="5"/>
        <v>63</v>
      </c>
    </row>
    <row r="28" spans="1:19" x14ac:dyDescent="0.3">
      <c r="A28" s="63" t="s">
        <v>287</v>
      </c>
      <c r="B28" s="64">
        <f>VLOOKUP($A28,'Return Data'!$B$7:$R$2843,3,0)</f>
        <v>44446</v>
      </c>
      <c r="C28" s="65">
        <f>VLOOKUP($A28,'Return Data'!$B$7:$R$2843,4,0)</f>
        <v>81.33</v>
      </c>
      <c r="D28" s="65">
        <f>VLOOKUP($A28,'Return Data'!$B$7:$R$2843,10,0)</f>
        <v>9.8015000000000008</v>
      </c>
      <c r="E28" s="66">
        <f t="shared" si="0"/>
        <v>44</v>
      </c>
      <c r="F28" s="65">
        <f>VLOOKUP($A28,'Return Data'!$B$7:$R$2843,11,0)</f>
        <v>18.5396</v>
      </c>
      <c r="G28" s="66">
        <f t="shared" si="1"/>
        <v>35</v>
      </c>
      <c r="H28" s="65">
        <f>VLOOKUP($A28,'Return Data'!$B$7:$R$2843,12,0)</f>
        <v>33.503</v>
      </c>
      <c r="I28" s="66">
        <f t="shared" si="2"/>
        <v>42</v>
      </c>
      <c r="J28" s="65">
        <f>VLOOKUP($A28,'Return Data'!$B$7:$R$2843,13,0)</f>
        <v>54.914299999999997</v>
      </c>
      <c r="K28" s="66">
        <f t="shared" si="3"/>
        <v>46</v>
      </c>
      <c r="L28" s="65">
        <f>VLOOKUP($A28,'Return Data'!$B$7:$R$2843,17,0)</f>
        <v>30.087900000000001</v>
      </c>
      <c r="M28" s="66">
        <f t="shared" si="4"/>
        <v>29</v>
      </c>
      <c r="N28" s="65">
        <f>VLOOKUP($A28,'Return Data'!$B$7:$R$2843,14,0)</f>
        <v>15.161899999999999</v>
      </c>
      <c r="O28" s="66">
        <f>RANK(N28,N$8:N$73,0)</f>
        <v>21</v>
      </c>
      <c r="P28" s="65">
        <f>VLOOKUP($A28,'Return Data'!$B$7:$R$2843,15,0)</f>
        <v>15.390599999999999</v>
      </c>
      <c r="Q28" s="66">
        <f>RANK(P28,P$8:P$73,0)</f>
        <v>12</v>
      </c>
      <c r="R28" s="65">
        <f>VLOOKUP($A28,'Return Data'!$B$7:$R$2843,16,0)</f>
        <v>15.323</v>
      </c>
      <c r="S28" s="67">
        <f t="shared" si="5"/>
        <v>34</v>
      </c>
    </row>
    <row r="29" spans="1:19" x14ac:dyDescent="0.3">
      <c r="A29" s="63" t="s">
        <v>288</v>
      </c>
      <c r="B29" s="64">
        <f>VLOOKUP($A29,'Return Data'!$B$7:$R$2843,3,0)</f>
        <v>44446</v>
      </c>
      <c r="C29" s="65">
        <f>VLOOKUP($A29,'Return Data'!$B$7:$R$2843,4,0)</f>
        <v>14.8611</v>
      </c>
      <c r="D29" s="65">
        <f>VLOOKUP($A29,'Return Data'!$B$7:$R$2843,10,0)</f>
        <v>4.2906000000000004</v>
      </c>
      <c r="E29" s="66">
        <f t="shared" si="0"/>
        <v>65</v>
      </c>
      <c r="F29" s="65">
        <f>VLOOKUP($A29,'Return Data'!$B$7:$R$2843,11,0)</f>
        <v>13.371700000000001</v>
      </c>
      <c r="G29" s="66">
        <f t="shared" si="1"/>
        <v>61</v>
      </c>
      <c r="H29" s="65">
        <f>VLOOKUP($A29,'Return Data'!$B$7:$R$2843,12,0)</f>
        <v>28.825900000000001</v>
      </c>
      <c r="I29" s="66">
        <f t="shared" si="2"/>
        <v>56</v>
      </c>
      <c r="J29" s="65">
        <f>VLOOKUP($A29,'Return Data'!$B$7:$R$2843,13,0)</f>
        <v>50.143999999999998</v>
      </c>
      <c r="K29" s="66">
        <f t="shared" si="3"/>
        <v>55</v>
      </c>
      <c r="L29" s="65"/>
      <c r="M29" s="66"/>
      <c r="N29" s="65"/>
      <c r="O29" s="66"/>
      <c r="P29" s="65"/>
      <c r="Q29" s="66"/>
      <c r="R29" s="65">
        <f>VLOOKUP($A29,'Return Data'!$B$7:$R$2843,16,0)</f>
        <v>23.314</v>
      </c>
      <c r="S29" s="67">
        <f t="shared" si="5"/>
        <v>7</v>
      </c>
    </row>
    <row r="30" spans="1:19" x14ac:dyDescent="0.3">
      <c r="A30" s="63" t="s">
        <v>289</v>
      </c>
      <c r="B30" s="64">
        <f>VLOOKUP($A30,'Return Data'!$B$7:$R$2843,3,0)</f>
        <v>44446</v>
      </c>
      <c r="C30" s="65">
        <f>VLOOKUP($A30,'Return Data'!$B$7:$R$2843,4,0)</f>
        <v>27.9847</v>
      </c>
      <c r="D30" s="65">
        <f>VLOOKUP($A30,'Return Data'!$B$7:$R$2843,10,0)</f>
        <v>12.0899</v>
      </c>
      <c r="E30" s="66">
        <f t="shared" si="0"/>
        <v>26</v>
      </c>
      <c r="F30" s="65">
        <f>VLOOKUP($A30,'Return Data'!$B$7:$R$2843,11,0)</f>
        <v>17.9147</v>
      </c>
      <c r="G30" s="66">
        <f t="shared" si="1"/>
        <v>42</v>
      </c>
      <c r="H30" s="65">
        <f>VLOOKUP($A30,'Return Data'!$B$7:$R$2843,12,0)</f>
        <v>33.945500000000003</v>
      </c>
      <c r="I30" s="66">
        <f t="shared" si="2"/>
        <v>39</v>
      </c>
      <c r="J30" s="65">
        <f>VLOOKUP($A30,'Return Data'!$B$7:$R$2843,13,0)</f>
        <v>61.784700000000001</v>
      </c>
      <c r="K30" s="66">
        <f t="shared" si="3"/>
        <v>29</v>
      </c>
      <c r="L30" s="65">
        <f>VLOOKUP($A30,'Return Data'!$B$7:$R$2843,17,0)</f>
        <v>30.194500000000001</v>
      </c>
      <c r="M30" s="66">
        <f t="shared" ref="M30:M38" si="8">RANK(L30,L$8:L$73,0)</f>
        <v>28</v>
      </c>
      <c r="N30" s="65">
        <f>VLOOKUP($A30,'Return Data'!$B$7:$R$2843,14,0)</f>
        <v>17.914300000000001</v>
      </c>
      <c r="O30" s="66">
        <f t="shared" ref="O30:O38" si="9">RANK(N30,N$8:N$73,0)</f>
        <v>13</v>
      </c>
      <c r="P30" s="65">
        <f>VLOOKUP($A30,'Return Data'!$B$7:$R$2843,15,0)</f>
        <v>16.288599999999999</v>
      </c>
      <c r="Q30" s="66">
        <f>RANK(P30,P$8:P$73,0)</f>
        <v>8</v>
      </c>
      <c r="R30" s="65">
        <f>VLOOKUP($A30,'Return Data'!$B$7:$R$2843,16,0)</f>
        <v>7.9535</v>
      </c>
      <c r="S30" s="67">
        <f t="shared" si="5"/>
        <v>64</v>
      </c>
    </row>
    <row r="31" spans="1:19" x14ac:dyDescent="0.3">
      <c r="A31" s="63" t="s">
        <v>290</v>
      </c>
      <c r="B31" s="64">
        <f>VLOOKUP($A31,'Return Data'!$B$7:$R$2843,3,0)</f>
        <v>44446</v>
      </c>
      <c r="C31" s="65">
        <f>VLOOKUP($A31,'Return Data'!$B$7:$R$2843,4,0)</f>
        <v>70.405000000000001</v>
      </c>
      <c r="D31" s="65">
        <f>VLOOKUP($A31,'Return Data'!$B$7:$R$2843,10,0)</f>
        <v>10.181699999999999</v>
      </c>
      <c r="E31" s="66">
        <f t="shared" si="0"/>
        <v>41</v>
      </c>
      <c r="F31" s="65">
        <f>VLOOKUP($A31,'Return Data'!$B$7:$R$2843,11,0)</f>
        <v>18.0777</v>
      </c>
      <c r="G31" s="66">
        <f t="shared" si="1"/>
        <v>41</v>
      </c>
      <c r="H31" s="65">
        <f>VLOOKUP($A31,'Return Data'!$B$7:$R$2843,12,0)</f>
        <v>34.841900000000003</v>
      </c>
      <c r="I31" s="66">
        <f t="shared" si="2"/>
        <v>36</v>
      </c>
      <c r="J31" s="65">
        <f>VLOOKUP($A31,'Return Data'!$B$7:$R$2843,13,0)</f>
        <v>60.153300000000002</v>
      </c>
      <c r="K31" s="66">
        <f t="shared" si="3"/>
        <v>32</v>
      </c>
      <c r="L31" s="65">
        <f>VLOOKUP($A31,'Return Data'!$B$7:$R$2843,17,0)</f>
        <v>29.887799999999999</v>
      </c>
      <c r="M31" s="66">
        <f t="shared" si="8"/>
        <v>31</v>
      </c>
      <c r="N31" s="65">
        <f>VLOOKUP($A31,'Return Data'!$B$7:$R$2843,14,0)</f>
        <v>17.487200000000001</v>
      </c>
      <c r="O31" s="66">
        <f t="shared" si="9"/>
        <v>15</v>
      </c>
      <c r="P31" s="65">
        <f>VLOOKUP($A31,'Return Data'!$B$7:$R$2843,15,0)</f>
        <v>14.998900000000001</v>
      </c>
      <c r="Q31" s="66">
        <f>RANK(P31,P$8:P$73,0)</f>
        <v>13</v>
      </c>
      <c r="R31" s="65">
        <f>VLOOKUP($A31,'Return Data'!$B$7:$R$2843,16,0)</f>
        <v>13.1477</v>
      </c>
      <c r="S31" s="67">
        <f t="shared" si="5"/>
        <v>44</v>
      </c>
    </row>
    <row r="32" spans="1:19" x14ac:dyDescent="0.3">
      <c r="A32" s="63" t="s">
        <v>291</v>
      </c>
      <c r="B32" s="64">
        <f>VLOOKUP($A32,'Return Data'!$B$7:$R$2843,3,0)</f>
        <v>44446</v>
      </c>
      <c r="C32" s="65">
        <f>VLOOKUP($A32,'Return Data'!$B$7:$R$2843,4,0)</f>
        <v>79.658000000000001</v>
      </c>
      <c r="D32" s="65">
        <f>VLOOKUP($A32,'Return Data'!$B$7:$R$2843,10,0)</f>
        <v>10.1953</v>
      </c>
      <c r="E32" s="66">
        <f t="shared" si="0"/>
        <v>39</v>
      </c>
      <c r="F32" s="65">
        <f>VLOOKUP($A32,'Return Data'!$B$7:$R$2843,11,0)</f>
        <v>17.865200000000002</v>
      </c>
      <c r="G32" s="66">
        <f t="shared" si="1"/>
        <v>43</v>
      </c>
      <c r="H32" s="65">
        <f>VLOOKUP($A32,'Return Data'!$B$7:$R$2843,12,0)</f>
        <v>31.258199999999999</v>
      </c>
      <c r="I32" s="66">
        <f t="shared" si="2"/>
        <v>52</v>
      </c>
      <c r="J32" s="65">
        <f>VLOOKUP($A32,'Return Data'!$B$7:$R$2843,13,0)</f>
        <v>52.289400000000001</v>
      </c>
      <c r="K32" s="66">
        <f t="shared" si="3"/>
        <v>51</v>
      </c>
      <c r="L32" s="65">
        <f>VLOOKUP($A32,'Return Data'!$B$7:$R$2843,17,0)</f>
        <v>25.9832</v>
      </c>
      <c r="M32" s="66">
        <f t="shared" si="8"/>
        <v>48</v>
      </c>
      <c r="N32" s="65">
        <f>VLOOKUP($A32,'Return Data'!$B$7:$R$2843,14,0)</f>
        <v>11.632199999999999</v>
      </c>
      <c r="O32" s="66">
        <f t="shared" si="9"/>
        <v>45</v>
      </c>
      <c r="P32" s="65">
        <f>VLOOKUP($A32,'Return Data'!$B$7:$R$2843,15,0)</f>
        <v>13.291600000000001</v>
      </c>
      <c r="Q32" s="66">
        <f>RANK(P32,P$8:P$73,0)</f>
        <v>24</v>
      </c>
      <c r="R32" s="65">
        <f>VLOOKUP($A32,'Return Data'!$B$7:$R$2843,16,0)</f>
        <v>14.289300000000001</v>
      </c>
      <c r="S32" s="67">
        <f t="shared" si="5"/>
        <v>39</v>
      </c>
    </row>
    <row r="33" spans="1:19" x14ac:dyDescent="0.3">
      <c r="A33" s="63" t="s">
        <v>292</v>
      </c>
      <c r="B33" s="64">
        <f>VLOOKUP($A33,'Return Data'!$B$7:$R$2843,3,0)</f>
        <v>44446</v>
      </c>
      <c r="C33" s="65">
        <f>VLOOKUP($A33,'Return Data'!$B$7:$R$2843,4,0)</f>
        <v>99.022599999999997</v>
      </c>
      <c r="D33" s="65">
        <f>VLOOKUP($A33,'Return Data'!$B$7:$R$2843,10,0)</f>
        <v>13.0327</v>
      </c>
      <c r="E33" s="66">
        <f t="shared" si="0"/>
        <v>20</v>
      </c>
      <c r="F33" s="65">
        <f>VLOOKUP($A33,'Return Data'!$B$7:$R$2843,11,0)</f>
        <v>19.008299999999998</v>
      </c>
      <c r="G33" s="66">
        <f t="shared" si="1"/>
        <v>30</v>
      </c>
      <c r="H33" s="65">
        <f>VLOOKUP($A33,'Return Data'!$B$7:$R$2843,12,0)</f>
        <v>30.087499999999999</v>
      </c>
      <c r="I33" s="66">
        <f t="shared" si="2"/>
        <v>54</v>
      </c>
      <c r="J33" s="65">
        <f>VLOOKUP($A33,'Return Data'!$B$7:$R$2843,13,0)</f>
        <v>52.094900000000003</v>
      </c>
      <c r="K33" s="66">
        <f t="shared" si="3"/>
        <v>52</v>
      </c>
      <c r="L33" s="65">
        <f>VLOOKUP($A33,'Return Data'!$B$7:$R$2843,17,0)</f>
        <v>23.273700000000002</v>
      </c>
      <c r="M33" s="66">
        <f t="shared" si="8"/>
        <v>55</v>
      </c>
      <c r="N33" s="65">
        <f>VLOOKUP($A33,'Return Data'!$B$7:$R$2843,14,0)</f>
        <v>13.6485</v>
      </c>
      <c r="O33" s="66">
        <f t="shared" si="9"/>
        <v>35</v>
      </c>
      <c r="P33" s="65">
        <f>VLOOKUP($A33,'Return Data'!$B$7:$R$2843,15,0)</f>
        <v>13.389799999999999</v>
      </c>
      <c r="Q33" s="66">
        <f>RANK(P33,P$8:P$73,0)</f>
        <v>23</v>
      </c>
      <c r="R33" s="65">
        <f>VLOOKUP($A33,'Return Data'!$B$7:$R$2843,16,0)</f>
        <v>10.116400000000001</v>
      </c>
      <c r="S33" s="67">
        <f t="shared" si="5"/>
        <v>56</v>
      </c>
    </row>
    <row r="34" spans="1:19" x14ac:dyDescent="0.3">
      <c r="A34" s="63" t="s">
        <v>435</v>
      </c>
      <c r="B34" s="64">
        <f>VLOOKUP($A34,'Return Data'!$B$7:$R$2843,3,0)</f>
        <v>44446</v>
      </c>
      <c r="C34" s="65">
        <f>VLOOKUP($A34,'Return Data'!$B$7:$R$2843,4,0)</f>
        <v>18.4876</v>
      </c>
      <c r="D34" s="65">
        <f>VLOOKUP($A34,'Return Data'!$B$7:$R$2843,10,0)</f>
        <v>13.5672</v>
      </c>
      <c r="E34" s="66">
        <f t="shared" si="0"/>
        <v>16</v>
      </c>
      <c r="F34" s="65">
        <f>VLOOKUP($A34,'Return Data'!$B$7:$R$2843,11,0)</f>
        <v>22.397200000000002</v>
      </c>
      <c r="G34" s="66">
        <f t="shared" si="1"/>
        <v>16</v>
      </c>
      <c r="H34" s="65">
        <f>VLOOKUP($A34,'Return Data'!$B$7:$R$2843,12,0)</f>
        <v>43.432600000000001</v>
      </c>
      <c r="I34" s="66">
        <f t="shared" si="2"/>
        <v>15</v>
      </c>
      <c r="J34" s="65">
        <f>VLOOKUP($A34,'Return Data'!$B$7:$R$2843,13,0)</f>
        <v>65.202100000000002</v>
      </c>
      <c r="K34" s="66">
        <f t="shared" si="3"/>
        <v>19</v>
      </c>
      <c r="L34" s="65">
        <f>VLOOKUP($A34,'Return Data'!$B$7:$R$2843,17,0)</f>
        <v>31.427800000000001</v>
      </c>
      <c r="M34" s="66">
        <f t="shared" si="8"/>
        <v>26</v>
      </c>
      <c r="N34" s="65">
        <f>VLOOKUP($A34,'Return Data'!$B$7:$R$2843,14,0)</f>
        <v>15.2334</v>
      </c>
      <c r="O34" s="66">
        <f t="shared" si="9"/>
        <v>20</v>
      </c>
      <c r="P34" s="65"/>
      <c r="Q34" s="66"/>
      <c r="R34" s="65">
        <f>VLOOKUP($A34,'Return Data'!$B$7:$R$2843,16,0)</f>
        <v>13.3893</v>
      </c>
      <c r="S34" s="67">
        <f t="shared" si="5"/>
        <v>43</v>
      </c>
    </row>
    <row r="35" spans="1:19" x14ac:dyDescent="0.3">
      <c r="A35" s="63" t="s">
        <v>294</v>
      </c>
      <c r="B35" s="64">
        <f>VLOOKUP($A35,'Return Data'!$B$7:$R$2843,3,0)</f>
        <v>44446</v>
      </c>
      <c r="C35" s="65">
        <f>VLOOKUP($A35,'Return Data'!$B$7:$R$2843,4,0)</f>
        <v>30.902999999999999</v>
      </c>
      <c r="D35" s="65">
        <f>VLOOKUP($A35,'Return Data'!$B$7:$R$2843,10,0)</f>
        <v>11.2179</v>
      </c>
      <c r="E35" s="66">
        <f t="shared" si="0"/>
        <v>30</v>
      </c>
      <c r="F35" s="65">
        <f>VLOOKUP($A35,'Return Data'!$B$7:$R$2843,11,0)</f>
        <v>19.728000000000002</v>
      </c>
      <c r="G35" s="66">
        <f t="shared" si="1"/>
        <v>28</v>
      </c>
      <c r="H35" s="65">
        <f>VLOOKUP($A35,'Return Data'!$B$7:$R$2843,12,0)</f>
        <v>38.404699999999998</v>
      </c>
      <c r="I35" s="66">
        <f t="shared" si="2"/>
        <v>27</v>
      </c>
      <c r="J35" s="65">
        <f>VLOOKUP($A35,'Return Data'!$B$7:$R$2843,13,0)</f>
        <v>64.386399999999995</v>
      </c>
      <c r="K35" s="66">
        <f t="shared" si="3"/>
        <v>25</v>
      </c>
      <c r="L35" s="65">
        <f>VLOOKUP($A35,'Return Data'!$B$7:$R$2843,17,0)</f>
        <v>34.811599999999999</v>
      </c>
      <c r="M35" s="66">
        <f t="shared" si="8"/>
        <v>18</v>
      </c>
      <c r="N35" s="65">
        <f>VLOOKUP($A35,'Return Data'!$B$7:$R$2843,14,0)</f>
        <v>20.9419</v>
      </c>
      <c r="O35" s="66">
        <f t="shared" si="9"/>
        <v>8</v>
      </c>
      <c r="P35" s="65"/>
      <c r="Q35" s="66"/>
      <c r="R35" s="65">
        <f>VLOOKUP($A35,'Return Data'!$B$7:$R$2843,16,0)</f>
        <v>21.8949</v>
      </c>
      <c r="S35" s="67">
        <f t="shared" si="5"/>
        <v>8</v>
      </c>
    </row>
    <row r="36" spans="1:19" x14ac:dyDescent="0.3">
      <c r="A36" s="63" t="s">
        <v>295</v>
      </c>
      <c r="B36" s="64">
        <f>VLOOKUP($A36,'Return Data'!$B$7:$R$2843,3,0)</f>
        <v>44446</v>
      </c>
      <c r="C36" s="65">
        <f>VLOOKUP($A36,'Return Data'!$B$7:$R$2843,4,0)</f>
        <v>27.357800000000001</v>
      </c>
      <c r="D36" s="65">
        <f>VLOOKUP($A36,'Return Data'!$B$7:$R$2843,10,0)</f>
        <v>13.769</v>
      </c>
      <c r="E36" s="66">
        <f t="shared" si="0"/>
        <v>15</v>
      </c>
      <c r="F36" s="65">
        <f>VLOOKUP($A36,'Return Data'!$B$7:$R$2843,11,0)</f>
        <v>22.180499999999999</v>
      </c>
      <c r="G36" s="66">
        <f t="shared" si="1"/>
        <v>19</v>
      </c>
      <c r="H36" s="65">
        <f>VLOOKUP($A36,'Return Data'!$B$7:$R$2843,12,0)</f>
        <v>40.912799999999997</v>
      </c>
      <c r="I36" s="66">
        <f t="shared" si="2"/>
        <v>17</v>
      </c>
      <c r="J36" s="65">
        <f>VLOOKUP($A36,'Return Data'!$B$7:$R$2843,13,0)</f>
        <v>65.053600000000003</v>
      </c>
      <c r="K36" s="66">
        <f t="shared" si="3"/>
        <v>20</v>
      </c>
      <c r="L36" s="65">
        <f>VLOOKUP($A36,'Return Data'!$B$7:$R$2843,17,0)</f>
        <v>29.1797</v>
      </c>
      <c r="M36" s="66">
        <f t="shared" si="8"/>
        <v>34</v>
      </c>
      <c r="N36" s="65">
        <f>VLOOKUP($A36,'Return Data'!$B$7:$R$2843,14,0)</f>
        <v>14.871499999999999</v>
      </c>
      <c r="O36" s="66">
        <f t="shared" si="9"/>
        <v>26</v>
      </c>
      <c r="P36" s="65">
        <f>VLOOKUP($A36,'Return Data'!$B$7:$R$2843,15,0)</f>
        <v>15.9765</v>
      </c>
      <c r="Q36" s="66">
        <f>RANK(P36,P$8:P$73,0)</f>
        <v>9</v>
      </c>
      <c r="R36" s="65">
        <f>VLOOKUP($A36,'Return Data'!$B$7:$R$2843,16,0)</f>
        <v>16.384799999999998</v>
      </c>
      <c r="S36" s="67">
        <f t="shared" si="5"/>
        <v>28</v>
      </c>
    </row>
    <row r="37" spans="1:19" x14ac:dyDescent="0.3">
      <c r="A37" s="63" t="s">
        <v>2014</v>
      </c>
      <c r="B37" s="64">
        <f>VLOOKUP($A37,'Return Data'!$B$7:$R$2843,3,0)</f>
        <v>44446</v>
      </c>
      <c r="C37" s="65">
        <f>VLOOKUP($A37,'Return Data'!$B$7:$R$2843,4,0)</f>
        <v>20.0517</v>
      </c>
      <c r="D37" s="65">
        <f>VLOOKUP($A37,'Return Data'!$B$7:$R$2843,10,0)</f>
        <v>9.7346000000000004</v>
      </c>
      <c r="E37" s="66">
        <f t="shared" si="0"/>
        <v>45</v>
      </c>
      <c r="F37" s="65">
        <f>VLOOKUP($A37,'Return Data'!$B$7:$R$2843,11,0)</f>
        <v>14.033799999999999</v>
      </c>
      <c r="G37" s="66">
        <f t="shared" si="1"/>
        <v>58</v>
      </c>
      <c r="H37" s="65">
        <f>VLOOKUP($A37,'Return Data'!$B$7:$R$2843,12,0)</f>
        <v>28.459099999999999</v>
      </c>
      <c r="I37" s="66">
        <f t="shared" si="2"/>
        <v>57</v>
      </c>
      <c r="J37" s="65">
        <f>VLOOKUP($A37,'Return Data'!$B$7:$R$2843,13,0)</f>
        <v>45.892099999999999</v>
      </c>
      <c r="K37" s="66">
        <f t="shared" si="3"/>
        <v>59</v>
      </c>
      <c r="L37" s="65">
        <f>VLOOKUP($A37,'Return Data'!$B$7:$R$2843,17,0)</f>
        <v>22.2818</v>
      </c>
      <c r="M37" s="66">
        <f t="shared" si="8"/>
        <v>58</v>
      </c>
      <c r="N37" s="65">
        <f>VLOOKUP($A37,'Return Data'!$B$7:$R$2843,14,0)</f>
        <v>11.7257</v>
      </c>
      <c r="O37" s="66">
        <f t="shared" si="9"/>
        <v>43</v>
      </c>
      <c r="P37" s="65"/>
      <c r="Q37" s="66"/>
      <c r="R37" s="65">
        <f>VLOOKUP($A37,'Return Data'!$B$7:$R$2843,16,0)</f>
        <v>12.9985</v>
      </c>
      <c r="S37" s="67">
        <f t="shared" si="5"/>
        <v>45</v>
      </c>
    </row>
    <row r="38" spans="1:19" x14ac:dyDescent="0.3">
      <c r="A38" s="63" t="s">
        <v>296</v>
      </c>
      <c r="B38" s="64">
        <f>VLOOKUP($A38,'Return Data'!$B$7:$R$2843,3,0)</f>
        <v>44446</v>
      </c>
      <c r="C38" s="65">
        <f>VLOOKUP($A38,'Return Data'!$B$7:$R$2843,4,0)</f>
        <v>75.854799999999997</v>
      </c>
      <c r="D38" s="65">
        <f>VLOOKUP($A38,'Return Data'!$B$7:$R$2843,10,0)</f>
        <v>11.9549</v>
      </c>
      <c r="E38" s="66">
        <f t="shared" si="0"/>
        <v>28</v>
      </c>
      <c r="F38" s="65">
        <f>VLOOKUP($A38,'Return Data'!$B$7:$R$2843,11,0)</f>
        <v>19.8889</v>
      </c>
      <c r="G38" s="66">
        <f t="shared" si="1"/>
        <v>27</v>
      </c>
      <c r="H38" s="65">
        <f>VLOOKUP($A38,'Return Data'!$B$7:$R$2843,12,0)</f>
        <v>42.665199999999999</v>
      </c>
      <c r="I38" s="66">
        <f t="shared" si="2"/>
        <v>16</v>
      </c>
      <c r="J38" s="65">
        <f>VLOOKUP($A38,'Return Data'!$B$7:$R$2843,13,0)</f>
        <v>67.831500000000005</v>
      </c>
      <c r="K38" s="66">
        <f t="shared" si="3"/>
        <v>15</v>
      </c>
      <c r="L38" s="65">
        <f>VLOOKUP($A38,'Return Data'!$B$7:$R$2843,17,0)</f>
        <v>26.012699999999999</v>
      </c>
      <c r="M38" s="66">
        <f t="shared" si="8"/>
        <v>47</v>
      </c>
      <c r="N38" s="65">
        <f>VLOOKUP($A38,'Return Data'!$B$7:$R$2843,14,0)</f>
        <v>8.9067000000000007</v>
      </c>
      <c r="O38" s="66">
        <f t="shared" si="9"/>
        <v>50</v>
      </c>
      <c r="P38" s="65">
        <f>VLOOKUP($A38,'Return Data'!$B$7:$R$2843,15,0)</f>
        <v>7.9817999999999998</v>
      </c>
      <c r="Q38" s="66">
        <f>RANK(P38,P$8:P$73,0)</f>
        <v>39</v>
      </c>
      <c r="R38" s="65">
        <f>VLOOKUP($A38,'Return Data'!$B$7:$R$2843,16,0)</f>
        <v>13.525499999999999</v>
      </c>
      <c r="S38" s="67">
        <f t="shared" si="5"/>
        <v>42</v>
      </c>
    </row>
    <row r="39" spans="1:19" x14ac:dyDescent="0.3">
      <c r="A39" s="63" t="s">
        <v>297</v>
      </c>
      <c r="B39" s="64">
        <f>VLOOKUP($A39,'Return Data'!$B$7:$R$2843,3,0)</f>
        <v>44446</v>
      </c>
      <c r="C39" s="65">
        <f>VLOOKUP($A39,'Return Data'!$B$7:$R$2843,4,0)</f>
        <v>17.802299999999999</v>
      </c>
      <c r="D39" s="65">
        <f>VLOOKUP($A39,'Return Data'!$B$7:$R$2843,10,0)</f>
        <v>11.9339</v>
      </c>
      <c r="E39" s="66">
        <f t="shared" si="0"/>
        <v>29</v>
      </c>
      <c r="F39" s="65">
        <f>VLOOKUP($A39,'Return Data'!$B$7:$R$2843,11,0)</f>
        <v>22.6645</v>
      </c>
      <c r="G39" s="66">
        <f t="shared" si="1"/>
        <v>15</v>
      </c>
      <c r="H39" s="65">
        <f>VLOOKUP($A39,'Return Data'!$B$7:$R$2843,12,0)</f>
        <v>33.444499999999998</v>
      </c>
      <c r="I39" s="66">
        <f t="shared" si="2"/>
        <v>43</v>
      </c>
      <c r="J39" s="65">
        <f>VLOOKUP($A39,'Return Data'!$B$7:$R$2843,13,0)</f>
        <v>51.2515</v>
      </c>
      <c r="K39" s="66">
        <f t="shared" si="3"/>
        <v>53</v>
      </c>
      <c r="L39" s="65"/>
      <c r="M39" s="66"/>
      <c r="N39" s="65"/>
      <c r="O39" s="66"/>
      <c r="P39" s="65"/>
      <c r="Q39" s="66"/>
      <c r="R39" s="65">
        <f>VLOOKUP($A39,'Return Data'!$B$7:$R$2843,16,0)</f>
        <v>31.163799999999998</v>
      </c>
      <c r="S39" s="67">
        <f t="shared" si="5"/>
        <v>1</v>
      </c>
    </row>
    <row r="40" spans="1:19" x14ac:dyDescent="0.3">
      <c r="A40" s="63" t="s">
        <v>298</v>
      </c>
      <c r="B40" s="64">
        <f>VLOOKUP($A40,'Return Data'!$B$7:$R$2843,3,0)</f>
        <v>44446</v>
      </c>
      <c r="C40" s="65">
        <f>VLOOKUP($A40,'Return Data'!$B$7:$R$2843,4,0)</f>
        <v>22.5</v>
      </c>
      <c r="D40" s="65">
        <f>VLOOKUP($A40,'Return Data'!$B$7:$R$2843,10,0)</f>
        <v>8.1730999999999998</v>
      </c>
      <c r="E40" s="66">
        <f t="shared" ref="E40:E71" si="10">RANK(D40,D$8:D$73,0)</f>
        <v>53</v>
      </c>
      <c r="F40" s="65">
        <f>VLOOKUP($A40,'Return Data'!$B$7:$R$2843,11,0)</f>
        <v>19.553699999999999</v>
      </c>
      <c r="G40" s="66">
        <f t="shared" ref="G40:G71" si="11">RANK(F40,F$8:F$73,0)</f>
        <v>29</v>
      </c>
      <c r="H40" s="65">
        <f>VLOOKUP($A40,'Return Data'!$B$7:$R$2843,12,0)</f>
        <v>35.869599999999998</v>
      </c>
      <c r="I40" s="66">
        <f t="shared" ref="I40:I71" si="12">RANK(H40,H$8:H$73,0)</f>
        <v>31</v>
      </c>
      <c r="J40" s="65">
        <f>VLOOKUP($A40,'Return Data'!$B$7:$R$2843,13,0)</f>
        <v>60.599600000000002</v>
      </c>
      <c r="K40" s="66">
        <f t="shared" ref="K40:K71" si="13">RANK(J40,J$8:J$73,0)</f>
        <v>31</v>
      </c>
      <c r="L40" s="65">
        <f>VLOOKUP($A40,'Return Data'!$B$7:$R$2843,17,0)</f>
        <v>28.488399999999999</v>
      </c>
      <c r="M40" s="66">
        <f t="shared" ref="M40:M53" si="14">RANK(L40,L$8:L$73,0)</f>
        <v>39</v>
      </c>
      <c r="N40" s="65">
        <f>VLOOKUP($A40,'Return Data'!$B$7:$R$2843,14,0)</f>
        <v>15.571400000000001</v>
      </c>
      <c r="O40" s="66">
        <f t="shared" ref="O40:O49" si="15">RANK(N40,N$8:N$73,0)</f>
        <v>19</v>
      </c>
      <c r="P40" s="65"/>
      <c r="Q40" s="66"/>
      <c r="R40" s="65">
        <f>VLOOKUP($A40,'Return Data'!$B$7:$R$2843,16,0)</f>
        <v>15.159599999999999</v>
      </c>
      <c r="S40" s="67">
        <f t="shared" ref="S40:S71" si="16">RANK(R40,R$8:R$73,0)</f>
        <v>37</v>
      </c>
    </row>
    <row r="41" spans="1:19" x14ac:dyDescent="0.3">
      <c r="A41" s="63" t="s">
        <v>299</v>
      </c>
      <c r="B41" s="64">
        <f>VLOOKUP($A41,'Return Data'!$B$7:$R$2843,3,0)</f>
        <v>44446</v>
      </c>
      <c r="C41" s="65">
        <f>VLOOKUP($A41,'Return Data'!$B$7:$R$2843,4,0)</f>
        <v>878.77373375485604</v>
      </c>
      <c r="D41" s="65">
        <f>VLOOKUP($A41,'Return Data'!$B$7:$R$2843,10,0)</f>
        <v>10.7027</v>
      </c>
      <c r="E41" s="66">
        <f t="shared" si="10"/>
        <v>34</v>
      </c>
      <c r="F41" s="65">
        <f>VLOOKUP($A41,'Return Data'!$B$7:$R$2843,11,0)</f>
        <v>18.470400000000001</v>
      </c>
      <c r="G41" s="66">
        <f t="shared" si="11"/>
        <v>36</v>
      </c>
      <c r="H41" s="65">
        <f>VLOOKUP($A41,'Return Data'!$B$7:$R$2843,12,0)</f>
        <v>33.915700000000001</v>
      </c>
      <c r="I41" s="66">
        <f t="shared" si="12"/>
        <v>40</v>
      </c>
      <c r="J41" s="65">
        <f>VLOOKUP($A41,'Return Data'!$B$7:$R$2843,13,0)</f>
        <v>57.817700000000002</v>
      </c>
      <c r="K41" s="66">
        <f t="shared" si="13"/>
        <v>41</v>
      </c>
      <c r="L41" s="65">
        <f>VLOOKUP($A41,'Return Data'!$B$7:$R$2843,17,0)</f>
        <v>28.951599999999999</v>
      </c>
      <c r="M41" s="66">
        <f t="shared" si="14"/>
        <v>36</v>
      </c>
      <c r="N41" s="65">
        <f>VLOOKUP($A41,'Return Data'!$B$7:$R$2843,14,0)</f>
        <v>12.956899999999999</v>
      </c>
      <c r="O41" s="66">
        <f t="shared" si="15"/>
        <v>38</v>
      </c>
      <c r="P41" s="65">
        <f>VLOOKUP($A41,'Return Data'!$B$7:$R$2843,15,0)</f>
        <v>11.349600000000001</v>
      </c>
      <c r="Q41" s="66">
        <f>RANK(P41,P$8:P$73,0)</f>
        <v>34</v>
      </c>
      <c r="R41" s="65">
        <f>VLOOKUP($A41,'Return Data'!$B$7:$R$2843,16,0)</f>
        <v>19.224599999999999</v>
      </c>
      <c r="S41" s="67">
        <f t="shared" si="16"/>
        <v>14</v>
      </c>
    </row>
    <row r="42" spans="1:19" x14ac:dyDescent="0.3">
      <c r="A42" s="63" t="s">
        <v>300</v>
      </c>
      <c r="B42" s="64">
        <f>VLOOKUP($A42,'Return Data'!$B$7:$R$2843,3,0)</f>
        <v>44446</v>
      </c>
      <c r="C42" s="65">
        <f>VLOOKUP($A42,'Return Data'!$B$7:$R$2843,4,0)</f>
        <v>478.94787988962401</v>
      </c>
      <c r="D42" s="65">
        <f>VLOOKUP($A42,'Return Data'!$B$7:$R$2843,10,0)</f>
        <v>10.5771</v>
      </c>
      <c r="E42" s="66">
        <f t="shared" si="10"/>
        <v>35</v>
      </c>
      <c r="F42" s="65">
        <f>VLOOKUP($A42,'Return Data'!$B$7:$R$2843,11,0)</f>
        <v>18.3553</v>
      </c>
      <c r="G42" s="66">
        <f t="shared" si="11"/>
        <v>38</v>
      </c>
      <c r="H42" s="65">
        <f>VLOOKUP($A42,'Return Data'!$B$7:$R$2843,12,0)</f>
        <v>33.689799999999998</v>
      </c>
      <c r="I42" s="66">
        <f t="shared" si="12"/>
        <v>41</v>
      </c>
      <c r="J42" s="65">
        <f>VLOOKUP($A42,'Return Data'!$B$7:$R$2843,13,0)</f>
        <v>57.287199999999999</v>
      </c>
      <c r="K42" s="66">
        <f t="shared" si="13"/>
        <v>42</v>
      </c>
      <c r="L42" s="65">
        <f>VLOOKUP($A42,'Return Data'!$B$7:$R$2843,17,0)</f>
        <v>29.033000000000001</v>
      </c>
      <c r="M42" s="66">
        <f t="shared" si="14"/>
        <v>35</v>
      </c>
      <c r="N42" s="65">
        <f>VLOOKUP($A42,'Return Data'!$B$7:$R$2843,14,0)</f>
        <v>13.2578</v>
      </c>
      <c r="O42" s="66">
        <f t="shared" si="15"/>
        <v>37</v>
      </c>
      <c r="P42" s="65">
        <f>VLOOKUP($A42,'Return Data'!$B$7:$R$2843,15,0)</f>
        <v>14.1012</v>
      </c>
      <c r="Q42" s="66">
        <f>RANK(P42,P$8:P$73,0)</f>
        <v>19</v>
      </c>
      <c r="R42" s="65">
        <f>VLOOKUP($A42,'Return Data'!$B$7:$R$2843,16,0)</f>
        <v>16.415500000000002</v>
      </c>
      <c r="S42" s="67">
        <f t="shared" si="16"/>
        <v>26</v>
      </c>
    </row>
    <row r="43" spans="1:19" x14ac:dyDescent="0.3">
      <c r="A43" s="63" t="s">
        <v>301</v>
      </c>
      <c r="B43" s="64">
        <f>VLOOKUP($A43,'Return Data'!$B$7:$R$2843,3,0)</f>
        <v>44446</v>
      </c>
      <c r="C43" s="65">
        <f>VLOOKUP($A43,'Return Data'!$B$7:$R$2843,4,0)</f>
        <v>209.161</v>
      </c>
      <c r="D43" s="65">
        <f>VLOOKUP($A43,'Return Data'!$B$7:$R$2843,10,0)</f>
        <v>8.5221</v>
      </c>
      <c r="E43" s="66">
        <f t="shared" si="10"/>
        <v>51</v>
      </c>
      <c r="F43" s="65">
        <f>VLOOKUP($A43,'Return Data'!$B$7:$R$2843,11,0)</f>
        <v>35.0443</v>
      </c>
      <c r="G43" s="66">
        <f t="shared" si="11"/>
        <v>8</v>
      </c>
      <c r="H43" s="65">
        <f>VLOOKUP($A43,'Return Data'!$B$7:$R$2843,12,0)</f>
        <v>58.217500000000001</v>
      </c>
      <c r="I43" s="66">
        <f t="shared" si="12"/>
        <v>8</v>
      </c>
      <c r="J43" s="65">
        <f>VLOOKUP($A43,'Return Data'!$B$7:$R$2843,13,0)</f>
        <v>88.496200000000002</v>
      </c>
      <c r="K43" s="66">
        <f t="shared" si="13"/>
        <v>8</v>
      </c>
      <c r="L43" s="65">
        <f>VLOOKUP($A43,'Return Data'!$B$7:$R$2843,17,0)</f>
        <v>55.485199999999999</v>
      </c>
      <c r="M43" s="66">
        <f t="shared" si="14"/>
        <v>1</v>
      </c>
      <c r="N43" s="65">
        <f>VLOOKUP($A43,'Return Data'!$B$7:$R$2843,14,0)</f>
        <v>29.1081</v>
      </c>
      <c r="O43" s="66">
        <f t="shared" si="15"/>
        <v>3</v>
      </c>
      <c r="P43" s="65">
        <f>VLOOKUP($A43,'Return Data'!$B$7:$R$2843,15,0)</f>
        <v>22.690999999999999</v>
      </c>
      <c r="Q43" s="66">
        <f>RANK(P43,P$8:P$73,0)</f>
        <v>3</v>
      </c>
      <c r="R43" s="65">
        <f>VLOOKUP($A43,'Return Data'!$B$7:$R$2843,16,0)</f>
        <v>15.2272</v>
      </c>
      <c r="S43" s="67">
        <f t="shared" si="16"/>
        <v>35</v>
      </c>
    </row>
    <row r="44" spans="1:19" x14ac:dyDescent="0.3">
      <c r="A44" s="63" t="s">
        <v>302</v>
      </c>
      <c r="B44" s="64">
        <f>VLOOKUP($A44,'Return Data'!$B$7:$R$2843,3,0)</f>
        <v>44446</v>
      </c>
      <c r="C44" s="65">
        <f>VLOOKUP($A44,'Return Data'!$B$7:$R$2843,4,0)</f>
        <v>75.95</v>
      </c>
      <c r="D44" s="65">
        <f>VLOOKUP($A44,'Return Data'!$B$7:$R$2843,10,0)</f>
        <v>6.0606</v>
      </c>
      <c r="E44" s="66">
        <f t="shared" si="10"/>
        <v>57</v>
      </c>
      <c r="F44" s="65">
        <f>VLOOKUP($A44,'Return Data'!$B$7:$R$2843,11,0)</f>
        <v>14.9712</v>
      </c>
      <c r="G44" s="66">
        <f t="shared" si="11"/>
        <v>56</v>
      </c>
      <c r="H44" s="65">
        <f>VLOOKUP($A44,'Return Data'!$B$7:$R$2843,12,0)</f>
        <v>30.386299999999999</v>
      </c>
      <c r="I44" s="66">
        <f t="shared" si="12"/>
        <v>53</v>
      </c>
      <c r="J44" s="65">
        <f>VLOOKUP($A44,'Return Data'!$B$7:$R$2843,13,0)</f>
        <v>57.998800000000003</v>
      </c>
      <c r="K44" s="66">
        <f t="shared" si="13"/>
        <v>40</v>
      </c>
      <c r="L44" s="65">
        <f>VLOOKUP($A44,'Return Data'!$B$7:$R$2843,17,0)</f>
        <v>22.158300000000001</v>
      </c>
      <c r="M44" s="66">
        <f t="shared" si="14"/>
        <v>59</v>
      </c>
      <c r="N44" s="65">
        <f>VLOOKUP($A44,'Return Data'!$B$7:$R$2843,14,0)</f>
        <v>11.0587</v>
      </c>
      <c r="O44" s="66">
        <f t="shared" si="15"/>
        <v>46</v>
      </c>
      <c r="P44" s="65">
        <f>VLOOKUP($A44,'Return Data'!$B$7:$R$2843,15,0)</f>
        <v>10.470800000000001</v>
      </c>
      <c r="Q44" s="66">
        <f>RANK(P44,P$8:P$73,0)</f>
        <v>38</v>
      </c>
      <c r="R44" s="65">
        <f>VLOOKUP($A44,'Return Data'!$B$7:$R$2843,16,0)</f>
        <v>17.095700000000001</v>
      </c>
      <c r="S44" s="67">
        <f t="shared" si="16"/>
        <v>22</v>
      </c>
    </row>
    <row r="45" spans="1:19" x14ac:dyDescent="0.3">
      <c r="A45" s="63" t="s">
        <v>373</v>
      </c>
      <c r="B45" s="64">
        <f>VLOOKUP($A45,'Return Data'!$B$7:$R$2843,3,0)</f>
        <v>44446</v>
      </c>
      <c r="C45" s="65">
        <f>VLOOKUP($A45,'Return Data'!$B$7:$R$2843,4,0)</f>
        <v>676.45903701083</v>
      </c>
      <c r="D45" s="65">
        <f>VLOOKUP($A45,'Return Data'!$B$7:$R$2843,10,0)</f>
        <v>8.6248000000000005</v>
      </c>
      <c r="E45" s="66">
        <f t="shared" si="10"/>
        <v>50</v>
      </c>
      <c r="F45" s="65">
        <f>VLOOKUP($A45,'Return Data'!$B$7:$R$2843,11,0)</f>
        <v>17.5397</v>
      </c>
      <c r="G45" s="66">
        <f t="shared" si="11"/>
        <v>46</v>
      </c>
      <c r="H45" s="65">
        <f>VLOOKUP($A45,'Return Data'!$B$7:$R$2843,12,0)</f>
        <v>33.3414</v>
      </c>
      <c r="I45" s="66">
        <f t="shared" si="12"/>
        <v>44</v>
      </c>
      <c r="J45" s="65">
        <f>VLOOKUP($A45,'Return Data'!$B$7:$R$2843,13,0)</f>
        <v>54.233199999999997</v>
      </c>
      <c r="K45" s="66">
        <f t="shared" si="13"/>
        <v>48</v>
      </c>
      <c r="L45" s="65">
        <f>VLOOKUP($A45,'Return Data'!$B$7:$R$2843,17,0)</f>
        <v>28.645299999999999</v>
      </c>
      <c r="M45" s="66">
        <f t="shared" si="14"/>
        <v>38</v>
      </c>
      <c r="N45" s="65">
        <f>VLOOKUP($A45,'Return Data'!$B$7:$R$2843,14,0)</f>
        <v>14.2905</v>
      </c>
      <c r="O45" s="66">
        <f t="shared" si="15"/>
        <v>31</v>
      </c>
      <c r="P45" s="65">
        <f>VLOOKUP($A45,'Return Data'!$B$7:$R$2843,15,0)</f>
        <v>11.9878</v>
      </c>
      <c r="Q45" s="66">
        <f>RANK(P45,P$8:P$73,0)</f>
        <v>30</v>
      </c>
      <c r="R45" s="65">
        <f>VLOOKUP($A45,'Return Data'!$B$7:$R$2843,16,0)</f>
        <v>15.9618</v>
      </c>
      <c r="S45" s="67">
        <f t="shared" si="16"/>
        <v>29</v>
      </c>
    </row>
    <row r="46" spans="1:19" x14ac:dyDescent="0.3">
      <c r="A46" s="63" t="s">
        <v>304</v>
      </c>
      <c r="B46" s="64">
        <f>VLOOKUP($A46,'Return Data'!$B$7:$R$2843,3,0)</f>
        <v>44446</v>
      </c>
      <c r="C46" s="65">
        <f>VLOOKUP($A46,'Return Data'!$B$7:$R$2843,4,0)</f>
        <v>23.904199999999999</v>
      </c>
      <c r="D46" s="65">
        <f>VLOOKUP($A46,'Return Data'!$B$7:$R$2843,10,0)</f>
        <v>10.0886</v>
      </c>
      <c r="E46" s="66">
        <f t="shared" si="10"/>
        <v>43</v>
      </c>
      <c r="F46" s="65">
        <f>VLOOKUP($A46,'Return Data'!$B$7:$R$2843,11,0)</f>
        <v>21.986999999999998</v>
      </c>
      <c r="G46" s="66">
        <f t="shared" si="11"/>
        <v>22</v>
      </c>
      <c r="H46" s="65">
        <f>VLOOKUP($A46,'Return Data'!$B$7:$R$2843,12,0)</f>
        <v>39.000500000000002</v>
      </c>
      <c r="I46" s="66">
        <f t="shared" si="12"/>
        <v>22</v>
      </c>
      <c r="J46" s="65">
        <f>VLOOKUP($A46,'Return Data'!$B$7:$R$2843,13,0)</f>
        <v>64.968000000000004</v>
      </c>
      <c r="K46" s="66">
        <f t="shared" si="13"/>
        <v>21</v>
      </c>
      <c r="L46" s="65">
        <f>VLOOKUP($A46,'Return Data'!$B$7:$R$2843,17,0)</f>
        <v>37.807400000000001</v>
      </c>
      <c r="M46" s="66">
        <f t="shared" si="14"/>
        <v>15</v>
      </c>
      <c r="N46" s="65">
        <f>VLOOKUP($A46,'Return Data'!$B$7:$R$2843,14,0)</f>
        <v>21.287500000000001</v>
      </c>
      <c r="O46" s="66">
        <f t="shared" si="15"/>
        <v>7</v>
      </c>
      <c r="P46" s="65"/>
      <c r="Q46" s="66"/>
      <c r="R46" s="65">
        <f>VLOOKUP($A46,'Return Data'!$B$7:$R$2843,16,0)</f>
        <v>17.3704</v>
      </c>
      <c r="S46" s="67">
        <f t="shared" si="16"/>
        <v>21</v>
      </c>
    </row>
    <row r="47" spans="1:19" x14ac:dyDescent="0.3">
      <c r="A47" s="63" t="s">
        <v>305</v>
      </c>
      <c r="B47" s="64">
        <f>VLOOKUP($A47,'Return Data'!$B$7:$R$2843,3,0)</f>
        <v>44446</v>
      </c>
      <c r="C47" s="65">
        <f>VLOOKUP($A47,'Return Data'!$B$7:$R$2843,4,0)</f>
        <v>24.846900000000002</v>
      </c>
      <c r="D47" s="65">
        <f>VLOOKUP($A47,'Return Data'!$B$7:$R$2843,10,0)</f>
        <v>10.447800000000001</v>
      </c>
      <c r="E47" s="66">
        <f t="shared" si="10"/>
        <v>36</v>
      </c>
      <c r="F47" s="65">
        <f>VLOOKUP($A47,'Return Data'!$B$7:$R$2843,11,0)</f>
        <v>22.376200000000001</v>
      </c>
      <c r="G47" s="66">
        <f t="shared" si="11"/>
        <v>17</v>
      </c>
      <c r="H47" s="65">
        <f>VLOOKUP($A47,'Return Data'!$B$7:$R$2843,12,0)</f>
        <v>38.960099999999997</v>
      </c>
      <c r="I47" s="66">
        <f t="shared" si="12"/>
        <v>23</v>
      </c>
      <c r="J47" s="65">
        <f>VLOOKUP($A47,'Return Data'!$B$7:$R$2843,13,0)</f>
        <v>64.701700000000002</v>
      </c>
      <c r="K47" s="66">
        <f t="shared" si="13"/>
        <v>23</v>
      </c>
      <c r="L47" s="65">
        <f>VLOOKUP($A47,'Return Data'!$B$7:$R$2843,17,0)</f>
        <v>38.406999999999996</v>
      </c>
      <c r="M47" s="66">
        <f t="shared" si="14"/>
        <v>13</v>
      </c>
      <c r="N47" s="65">
        <f>VLOOKUP($A47,'Return Data'!$B$7:$R$2843,14,0)</f>
        <v>21.403400000000001</v>
      </c>
      <c r="O47" s="66">
        <f t="shared" si="15"/>
        <v>6</v>
      </c>
      <c r="P47" s="65">
        <f>VLOOKUP($A47,'Return Data'!$B$7:$R$2843,15,0)</f>
        <v>15.888999999999999</v>
      </c>
      <c r="Q47" s="66">
        <f>RANK(P47,P$8:P$73,0)</f>
        <v>10</v>
      </c>
      <c r="R47" s="65">
        <f>VLOOKUP($A47,'Return Data'!$B$7:$R$2843,16,0)</f>
        <v>15.134399999999999</v>
      </c>
      <c r="S47" s="67">
        <f t="shared" si="16"/>
        <v>38</v>
      </c>
    </row>
    <row r="48" spans="1:19" x14ac:dyDescent="0.3">
      <c r="A48" s="63" t="s">
        <v>306</v>
      </c>
      <c r="B48" s="64">
        <f>VLOOKUP($A48,'Return Data'!$B$7:$R$2843,3,0)</f>
        <v>44446</v>
      </c>
      <c r="C48" s="65">
        <f>VLOOKUP($A48,'Return Data'!$B$7:$R$2843,4,0)</f>
        <v>23.3553</v>
      </c>
      <c r="D48" s="65">
        <f>VLOOKUP($A48,'Return Data'!$B$7:$R$2843,10,0)</f>
        <v>10.101599999999999</v>
      </c>
      <c r="E48" s="66">
        <f t="shared" si="10"/>
        <v>42</v>
      </c>
      <c r="F48" s="65">
        <f>VLOOKUP($A48,'Return Data'!$B$7:$R$2843,11,0)</f>
        <v>21.9878</v>
      </c>
      <c r="G48" s="66">
        <f t="shared" si="11"/>
        <v>21</v>
      </c>
      <c r="H48" s="65">
        <f>VLOOKUP($A48,'Return Data'!$B$7:$R$2843,12,0)</f>
        <v>39.130600000000001</v>
      </c>
      <c r="I48" s="66">
        <f t="shared" si="12"/>
        <v>21</v>
      </c>
      <c r="J48" s="65">
        <f>VLOOKUP($A48,'Return Data'!$B$7:$R$2843,13,0)</f>
        <v>64.876800000000003</v>
      </c>
      <c r="K48" s="66">
        <f t="shared" si="13"/>
        <v>22</v>
      </c>
      <c r="L48" s="65">
        <f>VLOOKUP($A48,'Return Data'!$B$7:$R$2843,17,0)</f>
        <v>36.653799999999997</v>
      </c>
      <c r="M48" s="66">
        <f t="shared" si="14"/>
        <v>17</v>
      </c>
      <c r="N48" s="65">
        <f>VLOOKUP($A48,'Return Data'!$B$7:$R$2843,14,0)</f>
        <v>19.251999999999999</v>
      </c>
      <c r="O48" s="66">
        <f t="shared" si="15"/>
        <v>10</v>
      </c>
      <c r="P48" s="65">
        <f>VLOOKUP($A48,'Return Data'!$B$7:$R$2843,15,0)</f>
        <v>14.374599999999999</v>
      </c>
      <c r="Q48" s="66">
        <f>RANK(P48,P$8:P$73,0)</f>
        <v>16</v>
      </c>
      <c r="R48" s="65">
        <f>VLOOKUP($A48,'Return Data'!$B$7:$R$2843,16,0)</f>
        <v>13.8344</v>
      </c>
      <c r="S48" s="67">
        <f t="shared" si="16"/>
        <v>41</v>
      </c>
    </row>
    <row r="49" spans="1:19" x14ac:dyDescent="0.3">
      <c r="A49" s="63" t="s">
        <v>307</v>
      </c>
      <c r="B49" s="64">
        <f>VLOOKUP($A49,'Return Data'!$B$7:$R$2843,3,0)</f>
        <v>44446</v>
      </c>
      <c r="C49" s="65">
        <f>VLOOKUP($A49,'Return Data'!$B$7:$R$2843,4,0)</f>
        <v>28.400400000000001</v>
      </c>
      <c r="D49" s="65">
        <f>VLOOKUP($A49,'Return Data'!$B$7:$R$2843,10,0)</f>
        <v>20.784400000000002</v>
      </c>
      <c r="E49" s="66">
        <f t="shared" si="10"/>
        <v>1</v>
      </c>
      <c r="F49" s="65">
        <f>VLOOKUP($A49,'Return Data'!$B$7:$R$2843,11,0)</f>
        <v>37.036499999999997</v>
      </c>
      <c r="G49" s="66">
        <f t="shared" si="11"/>
        <v>6</v>
      </c>
      <c r="H49" s="65">
        <f>VLOOKUP($A49,'Return Data'!$B$7:$R$2843,12,0)</f>
        <v>60.220700000000001</v>
      </c>
      <c r="I49" s="66">
        <f t="shared" si="12"/>
        <v>7</v>
      </c>
      <c r="J49" s="65">
        <f>VLOOKUP($A49,'Return Data'!$B$7:$R$2843,13,0)</f>
        <v>89.992099999999994</v>
      </c>
      <c r="K49" s="66">
        <f t="shared" si="13"/>
        <v>7</v>
      </c>
      <c r="L49" s="65">
        <f>VLOOKUP($A49,'Return Data'!$B$7:$R$2843,17,0)</f>
        <v>51.239100000000001</v>
      </c>
      <c r="M49" s="66">
        <f t="shared" si="14"/>
        <v>3</v>
      </c>
      <c r="N49" s="65">
        <f>VLOOKUP($A49,'Return Data'!$B$7:$R$2843,14,0)</f>
        <v>28.695499999999999</v>
      </c>
      <c r="O49" s="66">
        <f t="shared" si="15"/>
        <v>4</v>
      </c>
      <c r="P49" s="65"/>
      <c r="Q49" s="66"/>
      <c r="R49" s="65">
        <f>VLOOKUP($A49,'Return Data'!$B$7:$R$2843,16,0)</f>
        <v>26.4955</v>
      </c>
      <c r="S49" s="67">
        <f t="shared" si="16"/>
        <v>3</v>
      </c>
    </row>
    <row r="50" spans="1:19" x14ac:dyDescent="0.3">
      <c r="A50" s="63" t="s">
        <v>308</v>
      </c>
      <c r="B50" s="64">
        <f>VLOOKUP($A50,'Return Data'!$B$7:$R$2843,3,0)</f>
        <v>44446</v>
      </c>
      <c r="C50" s="65">
        <f>VLOOKUP($A50,'Return Data'!$B$7:$R$2843,4,0)</f>
        <v>17.263400000000001</v>
      </c>
      <c r="D50" s="65">
        <f>VLOOKUP($A50,'Return Data'!$B$7:$R$2843,10,0)</f>
        <v>8.8329000000000004</v>
      </c>
      <c r="E50" s="66">
        <f t="shared" si="10"/>
        <v>49</v>
      </c>
      <c r="F50" s="65">
        <f>VLOOKUP($A50,'Return Data'!$B$7:$R$2843,11,0)</f>
        <v>18.1615</v>
      </c>
      <c r="G50" s="66">
        <f t="shared" si="11"/>
        <v>40</v>
      </c>
      <c r="H50" s="65">
        <f>VLOOKUP($A50,'Return Data'!$B$7:$R$2843,12,0)</f>
        <v>32.407299999999999</v>
      </c>
      <c r="I50" s="66">
        <f t="shared" si="12"/>
        <v>49</v>
      </c>
      <c r="J50" s="65">
        <f>VLOOKUP($A50,'Return Data'!$B$7:$R$2843,13,0)</f>
        <v>58.800899999999999</v>
      </c>
      <c r="K50" s="66">
        <f t="shared" si="13"/>
        <v>37</v>
      </c>
      <c r="L50" s="65">
        <f>VLOOKUP($A50,'Return Data'!$B$7:$R$2843,17,0)</f>
        <v>31.4405</v>
      </c>
      <c r="M50" s="66">
        <f t="shared" si="14"/>
        <v>25</v>
      </c>
      <c r="N50" s="65"/>
      <c r="O50" s="66"/>
      <c r="P50" s="65"/>
      <c r="Q50" s="66"/>
      <c r="R50" s="65">
        <f>VLOOKUP($A50,'Return Data'!$B$7:$R$2843,16,0)</f>
        <v>18.957799999999999</v>
      </c>
      <c r="S50" s="67">
        <f t="shared" si="16"/>
        <v>16</v>
      </c>
    </row>
    <row r="51" spans="1:19" x14ac:dyDescent="0.3">
      <c r="A51" s="63" t="s">
        <v>309</v>
      </c>
      <c r="B51" s="64">
        <f>VLOOKUP($A51,'Return Data'!$B$7:$R$2843,3,0)</f>
        <v>44446</v>
      </c>
      <c r="C51" s="65">
        <f>VLOOKUP($A51,'Return Data'!$B$7:$R$2843,4,0)</f>
        <v>15.6776</v>
      </c>
      <c r="D51" s="65">
        <f>VLOOKUP($A51,'Return Data'!$B$7:$R$2843,10,0)</f>
        <v>9.4765999999999995</v>
      </c>
      <c r="E51" s="66">
        <f t="shared" si="10"/>
        <v>46</v>
      </c>
      <c r="F51" s="65">
        <f>VLOOKUP($A51,'Return Data'!$B$7:$R$2843,11,0)</f>
        <v>17.3614</v>
      </c>
      <c r="G51" s="66">
        <f t="shared" si="11"/>
        <v>47</v>
      </c>
      <c r="H51" s="65">
        <f>VLOOKUP($A51,'Return Data'!$B$7:$R$2843,12,0)</f>
        <v>32.201099999999997</v>
      </c>
      <c r="I51" s="66">
        <f t="shared" si="12"/>
        <v>50</v>
      </c>
      <c r="J51" s="65">
        <f>VLOOKUP($A51,'Return Data'!$B$7:$R$2843,13,0)</f>
        <v>50.402000000000001</v>
      </c>
      <c r="K51" s="66">
        <f t="shared" si="13"/>
        <v>54</v>
      </c>
      <c r="L51" s="65">
        <f>VLOOKUP($A51,'Return Data'!$B$7:$R$2843,17,0)</f>
        <v>26.998100000000001</v>
      </c>
      <c r="M51" s="66">
        <f t="shared" si="14"/>
        <v>41</v>
      </c>
      <c r="N51" s="65"/>
      <c r="O51" s="66"/>
      <c r="P51" s="65"/>
      <c r="Q51" s="66"/>
      <c r="R51" s="65">
        <f>VLOOKUP($A51,'Return Data'!$B$7:$R$2843,16,0)</f>
        <v>13.911899999999999</v>
      </c>
      <c r="S51" s="67">
        <f t="shared" si="16"/>
        <v>40</v>
      </c>
    </row>
    <row r="52" spans="1:19" x14ac:dyDescent="0.3">
      <c r="A52" s="63" t="s">
        <v>310</v>
      </c>
      <c r="B52" s="64">
        <f>VLOOKUP($A52,'Return Data'!$B$7:$R$2843,3,0)</f>
        <v>44446</v>
      </c>
      <c r="C52" s="65">
        <f>VLOOKUP($A52,'Return Data'!$B$7:$R$2843,4,0)</f>
        <v>78.762299999999996</v>
      </c>
      <c r="D52" s="65">
        <f>VLOOKUP($A52,'Return Data'!$B$7:$R$2843,10,0)</f>
        <v>16.517600000000002</v>
      </c>
      <c r="E52" s="66">
        <f t="shared" si="10"/>
        <v>5</v>
      </c>
      <c r="F52" s="65">
        <f>VLOOKUP($A52,'Return Data'!$B$7:$R$2843,11,0)</f>
        <v>29.873899999999999</v>
      </c>
      <c r="G52" s="66">
        <f t="shared" si="11"/>
        <v>12</v>
      </c>
      <c r="H52" s="65">
        <f>VLOOKUP($A52,'Return Data'!$B$7:$R$2843,12,0)</f>
        <v>46.500700000000002</v>
      </c>
      <c r="I52" s="66">
        <f t="shared" si="12"/>
        <v>12</v>
      </c>
      <c r="J52" s="65">
        <f>VLOOKUP($A52,'Return Data'!$B$7:$R$2843,13,0)</f>
        <v>78.078800000000001</v>
      </c>
      <c r="K52" s="66">
        <f t="shared" si="13"/>
        <v>10</v>
      </c>
      <c r="L52" s="65">
        <f>VLOOKUP($A52,'Return Data'!$B$7:$R$2843,17,0)</f>
        <v>48.8583</v>
      </c>
      <c r="M52" s="66">
        <f t="shared" si="14"/>
        <v>4</v>
      </c>
      <c r="N52" s="65">
        <f>VLOOKUP($A52,'Return Data'!$B$7:$R$2843,14,0)</f>
        <v>29.366800000000001</v>
      </c>
      <c r="O52" s="66">
        <f>RANK(N52,N$8:N$73,0)</f>
        <v>2</v>
      </c>
      <c r="P52" s="65">
        <f>VLOOKUP($A52,'Return Data'!$B$7:$R$2843,15,0)</f>
        <v>23.3127</v>
      </c>
      <c r="Q52" s="66">
        <f>RANK(P52,P$8:P$73,0)</f>
        <v>2</v>
      </c>
      <c r="R52" s="65">
        <f>VLOOKUP($A52,'Return Data'!$B$7:$R$2843,16,0)</f>
        <v>24.41</v>
      </c>
      <c r="S52" s="67">
        <f t="shared" si="16"/>
        <v>5</v>
      </c>
    </row>
    <row r="53" spans="1:19" x14ac:dyDescent="0.3">
      <c r="A53" s="63" t="s">
        <v>311</v>
      </c>
      <c r="B53" s="64">
        <f>VLOOKUP($A53,'Return Data'!$B$7:$R$2843,3,0)</f>
        <v>44446</v>
      </c>
      <c r="C53" s="65">
        <f>VLOOKUP($A53,'Return Data'!$B$7:$R$2843,4,0)</f>
        <v>56.902700000000003</v>
      </c>
      <c r="D53" s="65">
        <f>VLOOKUP($A53,'Return Data'!$B$7:$R$2843,10,0)</f>
        <v>19.017399999999999</v>
      </c>
      <c r="E53" s="66">
        <f t="shared" si="10"/>
        <v>2</v>
      </c>
      <c r="F53" s="65">
        <f>VLOOKUP($A53,'Return Data'!$B$7:$R$2843,11,0)</f>
        <v>31.303999999999998</v>
      </c>
      <c r="G53" s="66">
        <f t="shared" si="11"/>
        <v>9</v>
      </c>
      <c r="H53" s="65">
        <f>VLOOKUP($A53,'Return Data'!$B$7:$R$2843,12,0)</f>
        <v>49.878799999999998</v>
      </c>
      <c r="I53" s="66">
        <f t="shared" si="12"/>
        <v>9</v>
      </c>
      <c r="J53" s="65">
        <f>VLOOKUP($A53,'Return Data'!$B$7:$R$2843,13,0)</f>
        <v>79.759</v>
      </c>
      <c r="K53" s="66">
        <f t="shared" si="13"/>
        <v>9</v>
      </c>
      <c r="L53" s="65">
        <f>VLOOKUP($A53,'Return Data'!$B$7:$R$2843,17,0)</f>
        <v>52.915300000000002</v>
      </c>
      <c r="M53" s="66">
        <f t="shared" si="14"/>
        <v>2</v>
      </c>
      <c r="N53" s="65">
        <f>VLOOKUP($A53,'Return Data'!$B$7:$R$2843,14,0)</f>
        <v>33.444600000000001</v>
      </c>
      <c r="O53" s="66">
        <f>RANK(N53,N$8:N$73,0)</f>
        <v>1</v>
      </c>
      <c r="P53" s="65">
        <f>VLOOKUP($A53,'Return Data'!$B$7:$R$2843,15,0)</f>
        <v>24.577000000000002</v>
      </c>
      <c r="Q53" s="66">
        <f>RANK(P53,P$8:P$73,0)</f>
        <v>1</v>
      </c>
      <c r="R53" s="65">
        <f>VLOOKUP($A53,'Return Data'!$B$7:$R$2843,16,0)</f>
        <v>26.279299999999999</v>
      </c>
      <c r="S53" s="67">
        <f t="shared" si="16"/>
        <v>4</v>
      </c>
    </row>
    <row r="54" spans="1:19" x14ac:dyDescent="0.3">
      <c r="A54" s="63" t="s">
        <v>312</v>
      </c>
      <c r="B54" s="64">
        <f>VLOOKUP($A54,'Return Data'!$B$7:$R$2843,3,0)</f>
        <v>44446</v>
      </c>
      <c r="C54" s="65">
        <f>VLOOKUP($A54,'Return Data'!$B$7:$R$2843,4,0)</f>
        <v>15.532</v>
      </c>
      <c r="D54" s="65">
        <f>VLOOKUP($A54,'Return Data'!$B$7:$R$2843,10,0)</f>
        <v>12.9847</v>
      </c>
      <c r="E54" s="66">
        <f t="shared" si="10"/>
        <v>22</v>
      </c>
      <c r="F54" s="65">
        <f>VLOOKUP($A54,'Return Data'!$B$7:$R$2843,11,0)</f>
        <v>15.889699999999999</v>
      </c>
      <c r="G54" s="66">
        <f t="shared" si="11"/>
        <v>53</v>
      </c>
      <c r="H54" s="65">
        <f>VLOOKUP($A54,'Return Data'!$B$7:$R$2843,12,0)</f>
        <v>24.0228</v>
      </c>
      <c r="I54" s="66">
        <f t="shared" si="12"/>
        <v>62</v>
      </c>
      <c r="J54" s="65">
        <f>VLOOKUP($A54,'Return Data'!$B$7:$R$2843,13,0)</f>
        <v>40.6935</v>
      </c>
      <c r="K54" s="66">
        <f t="shared" si="13"/>
        <v>64</v>
      </c>
      <c r="L54" s="65"/>
      <c r="M54" s="66"/>
      <c r="N54" s="65"/>
      <c r="O54" s="66"/>
      <c r="P54" s="65"/>
      <c r="Q54" s="66"/>
      <c r="R54" s="65">
        <f>VLOOKUP($A54,'Return Data'!$B$7:$R$2843,16,0)</f>
        <v>18.306999999999999</v>
      </c>
      <c r="S54" s="67">
        <f t="shared" si="16"/>
        <v>19</v>
      </c>
    </row>
    <row r="55" spans="1:19" x14ac:dyDescent="0.3">
      <c r="A55" s="63" t="s">
        <v>313</v>
      </c>
      <c r="B55" s="64">
        <f>VLOOKUP($A55,'Return Data'!$B$7:$R$2843,3,0)</f>
        <v>44446</v>
      </c>
      <c r="C55" s="65">
        <f>VLOOKUP($A55,'Return Data'!$B$7:$R$2843,4,0)</f>
        <v>146.94300000000001</v>
      </c>
      <c r="D55" s="65">
        <f>VLOOKUP($A55,'Return Data'!$B$7:$R$2843,10,0)</f>
        <v>13.006</v>
      </c>
      <c r="E55" s="66">
        <f t="shared" si="10"/>
        <v>21</v>
      </c>
      <c r="F55" s="65">
        <f>VLOOKUP($A55,'Return Data'!$B$7:$R$2843,11,0)</f>
        <v>18.687899999999999</v>
      </c>
      <c r="G55" s="66">
        <f t="shared" si="11"/>
        <v>33</v>
      </c>
      <c r="H55" s="65">
        <f>VLOOKUP($A55,'Return Data'!$B$7:$R$2843,12,0)</f>
        <v>35.838900000000002</v>
      </c>
      <c r="I55" s="66">
        <f t="shared" si="12"/>
        <v>32</v>
      </c>
      <c r="J55" s="65">
        <f>VLOOKUP($A55,'Return Data'!$B$7:$R$2843,13,0)</f>
        <v>58.155799999999999</v>
      </c>
      <c r="K55" s="66">
        <f t="shared" si="13"/>
        <v>38</v>
      </c>
      <c r="L55" s="65">
        <f>VLOOKUP($A55,'Return Data'!$B$7:$R$2843,17,0)</f>
        <v>25.5974</v>
      </c>
      <c r="M55" s="66">
        <f t="shared" ref="M55:M73" si="17">RANK(L55,L$8:L$73,0)</f>
        <v>52</v>
      </c>
      <c r="N55" s="65">
        <f>VLOOKUP($A55,'Return Data'!$B$7:$R$2843,14,0)</f>
        <v>11.6835</v>
      </c>
      <c r="O55" s="66">
        <f>RANK(N55,N$8:N$73,0)</f>
        <v>44</v>
      </c>
      <c r="P55" s="65">
        <f>VLOOKUP($A55,'Return Data'!$B$7:$R$2843,15,0)</f>
        <v>11.395899999999999</v>
      </c>
      <c r="Q55" s="66">
        <f>RANK(P55,P$8:P$73,0)</f>
        <v>33</v>
      </c>
      <c r="R55" s="65">
        <f>VLOOKUP($A55,'Return Data'!$B$7:$R$2843,16,0)</f>
        <v>15.866</v>
      </c>
      <c r="S55" s="67">
        <f t="shared" si="16"/>
        <v>30</v>
      </c>
    </row>
    <row r="56" spans="1:19" x14ac:dyDescent="0.3">
      <c r="A56" s="63" t="s">
        <v>314</v>
      </c>
      <c r="B56" s="64">
        <f>VLOOKUP($A56,'Return Data'!$B$7:$R$2843,3,0)</f>
        <v>44446</v>
      </c>
      <c r="C56" s="65">
        <f>VLOOKUP($A56,'Return Data'!$B$7:$R$2843,4,0)</f>
        <v>17.254000000000001</v>
      </c>
      <c r="D56" s="65">
        <f>VLOOKUP($A56,'Return Data'!$B$7:$R$2843,10,0)</f>
        <v>16.244900000000001</v>
      </c>
      <c r="E56" s="66">
        <f t="shared" si="10"/>
        <v>8</v>
      </c>
      <c r="F56" s="65">
        <f>VLOOKUP($A56,'Return Data'!$B$7:$R$2843,11,0)</f>
        <v>39.580800000000004</v>
      </c>
      <c r="G56" s="66">
        <f t="shared" si="11"/>
        <v>4</v>
      </c>
      <c r="H56" s="65">
        <f>VLOOKUP($A56,'Return Data'!$B$7:$R$2843,12,0)</f>
        <v>65.512299999999996</v>
      </c>
      <c r="I56" s="66">
        <f t="shared" si="12"/>
        <v>4</v>
      </c>
      <c r="J56" s="65">
        <f>VLOOKUP($A56,'Return Data'!$B$7:$R$2843,13,0)</f>
        <v>99.914299999999997</v>
      </c>
      <c r="K56" s="66">
        <f t="shared" si="13"/>
        <v>4</v>
      </c>
      <c r="L56" s="65">
        <f>VLOOKUP($A56,'Return Data'!$B$7:$R$2843,17,0)</f>
        <v>39.86</v>
      </c>
      <c r="M56" s="66">
        <f t="shared" si="17"/>
        <v>11</v>
      </c>
      <c r="N56" s="65">
        <f>VLOOKUP($A56,'Return Data'!$B$7:$R$2843,14,0)</f>
        <v>13.7887</v>
      </c>
      <c r="O56" s="66">
        <f>RANK(N56,N$8:N$73,0)</f>
        <v>34</v>
      </c>
      <c r="P56" s="65"/>
      <c r="Q56" s="66"/>
      <c r="R56" s="65">
        <f>VLOOKUP($A56,'Return Data'!$B$7:$R$2843,16,0)</f>
        <v>12.020099999999999</v>
      </c>
      <c r="S56" s="67">
        <f t="shared" si="16"/>
        <v>51</v>
      </c>
    </row>
    <row r="57" spans="1:19" x14ac:dyDescent="0.3">
      <c r="A57" s="63" t="s">
        <v>315</v>
      </c>
      <c r="B57" s="64">
        <f>VLOOKUP($A57,'Return Data'!$B$7:$R$2843,3,0)</f>
        <v>44446</v>
      </c>
      <c r="C57" s="65">
        <f>VLOOKUP($A57,'Return Data'!$B$7:$R$2843,4,0)</f>
        <v>14.870799999999999</v>
      </c>
      <c r="D57" s="65">
        <f>VLOOKUP($A57,'Return Data'!$B$7:$R$2843,10,0)</f>
        <v>16.397300000000001</v>
      </c>
      <c r="E57" s="66">
        <f t="shared" si="10"/>
        <v>6</v>
      </c>
      <c r="F57" s="65">
        <f>VLOOKUP($A57,'Return Data'!$B$7:$R$2843,11,0)</f>
        <v>39.839399999999998</v>
      </c>
      <c r="G57" s="66">
        <f t="shared" si="11"/>
        <v>3</v>
      </c>
      <c r="H57" s="65">
        <f>VLOOKUP($A57,'Return Data'!$B$7:$R$2843,12,0)</f>
        <v>66.772800000000004</v>
      </c>
      <c r="I57" s="66">
        <f t="shared" si="12"/>
        <v>3</v>
      </c>
      <c r="J57" s="65">
        <f>VLOOKUP($A57,'Return Data'!$B$7:$R$2843,13,0)</f>
        <v>102.8343</v>
      </c>
      <c r="K57" s="66">
        <f t="shared" si="13"/>
        <v>3</v>
      </c>
      <c r="L57" s="65">
        <f>VLOOKUP($A57,'Return Data'!$B$7:$R$2843,17,0)</f>
        <v>40.670999999999999</v>
      </c>
      <c r="M57" s="66">
        <f t="shared" si="17"/>
        <v>10</v>
      </c>
      <c r="N57" s="65">
        <f>VLOOKUP($A57,'Return Data'!$B$7:$R$2843,14,0)</f>
        <v>14.1212</v>
      </c>
      <c r="O57" s="66">
        <f>RANK(N57,N$8:N$73,0)</f>
        <v>32</v>
      </c>
      <c r="P57" s="65"/>
      <c r="Q57" s="66"/>
      <c r="R57" s="65">
        <f>VLOOKUP($A57,'Return Data'!$B$7:$R$2843,16,0)</f>
        <v>9.3043999999999993</v>
      </c>
      <c r="S57" s="67">
        <f t="shared" si="16"/>
        <v>60</v>
      </c>
    </row>
    <row r="58" spans="1:19" x14ac:dyDescent="0.3">
      <c r="A58" s="63" t="s">
        <v>316</v>
      </c>
      <c r="B58" s="64">
        <f>VLOOKUP($A58,'Return Data'!$B$7:$R$2843,3,0)</f>
        <v>44446</v>
      </c>
      <c r="C58" s="65">
        <f>VLOOKUP($A58,'Return Data'!$B$7:$R$2843,4,0)</f>
        <v>13.8363</v>
      </c>
      <c r="D58" s="65">
        <f>VLOOKUP($A58,'Return Data'!$B$7:$R$2843,10,0)</f>
        <v>17.828900000000001</v>
      </c>
      <c r="E58" s="66">
        <f t="shared" si="10"/>
        <v>3</v>
      </c>
      <c r="F58" s="65">
        <f>VLOOKUP($A58,'Return Data'!$B$7:$R$2843,11,0)</f>
        <v>45.084800000000001</v>
      </c>
      <c r="G58" s="66">
        <f t="shared" si="11"/>
        <v>1</v>
      </c>
      <c r="H58" s="65">
        <f>VLOOKUP($A58,'Return Data'!$B$7:$R$2843,12,0)</f>
        <v>73.528599999999997</v>
      </c>
      <c r="I58" s="66">
        <f t="shared" si="12"/>
        <v>1</v>
      </c>
      <c r="J58" s="65">
        <f>VLOOKUP($A58,'Return Data'!$B$7:$R$2843,13,0)</f>
        <v>109.6536</v>
      </c>
      <c r="K58" s="66">
        <f t="shared" si="13"/>
        <v>1</v>
      </c>
      <c r="L58" s="65">
        <f>VLOOKUP($A58,'Return Data'!$B$7:$R$2843,17,0)</f>
        <v>41.628399999999999</v>
      </c>
      <c r="M58" s="66">
        <f t="shared" si="17"/>
        <v>9</v>
      </c>
      <c r="N58" s="65"/>
      <c r="O58" s="66"/>
      <c r="P58" s="65"/>
      <c r="Q58" s="66"/>
      <c r="R58" s="65">
        <f>VLOOKUP($A58,'Return Data'!$B$7:$R$2843,16,0)</f>
        <v>8.5786999999999995</v>
      </c>
      <c r="S58" s="67">
        <f t="shared" si="16"/>
        <v>62</v>
      </c>
    </row>
    <row r="59" spans="1:19" x14ac:dyDescent="0.3">
      <c r="A59" s="63" t="s">
        <v>317</v>
      </c>
      <c r="B59" s="64">
        <f>VLOOKUP($A59,'Return Data'!$B$7:$R$2843,3,0)</f>
        <v>44446</v>
      </c>
      <c r="C59" s="65">
        <f>VLOOKUP($A59,'Return Data'!$B$7:$R$2843,4,0)</f>
        <v>14.833</v>
      </c>
      <c r="D59" s="65">
        <f>VLOOKUP($A59,'Return Data'!$B$7:$R$2843,10,0)</f>
        <v>16.585999999999999</v>
      </c>
      <c r="E59" s="66">
        <f t="shared" si="10"/>
        <v>4</v>
      </c>
      <c r="F59" s="65">
        <f>VLOOKUP($A59,'Return Data'!$B$7:$R$2843,11,0)</f>
        <v>42.195700000000002</v>
      </c>
      <c r="G59" s="66">
        <f t="shared" si="11"/>
        <v>2</v>
      </c>
      <c r="H59" s="65">
        <f>VLOOKUP($A59,'Return Data'!$B$7:$R$2843,12,0)</f>
        <v>70.778899999999993</v>
      </c>
      <c r="I59" s="66">
        <f t="shared" si="12"/>
        <v>2</v>
      </c>
      <c r="J59" s="65">
        <f>VLOOKUP($A59,'Return Data'!$B$7:$R$2843,13,0)</f>
        <v>108.2672</v>
      </c>
      <c r="K59" s="66">
        <f t="shared" si="13"/>
        <v>2</v>
      </c>
      <c r="L59" s="65">
        <f>VLOOKUP($A59,'Return Data'!$B$7:$R$2843,17,0)</f>
        <v>42.496000000000002</v>
      </c>
      <c r="M59" s="66">
        <f t="shared" si="17"/>
        <v>7</v>
      </c>
      <c r="N59" s="65">
        <f>VLOOKUP($A59,'Return Data'!$B$7:$R$2843,14,0)</f>
        <v>14.346</v>
      </c>
      <c r="O59" s="66">
        <f>RANK(N59,N$8:N$73,0)</f>
        <v>30</v>
      </c>
      <c r="P59" s="65"/>
      <c r="Q59" s="66"/>
      <c r="R59" s="65">
        <f>VLOOKUP($A59,'Return Data'!$B$7:$R$2843,16,0)</f>
        <v>9.8962000000000003</v>
      </c>
      <c r="S59" s="67">
        <f t="shared" si="16"/>
        <v>57</v>
      </c>
    </row>
    <row r="60" spans="1:19" x14ac:dyDescent="0.3">
      <c r="A60" s="63" t="s">
        <v>318</v>
      </c>
      <c r="B60" s="64">
        <f>VLOOKUP($A60,'Return Data'!$B$7:$R$2843,3,0)</f>
        <v>44446</v>
      </c>
      <c r="C60" s="65">
        <f>VLOOKUP($A60,'Return Data'!$B$7:$R$2843,4,0)</f>
        <v>14.177199999999999</v>
      </c>
      <c r="D60" s="65">
        <f>VLOOKUP($A60,'Return Data'!$B$7:$R$2843,10,0)</f>
        <v>14.15</v>
      </c>
      <c r="E60" s="66">
        <f t="shared" si="10"/>
        <v>13</v>
      </c>
      <c r="F60" s="65">
        <f>VLOOKUP($A60,'Return Data'!$B$7:$R$2843,11,0)</f>
        <v>37.6</v>
      </c>
      <c r="G60" s="66">
        <f t="shared" si="11"/>
        <v>5</v>
      </c>
      <c r="H60" s="65">
        <f>VLOOKUP($A60,'Return Data'!$B$7:$R$2843,12,0)</f>
        <v>64.289500000000004</v>
      </c>
      <c r="I60" s="66">
        <f t="shared" si="12"/>
        <v>5</v>
      </c>
      <c r="J60" s="65">
        <f>VLOOKUP($A60,'Return Data'!$B$7:$R$2843,13,0)</f>
        <v>95.636600000000001</v>
      </c>
      <c r="K60" s="66">
        <f t="shared" si="13"/>
        <v>5</v>
      </c>
      <c r="L60" s="65">
        <f>VLOOKUP($A60,'Return Data'!$B$7:$R$2843,17,0)</f>
        <v>39.053800000000003</v>
      </c>
      <c r="M60" s="66">
        <f t="shared" si="17"/>
        <v>12</v>
      </c>
      <c r="N60" s="65"/>
      <c r="O60" s="66"/>
      <c r="P60" s="65"/>
      <c r="Q60" s="66"/>
      <c r="R60" s="65">
        <f>VLOOKUP($A60,'Return Data'!$B$7:$R$2843,16,0)</f>
        <v>10.649100000000001</v>
      </c>
      <c r="S60" s="67">
        <f t="shared" si="16"/>
        <v>55</v>
      </c>
    </row>
    <row r="61" spans="1:19" x14ac:dyDescent="0.3">
      <c r="A61" s="63" t="s">
        <v>319</v>
      </c>
      <c r="B61" s="64">
        <f>VLOOKUP($A61,'Return Data'!$B$7:$R$2843,3,0)</f>
        <v>44446</v>
      </c>
      <c r="C61" s="65">
        <f>VLOOKUP($A61,'Return Data'!$B$7:$R$2843,4,0)</f>
        <v>23.011399999999998</v>
      </c>
      <c r="D61" s="65">
        <f>VLOOKUP($A61,'Return Data'!$B$7:$R$2843,10,0)</f>
        <v>10.186199999999999</v>
      </c>
      <c r="E61" s="66">
        <f t="shared" si="10"/>
        <v>40</v>
      </c>
      <c r="F61" s="65">
        <f>VLOOKUP($A61,'Return Data'!$B$7:$R$2843,11,0)</f>
        <v>17.578499999999998</v>
      </c>
      <c r="G61" s="66">
        <f t="shared" si="11"/>
        <v>45</v>
      </c>
      <c r="H61" s="65">
        <f>VLOOKUP($A61,'Return Data'!$B$7:$R$2843,12,0)</f>
        <v>34.089700000000001</v>
      </c>
      <c r="I61" s="66">
        <f t="shared" si="12"/>
        <v>37</v>
      </c>
      <c r="J61" s="65">
        <f>VLOOKUP($A61,'Return Data'!$B$7:$R$2843,13,0)</f>
        <v>56.467799999999997</v>
      </c>
      <c r="K61" s="66">
        <f t="shared" si="13"/>
        <v>45</v>
      </c>
      <c r="L61" s="65">
        <f>VLOOKUP($A61,'Return Data'!$B$7:$R$2843,17,0)</f>
        <v>29.872199999999999</v>
      </c>
      <c r="M61" s="66">
        <f t="shared" si="17"/>
        <v>32</v>
      </c>
      <c r="N61" s="65">
        <f>VLOOKUP($A61,'Return Data'!$B$7:$R$2843,14,0)</f>
        <v>14.8766</v>
      </c>
      <c r="O61" s="66">
        <f>RANK(N61,N$8:N$73,0)</f>
        <v>24</v>
      </c>
      <c r="P61" s="65"/>
      <c r="Q61" s="66"/>
      <c r="R61" s="65">
        <f>VLOOKUP($A61,'Return Data'!$B$7:$R$2843,16,0)</f>
        <v>16.462700000000002</v>
      </c>
      <c r="S61" s="67">
        <f t="shared" si="16"/>
        <v>25</v>
      </c>
    </row>
    <row r="62" spans="1:19" x14ac:dyDescent="0.3">
      <c r="A62" s="63" t="s">
        <v>320</v>
      </c>
      <c r="B62" s="64">
        <f>VLOOKUP($A62,'Return Data'!$B$7:$R$2843,3,0)</f>
        <v>44446</v>
      </c>
      <c r="C62" s="65">
        <f>VLOOKUP($A62,'Return Data'!$B$7:$R$2843,4,0)</f>
        <v>21.154599999999999</v>
      </c>
      <c r="D62" s="65">
        <f>VLOOKUP($A62,'Return Data'!$B$7:$R$2843,10,0)</f>
        <v>10.372199999999999</v>
      </c>
      <c r="E62" s="66">
        <f t="shared" si="10"/>
        <v>37</v>
      </c>
      <c r="F62" s="65">
        <f>VLOOKUP($A62,'Return Data'!$B$7:$R$2843,11,0)</f>
        <v>18.2151</v>
      </c>
      <c r="G62" s="66">
        <f t="shared" si="11"/>
        <v>39</v>
      </c>
      <c r="H62" s="65">
        <f>VLOOKUP($A62,'Return Data'!$B$7:$R$2843,12,0)</f>
        <v>34.855200000000004</v>
      </c>
      <c r="I62" s="66">
        <f t="shared" si="12"/>
        <v>35</v>
      </c>
      <c r="J62" s="65">
        <f>VLOOKUP($A62,'Return Data'!$B$7:$R$2843,13,0)</f>
        <v>58.081299999999999</v>
      </c>
      <c r="K62" s="66">
        <f t="shared" si="13"/>
        <v>39</v>
      </c>
      <c r="L62" s="65">
        <f>VLOOKUP($A62,'Return Data'!$B$7:$R$2843,17,0)</f>
        <v>29.647400000000001</v>
      </c>
      <c r="M62" s="66">
        <f t="shared" si="17"/>
        <v>33</v>
      </c>
      <c r="N62" s="65">
        <f>VLOOKUP($A62,'Return Data'!$B$7:$R$2843,14,0)</f>
        <v>14.460699999999999</v>
      </c>
      <c r="O62" s="66">
        <f>RANK(N62,N$8:N$73,0)</f>
        <v>29</v>
      </c>
      <c r="P62" s="65">
        <f>VLOOKUP($A62,'Return Data'!$B$7:$R$2843,15,0)</f>
        <v>13.6068</v>
      </c>
      <c r="Q62" s="66">
        <f>RANK(P62,P$8:P$73,0)</f>
        <v>21</v>
      </c>
      <c r="R62" s="65">
        <f>VLOOKUP($A62,'Return Data'!$B$7:$R$2843,16,0)</f>
        <v>12.303000000000001</v>
      </c>
      <c r="S62" s="67">
        <f t="shared" si="16"/>
        <v>49</v>
      </c>
    </row>
    <row r="63" spans="1:19" x14ac:dyDescent="0.3">
      <c r="A63" s="63" t="s">
        <v>321</v>
      </c>
      <c r="B63" s="64">
        <f>VLOOKUP($A63,'Return Data'!$B$7:$R$2843,3,0)</f>
        <v>44446</v>
      </c>
      <c r="C63" s="65">
        <f>VLOOKUP($A63,'Return Data'!$B$7:$R$2843,4,0)</f>
        <v>16.371300000000002</v>
      </c>
      <c r="D63" s="65">
        <f>VLOOKUP($A63,'Return Data'!$B$7:$R$2843,10,0)</f>
        <v>13.400600000000001</v>
      </c>
      <c r="E63" s="66">
        <f t="shared" si="10"/>
        <v>17</v>
      </c>
      <c r="F63" s="65">
        <f>VLOOKUP($A63,'Return Data'!$B$7:$R$2843,11,0)</f>
        <v>35.435400000000001</v>
      </c>
      <c r="G63" s="66">
        <f t="shared" si="11"/>
        <v>7</v>
      </c>
      <c r="H63" s="65">
        <f>VLOOKUP($A63,'Return Data'!$B$7:$R$2843,12,0)</f>
        <v>61.658299999999997</v>
      </c>
      <c r="I63" s="66">
        <f t="shared" si="12"/>
        <v>6</v>
      </c>
      <c r="J63" s="65">
        <f>VLOOKUP($A63,'Return Data'!$B$7:$R$2843,13,0)</f>
        <v>94.933599999999998</v>
      </c>
      <c r="K63" s="66">
        <f t="shared" si="13"/>
        <v>6</v>
      </c>
      <c r="L63" s="65">
        <f>VLOOKUP($A63,'Return Data'!$B$7:$R$2843,17,0)</f>
        <v>38.335700000000003</v>
      </c>
      <c r="M63" s="66">
        <f t="shared" si="17"/>
        <v>14</v>
      </c>
      <c r="N63" s="65"/>
      <c r="O63" s="66"/>
      <c r="P63" s="65"/>
      <c r="Q63" s="66"/>
      <c r="R63" s="65">
        <f>VLOOKUP($A63,'Return Data'!$B$7:$R$2843,16,0)</f>
        <v>16.685199999999998</v>
      </c>
      <c r="S63" s="67">
        <f t="shared" si="16"/>
        <v>23</v>
      </c>
    </row>
    <row r="64" spans="1:19" x14ac:dyDescent="0.3">
      <c r="A64" s="63" t="s">
        <v>322</v>
      </c>
      <c r="B64" s="64">
        <f>VLOOKUP($A64,'Return Data'!$B$7:$R$2843,3,0)</f>
        <v>44446</v>
      </c>
      <c r="C64" s="65">
        <f>VLOOKUP($A64,'Return Data'!$B$7:$R$2843,4,0)</f>
        <v>27.357900000000001</v>
      </c>
      <c r="D64" s="65">
        <f>VLOOKUP($A64,'Return Data'!$B$7:$R$2843,10,0)</f>
        <v>10.286099999999999</v>
      </c>
      <c r="E64" s="66">
        <f t="shared" si="10"/>
        <v>38</v>
      </c>
      <c r="F64" s="65">
        <f>VLOOKUP($A64,'Return Data'!$B$7:$R$2843,11,0)</f>
        <v>14.898999999999999</v>
      </c>
      <c r="G64" s="66">
        <f t="shared" si="11"/>
        <v>57</v>
      </c>
      <c r="H64" s="65">
        <f>VLOOKUP($A64,'Return Data'!$B$7:$R$2843,12,0)</f>
        <v>31.963000000000001</v>
      </c>
      <c r="I64" s="66">
        <f t="shared" si="12"/>
        <v>51</v>
      </c>
      <c r="J64" s="65">
        <f>VLOOKUP($A64,'Return Data'!$B$7:$R$2843,13,0)</f>
        <v>54.413499999999999</v>
      </c>
      <c r="K64" s="66">
        <f t="shared" si="13"/>
        <v>47</v>
      </c>
      <c r="L64" s="65">
        <f>VLOOKUP($A64,'Return Data'!$B$7:$R$2843,17,0)</f>
        <v>25.620699999999999</v>
      </c>
      <c r="M64" s="66">
        <f t="shared" si="17"/>
        <v>51</v>
      </c>
      <c r="N64" s="65">
        <f>VLOOKUP($A64,'Return Data'!$B$7:$R$2843,14,0)</f>
        <v>14.991199999999999</v>
      </c>
      <c r="O64" s="66">
        <f t="shared" ref="O64:O69" si="18">RANK(N64,N$8:N$73,0)</f>
        <v>23</v>
      </c>
      <c r="P64" s="65">
        <f>VLOOKUP($A64,'Return Data'!$B$7:$R$2843,15,0)</f>
        <v>14.3002</v>
      </c>
      <c r="Q64" s="66">
        <f>RANK(P64,P$8:P$73,0)</f>
        <v>18</v>
      </c>
      <c r="R64" s="65">
        <f>VLOOKUP($A64,'Return Data'!$B$7:$R$2843,16,0)</f>
        <v>15.686500000000001</v>
      </c>
      <c r="S64" s="67">
        <f t="shared" si="16"/>
        <v>32</v>
      </c>
    </row>
    <row r="65" spans="1:19" x14ac:dyDescent="0.3">
      <c r="A65" s="63" t="s">
        <v>323</v>
      </c>
      <c r="B65" s="64">
        <f>VLOOKUP($A65,'Return Data'!$B$7:$R$2843,3,0)</f>
        <v>44446</v>
      </c>
      <c r="C65" s="65">
        <f>VLOOKUP($A65,'Return Data'!$B$7:$R$2843,4,0)</f>
        <v>170.91884013586301</v>
      </c>
      <c r="D65" s="65">
        <f>VLOOKUP($A65,'Return Data'!$B$7:$R$2843,10,0)</f>
        <v>7.4257999999999997</v>
      </c>
      <c r="E65" s="66">
        <f t="shared" si="10"/>
        <v>55</v>
      </c>
      <c r="F65" s="65">
        <f>VLOOKUP($A65,'Return Data'!$B$7:$R$2843,11,0)</f>
        <v>15.471399999999999</v>
      </c>
      <c r="G65" s="66">
        <f t="shared" si="11"/>
        <v>54</v>
      </c>
      <c r="H65" s="65">
        <f>VLOOKUP($A65,'Return Data'!$B$7:$R$2843,12,0)</f>
        <v>26.602900000000002</v>
      </c>
      <c r="I65" s="66">
        <f t="shared" si="12"/>
        <v>59</v>
      </c>
      <c r="J65" s="65">
        <f>VLOOKUP($A65,'Return Data'!$B$7:$R$2843,13,0)</f>
        <v>44.498699999999999</v>
      </c>
      <c r="K65" s="66">
        <f t="shared" si="13"/>
        <v>61</v>
      </c>
      <c r="L65" s="65">
        <f>VLOOKUP($A65,'Return Data'!$B$7:$R$2843,17,0)</f>
        <v>23.892099999999999</v>
      </c>
      <c r="M65" s="66">
        <f t="shared" si="17"/>
        <v>54</v>
      </c>
      <c r="N65" s="65">
        <f>VLOOKUP($A65,'Return Data'!$B$7:$R$2843,14,0)</f>
        <v>11.032400000000001</v>
      </c>
      <c r="O65" s="66">
        <f t="shared" si="18"/>
        <v>47</v>
      </c>
      <c r="P65" s="65">
        <f>VLOOKUP($A65,'Return Data'!$B$7:$R$2843,15,0)</f>
        <v>13.391400000000001</v>
      </c>
      <c r="Q65" s="66">
        <f>RANK(P65,P$8:P$73,0)</f>
        <v>22</v>
      </c>
      <c r="R65" s="65">
        <f>VLOOKUP($A65,'Return Data'!$B$7:$R$2843,16,0)</f>
        <v>11.7971</v>
      </c>
      <c r="S65" s="67">
        <f t="shared" si="16"/>
        <v>52</v>
      </c>
    </row>
    <row r="66" spans="1:19" x14ac:dyDescent="0.3">
      <c r="A66" s="63" t="s">
        <v>324</v>
      </c>
      <c r="B66" s="64">
        <f>VLOOKUP($A66,'Return Data'!$B$7:$R$2843,3,0)</f>
        <v>44446</v>
      </c>
      <c r="C66" s="65">
        <f>VLOOKUP($A66,'Return Data'!$B$7:$R$2843,4,0)</f>
        <v>41.26</v>
      </c>
      <c r="D66" s="65">
        <f>VLOOKUP($A66,'Return Data'!$B$7:$R$2843,10,0)</f>
        <v>14.866400000000001</v>
      </c>
      <c r="E66" s="66">
        <f t="shared" si="10"/>
        <v>12</v>
      </c>
      <c r="F66" s="65">
        <f>VLOOKUP($A66,'Return Data'!$B$7:$R$2843,11,0)</f>
        <v>22.215599999999998</v>
      </c>
      <c r="G66" s="66">
        <f t="shared" si="11"/>
        <v>18</v>
      </c>
      <c r="H66" s="65">
        <f>VLOOKUP($A66,'Return Data'!$B$7:$R$2843,12,0)</f>
        <v>38.782400000000003</v>
      </c>
      <c r="I66" s="66">
        <f t="shared" si="12"/>
        <v>24</v>
      </c>
      <c r="J66" s="65">
        <f>VLOOKUP($A66,'Return Data'!$B$7:$R$2843,13,0)</f>
        <v>60.046500000000002</v>
      </c>
      <c r="K66" s="66">
        <f t="shared" si="13"/>
        <v>34</v>
      </c>
      <c r="L66" s="65">
        <f>VLOOKUP($A66,'Return Data'!$B$7:$R$2843,17,0)</f>
        <v>32.996600000000001</v>
      </c>
      <c r="M66" s="66">
        <f t="shared" si="17"/>
        <v>21</v>
      </c>
      <c r="N66" s="65">
        <f>VLOOKUP($A66,'Return Data'!$B$7:$R$2843,14,0)</f>
        <v>18.331800000000001</v>
      </c>
      <c r="O66" s="66">
        <f t="shared" si="18"/>
        <v>12</v>
      </c>
      <c r="P66" s="65">
        <f>VLOOKUP($A66,'Return Data'!$B$7:$R$2843,15,0)</f>
        <v>14.3559</v>
      </c>
      <c r="Q66" s="66">
        <f>RANK(P66,P$8:P$73,0)</f>
        <v>17</v>
      </c>
      <c r="R66" s="65">
        <f>VLOOKUP($A66,'Return Data'!$B$7:$R$2843,16,0)</f>
        <v>15.7066</v>
      </c>
      <c r="S66" s="67">
        <f t="shared" si="16"/>
        <v>31</v>
      </c>
    </row>
    <row r="67" spans="1:19" x14ac:dyDescent="0.3">
      <c r="A67" s="63" t="s">
        <v>325</v>
      </c>
      <c r="B67" s="64">
        <f>VLOOKUP($A67,'Return Data'!$B$7:$R$2843,3,0)</f>
        <v>44446</v>
      </c>
      <c r="C67" s="65">
        <f>VLOOKUP($A67,'Return Data'!$B$7:$R$2843,4,0)</f>
        <v>21.598299999999998</v>
      </c>
      <c r="D67" s="65">
        <f>VLOOKUP($A67,'Return Data'!$B$7:$R$2843,10,0)</f>
        <v>5.7522000000000002</v>
      </c>
      <c r="E67" s="66">
        <f t="shared" si="10"/>
        <v>58</v>
      </c>
      <c r="F67" s="65">
        <f>VLOOKUP($A67,'Return Data'!$B$7:$R$2843,11,0)</f>
        <v>17.829000000000001</v>
      </c>
      <c r="G67" s="66">
        <f t="shared" si="11"/>
        <v>44</v>
      </c>
      <c r="H67" s="65">
        <f>VLOOKUP($A67,'Return Data'!$B$7:$R$2843,12,0)</f>
        <v>38.448900000000002</v>
      </c>
      <c r="I67" s="66">
        <f t="shared" si="12"/>
        <v>26</v>
      </c>
      <c r="J67" s="65">
        <f>VLOOKUP($A67,'Return Data'!$B$7:$R$2843,13,0)</f>
        <v>64.334400000000002</v>
      </c>
      <c r="K67" s="66">
        <f t="shared" si="13"/>
        <v>26</v>
      </c>
      <c r="L67" s="65">
        <f>VLOOKUP($A67,'Return Data'!$B$7:$R$2843,17,0)</f>
        <v>34.233600000000003</v>
      </c>
      <c r="M67" s="66">
        <f t="shared" si="17"/>
        <v>20</v>
      </c>
      <c r="N67" s="65">
        <f>VLOOKUP($A67,'Return Data'!$B$7:$R$2843,14,0)</f>
        <v>14.8719</v>
      </c>
      <c r="O67" s="66">
        <f t="shared" si="18"/>
        <v>25</v>
      </c>
      <c r="P67" s="65"/>
      <c r="Q67" s="66"/>
      <c r="R67" s="65">
        <f>VLOOKUP($A67,'Return Data'!$B$7:$R$2843,16,0)</f>
        <v>15.1943</v>
      </c>
      <c r="S67" s="67">
        <f t="shared" si="16"/>
        <v>36</v>
      </c>
    </row>
    <row r="68" spans="1:19" x14ac:dyDescent="0.3">
      <c r="A68" s="63" t="s">
        <v>326</v>
      </c>
      <c r="B68" s="64">
        <f>VLOOKUP($A68,'Return Data'!$B$7:$R$2843,3,0)</f>
        <v>44446</v>
      </c>
      <c r="C68" s="65">
        <f>VLOOKUP($A68,'Return Data'!$B$7:$R$2843,4,0)</f>
        <v>15.3901</v>
      </c>
      <c r="D68" s="65">
        <f>VLOOKUP($A68,'Return Data'!$B$7:$R$2843,10,0)</f>
        <v>3.4767999999999999</v>
      </c>
      <c r="E68" s="66">
        <f t="shared" si="10"/>
        <v>66</v>
      </c>
      <c r="F68" s="65">
        <f>VLOOKUP($A68,'Return Data'!$B$7:$R$2843,11,0)</f>
        <v>15.9015</v>
      </c>
      <c r="G68" s="66">
        <f t="shared" si="11"/>
        <v>52</v>
      </c>
      <c r="H68" s="65">
        <f>VLOOKUP($A68,'Return Data'!$B$7:$R$2843,12,0)</f>
        <v>38.238599999999998</v>
      </c>
      <c r="I68" s="66">
        <f t="shared" si="12"/>
        <v>28</v>
      </c>
      <c r="J68" s="65">
        <f>VLOOKUP($A68,'Return Data'!$B$7:$R$2843,13,0)</f>
        <v>65.447599999999994</v>
      </c>
      <c r="K68" s="66">
        <f t="shared" si="13"/>
        <v>17</v>
      </c>
      <c r="L68" s="65">
        <f>VLOOKUP($A68,'Return Data'!$B$7:$R$2843,17,0)</f>
        <v>28.787500000000001</v>
      </c>
      <c r="M68" s="66">
        <f t="shared" si="17"/>
        <v>37</v>
      </c>
      <c r="N68" s="65">
        <f>VLOOKUP($A68,'Return Data'!$B$7:$R$2843,14,0)</f>
        <v>12.3833</v>
      </c>
      <c r="O68" s="66">
        <f t="shared" si="18"/>
        <v>42</v>
      </c>
      <c r="P68" s="65"/>
      <c r="Q68" s="66"/>
      <c r="R68" s="65">
        <f>VLOOKUP($A68,'Return Data'!$B$7:$R$2843,16,0)</f>
        <v>9.7830999999999992</v>
      </c>
      <c r="S68" s="67">
        <f t="shared" si="16"/>
        <v>58</v>
      </c>
    </row>
    <row r="69" spans="1:19" x14ac:dyDescent="0.3">
      <c r="A69" s="63" t="s">
        <v>327</v>
      </c>
      <c r="B69" s="64">
        <f>VLOOKUP($A69,'Return Data'!$B$7:$R$2843,3,0)</f>
        <v>44446</v>
      </c>
      <c r="C69" s="65">
        <f>VLOOKUP($A69,'Return Data'!$B$7:$R$2843,4,0)</f>
        <v>14.4375</v>
      </c>
      <c r="D69" s="65">
        <f>VLOOKUP($A69,'Return Data'!$B$7:$R$2843,10,0)</f>
        <v>4.7591999999999999</v>
      </c>
      <c r="E69" s="66">
        <f t="shared" si="10"/>
        <v>64</v>
      </c>
      <c r="F69" s="65">
        <f>VLOOKUP($A69,'Return Data'!$B$7:$R$2843,11,0)</f>
        <v>16.547999999999998</v>
      </c>
      <c r="G69" s="66">
        <f t="shared" si="11"/>
        <v>50</v>
      </c>
      <c r="H69" s="65">
        <f>VLOOKUP($A69,'Return Data'!$B$7:$R$2843,12,0)</f>
        <v>38.4786</v>
      </c>
      <c r="I69" s="66">
        <f t="shared" si="12"/>
        <v>25</v>
      </c>
      <c r="J69" s="65">
        <f>VLOOKUP($A69,'Return Data'!$B$7:$R$2843,13,0)</f>
        <v>65.264399999999995</v>
      </c>
      <c r="K69" s="66">
        <f t="shared" si="13"/>
        <v>18</v>
      </c>
      <c r="L69" s="65">
        <f>VLOOKUP($A69,'Return Data'!$B$7:$R$2843,17,0)</f>
        <v>30.0763</v>
      </c>
      <c r="M69" s="66">
        <f t="shared" si="17"/>
        <v>30</v>
      </c>
      <c r="N69" s="65">
        <f>VLOOKUP($A69,'Return Data'!$B$7:$R$2843,14,0)</f>
        <v>12.9536</v>
      </c>
      <c r="O69" s="66">
        <f t="shared" si="18"/>
        <v>39</v>
      </c>
      <c r="P69" s="65"/>
      <c r="Q69" s="66"/>
      <c r="R69" s="65">
        <f>VLOOKUP($A69,'Return Data'!$B$7:$R$2843,16,0)</f>
        <v>8.6097000000000001</v>
      </c>
      <c r="S69" s="67">
        <f t="shared" si="16"/>
        <v>61</v>
      </c>
    </row>
    <row r="70" spans="1:19" x14ac:dyDescent="0.3">
      <c r="A70" s="63" t="s">
        <v>328</v>
      </c>
      <c r="B70" s="64">
        <f>VLOOKUP($A70,'Return Data'!$B$7:$R$2843,3,0)</f>
        <v>44446</v>
      </c>
      <c r="C70" s="65">
        <f>VLOOKUP($A70,'Return Data'!$B$7:$R$2843,4,0)</f>
        <v>11.920199999999999</v>
      </c>
      <c r="D70" s="65">
        <f>VLOOKUP($A70,'Return Data'!$B$7:$R$2843,10,0)</f>
        <v>5.4138999999999999</v>
      </c>
      <c r="E70" s="66">
        <f t="shared" si="10"/>
        <v>60</v>
      </c>
      <c r="F70" s="65">
        <f>VLOOKUP($A70,'Return Data'!$B$7:$R$2843,11,0)</f>
        <v>10.948499999999999</v>
      </c>
      <c r="G70" s="66">
        <f t="shared" si="11"/>
        <v>63</v>
      </c>
      <c r="H70" s="65">
        <f>VLOOKUP($A70,'Return Data'!$B$7:$R$2843,12,0)</f>
        <v>24.194600000000001</v>
      </c>
      <c r="I70" s="66">
        <f t="shared" si="12"/>
        <v>61</v>
      </c>
      <c r="J70" s="65">
        <f>VLOOKUP($A70,'Return Data'!$B$7:$R$2843,13,0)</f>
        <v>45.224800000000002</v>
      </c>
      <c r="K70" s="66">
        <f t="shared" si="13"/>
        <v>60</v>
      </c>
      <c r="L70" s="65">
        <f>VLOOKUP($A70,'Return Data'!$B$7:$R$2843,17,0)</f>
        <v>25.979199999999999</v>
      </c>
      <c r="M70" s="66">
        <f t="shared" si="17"/>
        <v>49</v>
      </c>
      <c r="N70" s="65"/>
      <c r="O70" s="66"/>
      <c r="P70" s="65"/>
      <c r="Q70" s="66"/>
      <c r="R70" s="65">
        <f>VLOOKUP($A70,'Return Data'!$B$7:$R$2843,16,0)</f>
        <v>4.9461000000000004</v>
      </c>
      <c r="S70" s="67">
        <f t="shared" si="16"/>
        <v>66</v>
      </c>
    </row>
    <row r="71" spans="1:19" x14ac:dyDescent="0.3">
      <c r="A71" s="63" t="s">
        <v>329</v>
      </c>
      <c r="B71" s="64">
        <f>VLOOKUP($A71,'Return Data'!$B$7:$R$2843,3,0)</f>
        <v>44446</v>
      </c>
      <c r="C71" s="65">
        <f>VLOOKUP($A71,'Return Data'!$B$7:$R$2843,4,0)</f>
        <v>12.422000000000001</v>
      </c>
      <c r="D71" s="65">
        <f>VLOOKUP($A71,'Return Data'!$B$7:$R$2843,10,0)</f>
        <v>5.3319000000000001</v>
      </c>
      <c r="E71" s="66">
        <f t="shared" si="10"/>
        <v>62</v>
      </c>
      <c r="F71" s="65">
        <f>VLOOKUP($A71,'Return Data'!$B$7:$R$2843,11,0)</f>
        <v>10.8414</v>
      </c>
      <c r="G71" s="66">
        <f t="shared" si="11"/>
        <v>64</v>
      </c>
      <c r="H71" s="65">
        <f>VLOOKUP($A71,'Return Data'!$B$7:$R$2843,12,0)</f>
        <v>23.401800000000001</v>
      </c>
      <c r="I71" s="66">
        <f t="shared" si="12"/>
        <v>64</v>
      </c>
      <c r="J71" s="65">
        <f>VLOOKUP($A71,'Return Data'!$B$7:$R$2843,13,0)</f>
        <v>44.227200000000003</v>
      </c>
      <c r="K71" s="66">
        <f t="shared" si="13"/>
        <v>62</v>
      </c>
      <c r="L71" s="65">
        <f>VLOOKUP($A71,'Return Data'!$B$7:$R$2843,17,0)</f>
        <v>26.351900000000001</v>
      </c>
      <c r="M71" s="66">
        <f t="shared" si="17"/>
        <v>45</v>
      </c>
      <c r="N71" s="65"/>
      <c r="O71" s="66"/>
      <c r="P71" s="65"/>
      <c r="Q71" s="66"/>
      <c r="R71" s="65">
        <f>VLOOKUP($A71,'Return Data'!$B$7:$R$2843,16,0)</f>
        <v>6.4843000000000002</v>
      </c>
      <c r="S71" s="67">
        <f t="shared" si="16"/>
        <v>65</v>
      </c>
    </row>
    <row r="72" spans="1:19" x14ac:dyDescent="0.3">
      <c r="A72" s="63" t="s">
        <v>330</v>
      </c>
      <c r="B72" s="64">
        <f>VLOOKUP($A72,'Return Data'!$B$7:$R$2843,3,0)</f>
        <v>44446</v>
      </c>
      <c r="C72" s="65">
        <f>VLOOKUP($A72,'Return Data'!$B$7:$R$2843,4,0)</f>
        <v>143.80789999999999</v>
      </c>
      <c r="D72" s="65">
        <f>VLOOKUP($A72,'Return Data'!$B$7:$R$2843,10,0)</f>
        <v>13.264799999999999</v>
      </c>
      <c r="E72" s="66">
        <f t="shared" ref="E72:E73" si="19">RANK(D72,D$8:D$73,0)</f>
        <v>18</v>
      </c>
      <c r="F72" s="65">
        <f>VLOOKUP($A72,'Return Data'!$B$7:$R$2843,11,0)</f>
        <v>20.252500000000001</v>
      </c>
      <c r="G72" s="66">
        <f t="shared" ref="G72:G73" si="20">RANK(F72,F$8:F$73,0)</f>
        <v>25</v>
      </c>
      <c r="H72" s="65">
        <f>VLOOKUP($A72,'Return Data'!$B$7:$R$2843,12,0)</f>
        <v>35.437600000000003</v>
      </c>
      <c r="I72" s="66">
        <f t="shared" ref="I72:I73" si="21">RANK(H72,H$8:H$73,0)</f>
        <v>34</v>
      </c>
      <c r="J72" s="65">
        <f>VLOOKUP($A72,'Return Data'!$B$7:$R$2843,13,0)</f>
        <v>61.8658</v>
      </c>
      <c r="K72" s="66">
        <f t="shared" ref="K72:K73" si="22">RANK(J72,J$8:J$73,0)</f>
        <v>28</v>
      </c>
      <c r="L72" s="65">
        <f>VLOOKUP($A72,'Return Data'!$B$7:$R$2843,17,0)</f>
        <v>32.632599999999996</v>
      </c>
      <c r="M72" s="66">
        <f t="shared" si="17"/>
        <v>22</v>
      </c>
      <c r="N72" s="65">
        <f>VLOOKUP($A72,'Return Data'!$B$7:$R$2843,14,0)</f>
        <v>17.245899999999999</v>
      </c>
      <c r="O72" s="66">
        <f>RANK(N72,N$8:N$73,0)</f>
        <v>16</v>
      </c>
      <c r="P72" s="65">
        <f>VLOOKUP($A72,'Return Data'!$B$7:$R$2843,15,0)</f>
        <v>14.900700000000001</v>
      </c>
      <c r="Q72" s="66">
        <f>RANK(P72,P$8:P$73,0)</f>
        <v>14</v>
      </c>
      <c r="R72" s="65">
        <f>VLOOKUP($A72,'Return Data'!$B$7:$R$2843,16,0)</f>
        <v>12.577299999999999</v>
      </c>
      <c r="S72" s="67">
        <f t="shared" ref="S72:S73" si="23">RANK(R72,R$8:R$73,0)</f>
        <v>47</v>
      </c>
    </row>
    <row r="73" spans="1:19" x14ac:dyDescent="0.3">
      <c r="A73" s="63" t="s">
        <v>331</v>
      </c>
      <c r="B73" s="64">
        <f>VLOOKUP($A73,'Return Data'!$B$7:$R$2843,3,0)</f>
        <v>44446</v>
      </c>
      <c r="C73" s="65">
        <f>VLOOKUP($A73,'Return Data'!$B$7:$R$2843,4,0)</f>
        <v>228.726231530257</v>
      </c>
      <c r="D73" s="65">
        <f>VLOOKUP($A73,'Return Data'!$B$7:$R$2843,10,0)</f>
        <v>13.1698</v>
      </c>
      <c r="E73" s="66">
        <f t="shared" si="19"/>
        <v>19</v>
      </c>
      <c r="F73" s="65">
        <f>VLOOKUP($A73,'Return Data'!$B$7:$R$2843,11,0)</f>
        <v>18.424600000000002</v>
      </c>
      <c r="G73" s="66">
        <f t="shared" si="20"/>
        <v>37</v>
      </c>
      <c r="H73" s="65">
        <f>VLOOKUP($A73,'Return Data'!$B$7:$R$2843,12,0)</f>
        <v>33.214100000000002</v>
      </c>
      <c r="I73" s="66">
        <f t="shared" si="21"/>
        <v>45</v>
      </c>
      <c r="J73" s="65">
        <f>VLOOKUP($A73,'Return Data'!$B$7:$R$2843,13,0)</f>
        <v>56.532299999999999</v>
      </c>
      <c r="K73" s="66">
        <f t="shared" si="22"/>
        <v>44</v>
      </c>
      <c r="L73" s="65">
        <f>VLOOKUP($A73,'Return Data'!$B$7:$R$2843,17,0)</f>
        <v>25.784600000000001</v>
      </c>
      <c r="M73" s="66">
        <f t="shared" si="17"/>
        <v>50</v>
      </c>
      <c r="N73" s="65">
        <f>VLOOKUP($A73,'Return Data'!$B$7:$R$2843,14,0)</f>
        <v>12.930300000000001</v>
      </c>
      <c r="O73" s="66">
        <f>RANK(N73,N$8:N$73,0)</f>
        <v>40</v>
      </c>
      <c r="P73" s="65">
        <f>VLOOKUP($A73,'Return Data'!$B$7:$R$2843,15,0)</f>
        <v>12.9071</v>
      </c>
      <c r="Q73" s="66">
        <f>RANK(P73,P$8:P$73,0)</f>
        <v>26</v>
      </c>
      <c r="R73" s="65">
        <f>VLOOKUP($A73,'Return Data'!$B$7:$R$2843,16,0)</f>
        <v>18.4772</v>
      </c>
      <c r="S73" s="67">
        <f t="shared" si="23"/>
        <v>18</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11.104336363636365</v>
      </c>
      <c r="E75" s="74"/>
      <c r="F75" s="75">
        <f>AVERAGE(F8:F73)</f>
        <v>21.078493939393937</v>
      </c>
      <c r="G75" s="74"/>
      <c r="H75" s="75">
        <f>AVERAGE(H8:H73)</f>
        <v>38.43072121212122</v>
      </c>
      <c r="I75" s="74"/>
      <c r="J75" s="75">
        <f>AVERAGE(J8:J73)</f>
        <v>62.820804545454529</v>
      </c>
      <c r="K75" s="74"/>
      <c r="L75" s="75">
        <f>AVERAGE(L8:L73)</f>
        <v>31.73473809523809</v>
      </c>
      <c r="M75" s="74"/>
      <c r="N75" s="75">
        <f>AVERAGE(N8:N73)</f>
        <v>15.928732692307698</v>
      </c>
      <c r="O75" s="74"/>
      <c r="P75" s="75">
        <f>AVERAGE(P8:P73)</f>
        <v>14.465282051282053</v>
      </c>
      <c r="Q75" s="74"/>
      <c r="R75" s="75">
        <f>AVERAGE(R8:R73)</f>
        <v>15.71957121212121</v>
      </c>
      <c r="S75" s="76"/>
    </row>
    <row r="76" spans="1:19" x14ac:dyDescent="0.3">
      <c r="A76" s="73" t="s">
        <v>28</v>
      </c>
      <c r="B76" s="74"/>
      <c r="C76" s="74"/>
      <c r="D76" s="75">
        <f>MIN(D8:D73)</f>
        <v>3.4767999999999999</v>
      </c>
      <c r="E76" s="74"/>
      <c r="F76" s="75">
        <f>MIN(F8:F73)</f>
        <v>5.8993000000000002</v>
      </c>
      <c r="G76" s="74"/>
      <c r="H76" s="75">
        <f>MIN(H8:H73)</f>
        <v>20.065300000000001</v>
      </c>
      <c r="I76" s="74"/>
      <c r="J76" s="75">
        <f>MIN(J8:J73)</f>
        <v>32.306100000000001</v>
      </c>
      <c r="K76" s="74"/>
      <c r="L76" s="75">
        <f>MIN(L8:L73)</f>
        <v>20.339700000000001</v>
      </c>
      <c r="M76" s="74"/>
      <c r="N76" s="75">
        <f>MIN(N8:N73)</f>
        <v>7.3479000000000001</v>
      </c>
      <c r="O76" s="74"/>
      <c r="P76" s="75">
        <f>MIN(P8:P73)</f>
        <v>7.9817999999999998</v>
      </c>
      <c r="Q76" s="74"/>
      <c r="R76" s="75">
        <f>MIN(R8:R73)</f>
        <v>4.9461000000000004</v>
      </c>
      <c r="S76" s="76"/>
    </row>
    <row r="77" spans="1:19" ht="15" thickBot="1" x14ac:dyDescent="0.35">
      <c r="A77" s="77" t="s">
        <v>29</v>
      </c>
      <c r="B77" s="78"/>
      <c r="C77" s="78"/>
      <c r="D77" s="79">
        <f>MAX(D8:D73)</f>
        <v>20.784400000000002</v>
      </c>
      <c r="E77" s="78"/>
      <c r="F77" s="79">
        <f>MAX(F8:F73)</f>
        <v>45.084800000000001</v>
      </c>
      <c r="G77" s="78"/>
      <c r="H77" s="79">
        <f>MAX(H8:H73)</f>
        <v>73.528599999999997</v>
      </c>
      <c r="I77" s="78"/>
      <c r="J77" s="79">
        <f>MAX(J8:J73)</f>
        <v>109.6536</v>
      </c>
      <c r="K77" s="78"/>
      <c r="L77" s="79">
        <f>MAX(L8:L73)</f>
        <v>55.485199999999999</v>
      </c>
      <c r="M77" s="78"/>
      <c r="N77" s="79">
        <f>MAX(N8:N73)</f>
        <v>33.444600000000001</v>
      </c>
      <c r="O77" s="78"/>
      <c r="P77" s="79">
        <f>MAX(P8:P73)</f>
        <v>24.577000000000002</v>
      </c>
      <c r="Q77" s="78"/>
      <c r="R77" s="79">
        <f>MAX(R8:R73)</f>
        <v>31.163799999999998</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44446</v>
      </c>
      <c r="C8" s="65">
        <f>VLOOKUP($A8,'Return Data'!$B$7:$R$2843,4,0)</f>
        <v>13.15</v>
      </c>
      <c r="D8" s="65">
        <f>VLOOKUP($A8,'Return Data'!$B$7:$R$2843,8,0)</f>
        <v>5.9629000000000003</v>
      </c>
      <c r="E8" s="66">
        <f>RANK(D8,D$8:D$15,0)</f>
        <v>3</v>
      </c>
      <c r="F8" s="65">
        <f>VLOOKUP($A8,'Return Data'!$B$7:$R$2843,9,0)</f>
        <v>8.3195999999999994</v>
      </c>
      <c r="G8" s="66">
        <f t="shared" ref="G8" si="0">RANK(F8,F$8:F$15,0)</f>
        <v>2</v>
      </c>
      <c r="H8" s="65">
        <f>VLOOKUP($A8,'Return Data'!$B$7:$R$2843,10,0)</f>
        <v>17.097100000000001</v>
      </c>
      <c r="I8" s="66">
        <f t="shared" ref="I8" si="1">RANK(H8,H$8:H$15,0)</f>
        <v>2</v>
      </c>
      <c r="J8" s="65">
        <f>VLOOKUP($A8,'Return Data'!$B$7:$R$2843,11,0)</f>
        <v>23.242699999999999</v>
      </c>
      <c r="K8" s="66">
        <f t="shared" ref="K8" si="2">RANK(J8,J$8:J$15,0)</f>
        <v>2</v>
      </c>
      <c r="L8" s="65"/>
      <c r="M8" s="66"/>
      <c r="N8" s="65"/>
      <c r="O8" s="66"/>
      <c r="P8" s="65">
        <f>VLOOKUP($A8,'Return Data'!$B$7:$R$2843,16,0)</f>
        <v>31.5</v>
      </c>
      <c r="Q8" s="67">
        <f>RANK(P8,P$8:P$15,0)</f>
        <v>4</v>
      </c>
    </row>
    <row r="9" spans="1:18" x14ac:dyDescent="0.3">
      <c r="A9" s="63" t="s">
        <v>377</v>
      </c>
      <c r="B9" s="64">
        <f>VLOOKUP($A9,'Return Data'!$B$7:$R$2843,3,0)</f>
        <v>44446</v>
      </c>
      <c r="C9" s="65">
        <f>VLOOKUP($A9,'Return Data'!$B$7:$R$2843,4,0)</f>
        <v>16.920000000000002</v>
      </c>
      <c r="D9" s="65">
        <f>VLOOKUP($A9,'Return Data'!$B$7:$R$2843,8,0)</f>
        <v>3.8673999999999999</v>
      </c>
      <c r="E9" s="66">
        <f t="shared" ref="E9:E15" si="3">RANK(D9,D$8:D$15,0)</f>
        <v>8</v>
      </c>
      <c r="F9" s="65">
        <f>VLOOKUP($A9,'Return Data'!$B$7:$R$2843,9,0)</f>
        <v>8.3920999999999992</v>
      </c>
      <c r="G9" s="66">
        <f t="shared" ref="G9" si="4">RANK(F9,F$8:F$15,0)</f>
        <v>1</v>
      </c>
      <c r="H9" s="65">
        <f>VLOOKUP($A9,'Return Data'!$B$7:$R$2843,10,0)</f>
        <v>14.478999999999999</v>
      </c>
      <c r="I9" s="66">
        <f t="shared" ref="I9" si="5">RANK(H9,H$8:H$15,0)</f>
        <v>4</v>
      </c>
      <c r="J9" s="65">
        <f>VLOOKUP($A9,'Return Data'!$B$7:$R$2843,11,0)</f>
        <v>19.829999999999998</v>
      </c>
      <c r="K9" s="66">
        <f t="shared" ref="K9" si="6">RANK(J9,J$8:J$15,0)</f>
        <v>4</v>
      </c>
      <c r="L9" s="65">
        <f>VLOOKUP($A9,'Return Data'!$B$7:$R$2843,12,0)</f>
        <v>31.981300000000001</v>
      </c>
      <c r="M9" s="66">
        <f t="shared" ref="M9:M13" si="7">RANK(L9,L$8:L$15,0)</f>
        <v>4</v>
      </c>
      <c r="N9" s="65">
        <f>VLOOKUP($A9,'Return Data'!$B$7:$R$2843,13,0)</f>
        <v>55.514699999999998</v>
      </c>
      <c r="O9" s="66">
        <f t="shared" ref="O9" si="8">RANK(N9,N$8:N$15,0)</f>
        <v>3</v>
      </c>
      <c r="P9" s="65">
        <f>VLOOKUP($A9,'Return Data'!$B$7:$R$2843,16,0)</f>
        <v>39.794699999999999</v>
      </c>
      <c r="Q9" s="67">
        <f t="shared" ref="Q9:Q15" si="9">RANK(P9,P$8:P$15,0)</f>
        <v>3</v>
      </c>
    </row>
    <row r="10" spans="1:18" x14ac:dyDescent="0.3">
      <c r="A10" s="63" t="s">
        <v>1961</v>
      </c>
      <c r="B10" s="64">
        <f>VLOOKUP($A10,'Return Data'!$B$7:$R$2843,3,0)</f>
        <v>44446</v>
      </c>
      <c r="C10" s="65">
        <f>VLOOKUP($A10,'Return Data'!$B$7:$R$2843,4,0)</f>
        <v>14.2</v>
      </c>
      <c r="D10" s="65">
        <f>VLOOKUP($A10,'Return Data'!$B$7:$R$2843,8,0)</f>
        <v>4.7198000000000002</v>
      </c>
      <c r="E10" s="66">
        <f t="shared" si="3"/>
        <v>4</v>
      </c>
      <c r="F10" s="65">
        <f>VLOOKUP($A10,'Return Data'!$B$7:$R$2843,9,0)</f>
        <v>4.1055999999999999</v>
      </c>
      <c r="G10" s="66">
        <f t="shared" ref="G10:G15" si="10">RANK(F10,F$8:F$15,0)</f>
        <v>8</v>
      </c>
      <c r="H10" s="65">
        <f>VLOOKUP($A10,'Return Data'!$B$7:$R$2843,10,0)</f>
        <v>12.075799999999999</v>
      </c>
      <c r="I10" s="66">
        <f t="shared" ref="I10:I15" si="11">RANK(H10,H$8:H$15,0)</f>
        <v>6</v>
      </c>
      <c r="J10" s="65">
        <f>VLOOKUP($A10,'Return Data'!$B$7:$R$2843,11,0)</f>
        <v>19.831199999999999</v>
      </c>
      <c r="K10" s="66">
        <f t="shared" ref="K10:K15" si="12">RANK(J10,J$8:J$15,0)</f>
        <v>3</v>
      </c>
      <c r="L10" s="65">
        <f>VLOOKUP($A10,'Return Data'!$B$7:$R$2843,12,0)</f>
        <v>29.680399999999999</v>
      </c>
      <c r="M10" s="66">
        <f t="shared" si="7"/>
        <v>5</v>
      </c>
      <c r="N10" s="65"/>
      <c r="O10" s="66"/>
      <c r="P10" s="65">
        <f>VLOOKUP($A10,'Return Data'!$B$7:$R$2843,16,0)</f>
        <v>42</v>
      </c>
      <c r="Q10" s="67">
        <f t="shared" si="9"/>
        <v>2</v>
      </c>
    </row>
    <row r="11" spans="1:18" x14ac:dyDescent="0.3">
      <c r="A11" s="63" t="s">
        <v>1962</v>
      </c>
      <c r="B11" s="64">
        <f>VLOOKUP($A11,'Return Data'!$B$7:$R$2843,3,0)</f>
        <v>44446</v>
      </c>
      <c r="C11" s="65">
        <f>VLOOKUP($A11,'Return Data'!$B$7:$R$2843,4,0)</f>
        <v>12.72</v>
      </c>
      <c r="D11" s="65">
        <f>VLOOKUP($A11,'Return Data'!$B$7:$R$2843,8,0)</f>
        <v>6.1769999999999996</v>
      </c>
      <c r="E11" s="66">
        <f t="shared" si="3"/>
        <v>2</v>
      </c>
      <c r="F11" s="65">
        <f>VLOOKUP($A11,'Return Data'!$B$7:$R$2843,9,0)</f>
        <v>6.5327000000000002</v>
      </c>
      <c r="G11" s="66">
        <f t="shared" si="10"/>
        <v>4</v>
      </c>
      <c r="H11" s="65">
        <f>VLOOKUP($A11,'Return Data'!$B$7:$R$2843,10,0)</f>
        <v>17.019300000000001</v>
      </c>
      <c r="I11" s="66">
        <f t="shared" ref="I11" si="13">RANK(H11,H$8:H$15,0)</f>
        <v>3</v>
      </c>
      <c r="J11" s="65"/>
      <c r="K11" s="66"/>
      <c r="L11" s="65"/>
      <c r="M11" s="66"/>
      <c r="N11" s="65"/>
      <c r="O11" s="66"/>
      <c r="P11" s="65">
        <f>VLOOKUP($A11,'Return Data'!$B$7:$R$2843,16,0)</f>
        <v>27.2</v>
      </c>
      <c r="Q11" s="67">
        <f t="shared" si="9"/>
        <v>6</v>
      </c>
    </row>
    <row r="12" spans="1:18" x14ac:dyDescent="0.3">
      <c r="A12" s="63" t="s">
        <v>1964</v>
      </c>
      <c r="B12" s="64">
        <f>VLOOKUP($A12,'Return Data'!$B$7:$R$2843,3,0)</f>
        <v>44446</v>
      </c>
      <c r="C12" s="65">
        <f>VLOOKUP($A12,'Return Data'!$B$7:$R$2843,4,0)</f>
        <v>12.6</v>
      </c>
      <c r="D12" s="65">
        <f>VLOOKUP($A12,'Return Data'!$B$7:$R$2843,8,0)</f>
        <v>4.6684999999999999</v>
      </c>
      <c r="E12" s="66">
        <f t="shared" si="3"/>
        <v>6</v>
      </c>
      <c r="F12" s="65">
        <f>VLOOKUP($A12,'Return Data'!$B$7:$R$2843,9,0)</f>
        <v>5.0263</v>
      </c>
      <c r="G12" s="66">
        <f t="shared" si="10"/>
        <v>6</v>
      </c>
      <c r="H12" s="65">
        <f>VLOOKUP($A12,'Return Data'!$B$7:$R$2843,10,0)</f>
        <v>10.497199999999999</v>
      </c>
      <c r="I12" s="66">
        <f t="shared" si="11"/>
        <v>8</v>
      </c>
      <c r="J12" s="65">
        <f>VLOOKUP($A12,'Return Data'!$B$7:$R$2843,11,0)</f>
        <v>19.261700000000001</v>
      </c>
      <c r="K12" s="66">
        <f t="shared" ref="K12" si="14">RANK(J12,J$8:J$15,0)</f>
        <v>5</v>
      </c>
      <c r="L12" s="65"/>
      <c r="M12" s="66"/>
      <c r="N12" s="65"/>
      <c r="O12" s="66"/>
      <c r="P12" s="65">
        <f>VLOOKUP($A12,'Return Data'!$B$7:$R$2843,16,0)</f>
        <v>26</v>
      </c>
      <c r="Q12" s="67">
        <f t="shared" si="9"/>
        <v>7</v>
      </c>
    </row>
    <row r="13" spans="1:18" x14ac:dyDescent="0.3">
      <c r="A13" s="63" t="s">
        <v>1967</v>
      </c>
      <c r="B13" s="64">
        <f>VLOOKUP($A13,'Return Data'!$B$7:$R$2843,3,0)</f>
        <v>44446</v>
      </c>
      <c r="C13" s="65">
        <f>VLOOKUP($A13,'Return Data'!$B$7:$R$2843,4,0)</f>
        <v>18.2028</v>
      </c>
      <c r="D13" s="65">
        <f>VLOOKUP($A13,'Return Data'!$B$7:$R$2843,8,0)</f>
        <v>7.5117000000000003</v>
      </c>
      <c r="E13" s="66">
        <f t="shared" si="3"/>
        <v>1</v>
      </c>
      <c r="F13" s="65">
        <f>VLOOKUP($A13,'Return Data'!$B$7:$R$2843,9,0)</f>
        <v>7.0174000000000003</v>
      </c>
      <c r="G13" s="66">
        <f t="shared" si="10"/>
        <v>3</v>
      </c>
      <c r="H13" s="65">
        <f>VLOOKUP($A13,'Return Data'!$B$7:$R$2843,10,0)</f>
        <v>17.441199999999998</v>
      </c>
      <c r="I13" s="66">
        <f t="shared" si="11"/>
        <v>1</v>
      </c>
      <c r="J13" s="65">
        <f>VLOOKUP($A13,'Return Data'!$B$7:$R$2843,11,0)</f>
        <v>39.468000000000004</v>
      </c>
      <c r="K13" s="66">
        <f t="shared" ref="K13" si="15">RANK(J13,J$8:J$15,0)</f>
        <v>1</v>
      </c>
      <c r="L13" s="65">
        <f>VLOOKUP($A13,'Return Data'!$B$7:$R$2843,12,0)</f>
        <v>63.498699999999999</v>
      </c>
      <c r="M13" s="66">
        <f t="shared" si="7"/>
        <v>1</v>
      </c>
      <c r="N13" s="65"/>
      <c r="O13" s="66"/>
      <c r="P13" s="65">
        <f>VLOOKUP($A13,'Return Data'!$B$7:$R$2843,16,0)</f>
        <v>82.028000000000006</v>
      </c>
      <c r="Q13" s="67">
        <f t="shared" si="9"/>
        <v>1</v>
      </c>
    </row>
    <row r="14" spans="1:18" x14ac:dyDescent="0.3">
      <c r="A14" s="63" t="s">
        <v>49</v>
      </c>
      <c r="B14" s="64">
        <f>VLOOKUP($A14,'Return Data'!$B$7:$R$2843,3,0)</f>
        <v>44446</v>
      </c>
      <c r="C14" s="65">
        <f>VLOOKUP($A14,'Return Data'!$B$7:$R$2843,4,0)</f>
        <v>17.3</v>
      </c>
      <c r="D14" s="65">
        <f>VLOOKUP($A14,'Return Data'!$B$7:$R$2843,8,0)</f>
        <v>4.1540999999999997</v>
      </c>
      <c r="E14" s="66">
        <f t="shared" si="3"/>
        <v>7</v>
      </c>
      <c r="F14" s="65">
        <f>VLOOKUP($A14,'Return Data'!$B$7:$R$2843,9,0)</f>
        <v>4.7850000000000001</v>
      </c>
      <c r="G14" s="66">
        <f t="shared" si="10"/>
        <v>7</v>
      </c>
      <c r="H14" s="65">
        <f>VLOOKUP($A14,'Return Data'!$B$7:$R$2843,10,0)</f>
        <v>10.8264</v>
      </c>
      <c r="I14" s="66">
        <f t="shared" si="11"/>
        <v>7</v>
      </c>
      <c r="J14" s="65">
        <f>VLOOKUP($A14,'Return Data'!$B$7:$R$2843,11,0)</f>
        <v>17.927700000000002</v>
      </c>
      <c r="K14" s="66">
        <f t="shared" si="12"/>
        <v>7</v>
      </c>
      <c r="L14" s="65">
        <f>VLOOKUP($A14,'Return Data'!$B$7:$R$2843,12,0)</f>
        <v>33.487699999999997</v>
      </c>
      <c r="M14" s="66">
        <f t="shared" ref="M14:M15" si="16">RANK(L14,L$8:L$15,0)</f>
        <v>2</v>
      </c>
      <c r="N14" s="65">
        <f>VLOOKUP($A14,'Return Data'!$B$7:$R$2843,13,0)</f>
        <v>59.889099999999999</v>
      </c>
      <c r="O14" s="66">
        <f t="shared" ref="O14:O15" si="17">RANK(N14,N$8:N$15,0)</f>
        <v>1</v>
      </c>
      <c r="P14" s="65">
        <f>VLOOKUP($A14,'Return Data'!$B$7:$R$2843,16,0)</f>
        <v>28.902799999999999</v>
      </c>
      <c r="Q14" s="67">
        <f t="shared" si="9"/>
        <v>5</v>
      </c>
    </row>
    <row r="15" spans="1:18" x14ac:dyDescent="0.3">
      <c r="A15" s="63" t="s">
        <v>50</v>
      </c>
      <c r="B15" s="64">
        <f>VLOOKUP($A15,'Return Data'!$B$7:$R$2843,3,0)</f>
        <v>44446</v>
      </c>
      <c r="C15" s="65">
        <f>VLOOKUP($A15,'Return Data'!$B$7:$R$2843,4,0)</f>
        <v>174.14490000000001</v>
      </c>
      <c r="D15" s="65">
        <f>VLOOKUP($A15,'Return Data'!$B$7:$R$2843,8,0)</f>
        <v>4.6715999999999998</v>
      </c>
      <c r="E15" s="66">
        <f t="shared" si="3"/>
        <v>5</v>
      </c>
      <c r="F15" s="65">
        <f>VLOOKUP($A15,'Return Data'!$B$7:$R$2843,9,0)</f>
        <v>6.4819000000000004</v>
      </c>
      <c r="G15" s="66">
        <f t="shared" si="10"/>
        <v>5</v>
      </c>
      <c r="H15" s="65">
        <f>VLOOKUP($A15,'Return Data'!$B$7:$R$2843,10,0)</f>
        <v>12.451599999999999</v>
      </c>
      <c r="I15" s="66">
        <f t="shared" si="11"/>
        <v>5</v>
      </c>
      <c r="J15" s="65">
        <f>VLOOKUP($A15,'Return Data'!$B$7:$R$2843,11,0)</f>
        <v>18.5337</v>
      </c>
      <c r="K15" s="66">
        <f t="shared" si="12"/>
        <v>6</v>
      </c>
      <c r="L15" s="65">
        <f>VLOOKUP($A15,'Return Data'!$B$7:$R$2843,12,0)</f>
        <v>33.120199999999997</v>
      </c>
      <c r="M15" s="66">
        <f t="shared" si="16"/>
        <v>3</v>
      </c>
      <c r="N15" s="65">
        <f>VLOOKUP($A15,'Return Data'!$B$7:$R$2843,13,0)</f>
        <v>55.696199999999997</v>
      </c>
      <c r="O15" s="66">
        <f t="shared" si="17"/>
        <v>2</v>
      </c>
      <c r="P15" s="65">
        <f>VLOOKUP($A15,'Return Data'!$B$7:$R$2843,16,0)</f>
        <v>15.926299999999999</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5.2166249999999996</v>
      </c>
      <c r="E17" s="74"/>
      <c r="F17" s="75">
        <f>AVERAGE(F8:F15)</f>
        <v>6.3325750000000012</v>
      </c>
      <c r="G17" s="74"/>
      <c r="H17" s="75">
        <f>AVERAGE(H8:H15)</f>
        <v>13.985949999999997</v>
      </c>
      <c r="I17" s="74"/>
      <c r="J17" s="75">
        <f>AVERAGE(J8:J15)</f>
        <v>22.585000000000004</v>
      </c>
      <c r="K17" s="74"/>
      <c r="L17" s="75">
        <f>AVERAGE(L8:L15)</f>
        <v>38.353660000000005</v>
      </c>
      <c r="M17" s="74"/>
      <c r="N17" s="75">
        <f>AVERAGE(N8:N15)</f>
        <v>57.033333333333331</v>
      </c>
      <c r="O17" s="74"/>
      <c r="P17" s="75">
        <f>AVERAGE(P8:P15)</f>
        <v>36.668975000000003</v>
      </c>
      <c r="Q17" s="76"/>
    </row>
    <row r="18" spans="1:17" ht="15" customHeight="1" x14ac:dyDescent="0.3">
      <c r="A18" s="73" t="s">
        <v>28</v>
      </c>
      <c r="B18" s="74"/>
      <c r="C18" s="74"/>
      <c r="D18" s="75">
        <f>MIN(D8:D15)</f>
        <v>3.8673999999999999</v>
      </c>
      <c r="E18" s="74"/>
      <c r="F18" s="75">
        <f>MIN(F8:F15)</f>
        <v>4.1055999999999999</v>
      </c>
      <c r="G18" s="74"/>
      <c r="H18" s="75">
        <f>MIN(H8:H15)</f>
        <v>10.497199999999999</v>
      </c>
      <c r="I18" s="74"/>
      <c r="J18" s="75">
        <f>MIN(J8:J15)</f>
        <v>17.927700000000002</v>
      </c>
      <c r="K18" s="74"/>
      <c r="L18" s="75">
        <f>MIN(L8:L15)</f>
        <v>29.680399999999999</v>
      </c>
      <c r="M18" s="74"/>
      <c r="N18" s="75">
        <f>MIN(N8:N15)</f>
        <v>55.514699999999998</v>
      </c>
      <c r="O18" s="74"/>
      <c r="P18" s="75">
        <f>MIN(P8:P15)</f>
        <v>15.926299999999999</v>
      </c>
      <c r="Q18" s="76"/>
    </row>
    <row r="19" spans="1:17" ht="15" thickBot="1" x14ac:dyDescent="0.35">
      <c r="A19" s="77" t="s">
        <v>29</v>
      </c>
      <c r="B19" s="78"/>
      <c r="C19" s="78"/>
      <c r="D19" s="79">
        <f>MAX(D8:D15)</f>
        <v>7.5117000000000003</v>
      </c>
      <c r="E19" s="78"/>
      <c r="F19" s="79">
        <f>MAX(F8:F15)</f>
        <v>8.3920999999999992</v>
      </c>
      <c r="G19" s="78"/>
      <c r="H19" s="79">
        <f>MAX(H8:H15)</f>
        <v>17.441199999999998</v>
      </c>
      <c r="I19" s="78"/>
      <c r="J19" s="79">
        <f>MAX(J8:J15)</f>
        <v>39.468000000000004</v>
      </c>
      <c r="K19" s="78"/>
      <c r="L19" s="79">
        <f>MAX(L8:L15)</f>
        <v>63.498699999999999</v>
      </c>
      <c r="M19" s="78"/>
      <c r="N19" s="79">
        <f>MAX(N8:N15)</f>
        <v>59.889099999999999</v>
      </c>
      <c r="O19" s="78"/>
      <c r="P19" s="79">
        <f>MAX(P8:P15)</f>
        <v>82.028000000000006</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44446</v>
      </c>
      <c r="C8" s="65">
        <f>VLOOKUP($A8,'Return Data'!$B$7:$R$2843,4,0)</f>
        <v>12.98</v>
      </c>
      <c r="D8" s="65">
        <f>VLOOKUP($A8,'Return Data'!$B$7:$R$2843,8,0)</f>
        <v>5.9592000000000001</v>
      </c>
      <c r="E8" s="66">
        <f>RANK(D8,D$8:D$16,0)</f>
        <v>3</v>
      </c>
      <c r="F8" s="65">
        <f>VLOOKUP($A8,'Return Data'!$B$7:$R$2843,9,0)</f>
        <v>8.1667000000000005</v>
      </c>
      <c r="G8" s="66">
        <f>RANK(F8,F$8:F$16,0)</f>
        <v>2</v>
      </c>
      <c r="H8" s="65">
        <f>VLOOKUP($A8,'Return Data'!$B$7:$R$2843,10,0)</f>
        <v>16.621700000000001</v>
      </c>
      <c r="I8" s="66">
        <f t="shared" ref="I8" si="0">RANK(H8,H$8:H$16,0)</f>
        <v>2</v>
      </c>
      <c r="J8" s="65">
        <f>VLOOKUP($A8,'Return Data'!$B$7:$R$2843,11,0)</f>
        <v>22.107199999999999</v>
      </c>
      <c r="K8" s="66">
        <f t="shared" ref="K8" si="1">RANK(J8,J$8:J$16,0)</f>
        <v>2</v>
      </c>
      <c r="L8" s="65"/>
      <c r="M8" s="66"/>
      <c r="N8" s="65"/>
      <c r="O8" s="66"/>
      <c r="P8" s="65">
        <f>VLOOKUP($A8,'Return Data'!$B$7:$R$2843,16,0)</f>
        <v>29.8</v>
      </c>
      <c r="Q8" s="67">
        <f>RANK(P8,P$8:P$16,0)</f>
        <v>5</v>
      </c>
    </row>
    <row r="9" spans="1:17" x14ac:dyDescent="0.3">
      <c r="A9" s="63" t="s">
        <v>379</v>
      </c>
      <c r="B9" s="64">
        <f>VLOOKUP($A9,'Return Data'!$B$7:$R$2843,3,0)</f>
        <v>44446</v>
      </c>
      <c r="C9" s="65">
        <f>VLOOKUP($A9,'Return Data'!$B$7:$R$2843,4,0)</f>
        <v>16.489999999999998</v>
      </c>
      <c r="D9" s="65">
        <f>VLOOKUP($A9,'Return Data'!$B$7:$R$2843,8,0)</f>
        <v>3.7759999999999998</v>
      </c>
      <c r="E9" s="66">
        <f t="shared" ref="E9:E16" si="2">RANK(D9,D$8:D$16,0)</f>
        <v>9</v>
      </c>
      <c r="F9" s="65">
        <f>VLOOKUP($A9,'Return Data'!$B$7:$R$2843,9,0)</f>
        <v>8.2020999999999997</v>
      </c>
      <c r="G9" s="66">
        <f t="shared" ref="G9:G16" si="3">RANK(F9,F$8:F$16,0)</f>
        <v>1</v>
      </c>
      <c r="H9" s="65">
        <f>VLOOKUP($A9,'Return Data'!$B$7:$R$2843,10,0)</f>
        <v>13.959899999999999</v>
      </c>
      <c r="I9" s="66">
        <f t="shared" ref="I9" si="4">RANK(H9,H$8:H$16,0)</f>
        <v>4</v>
      </c>
      <c r="J9" s="65">
        <f>VLOOKUP($A9,'Return Data'!$B$7:$R$2843,11,0)</f>
        <v>18.803999999999998</v>
      </c>
      <c r="K9" s="66">
        <f t="shared" ref="K9" si="5">RANK(J9,J$8:J$16,0)</f>
        <v>4</v>
      </c>
      <c r="L9" s="65">
        <f>VLOOKUP($A9,'Return Data'!$B$7:$R$2843,12,0)</f>
        <v>30.252800000000001</v>
      </c>
      <c r="M9" s="66">
        <f t="shared" ref="M9" si="6">RANK(L9,L$8:L$16,0)</f>
        <v>4</v>
      </c>
      <c r="N9" s="65">
        <f>VLOOKUP($A9,'Return Data'!$B$7:$R$2843,13,0)</f>
        <v>52.968499999999999</v>
      </c>
      <c r="O9" s="66">
        <f t="shared" ref="O9" si="7">RANK(N9,N$8:N$16,0)</f>
        <v>3</v>
      </c>
      <c r="P9" s="65">
        <f>VLOOKUP($A9,'Return Data'!$B$7:$R$2843,16,0)</f>
        <v>37.521000000000001</v>
      </c>
      <c r="Q9" s="67">
        <f t="shared" ref="Q9:Q16" si="8">RANK(P9,P$8:P$16,0)</f>
        <v>3</v>
      </c>
    </row>
    <row r="10" spans="1:17" x14ac:dyDescent="0.3">
      <c r="A10" s="63" t="s">
        <v>1960</v>
      </c>
      <c r="B10" s="64">
        <f>VLOOKUP($A10,'Return Data'!$B$7:$R$2843,3,0)</f>
        <v>44446</v>
      </c>
      <c r="C10" s="65">
        <f>VLOOKUP($A10,'Return Data'!$B$7:$R$2843,4,0)</f>
        <v>13.99</v>
      </c>
      <c r="D10" s="65">
        <f>VLOOKUP($A10,'Return Data'!$B$7:$R$2843,8,0)</f>
        <v>4.6372</v>
      </c>
      <c r="E10" s="66">
        <f t="shared" si="2"/>
        <v>6</v>
      </c>
      <c r="F10" s="65">
        <f>VLOOKUP($A10,'Return Data'!$B$7:$R$2843,9,0)</f>
        <v>4.0148999999999999</v>
      </c>
      <c r="G10" s="66">
        <f t="shared" si="3"/>
        <v>9</v>
      </c>
      <c r="H10" s="65">
        <f>VLOOKUP($A10,'Return Data'!$B$7:$R$2843,10,0)</f>
        <v>11.651999999999999</v>
      </c>
      <c r="I10" s="66">
        <f t="shared" ref="I10:I16" si="9">RANK(H10,H$8:H$16,0)</f>
        <v>6</v>
      </c>
      <c r="J10" s="65">
        <f>VLOOKUP($A10,'Return Data'!$B$7:$R$2843,11,0)</f>
        <v>18.861499999999999</v>
      </c>
      <c r="K10" s="66">
        <f t="shared" ref="K10:K16" si="10">RANK(J10,J$8:J$16,0)</f>
        <v>3</v>
      </c>
      <c r="L10" s="65">
        <f>VLOOKUP($A10,'Return Data'!$B$7:$R$2843,12,0)</f>
        <v>28.113600000000002</v>
      </c>
      <c r="M10" s="66">
        <f t="shared" ref="M10:M16" si="11">RANK(L10,L$8:L$16,0)</f>
        <v>5</v>
      </c>
      <c r="N10" s="65"/>
      <c r="O10" s="66"/>
      <c r="P10" s="65">
        <f>VLOOKUP($A10,'Return Data'!$B$7:$R$2843,16,0)</f>
        <v>39.9</v>
      </c>
      <c r="Q10" s="67">
        <f t="shared" si="8"/>
        <v>2</v>
      </c>
    </row>
    <row r="11" spans="1:17" x14ac:dyDescent="0.3">
      <c r="A11" s="63" t="s">
        <v>1963</v>
      </c>
      <c r="B11" s="64">
        <f>VLOOKUP($A11,'Return Data'!$B$7:$R$2843,3,0)</f>
        <v>44446</v>
      </c>
      <c r="C11" s="65">
        <f>VLOOKUP($A11,'Return Data'!$B$7:$R$2843,4,0)</f>
        <v>12.61</v>
      </c>
      <c r="D11" s="65">
        <f>VLOOKUP($A11,'Return Data'!$B$7:$R$2843,8,0)</f>
        <v>6.1448</v>
      </c>
      <c r="E11" s="66">
        <f t="shared" si="2"/>
        <v>2</v>
      </c>
      <c r="F11" s="65">
        <f>VLOOKUP($A11,'Return Data'!$B$7:$R$2843,9,0)</f>
        <v>6.3238000000000003</v>
      </c>
      <c r="G11" s="66">
        <f t="shared" ref="G11" si="12">RANK(F11,F$8:F$16,0)</f>
        <v>6</v>
      </c>
      <c r="H11" s="65">
        <f>VLOOKUP($A11,'Return Data'!$B$7:$R$2843,10,0)</f>
        <v>16.4358</v>
      </c>
      <c r="I11" s="66">
        <f t="shared" si="9"/>
        <v>3</v>
      </c>
      <c r="J11" s="65"/>
      <c r="K11" s="66"/>
      <c r="L11" s="65"/>
      <c r="M11" s="66"/>
      <c r="N11" s="65"/>
      <c r="O11" s="66"/>
      <c r="P11" s="65">
        <f>VLOOKUP($A11,'Return Data'!$B$7:$R$2843,16,0)</f>
        <v>26.1</v>
      </c>
      <c r="Q11" s="67">
        <f t="shared" si="8"/>
        <v>7</v>
      </c>
    </row>
    <row r="12" spans="1:17" x14ac:dyDescent="0.3">
      <c r="A12" s="63" t="s">
        <v>1965</v>
      </c>
      <c r="B12" s="64">
        <f>VLOOKUP($A12,'Return Data'!$B$7:$R$2843,3,0)</f>
        <v>44446</v>
      </c>
      <c r="C12" s="65">
        <f>VLOOKUP($A12,'Return Data'!$B$7:$R$2843,4,0)</f>
        <v>12.435</v>
      </c>
      <c r="D12" s="65">
        <f>VLOOKUP($A12,'Return Data'!$B$7:$R$2843,8,0)</f>
        <v>4.6013000000000002</v>
      </c>
      <c r="E12" s="66">
        <f t="shared" si="2"/>
        <v>7</v>
      </c>
      <c r="F12" s="65">
        <f>VLOOKUP($A12,'Return Data'!$B$7:$R$2843,9,0)</f>
        <v>4.8658999999999999</v>
      </c>
      <c r="G12" s="66">
        <f t="shared" si="3"/>
        <v>7</v>
      </c>
      <c r="H12" s="65">
        <f>VLOOKUP($A12,'Return Data'!$B$7:$R$2843,10,0)</f>
        <v>10.015000000000001</v>
      </c>
      <c r="I12" s="66">
        <f t="shared" si="9"/>
        <v>9</v>
      </c>
      <c r="J12" s="65">
        <f>VLOOKUP($A12,'Return Data'!$B$7:$R$2843,11,0)</f>
        <v>18.203399999999998</v>
      </c>
      <c r="K12" s="66">
        <f t="shared" si="10"/>
        <v>5</v>
      </c>
      <c r="L12" s="65"/>
      <c r="M12" s="66"/>
      <c r="N12" s="65"/>
      <c r="O12" s="66"/>
      <c r="P12" s="65">
        <f>VLOOKUP($A12,'Return Data'!$B$7:$R$2843,16,0)</f>
        <v>24.35</v>
      </c>
      <c r="Q12" s="67">
        <f t="shared" si="8"/>
        <v>8</v>
      </c>
    </row>
    <row r="13" spans="1:17" x14ac:dyDescent="0.3">
      <c r="A13" s="63" t="s">
        <v>1966</v>
      </c>
      <c r="B13" s="64">
        <f>VLOOKUP($A13,'Return Data'!$B$7:$R$2843,3,0)</f>
        <v>44446</v>
      </c>
      <c r="C13" s="65">
        <f>VLOOKUP($A13,'Return Data'!$B$7:$R$2843,4,0)</f>
        <v>29.847000000000001</v>
      </c>
      <c r="D13" s="65">
        <f>VLOOKUP($A13,'Return Data'!$B$7:$R$2843,8,0)</f>
        <v>5.0433000000000003</v>
      </c>
      <c r="E13" s="66">
        <f t="shared" si="2"/>
        <v>4</v>
      </c>
      <c r="F13" s="65">
        <f>VLOOKUP($A13,'Return Data'!$B$7:$R$2843,9,0)</f>
        <v>7.9497</v>
      </c>
      <c r="G13" s="66">
        <f t="shared" si="3"/>
        <v>3</v>
      </c>
      <c r="H13" s="65">
        <f>VLOOKUP($A13,'Return Data'!$B$7:$R$2843,10,0)</f>
        <v>11.162000000000001</v>
      </c>
      <c r="I13" s="66">
        <f t="shared" si="9"/>
        <v>7</v>
      </c>
      <c r="J13" s="65">
        <f>VLOOKUP($A13,'Return Data'!$B$7:$R$2843,11,0)</f>
        <v>18.1358</v>
      </c>
      <c r="K13" s="66">
        <f t="shared" si="10"/>
        <v>6</v>
      </c>
      <c r="L13" s="65"/>
      <c r="M13" s="66"/>
      <c r="N13" s="65"/>
      <c r="O13" s="66"/>
      <c r="P13" s="65">
        <f>VLOOKUP($A13,'Return Data'!$B$7:$R$2843,16,0)</f>
        <v>33.813000000000002</v>
      </c>
      <c r="Q13" s="67">
        <f t="shared" si="8"/>
        <v>4</v>
      </c>
    </row>
    <row r="14" spans="1:17" x14ac:dyDescent="0.3">
      <c r="A14" s="63" t="s">
        <v>1968</v>
      </c>
      <c r="B14" s="64">
        <f>VLOOKUP($A14,'Return Data'!$B$7:$R$2843,3,0)</f>
        <v>44446</v>
      </c>
      <c r="C14" s="65">
        <f>VLOOKUP($A14,'Return Data'!$B$7:$R$2843,4,0)</f>
        <v>18.011900000000001</v>
      </c>
      <c r="D14" s="65">
        <f>VLOOKUP($A14,'Return Data'!$B$7:$R$2843,8,0)</f>
        <v>7.4664000000000001</v>
      </c>
      <c r="E14" s="66">
        <f t="shared" si="2"/>
        <v>1</v>
      </c>
      <c r="F14" s="65">
        <f>VLOOKUP($A14,'Return Data'!$B$7:$R$2843,9,0)</f>
        <v>6.9089</v>
      </c>
      <c r="G14" s="66">
        <f t="shared" si="3"/>
        <v>4</v>
      </c>
      <c r="H14" s="65">
        <f>VLOOKUP($A14,'Return Data'!$B$7:$R$2843,10,0)</f>
        <v>17.094200000000001</v>
      </c>
      <c r="I14" s="66">
        <f t="shared" si="9"/>
        <v>1</v>
      </c>
      <c r="J14" s="65">
        <f>VLOOKUP($A14,'Return Data'!$B$7:$R$2843,11,0)</f>
        <v>38.621299999999998</v>
      </c>
      <c r="K14" s="66">
        <f t="shared" si="10"/>
        <v>1</v>
      </c>
      <c r="L14" s="65">
        <f>VLOOKUP($A14,'Return Data'!$B$7:$R$2843,12,0)</f>
        <v>61.9557</v>
      </c>
      <c r="M14" s="66">
        <f t="shared" si="11"/>
        <v>1</v>
      </c>
      <c r="N14" s="65"/>
      <c r="O14" s="66"/>
      <c r="P14" s="65">
        <f>VLOOKUP($A14,'Return Data'!$B$7:$R$2843,16,0)</f>
        <v>80.119</v>
      </c>
      <c r="Q14" s="67">
        <f t="shared" si="8"/>
        <v>1</v>
      </c>
    </row>
    <row r="15" spans="1:17" x14ac:dyDescent="0.3">
      <c r="A15" s="63" t="s">
        <v>51</v>
      </c>
      <c r="B15" s="64">
        <f>VLOOKUP($A15,'Return Data'!$B$7:$R$2843,3,0)</f>
        <v>44446</v>
      </c>
      <c r="C15" s="65">
        <f>VLOOKUP($A15,'Return Data'!$B$7:$R$2843,4,0)</f>
        <v>17.059999999999999</v>
      </c>
      <c r="D15" s="65">
        <f>VLOOKUP($A15,'Return Data'!$B$7:$R$2843,8,0)</f>
        <v>4.1513999999999998</v>
      </c>
      <c r="E15" s="66">
        <f t="shared" si="2"/>
        <v>8</v>
      </c>
      <c r="F15" s="65">
        <f>VLOOKUP($A15,'Return Data'!$B$7:$R$2843,9,0)</f>
        <v>4.7267999999999999</v>
      </c>
      <c r="G15" s="66">
        <f t="shared" si="3"/>
        <v>8</v>
      </c>
      <c r="H15" s="65">
        <f>VLOOKUP($A15,'Return Data'!$B$7:$R$2843,10,0)</f>
        <v>10.563800000000001</v>
      </c>
      <c r="I15" s="66">
        <f t="shared" si="9"/>
        <v>8</v>
      </c>
      <c r="J15" s="65">
        <f>VLOOKUP($A15,'Return Data'!$B$7:$R$2843,11,0)</f>
        <v>17.412299999999998</v>
      </c>
      <c r="K15" s="66">
        <f t="shared" si="10"/>
        <v>8</v>
      </c>
      <c r="L15" s="65">
        <f>VLOOKUP($A15,'Return Data'!$B$7:$R$2843,12,0)</f>
        <v>32.762599999999999</v>
      </c>
      <c r="M15" s="66">
        <f t="shared" si="11"/>
        <v>2</v>
      </c>
      <c r="N15" s="65">
        <f>VLOOKUP($A15,'Return Data'!$B$7:$R$2843,13,0)</f>
        <v>58.697699999999998</v>
      </c>
      <c r="O15" s="66">
        <f t="shared" ref="O15:O16" si="13">RANK(N15,N$8:N$16,0)</f>
        <v>1</v>
      </c>
      <c r="P15" s="65">
        <f>VLOOKUP($A15,'Return Data'!$B$7:$R$2843,16,0)</f>
        <v>28.071400000000001</v>
      </c>
      <c r="Q15" s="67">
        <f t="shared" si="8"/>
        <v>6</v>
      </c>
    </row>
    <row r="16" spans="1:17" x14ac:dyDescent="0.3">
      <c r="A16" s="63" t="s">
        <v>52</v>
      </c>
      <c r="B16" s="64">
        <f>VLOOKUP($A16,'Return Data'!$B$7:$R$2843,3,0)</f>
        <v>44446</v>
      </c>
      <c r="C16" s="65">
        <f>VLOOKUP($A16,'Return Data'!$B$7:$R$2843,4,0)</f>
        <v>719.03398223918805</v>
      </c>
      <c r="D16" s="65">
        <f>VLOOKUP($A16,'Return Data'!$B$7:$R$2843,8,0)</f>
        <v>4.6429999999999998</v>
      </c>
      <c r="E16" s="66">
        <f t="shared" si="2"/>
        <v>5</v>
      </c>
      <c r="F16" s="65">
        <f>VLOOKUP($A16,'Return Data'!$B$7:$R$2843,9,0)</f>
        <v>6.4123000000000001</v>
      </c>
      <c r="G16" s="66">
        <f t="shared" si="3"/>
        <v>5</v>
      </c>
      <c r="H16" s="65">
        <f>VLOOKUP($A16,'Return Data'!$B$7:$R$2843,10,0)</f>
        <v>12.2339</v>
      </c>
      <c r="I16" s="66">
        <f t="shared" si="9"/>
        <v>5</v>
      </c>
      <c r="J16" s="65">
        <f>VLOOKUP($A16,'Return Data'!$B$7:$R$2843,11,0)</f>
        <v>18.055</v>
      </c>
      <c r="K16" s="66">
        <f t="shared" si="10"/>
        <v>7</v>
      </c>
      <c r="L16" s="65">
        <f>VLOOKUP($A16,'Return Data'!$B$7:$R$2843,12,0)</f>
        <v>32.318899999999999</v>
      </c>
      <c r="M16" s="66">
        <f t="shared" si="11"/>
        <v>3</v>
      </c>
      <c r="N16" s="65">
        <f>VLOOKUP($A16,'Return Data'!$B$7:$R$2843,13,0)</f>
        <v>54.468299999999999</v>
      </c>
      <c r="O16" s="66">
        <f t="shared" si="13"/>
        <v>2</v>
      </c>
      <c r="P16" s="65">
        <f>VLOOKUP($A16,'Return Data'!$B$7:$R$2843,16,0)</f>
        <v>14.940300000000001</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5.1580666666666666</v>
      </c>
      <c r="E18" s="74"/>
      <c r="F18" s="75">
        <f>AVERAGE(F8:F16)</f>
        <v>6.3967888888888886</v>
      </c>
      <c r="G18" s="74"/>
      <c r="H18" s="75">
        <f>AVERAGE(H8:H16)</f>
        <v>13.304255555555558</v>
      </c>
      <c r="I18" s="74"/>
      <c r="J18" s="75">
        <f>AVERAGE(J8:J16)</f>
        <v>21.275062499999997</v>
      </c>
      <c r="K18" s="74"/>
      <c r="L18" s="75">
        <f>AVERAGE(L8:L16)</f>
        <v>37.080719999999999</v>
      </c>
      <c r="M18" s="74"/>
      <c r="N18" s="75">
        <f>AVERAGE(N8:N16)</f>
        <v>55.378166666666665</v>
      </c>
      <c r="O18" s="74"/>
      <c r="P18" s="75">
        <f>AVERAGE(P8:P16)</f>
        <v>34.957188888888879</v>
      </c>
      <c r="Q18" s="76"/>
    </row>
    <row r="19" spans="1:17" x14ac:dyDescent="0.3">
      <c r="A19" s="73" t="s">
        <v>28</v>
      </c>
      <c r="B19" s="74"/>
      <c r="C19" s="74"/>
      <c r="D19" s="75">
        <f>MIN(D8:D16)</f>
        <v>3.7759999999999998</v>
      </c>
      <c r="E19" s="74"/>
      <c r="F19" s="75">
        <f>MIN(F8:F16)</f>
        <v>4.0148999999999999</v>
      </c>
      <c r="G19" s="74"/>
      <c r="H19" s="75">
        <f>MIN(H8:H16)</f>
        <v>10.015000000000001</v>
      </c>
      <c r="I19" s="74"/>
      <c r="J19" s="75">
        <f>MIN(J8:J16)</f>
        <v>17.412299999999998</v>
      </c>
      <c r="K19" s="74"/>
      <c r="L19" s="75">
        <f>MIN(L8:L16)</f>
        <v>28.113600000000002</v>
      </c>
      <c r="M19" s="74"/>
      <c r="N19" s="75">
        <f>MIN(N8:N16)</f>
        <v>52.968499999999999</v>
      </c>
      <c r="O19" s="74"/>
      <c r="P19" s="75">
        <f>MIN(P8:P16)</f>
        <v>14.940300000000001</v>
      </c>
      <c r="Q19" s="76"/>
    </row>
    <row r="20" spans="1:17" ht="15" thickBot="1" x14ac:dyDescent="0.35">
      <c r="A20" s="77" t="s">
        <v>29</v>
      </c>
      <c r="B20" s="78"/>
      <c r="C20" s="78"/>
      <c r="D20" s="79">
        <f>MAX(D8:D16)</f>
        <v>7.4664000000000001</v>
      </c>
      <c r="E20" s="78"/>
      <c r="F20" s="79">
        <f>MAX(F8:F16)</f>
        <v>8.2020999999999997</v>
      </c>
      <c r="G20" s="78"/>
      <c r="H20" s="79">
        <f>MAX(H8:H16)</f>
        <v>17.094200000000001</v>
      </c>
      <c r="I20" s="78"/>
      <c r="J20" s="79">
        <f>MAX(J8:J16)</f>
        <v>38.621299999999998</v>
      </c>
      <c r="K20" s="78"/>
      <c r="L20" s="79">
        <f>MAX(L8:L16)</f>
        <v>61.9557</v>
      </c>
      <c r="M20" s="78"/>
      <c r="N20" s="79">
        <f>MAX(N8:N16)</f>
        <v>58.697699999999998</v>
      </c>
      <c r="O20" s="78"/>
      <c r="P20" s="79">
        <f>MAX(P8:P16)</f>
        <v>80.119</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44446</v>
      </c>
      <c r="C8" s="65">
        <f>VLOOKUP($A8,'Return Data'!$B$7:$R$2843,4,0)</f>
        <v>39.661700000000003</v>
      </c>
      <c r="D8" s="65">
        <f>VLOOKUP($A8,'Return Data'!$B$7:$R$2843,9,0)</f>
        <v>9.5436999999999994</v>
      </c>
      <c r="E8" s="66">
        <f t="shared" ref="E8:E33" si="0">RANK(D8,D$8:D$33,0)</f>
        <v>8</v>
      </c>
      <c r="F8" s="65">
        <f>VLOOKUP($A8,'Return Data'!$B$7:$R$2843,10,0)</f>
        <v>6.5121000000000002</v>
      </c>
      <c r="G8" s="66">
        <f t="shared" ref="G8:G33" si="1">RANK(F8,F$8:F$33,0)</f>
        <v>3</v>
      </c>
      <c r="H8" s="65">
        <f>VLOOKUP($A8,'Return Data'!$B$7:$R$2843,11,0)</f>
        <v>7.5130999999999997</v>
      </c>
      <c r="I8" s="66">
        <f t="shared" ref="I8:I33" si="2">RANK(H8,H$8:H$33,0)</f>
        <v>3</v>
      </c>
      <c r="J8" s="65">
        <f>VLOOKUP($A8,'Return Data'!$B$7:$R$2843,12,0)</f>
        <v>5.2882999999999996</v>
      </c>
      <c r="K8" s="66">
        <f t="shared" ref="K8:K33" si="3">RANK(J8,J$8:J$33,0)</f>
        <v>3</v>
      </c>
      <c r="L8" s="65">
        <f>VLOOKUP($A8,'Return Data'!$B$7:$R$2843,13,0)</f>
        <v>6.9729000000000001</v>
      </c>
      <c r="M8" s="66">
        <f t="shared" ref="M8:M33" si="4">RANK(L8,L$8:L$33,0)</f>
        <v>3</v>
      </c>
      <c r="N8" s="65">
        <f>VLOOKUP($A8,'Return Data'!$B$7:$R$2843,17,0)</f>
        <v>8.6967999999999996</v>
      </c>
      <c r="O8" s="66">
        <f t="shared" ref="O8:O24" si="5">RANK(N8,N$8:N$33,0)</f>
        <v>2</v>
      </c>
      <c r="P8" s="65">
        <f>VLOOKUP($A8,'Return Data'!$B$7:$R$2843,14,0)</f>
        <v>9.3550000000000004</v>
      </c>
      <c r="Q8" s="66">
        <f t="shared" ref="Q8:Q24" si="6">RANK(P8,P$8:P$33,0)</f>
        <v>2</v>
      </c>
      <c r="R8" s="65">
        <f>VLOOKUP($A8,'Return Data'!$B$7:$R$2843,16,0)</f>
        <v>9.3778000000000006</v>
      </c>
      <c r="S8" s="67">
        <f t="shared" ref="S8:S33" si="7">RANK(R8,R$8:R$33,0)</f>
        <v>1</v>
      </c>
    </row>
    <row r="9" spans="1:19" x14ac:dyDescent="0.3">
      <c r="A9" s="82" t="s">
        <v>1385</v>
      </c>
      <c r="B9" s="64">
        <f>VLOOKUP($A9,'Return Data'!$B$7:$R$2843,3,0)</f>
        <v>44446</v>
      </c>
      <c r="C9" s="65">
        <f>VLOOKUP($A9,'Return Data'!$B$7:$R$2843,4,0)</f>
        <v>26.122499999999999</v>
      </c>
      <c r="D9" s="65">
        <f>VLOOKUP($A9,'Return Data'!$B$7:$R$2843,9,0)</f>
        <v>8.8889999999999993</v>
      </c>
      <c r="E9" s="66">
        <f t="shared" si="0"/>
        <v>9</v>
      </c>
      <c r="F9" s="65">
        <f>VLOOKUP($A9,'Return Data'!$B$7:$R$2843,10,0)</f>
        <v>5.7689000000000004</v>
      </c>
      <c r="G9" s="66">
        <f t="shared" si="1"/>
        <v>10</v>
      </c>
      <c r="H9" s="65">
        <f>VLOOKUP($A9,'Return Data'!$B$7:$R$2843,11,0)</f>
        <v>6.4829999999999997</v>
      </c>
      <c r="I9" s="66">
        <f t="shared" si="2"/>
        <v>16</v>
      </c>
      <c r="J9" s="65">
        <f>VLOOKUP($A9,'Return Data'!$B$7:$R$2843,12,0)</f>
        <v>4.7516999999999996</v>
      </c>
      <c r="K9" s="66">
        <f t="shared" si="3"/>
        <v>7</v>
      </c>
      <c r="L9" s="65">
        <f>VLOOKUP($A9,'Return Data'!$B$7:$R$2843,13,0)</f>
        <v>5.8160999999999996</v>
      </c>
      <c r="M9" s="66">
        <f t="shared" si="4"/>
        <v>8</v>
      </c>
      <c r="N9" s="65">
        <f>VLOOKUP($A9,'Return Data'!$B$7:$R$2843,17,0)</f>
        <v>8.3269000000000002</v>
      </c>
      <c r="O9" s="66">
        <f t="shared" si="5"/>
        <v>5</v>
      </c>
      <c r="P9" s="65">
        <f>VLOOKUP($A9,'Return Data'!$B$7:$R$2843,14,0)</f>
        <v>9.1564999999999994</v>
      </c>
      <c r="Q9" s="66">
        <f t="shared" si="6"/>
        <v>5</v>
      </c>
      <c r="R9" s="65">
        <f>VLOOKUP($A9,'Return Data'!$B$7:$R$2843,16,0)</f>
        <v>8.8306000000000004</v>
      </c>
      <c r="S9" s="67">
        <f t="shared" si="7"/>
        <v>3</v>
      </c>
    </row>
    <row r="10" spans="1:19" x14ac:dyDescent="0.3">
      <c r="A10" s="82" t="s">
        <v>1388</v>
      </c>
      <c r="B10" s="64">
        <f>VLOOKUP($A10,'Return Data'!$B$7:$R$2843,3,0)</f>
        <v>44446</v>
      </c>
      <c r="C10" s="65">
        <f>VLOOKUP($A10,'Return Data'!$B$7:$R$2843,4,0)</f>
        <v>24.754799999999999</v>
      </c>
      <c r="D10" s="65">
        <f>VLOOKUP($A10,'Return Data'!$B$7:$R$2843,9,0)</f>
        <v>8.3312000000000008</v>
      </c>
      <c r="E10" s="66">
        <f t="shared" si="0"/>
        <v>13</v>
      </c>
      <c r="F10" s="65">
        <f>VLOOKUP($A10,'Return Data'!$B$7:$R$2843,10,0)</f>
        <v>5.4805000000000001</v>
      </c>
      <c r="G10" s="66">
        <f t="shared" si="1"/>
        <v>15</v>
      </c>
      <c r="H10" s="65">
        <f>VLOOKUP($A10,'Return Data'!$B$7:$R$2843,11,0)</f>
        <v>6.8639000000000001</v>
      </c>
      <c r="I10" s="66">
        <f t="shared" si="2"/>
        <v>11</v>
      </c>
      <c r="J10" s="65">
        <f>VLOOKUP($A10,'Return Data'!$B$7:$R$2843,12,0)</f>
        <v>5.0392000000000001</v>
      </c>
      <c r="K10" s="66">
        <f t="shared" si="3"/>
        <v>5</v>
      </c>
      <c r="L10" s="65">
        <f>VLOOKUP($A10,'Return Data'!$B$7:$R$2843,13,0)</f>
        <v>5.5952000000000002</v>
      </c>
      <c r="M10" s="66">
        <f t="shared" si="4"/>
        <v>11</v>
      </c>
      <c r="N10" s="65">
        <f>VLOOKUP($A10,'Return Data'!$B$7:$R$2843,17,0)</f>
        <v>7.1143999999999998</v>
      </c>
      <c r="O10" s="66">
        <f t="shared" si="5"/>
        <v>19</v>
      </c>
      <c r="P10" s="65">
        <f>VLOOKUP($A10,'Return Data'!$B$7:$R$2843,14,0)</f>
        <v>8.0653000000000006</v>
      </c>
      <c r="Q10" s="66">
        <f t="shared" si="6"/>
        <v>14</v>
      </c>
      <c r="R10" s="65">
        <f>VLOOKUP($A10,'Return Data'!$B$7:$R$2843,16,0)</f>
        <v>8.7044999999999995</v>
      </c>
      <c r="S10" s="67">
        <f t="shared" si="7"/>
        <v>7</v>
      </c>
    </row>
    <row r="11" spans="1:19" x14ac:dyDescent="0.3">
      <c r="A11" s="82" t="s">
        <v>1390</v>
      </c>
      <c r="B11" s="64">
        <f>VLOOKUP($A11,'Return Data'!$B$7:$R$2843,3,0)</f>
        <v>44446</v>
      </c>
      <c r="C11" s="65">
        <f>VLOOKUP($A11,'Return Data'!$B$7:$R$2843,4,0)</f>
        <v>26.527000000000001</v>
      </c>
      <c r="D11" s="65">
        <f>VLOOKUP($A11,'Return Data'!$B$7:$R$2843,9,0)</f>
        <v>7.1696999999999997</v>
      </c>
      <c r="E11" s="66">
        <f t="shared" si="0"/>
        <v>23</v>
      </c>
      <c r="F11" s="65">
        <f>VLOOKUP($A11,'Return Data'!$B$7:$R$2843,10,0)</f>
        <v>5.6551</v>
      </c>
      <c r="G11" s="66">
        <f t="shared" si="1"/>
        <v>11</v>
      </c>
      <c r="H11" s="65">
        <f>VLOOKUP($A11,'Return Data'!$B$7:$R$2843,11,0)</f>
        <v>7.0979999999999999</v>
      </c>
      <c r="I11" s="66">
        <f t="shared" si="2"/>
        <v>7</v>
      </c>
      <c r="J11" s="65">
        <f>VLOOKUP($A11,'Return Data'!$B$7:$R$2843,12,0)</f>
        <v>4.4885999999999999</v>
      </c>
      <c r="K11" s="66">
        <f t="shared" si="3"/>
        <v>13</v>
      </c>
      <c r="L11" s="65">
        <f>VLOOKUP($A11,'Return Data'!$B$7:$R$2843,13,0)</f>
        <v>6.0816999999999997</v>
      </c>
      <c r="M11" s="66">
        <f t="shared" si="4"/>
        <v>6</v>
      </c>
      <c r="N11" s="65">
        <f>VLOOKUP($A11,'Return Data'!$B$7:$R$2843,17,0)</f>
        <v>8.2726000000000006</v>
      </c>
      <c r="O11" s="66">
        <f t="shared" si="5"/>
        <v>7</v>
      </c>
      <c r="P11" s="65">
        <f>VLOOKUP($A11,'Return Data'!$B$7:$R$2843,14,0)</f>
        <v>8.2960999999999991</v>
      </c>
      <c r="Q11" s="66">
        <f t="shared" si="6"/>
        <v>12</v>
      </c>
      <c r="R11" s="65">
        <f>VLOOKUP($A11,'Return Data'!$B$7:$R$2843,16,0)</f>
        <v>8.4146999999999998</v>
      </c>
      <c r="S11" s="67">
        <f t="shared" si="7"/>
        <v>12</v>
      </c>
    </row>
    <row r="12" spans="1:19" x14ac:dyDescent="0.3">
      <c r="A12" s="82" t="s">
        <v>1391</v>
      </c>
      <c r="B12" s="64">
        <f>VLOOKUP($A12,'Return Data'!$B$7:$R$2843,3,0)</f>
        <v>44446</v>
      </c>
      <c r="C12" s="65">
        <f>VLOOKUP($A12,'Return Data'!$B$7:$R$2843,4,0)</f>
        <v>18.594999999999999</v>
      </c>
      <c r="D12" s="65">
        <f>VLOOKUP($A12,'Return Data'!$B$7:$R$2843,9,0)</f>
        <v>4.1679000000000004</v>
      </c>
      <c r="E12" s="66">
        <f t="shared" si="0"/>
        <v>26</v>
      </c>
      <c r="F12" s="65">
        <f>VLOOKUP($A12,'Return Data'!$B$7:$R$2843,10,0)</f>
        <v>3.5867</v>
      </c>
      <c r="G12" s="66">
        <f t="shared" si="1"/>
        <v>25</v>
      </c>
      <c r="H12" s="65">
        <f>VLOOKUP($A12,'Return Data'!$B$7:$R$2843,11,0)</f>
        <v>5.1830999999999996</v>
      </c>
      <c r="I12" s="66">
        <f t="shared" si="2"/>
        <v>25</v>
      </c>
      <c r="J12" s="65">
        <f>VLOOKUP($A12,'Return Data'!$B$7:$R$2843,12,0)</f>
        <v>4.0503</v>
      </c>
      <c r="K12" s="66">
        <f t="shared" si="3"/>
        <v>19</v>
      </c>
      <c r="L12" s="65">
        <f>VLOOKUP($A12,'Return Data'!$B$7:$R$2843,13,0)</f>
        <v>4.6756000000000002</v>
      </c>
      <c r="M12" s="66">
        <f t="shared" si="4"/>
        <v>25</v>
      </c>
      <c r="N12" s="65">
        <f>VLOOKUP($A12,'Return Data'!$B$7:$R$2843,17,0)</f>
        <v>2.4540999999999999</v>
      </c>
      <c r="O12" s="66">
        <f t="shared" si="5"/>
        <v>24</v>
      </c>
      <c r="P12" s="65">
        <f>VLOOKUP($A12,'Return Data'!$B$7:$R$2843,14,0)</f>
        <v>-3.0586000000000002</v>
      </c>
      <c r="Q12" s="66">
        <f t="shared" si="6"/>
        <v>24</v>
      </c>
      <c r="R12" s="65">
        <f>VLOOKUP($A12,'Return Data'!$B$7:$R$2843,16,0)</f>
        <v>4.6401000000000003</v>
      </c>
      <c r="S12" s="67">
        <f t="shared" si="7"/>
        <v>26</v>
      </c>
    </row>
    <row r="13" spans="1:19" x14ac:dyDescent="0.3">
      <c r="A13" s="82" t="s">
        <v>1393</v>
      </c>
      <c r="B13" s="64">
        <f>VLOOKUP($A13,'Return Data'!$B$7:$R$2843,3,0)</f>
        <v>44446</v>
      </c>
      <c r="C13" s="65">
        <f>VLOOKUP($A13,'Return Data'!$B$7:$R$2843,4,0)</f>
        <v>22.075800000000001</v>
      </c>
      <c r="D13" s="65">
        <f>VLOOKUP($A13,'Return Data'!$B$7:$R$2843,9,0)</f>
        <v>7.149</v>
      </c>
      <c r="E13" s="66">
        <f t="shared" si="0"/>
        <v>24</v>
      </c>
      <c r="F13" s="65">
        <f>VLOOKUP($A13,'Return Data'!$B$7:$R$2843,10,0)</f>
        <v>4.9215999999999998</v>
      </c>
      <c r="G13" s="66">
        <f t="shared" si="1"/>
        <v>23</v>
      </c>
      <c r="H13" s="65">
        <f>VLOOKUP($A13,'Return Data'!$B$7:$R$2843,11,0)</f>
        <v>5.7289000000000003</v>
      </c>
      <c r="I13" s="66">
        <f t="shared" si="2"/>
        <v>23</v>
      </c>
      <c r="J13" s="65">
        <f>VLOOKUP($A13,'Return Data'!$B$7:$R$2843,12,0)</f>
        <v>4.0175999999999998</v>
      </c>
      <c r="K13" s="66">
        <f t="shared" si="3"/>
        <v>21</v>
      </c>
      <c r="L13" s="65">
        <f>VLOOKUP($A13,'Return Data'!$B$7:$R$2843,13,0)</f>
        <v>5.0004</v>
      </c>
      <c r="M13" s="66">
        <f t="shared" si="4"/>
        <v>23</v>
      </c>
      <c r="N13" s="65">
        <f>VLOOKUP($A13,'Return Data'!$B$7:$R$2843,17,0)</f>
        <v>7.2534000000000001</v>
      </c>
      <c r="O13" s="66">
        <f t="shared" si="5"/>
        <v>18</v>
      </c>
      <c r="P13" s="65">
        <f>VLOOKUP($A13,'Return Data'!$B$7:$R$2843,14,0)</f>
        <v>8.1365999999999996</v>
      </c>
      <c r="Q13" s="66">
        <f t="shared" si="6"/>
        <v>13</v>
      </c>
      <c r="R13" s="65">
        <f>VLOOKUP($A13,'Return Data'!$B$7:$R$2843,16,0)</f>
        <v>7.8041</v>
      </c>
      <c r="S13" s="67">
        <f t="shared" si="7"/>
        <v>18</v>
      </c>
    </row>
    <row r="14" spans="1:19" x14ac:dyDescent="0.3">
      <c r="A14" s="82" t="s">
        <v>1395</v>
      </c>
      <c r="B14" s="64">
        <f>VLOOKUP($A14,'Return Data'!$B$7:$R$2843,3,0)</f>
        <v>44446</v>
      </c>
      <c r="C14" s="65">
        <f>VLOOKUP($A14,'Return Data'!$B$7:$R$2843,4,0)</f>
        <v>39.8934</v>
      </c>
      <c r="D14" s="65">
        <f>VLOOKUP($A14,'Return Data'!$B$7:$R$2843,9,0)</f>
        <v>7.8159000000000001</v>
      </c>
      <c r="E14" s="66">
        <f t="shared" si="0"/>
        <v>18</v>
      </c>
      <c r="F14" s="65">
        <f>VLOOKUP($A14,'Return Data'!$B$7:$R$2843,10,0)</f>
        <v>5.6086</v>
      </c>
      <c r="G14" s="66">
        <f t="shared" si="1"/>
        <v>12</v>
      </c>
      <c r="H14" s="65">
        <f>VLOOKUP($A14,'Return Data'!$B$7:$R$2843,11,0)</f>
        <v>6.3849</v>
      </c>
      <c r="I14" s="66">
        <f t="shared" si="2"/>
        <v>18</v>
      </c>
      <c r="J14" s="65">
        <f>VLOOKUP($A14,'Return Data'!$B$7:$R$2843,12,0)</f>
        <v>4.093</v>
      </c>
      <c r="K14" s="66">
        <f t="shared" si="3"/>
        <v>17</v>
      </c>
      <c r="L14" s="65">
        <f>VLOOKUP($A14,'Return Data'!$B$7:$R$2843,13,0)</f>
        <v>5.4696999999999996</v>
      </c>
      <c r="M14" s="66">
        <f t="shared" si="4"/>
        <v>13</v>
      </c>
      <c r="N14" s="65">
        <f>VLOOKUP($A14,'Return Data'!$B$7:$R$2843,17,0)</f>
        <v>7.6643999999999997</v>
      </c>
      <c r="O14" s="66">
        <f t="shared" si="5"/>
        <v>12</v>
      </c>
      <c r="P14" s="65">
        <f>VLOOKUP($A14,'Return Data'!$B$7:$R$2843,14,0)</f>
        <v>8.6302000000000003</v>
      </c>
      <c r="Q14" s="66">
        <f t="shared" si="6"/>
        <v>9</v>
      </c>
      <c r="R14" s="65">
        <f>VLOOKUP($A14,'Return Data'!$B$7:$R$2843,16,0)</f>
        <v>8.5473999999999997</v>
      </c>
      <c r="S14" s="67">
        <f t="shared" si="7"/>
        <v>9</v>
      </c>
    </row>
    <row r="15" spans="1:19" x14ac:dyDescent="0.3">
      <c r="A15" s="82" t="s">
        <v>1405</v>
      </c>
      <c r="B15" s="64">
        <f>VLOOKUP($A15,'Return Data'!$B$7:$R$2843,3,0)</f>
        <v>44446</v>
      </c>
      <c r="C15" s="65">
        <f>VLOOKUP($A15,'Return Data'!$B$7:$R$2843,4,0)</f>
        <v>4295.6046999999999</v>
      </c>
      <c r="D15" s="65">
        <f>VLOOKUP($A15,'Return Data'!$B$7:$R$2843,9,0)</f>
        <v>13.853300000000001</v>
      </c>
      <c r="E15" s="66">
        <f t="shared" si="0"/>
        <v>1</v>
      </c>
      <c r="F15" s="65">
        <f>VLOOKUP($A15,'Return Data'!$B$7:$R$2843,10,0)</f>
        <v>-6.2706999999999997</v>
      </c>
      <c r="G15" s="66">
        <f t="shared" si="1"/>
        <v>26</v>
      </c>
      <c r="H15" s="65">
        <f>VLOOKUP($A15,'Return Data'!$B$7:$R$2843,11,0)</f>
        <v>4.7862999999999998</v>
      </c>
      <c r="I15" s="66">
        <f t="shared" si="2"/>
        <v>26</v>
      </c>
      <c r="J15" s="65">
        <f>VLOOKUP($A15,'Return Data'!$B$7:$R$2843,12,0)</f>
        <v>9.0740999999999996</v>
      </c>
      <c r="K15" s="66">
        <f t="shared" si="3"/>
        <v>1</v>
      </c>
      <c r="L15" s="65">
        <f>VLOOKUP($A15,'Return Data'!$B$7:$R$2843,13,0)</f>
        <v>13.0047</v>
      </c>
      <c r="M15" s="66">
        <f t="shared" si="4"/>
        <v>1</v>
      </c>
      <c r="N15" s="65">
        <f>VLOOKUP($A15,'Return Data'!$B$7:$R$2843,17,0)</f>
        <v>0.12239999999999999</v>
      </c>
      <c r="O15" s="66">
        <f t="shared" si="5"/>
        <v>25</v>
      </c>
      <c r="P15" s="65">
        <f>VLOOKUP($A15,'Return Data'!$B$7:$R$2843,14,0)</f>
        <v>2.9676999999999998</v>
      </c>
      <c r="Q15" s="66">
        <f t="shared" si="6"/>
        <v>23</v>
      </c>
      <c r="R15" s="65">
        <f>VLOOKUP($A15,'Return Data'!$B$7:$R$2843,16,0)</f>
        <v>7.4360999999999997</v>
      </c>
      <c r="S15" s="67">
        <f t="shared" si="7"/>
        <v>21</v>
      </c>
    </row>
    <row r="16" spans="1:19" x14ac:dyDescent="0.3">
      <c r="A16" s="82" t="s">
        <v>1407</v>
      </c>
      <c r="B16" s="64">
        <f>VLOOKUP($A16,'Return Data'!$B$7:$R$2843,3,0)</f>
        <v>44446</v>
      </c>
      <c r="C16" s="65">
        <f>VLOOKUP($A16,'Return Data'!$B$7:$R$2843,4,0)</f>
        <v>25.7194</v>
      </c>
      <c r="D16" s="65">
        <f>VLOOKUP($A16,'Return Data'!$B$7:$R$2843,9,0)</f>
        <v>8.8312000000000008</v>
      </c>
      <c r="E16" s="66">
        <f t="shared" si="0"/>
        <v>10</v>
      </c>
      <c r="F16" s="65">
        <f>VLOOKUP($A16,'Return Data'!$B$7:$R$2843,10,0)</f>
        <v>6.0864000000000003</v>
      </c>
      <c r="G16" s="66">
        <f t="shared" si="1"/>
        <v>4</v>
      </c>
      <c r="H16" s="65">
        <f>VLOOKUP($A16,'Return Data'!$B$7:$R$2843,11,0)</f>
        <v>7.3489000000000004</v>
      </c>
      <c r="I16" s="66">
        <f t="shared" si="2"/>
        <v>5</v>
      </c>
      <c r="J16" s="65">
        <f>VLOOKUP($A16,'Return Data'!$B$7:$R$2843,12,0)</f>
        <v>4.9668999999999999</v>
      </c>
      <c r="K16" s="66">
        <f t="shared" si="3"/>
        <v>6</v>
      </c>
      <c r="L16" s="65">
        <f>VLOOKUP($A16,'Return Data'!$B$7:$R$2843,13,0)</f>
        <v>6.2609000000000004</v>
      </c>
      <c r="M16" s="66">
        <f t="shared" si="4"/>
        <v>5</v>
      </c>
      <c r="N16" s="65">
        <f>VLOOKUP($A16,'Return Data'!$B$7:$R$2843,17,0)</f>
        <v>8.6644000000000005</v>
      </c>
      <c r="O16" s="66">
        <f t="shared" si="5"/>
        <v>3</v>
      </c>
      <c r="P16" s="65">
        <f>VLOOKUP($A16,'Return Data'!$B$7:$R$2843,14,0)</f>
        <v>9.1387999999999998</v>
      </c>
      <c r="Q16" s="66">
        <f t="shared" si="6"/>
        <v>6</v>
      </c>
      <c r="R16" s="65">
        <f>VLOOKUP($A16,'Return Data'!$B$7:$R$2843,16,0)</f>
        <v>8.7120999999999995</v>
      </c>
      <c r="S16" s="67">
        <f t="shared" si="7"/>
        <v>6</v>
      </c>
    </row>
    <row r="17" spans="1:19" x14ac:dyDescent="0.3">
      <c r="A17" s="82" t="s">
        <v>1409</v>
      </c>
      <c r="B17" s="64">
        <f>VLOOKUP($A17,'Return Data'!$B$7:$R$2843,3,0)</f>
        <v>44446</v>
      </c>
      <c r="C17" s="65">
        <f>VLOOKUP($A17,'Return Data'!$B$7:$R$2843,4,0)</f>
        <v>34.472200000000001</v>
      </c>
      <c r="D17" s="65">
        <f>VLOOKUP($A17,'Return Data'!$B$7:$R$2843,9,0)</f>
        <v>8.8094000000000001</v>
      </c>
      <c r="E17" s="66">
        <f t="shared" si="0"/>
        <v>11</v>
      </c>
      <c r="F17" s="65">
        <f>VLOOKUP($A17,'Return Data'!$B$7:$R$2843,10,0)</f>
        <v>5.5147000000000004</v>
      </c>
      <c r="G17" s="66">
        <f t="shared" si="1"/>
        <v>14</v>
      </c>
      <c r="H17" s="65">
        <f>VLOOKUP($A17,'Return Data'!$B$7:$R$2843,11,0)</f>
        <v>7.0598000000000001</v>
      </c>
      <c r="I17" s="66">
        <f t="shared" si="2"/>
        <v>8</v>
      </c>
      <c r="J17" s="65">
        <f>VLOOKUP($A17,'Return Data'!$B$7:$R$2843,12,0)</f>
        <v>4.7161</v>
      </c>
      <c r="K17" s="66">
        <f t="shared" si="3"/>
        <v>9</v>
      </c>
      <c r="L17" s="65">
        <f>VLOOKUP($A17,'Return Data'!$B$7:$R$2843,13,0)</f>
        <v>5.6580000000000004</v>
      </c>
      <c r="M17" s="66">
        <f t="shared" si="4"/>
        <v>10</v>
      </c>
      <c r="N17" s="65">
        <f>VLOOKUP($A17,'Return Data'!$B$7:$R$2843,17,0)</f>
        <v>6.1375000000000002</v>
      </c>
      <c r="O17" s="66">
        <f t="shared" si="5"/>
        <v>22</v>
      </c>
      <c r="P17" s="65">
        <f>VLOOKUP($A17,'Return Data'!$B$7:$R$2843,14,0)</f>
        <v>4.3074000000000003</v>
      </c>
      <c r="Q17" s="66">
        <f t="shared" si="6"/>
        <v>20</v>
      </c>
      <c r="R17" s="65">
        <f>VLOOKUP($A17,'Return Data'!$B$7:$R$2843,16,0)</f>
        <v>6.9368999999999996</v>
      </c>
      <c r="S17" s="67">
        <f t="shared" si="7"/>
        <v>25</v>
      </c>
    </row>
    <row r="18" spans="1:19" x14ac:dyDescent="0.3">
      <c r="A18" s="82" t="s">
        <v>1411</v>
      </c>
      <c r="B18" s="64">
        <f>VLOOKUP($A18,'Return Data'!$B$7:$R$2843,3,0)</f>
        <v>44446</v>
      </c>
      <c r="C18" s="65">
        <f>VLOOKUP($A18,'Return Data'!$B$7:$R$2843,4,0)</f>
        <v>50.059199999999997</v>
      </c>
      <c r="D18" s="65">
        <f>VLOOKUP($A18,'Return Data'!$B$7:$R$2843,9,0)</f>
        <v>9.8455999999999992</v>
      </c>
      <c r="E18" s="66">
        <f t="shared" si="0"/>
        <v>6</v>
      </c>
      <c r="F18" s="65">
        <f>VLOOKUP($A18,'Return Data'!$B$7:$R$2843,10,0)</f>
        <v>5.8792999999999997</v>
      </c>
      <c r="G18" s="66">
        <f t="shared" si="1"/>
        <v>9</v>
      </c>
      <c r="H18" s="65">
        <f>VLOOKUP($A18,'Return Data'!$B$7:$R$2843,11,0)</f>
        <v>6.9664999999999999</v>
      </c>
      <c r="I18" s="66">
        <f t="shared" si="2"/>
        <v>10</v>
      </c>
      <c r="J18" s="65">
        <f>VLOOKUP($A18,'Return Data'!$B$7:$R$2843,12,0)</f>
        <v>5.1707999999999998</v>
      </c>
      <c r="K18" s="66">
        <f t="shared" si="3"/>
        <v>4</v>
      </c>
      <c r="L18" s="65">
        <f>VLOOKUP($A18,'Return Data'!$B$7:$R$2843,13,0)</f>
        <v>6.4390000000000001</v>
      </c>
      <c r="M18" s="66">
        <f t="shared" si="4"/>
        <v>4</v>
      </c>
      <c r="N18" s="65">
        <f>VLOOKUP($A18,'Return Data'!$B$7:$R$2843,17,0)</f>
        <v>8.8646999999999991</v>
      </c>
      <c r="O18" s="66">
        <f t="shared" si="5"/>
        <v>1</v>
      </c>
      <c r="P18" s="65">
        <f>VLOOKUP($A18,'Return Data'!$B$7:$R$2843,14,0)</f>
        <v>9.4230999999999998</v>
      </c>
      <c r="Q18" s="66">
        <f t="shared" si="6"/>
        <v>1</v>
      </c>
      <c r="R18" s="65">
        <f>VLOOKUP($A18,'Return Data'!$B$7:$R$2843,16,0)</f>
        <v>9.1277000000000008</v>
      </c>
      <c r="S18" s="67">
        <f t="shared" si="7"/>
        <v>2</v>
      </c>
    </row>
    <row r="19" spans="1:19" x14ac:dyDescent="0.3">
      <c r="A19" s="82" t="s">
        <v>1413</v>
      </c>
      <c r="B19" s="64">
        <f>VLOOKUP($A19,'Return Data'!$B$7:$R$2843,3,0)</f>
        <v>44446</v>
      </c>
      <c r="C19" s="65">
        <f>VLOOKUP($A19,'Return Data'!$B$7:$R$2843,4,0)</f>
        <v>21.962299999999999</v>
      </c>
      <c r="D19" s="65">
        <f>VLOOKUP($A19,'Return Data'!$B$7:$R$2843,9,0)</f>
        <v>11.631500000000001</v>
      </c>
      <c r="E19" s="66">
        <f t="shared" si="0"/>
        <v>2</v>
      </c>
      <c r="F19" s="65">
        <f>VLOOKUP($A19,'Return Data'!$B$7:$R$2843,10,0)</f>
        <v>5.9499000000000004</v>
      </c>
      <c r="G19" s="66">
        <f t="shared" si="1"/>
        <v>8</v>
      </c>
      <c r="H19" s="65">
        <f>VLOOKUP($A19,'Return Data'!$B$7:$R$2843,11,0)</f>
        <v>7.5579999999999998</v>
      </c>
      <c r="I19" s="66">
        <f t="shared" si="2"/>
        <v>2</v>
      </c>
      <c r="J19" s="65">
        <f>VLOOKUP($A19,'Return Data'!$B$7:$R$2843,12,0)</f>
        <v>4.5397999999999996</v>
      </c>
      <c r="K19" s="66">
        <f t="shared" si="3"/>
        <v>12</v>
      </c>
      <c r="L19" s="65">
        <f>VLOOKUP($A19,'Return Data'!$B$7:$R$2843,13,0)</f>
        <v>5.4577</v>
      </c>
      <c r="M19" s="66">
        <f t="shared" si="4"/>
        <v>14</v>
      </c>
      <c r="N19" s="65">
        <f>VLOOKUP($A19,'Return Data'!$B$7:$R$2843,17,0)</f>
        <v>6.4330999999999996</v>
      </c>
      <c r="O19" s="66">
        <f t="shared" si="5"/>
        <v>21</v>
      </c>
      <c r="P19" s="65">
        <f>VLOOKUP($A19,'Return Data'!$B$7:$R$2843,14,0)</f>
        <v>5.7359999999999998</v>
      </c>
      <c r="Q19" s="66">
        <f t="shared" si="6"/>
        <v>17</v>
      </c>
      <c r="R19" s="65">
        <f>VLOOKUP($A19,'Return Data'!$B$7:$R$2843,16,0)</f>
        <v>7.4671000000000003</v>
      </c>
      <c r="S19" s="67">
        <f t="shared" si="7"/>
        <v>20</v>
      </c>
    </row>
    <row r="20" spans="1:19" x14ac:dyDescent="0.3">
      <c r="A20" s="82" t="s">
        <v>1414</v>
      </c>
      <c r="B20" s="64">
        <f>VLOOKUP($A20,'Return Data'!$B$7:$R$2843,3,0)</f>
        <v>44446</v>
      </c>
      <c r="C20" s="65">
        <f>VLOOKUP($A20,'Return Data'!$B$7:$R$2843,4,0)</f>
        <v>48.073799999999999</v>
      </c>
      <c r="D20" s="65">
        <f>VLOOKUP($A20,'Return Data'!$B$7:$R$2843,9,0)</f>
        <v>8.0498999999999992</v>
      </c>
      <c r="E20" s="66">
        <f t="shared" si="0"/>
        <v>14</v>
      </c>
      <c r="F20" s="65">
        <f>VLOOKUP($A20,'Return Data'!$B$7:$R$2843,10,0)</f>
        <v>5.3495999999999997</v>
      </c>
      <c r="G20" s="66">
        <f t="shared" si="1"/>
        <v>16</v>
      </c>
      <c r="H20" s="65">
        <f>VLOOKUP($A20,'Return Data'!$B$7:$R$2843,11,0)</f>
        <v>6.5382999999999996</v>
      </c>
      <c r="I20" s="66">
        <f t="shared" si="2"/>
        <v>15</v>
      </c>
      <c r="J20" s="65">
        <f>VLOOKUP($A20,'Return Data'!$B$7:$R$2843,12,0)</f>
        <v>4.1458000000000004</v>
      </c>
      <c r="K20" s="66">
        <f t="shared" si="3"/>
        <v>16</v>
      </c>
      <c r="L20" s="65">
        <f>VLOOKUP($A20,'Return Data'!$B$7:$R$2843,13,0)</f>
        <v>5.1055000000000001</v>
      </c>
      <c r="M20" s="66">
        <f t="shared" si="4"/>
        <v>21</v>
      </c>
      <c r="N20" s="65">
        <f>VLOOKUP($A20,'Return Data'!$B$7:$R$2843,17,0)</f>
        <v>7.7756999999999996</v>
      </c>
      <c r="O20" s="66">
        <f t="shared" si="5"/>
        <v>10</v>
      </c>
      <c r="P20" s="65">
        <f>VLOOKUP($A20,'Return Data'!$B$7:$R$2843,14,0)</f>
        <v>8.8920999999999992</v>
      </c>
      <c r="Q20" s="66">
        <f t="shared" si="6"/>
        <v>7</v>
      </c>
      <c r="R20" s="65">
        <f>VLOOKUP($A20,'Return Data'!$B$7:$R$2843,16,0)</f>
        <v>8.5495999999999999</v>
      </c>
      <c r="S20" s="67">
        <f t="shared" si="7"/>
        <v>8</v>
      </c>
    </row>
    <row r="21" spans="1:19" x14ac:dyDescent="0.3">
      <c r="A21" s="82" t="s">
        <v>1417</v>
      </c>
      <c r="B21" s="64">
        <f>VLOOKUP($A21,'Return Data'!$B$7:$R$2843,3,0)</f>
        <v>44446</v>
      </c>
      <c r="C21" s="65">
        <f>VLOOKUP($A21,'Return Data'!$B$7:$R$2843,4,0)</f>
        <v>1899.6713999999999</v>
      </c>
      <c r="D21" s="65">
        <f>VLOOKUP($A21,'Return Data'!$B$7:$R$2843,9,0)</f>
        <v>10.9754</v>
      </c>
      <c r="E21" s="66">
        <f t="shared" si="0"/>
        <v>3</v>
      </c>
      <c r="F21" s="65">
        <f>VLOOKUP($A21,'Return Data'!$B$7:$R$2843,10,0)</f>
        <v>5.9768999999999997</v>
      </c>
      <c r="G21" s="66">
        <f t="shared" si="1"/>
        <v>7</v>
      </c>
      <c r="H21" s="65">
        <f>VLOOKUP($A21,'Return Data'!$B$7:$R$2843,11,0)</f>
        <v>6.2653999999999996</v>
      </c>
      <c r="I21" s="66">
        <f t="shared" si="2"/>
        <v>20</v>
      </c>
      <c r="J21" s="65">
        <f>VLOOKUP($A21,'Return Data'!$B$7:$R$2843,12,0)</f>
        <v>4.1703999999999999</v>
      </c>
      <c r="K21" s="66">
        <f t="shared" si="3"/>
        <v>15</v>
      </c>
      <c r="L21" s="65">
        <f>VLOOKUP($A21,'Return Data'!$B$7:$R$2843,13,0)</f>
        <v>5.5532000000000004</v>
      </c>
      <c r="M21" s="66">
        <f t="shared" si="4"/>
        <v>12</v>
      </c>
      <c r="N21" s="65">
        <f>VLOOKUP($A21,'Return Data'!$B$7:$R$2843,17,0)</f>
        <v>5.4390000000000001</v>
      </c>
      <c r="O21" s="66">
        <f t="shared" si="5"/>
        <v>23</v>
      </c>
      <c r="P21" s="65">
        <f>VLOOKUP($A21,'Return Data'!$B$7:$R$2843,14,0)</f>
        <v>6.6737000000000002</v>
      </c>
      <c r="Q21" s="66">
        <f t="shared" si="6"/>
        <v>15</v>
      </c>
      <c r="R21" s="65">
        <f>VLOOKUP($A21,'Return Data'!$B$7:$R$2843,16,0)</f>
        <v>8.3384999999999998</v>
      </c>
      <c r="S21" s="67">
        <f t="shared" si="7"/>
        <v>13</v>
      </c>
    </row>
    <row r="22" spans="1:19" x14ac:dyDescent="0.3">
      <c r="A22" s="82" t="s">
        <v>1419</v>
      </c>
      <c r="B22" s="64">
        <f>VLOOKUP($A22,'Return Data'!$B$7:$R$2843,3,0)</f>
        <v>44446</v>
      </c>
      <c r="C22" s="65">
        <f>VLOOKUP($A22,'Return Data'!$B$7:$R$2843,4,0)</f>
        <v>3111.7283000000002</v>
      </c>
      <c r="D22" s="65">
        <f>VLOOKUP($A22,'Return Data'!$B$7:$R$2843,9,0)</f>
        <v>7.6890999999999998</v>
      </c>
      <c r="E22" s="66">
        <f t="shared" si="0"/>
        <v>19</v>
      </c>
      <c r="F22" s="65">
        <f>VLOOKUP($A22,'Return Data'!$B$7:$R$2843,10,0)</f>
        <v>5.3341000000000003</v>
      </c>
      <c r="G22" s="66">
        <f t="shared" si="1"/>
        <v>17</v>
      </c>
      <c r="H22" s="65">
        <f>VLOOKUP($A22,'Return Data'!$B$7:$R$2843,11,0)</f>
        <v>6.5917000000000003</v>
      </c>
      <c r="I22" s="66">
        <f t="shared" si="2"/>
        <v>14</v>
      </c>
      <c r="J22" s="65">
        <f>VLOOKUP($A22,'Return Data'!$B$7:$R$2843,12,0)</f>
        <v>4.0439999999999996</v>
      </c>
      <c r="K22" s="66">
        <f t="shared" si="3"/>
        <v>20</v>
      </c>
      <c r="L22" s="65">
        <f>VLOOKUP($A22,'Return Data'!$B$7:$R$2843,13,0)</f>
        <v>5.1856999999999998</v>
      </c>
      <c r="M22" s="66">
        <f t="shared" si="4"/>
        <v>19</v>
      </c>
      <c r="N22" s="65">
        <f>VLOOKUP($A22,'Return Data'!$B$7:$R$2843,17,0)</f>
        <v>7.7100999999999997</v>
      </c>
      <c r="O22" s="66">
        <f t="shared" si="5"/>
        <v>11</v>
      </c>
      <c r="P22" s="65">
        <f>VLOOKUP($A22,'Return Data'!$B$7:$R$2843,14,0)</f>
        <v>8.6814999999999998</v>
      </c>
      <c r="Q22" s="66">
        <f t="shared" si="6"/>
        <v>8</v>
      </c>
      <c r="R22" s="65">
        <f>VLOOKUP($A22,'Return Data'!$B$7:$R$2843,16,0)</f>
        <v>8.2545000000000002</v>
      </c>
      <c r="S22" s="67">
        <f t="shared" si="7"/>
        <v>14</v>
      </c>
    </row>
    <row r="23" spans="1:19" x14ac:dyDescent="0.3">
      <c r="A23" s="82" t="s">
        <v>1423</v>
      </c>
      <c r="B23" s="64">
        <f>VLOOKUP($A23,'Return Data'!$B$7:$R$2843,3,0)</f>
        <v>44446</v>
      </c>
      <c r="C23" s="65">
        <f>VLOOKUP($A23,'Return Data'!$B$7:$R$2843,4,0)</f>
        <v>44.825099999999999</v>
      </c>
      <c r="D23" s="65">
        <f>VLOOKUP($A23,'Return Data'!$B$7:$R$2843,9,0)</f>
        <v>10.581099999999999</v>
      </c>
      <c r="E23" s="66">
        <f t="shared" si="0"/>
        <v>4</v>
      </c>
      <c r="F23" s="65">
        <f>VLOOKUP($A23,'Return Data'!$B$7:$R$2843,10,0)</f>
        <v>6.6413000000000002</v>
      </c>
      <c r="G23" s="66">
        <f t="shared" si="1"/>
        <v>1</v>
      </c>
      <c r="H23" s="65">
        <f>VLOOKUP($A23,'Return Data'!$B$7:$R$2843,11,0)</f>
        <v>7.4042000000000003</v>
      </c>
      <c r="I23" s="66">
        <f t="shared" si="2"/>
        <v>4</v>
      </c>
      <c r="J23" s="65">
        <f>VLOOKUP($A23,'Return Data'!$B$7:$R$2843,12,0)</f>
        <v>4.6285999999999996</v>
      </c>
      <c r="K23" s="66">
        <f t="shared" si="3"/>
        <v>10</v>
      </c>
      <c r="L23" s="65">
        <f>VLOOKUP($A23,'Return Data'!$B$7:$R$2843,13,0)</f>
        <v>5.8916000000000004</v>
      </c>
      <c r="M23" s="66">
        <f t="shared" si="4"/>
        <v>7</v>
      </c>
      <c r="N23" s="65">
        <f>VLOOKUP($A23,'Return Data'!$B$7:$R$2843,17,0)</f>
        <v>8.2576999999999998</v>
      </c>
      <c r="O23" s="66">
        <f t="shared" si="5"/>
        <v>8</v>
      </c>
      <c r="P23" s="65">
        <f>VLOOKUP($A23,'Return Data'!$B$7:$R$2843,14,0)</f>
        <v>9.1842000000000006</v>
      </c>
      <c r="Q23" s="66">
        <f t="shared" si="6"/>
        <v>3</v>
      </c>
      <c r="R23" s="65">
        <f>VLOOKUP($A23,'Return Data'!$B$7:$R$2843,16,0)</f>
        <v>8.7402999999999995</v>
      </c>
      <c r="S23" s="67">
        <f t="shared" si="7"/>
        <v>5</v>
      </c>
    </row>
    <row r="24" spans="1:19" x14ac:dyDescent="0.3">
      <c r="A24" s="82" t="s">
        <v>1424</v>
      </c>
      <c r="B24" s="64">
        <f>VLOOKUP($A24,'Return Data'!$B$7:$R$2843,3,0)</f>
        <v>44446</v>
      </c>
      <c r="C24" s="65">
        <f>VLOOKUP($A24,'Return Data'!$B$7:$R$2843,4,0)</f>
        <v>22.241499999999998</v>
      </c>
      <c r="D24" s="65">
        <f>VLOOKUP($A24,'Return Data'!$B$7:$R$2843,9,0)</f>
        <v>7.8592000000000004</v>
      </c>
      <c r="E24" s="66">
        <f t="shared" si="0"/>
        <v>17</v>
      </c>
      <c r="F24" s="65">
        <f>VLOOKUP($A24,'Return Data'!$B$7:$R$2843,10,0)</f>
        <v>5.234</v>
      </c>
      <c r="G24" s="66">
        <f t="shared" si="1"/>
        <v>21</v>
      </c>
      <c r="H24" s="65">
        <f>VLOOKUP($A24,'Return Data'!$B$7:$R$2843,11,0)</f>
        <v>6.6254</v>
      </c>
      <c r="I24" s="66">
        <f t="shared" si="2"/>
        <v>13</v>
      </c>
      <c r="J24" s="65">
        <f>VLOOKUP($A24,'Return Data'!$B$7:$R$2843,12,0)</f>
        <v>4.0122</v>
      </c>
      <c r="K24" s="66">
        <f t="shared" si="3"/>
        <v>22</v>
      </c>
      <c r="L24" s="65">
        <f>VLOOKUP($A24,'Return Data'!$B$7:$R$2843,13,0)</f>
        <v>5.2404000000000002</v>
      </c>
      <c r="M24" s="66">
        <f t="shared" si="4"/>
        <v>17</v>
      </c>
      <c r="N24" s="65">
        <f>VLOOKUP($A24,'Return Data'!$B$7:$R$2843,17,0)</f>
        <v>7.6451000000000002</v>
      </c>
      <c r="O24" s="66">
        <f t="shared" si="5"/>
        <v>13</v>
      </c>
      <c r="P24" s="65">
        <f>VLOOKUP($A24,'Return Data'!$B$7:$R$2843,14,0)</f>
        <v>8.5814000000000004</v>
      </c>
      <c r="Q24" s="66">
        <f t="shared" si="6"/>
        <v>10</v>
      </c>
      <c r="R24" s="65">
        <f>VLOOKUP($A24,'Return Data'!$B$7:$R$2843,16,0)</f>
        <v>8.4304000000000006</v>
      </c>
      <c r="S24" s="67">
        <f t="shared" si="7"/>
        <v>11</v>
      </c>
    </row>
    <row r="25" spans="1:19" x14ac:dyDescent="0.3">
      <c r="A25" s="82" t="s">
        <v>1426</v>
      </c>
      <c r="B25" s="64">
        <f>VLOOKUP($A25,'Return Data'!$B$7:$R$2843,3,0)</f>
        <v>44446</v>
      </c>
      <c r="C25" s="65">
        <f>VLOOKUP($A25,'Return Data'!$B$7:$R$2843,4,0)</f>
        <v>12.286</v>
      </c>
      <c r="D25" s="65">
        <f>VLOOKUP($A25,'Return Data'!$B$7:$R$2843,9,0)</f>
        <v>7.8803999999999998</v>
      </c>
      <c r="E25" s="66">
        <f t="shared" si="0"/>
        <v>16</v>
      </c>
      <c r="F25" s="65">
        <f>VLOOKUP($A25,'Return Data'!$B$7:$R$2843,10,0)</f>
        <v>5.3277000000000001</v>
      </c>
      <c r="G25" s="66">
        <f t="shared" si="1"/>
        <v>18</v>
      </c>
      <c r="H25" s="65">
        <f>VLOOKUP($A25,'Return Data'!$B$7:$R$2843,11,0)</f>
        <v>6.0746000000000002</v>
      </c>
      <c r="I25" s="66">
        <f t="shared" si="2"/>
        <v>22</v>
      </c>
      <c r="J25" s="65">
        <f>VLOOKUP($A25,'Return Data'!$B$7:$R$2843,12,0)</f>
        <v>3.7604000000000002</v>
      </c>
      <c r="K25" s="66">
        <f t="shared" si="3"/>
        <v>25</v>
      </c>
      <c r="L25" s="65">
        <f>VLOOKUP($A25,'Return Data'!$B$7:$R$2843,13,0)</f>
        <v>4.8875000000000002</v>
      </c>
      <c r="M25" s="66">
        <f t="shared" si="4"/>
        <v>24</v>
      </c>
      <c r="N25" s="65"/>
      <c r="O25" s="66"/>
      <c r="P25" s="65"/>
      <c r="Q25" s="66"/>
      <c r="R25" s="65">
        <f>VLOOKUP($A25,'Return Data'!$B$7:$R$2843,16,0)</f>
        <v>8.2401999999999997</v>
      </c>
      <c r="S25" s="67">
        <f t="shared" si="7"/>
        <v>15</v>
      </c>
    </row>
    <row r="26" spans="1:19" x14ac:dyDescent="0.3">
      <c r="A26" s="82" t="s">
        <v>1429</v>
      </c>
      <c r="B26" s="64">
        <f>VLOOKUP($A26,'Return Data'!$B$7:$R$2843,3,0)</f>
        <v>44446</v>
      </c>
      <c r="C26" s="65">
        <f>VLOOKUP($A26,'Return Data'!$B$7:$R$2843,4,0)</f>
        <v>13.0623</v>
      </c>
      <c r="D26" s="65">
        <f>VLOOKUP($A26,'Return Data'!$B$7:$R$2843,9,0)</f>
        <v>8.7906999999999993</v>
      </c>
      <c r="E26" s="66">
        <f t="shared" si="0"/>
        <v>12</v>
      </c>
      <c r="F26" s="65">
        <f>VLOOKUP($A26,'Return Data'!$B$7:$R$2843,10,0)</f>
        <v>5.9779999999999998</v>
      </c>
      <c r="G26" s="66">
        <f t="shared" si="1"/>
        <v>6</v>
      </c>
      <c r="H26" s="65">
        <f>VLOOKUP($A26,'Return Data'!$B$7:$R$2843,11,0)</f>
        <v>7.0258000000000003</v>
      </c>
      <c r="I26" s="66">
        <f t="shared" si="2"/>
        <v>9</v>
      </c>
      <c r="J26" s="65">
        <f>VLOOKUP($A26,'Return Data'!$B$7:$R$2843,12,0)</f>
        <v>4.5803000000000003</v>
      </c>
      <c r="K26" s="66">
        <f t="shared" si="3"/>
        <v>11</v>
      </c>
      <c r="L26" s="65">
        <f>VLOOKUP($A26,'Return Data'!$B$7:$R$2843,13,0)</f>
        <v>5.4534000000000002</v>
      </c>
      <c r="M26" s="66">
        <f t="shared" si="4"/>
        <v>15</v>
      </c>
      <c r="N26" s="65">
        <f>VLOOKUP($A26,'Return Data'!$B$7:$R$2843,17,0)</f>
        <v>7.4732000000000003</v>
      </c>
      <c r="O26" s="66">
        <f t="shared" ref="O26:O33" si="8">RANK(N26,N$8:N$33,0)</f>
        <v>16</v>
      </c>
      <c r="P26" s="65"/>
      <c r="Q26" s="66"/>
      <c r="R26" s="65">
        <f>VLOOKUP($A26,'Return Data'!$B$7:$R$2843,16,0)</f>
        <v>7.9737</v>
      </c>
      <c r="S26" s="67">
        <f t="shared" si="7"/>
        <v>17</v>
      </c>
    </row>
    <row r="27" spans="1:19" x14ac:dyDescent="0.3">
      <c r="A27" s="82" t="s">
        <v>1431</v>
      </c>
      <c r="B27" s="64">
        <f>VLOOKUP($A27,'Return Data'!$B$7:$R$2843,3,0)</f>
        <v>44446</v>
      </c>
      <c r="C27" s="65">
        <f>VLOOKUP($A27,'Return Data'!$B$7:$R$2843,4,0)</f>
        <v>44.498199999999997</v>
      </c>
      <c r="D27" s="65">
        <f>VLOOKUP($A27,'Return Data'!$B$7:$R$2843,9,0)</f>
        <v>9.6446000000000005</v>
      </c>
      <c r="E27" s="66">
        <f t="shared" si="0"/>
        <v>7</v>
      </c>
      <c r="F27" s="65">
        <f>VLOOKUP($A27,'Return Data'!$B$7:$R$2843,10,0)</f>
        <v>6.5313999999999997</v>
      </c>
      <c r="G27" s="66">
        <f t="shared" si="1"/>
        <v>2</v>
      </c>
      <c r="H27" s="65">
        <f>VLOOKUP($A27,'Return Data'!$B$7:$R$2843,11,0)</f>
        <v>8.1864000000000008</v>
      </c>
      <c r="I27" s="66">
        <f t="shared" si="2"/>
        <v>1</v>
      </c>
      <c r="J27" s="65">
        <f>VLOOKUP($A27,'Return Data'!$B$7:$R$2843,12,0)</f>
        <v>5.9428999999999998</v>
      </c>
      <c r="K27" s="66">
        <f t="shared" si="3"/>
        <v>2</v>
      </c>
      <c r="L27" s="65">
        <f>VLOOKUP($A27,'Return Data'!$B$7:$R$2843,13,0)</f>
        <v>7.0579000000000001</v>
      </c>
      <c r="M27" s="66">
        <f t="shared" si="4"/>
        <v>2</v>
      </c>
      <c r="N27" s="65">
        <f>VLOOKUP($A27,'Return Data'!$B$7:$R$2843,17,0)</f>
        <v>8.5376999999999992</v>
      </c>
      <c r="O27" s="66">
        <f t="shared" si="8"/>
        <v>4</v>
      </c>
      <c r="P27" s="65">
        <f>VLOOKUP($A27,'Return Data'!$B$7:$R$2843,14,0)</f>
        <v>9.1599000000000004</v>
      </c>
      <c r="Q27" s="66">
        <f t="shared" ref="Q27:Q33" si="9">RANK(P27,P$8:P$33,0)</f>
        <v>4</v>
      </c>
      <c r="R27" s="65">
        <f>VLOOKUP($A27,'Return Data'!$B$7:$R$2843,16,0)</f>
        <v>8.7820999999999998</v>
      </c>
      <c r="S27" s="67">
        <f t="shared" si="7"/>
        <v>4</v>
      </c>
    </row>
    <row r="28" spans="1:19" x14ac:dyDescent="0.3">
      <c r="A28" s="82" t="s">
        <v>1433</v>
      </c>
      <c r="B28" s="64">
        <f>VLOOKUP($A28,'Return Data'!$B$7:$R$2843,3,0)</f>
        <v>44446</v>
      </c>
      <c r="C28" s="65">
        <f>VLOOKUP($A28,'Return Data'!$B$7:$R$2843,4,0)</f>
        <v>38.967500000000001</v>
      </c>
      <c r="D28" s="65">
        <f>VLOOKUP($A28,'Return Data'!$B$7:$R$2843,9,0)</f>
        <v>7.6527000000000003</v>
      </c>
      <c r="E28" s="66">
        <f t="shared" si="0"/>
        <v>20</v>
      </c>
      <c r="F28" s="65">
        <f>VLOOKUP($A28,'Return Data'!$B$7:$R$2843,10,0)</f>
        <v>5.2508999999999997</v>
      </c>
      <c r="G28" s="66">
        <f t="shared" si="1"/>
        <v>20</v>
      </c>
      <c r="H28" s="65">
        <f>VLOOKUP($A28,'Return Data'!$B$7:$R$2843,11,0)</f>
        <v>6.4314999999999998</v>
      </c>
      <c r="I28" s="66">
        <f t="shared" si="2"/>
        <v>17</v>
      </c>
      <c r="J28" s="65">
        <f>VLOOKUP($A28,'Return Data'!$B$7:$R$2843,12,0)</f>
        <v>4.3440000000000003</v>
      </c>
      <c r="K28" s="66">
        <f t="shared" si="3"/>
        <v>14</v>
      </c>
      <c r="L28" s="65">
        <f>VLOOKUP($A28,'Return Data'!$B$7:$R$2843,13,0)</f>
        <v>5.1234999999999999</v>
      </c>
      <c r="M28" s="66">
        <f t="shared" si="4"/>
        <v>20</v>
      </c>
      <c r="N28" s="65">
        <f>VLOOKUP($A28,'Return Data'!$B$7:$R$2843,17,0)</f>
        <v>6.8087</v>
      </c>
      <c r="O28" s="66">
        <f t="shared" si="8"/>
        <v>20</v>
      </c>
      <c r="P28" s="65">
        <f>VLOOKUP($A28,'Return Data'!$B$7:$R$2843,14,0)</f>
        <v>4.7243000000000004</v>
      </c>
      <c r="Q28" s="66">
        <f t="shared" si="9"/>
        <v>19</v>
      </c>
      <c r="R28" s="65">
        <f>VLOOKUP($A28,'Return Data'!$B$7:$R$2843,16,0)</f>
        <v>7.633</v>
      </c>
      <c r="S28" s="67">
        <f t="shared" si="7"/>
        <v>19</v>
      </c>
    </row>
    <row r="29" spans="1:19" x14ac:dyDescent="0.3">
      <c r="A29" s="82" t="s">
        <v>1435</v>
      </c>
      <c r="B29" s="64">
        <f>VLOOKUP($A29,'Return Data'!$B$7:$R$2843,3,0)</f>
        <v>44446</v>
      </c>
      <c r="C29" s="65">
        <f>VLOOKUP($A29,'Return Data'!$B$7:$R$2843,4,0)</f>
        <v>37.355200000000004</v>
      </c>
      <c r="D29" s="65">
        <f>VLOOKUP($A29,'Return Data'!$B$7:$R$2843,9,0)</f>
        <v>10.2377</v>
      </c>
      <c r="E29" s="66">
        <f t="shared" si="0"/>
        <v>5</v>
      </c>
      <c r="F29" s="65">
        <f>VLOOKUP($A29,'Return Data'!$B$7:$R$2843,10,0)</f>
        <v>5.5669000000000004</v>
      </c>
      <c r="G29" s="66">
        <f t="shared" si="1"/>
        <v>13</v>
      </c>
      <c r="H29" s="65">
        <f>VLOOKUP($A29,'Return Data'!$B$7:$R$2843,11,0)</f>
        <v>7.2781000000000002</v>
      </c>
      <c r="I29" s="66">
        <f t="shared" si="2"/>
        <v>6</v>
      </c>
      <c r="J29" s="65">
        <f>VLOOKUP($A29,'Return Data'!$B$7:$R$2843,12,0)</f>
        <v>3.8247</v>
      </c>
      <c r="K29" s="66">
        <f t="shared" si="3"/>
        <v>24</v>
      </c>
      <c r="L29" s="65">
        <f>VLOOKUP($A29,'Return Data'!$B$7:$R$2843,13,0)</f>
        <v>5.0503999999999998</v>
      </c>
      <c r="M29" s="66">
        <f t="shared" si="4"/>
        <v>22</v>
      </c>
      <c r="N29" s="65">
        <f>VLOOKUP($A29,'Return Data'!$B$7:$R$2843,17,0)</f>
        <v>7.5750000000000002</v>
      </c>
      <c r="O29" s="66">
        <f t="shared" si="8"/>
        <v>15</v>
      </c>
      <c r="P29" s="65">
        <f>VLOOKUP($A29,'Return Data'!$B$7:$R$2843,14,0)</f>
        <v>4.9248000000000003</v>
      </c>
      <c r="Q29" s="66">
        <f t="shared" si="9"/>
        <v>18</v>
      </c>
      <c r="R29" s="65">
        <f>VLOOKUP($A29,'Return Data'!$B$7:$R$2843,16,0)</f>
        <v>7.3244999999999996</v>
      </c>
      <c r="S29" s="67">
        <f t="shared" si="7"/>
        <v>22</v>
      </c>
    </row>
    <row r="30" spans="1:19" x14ac:dyDescent="0.3">
      <c r="A30" s="82" t="s">
        <v>1436</v>
      </c>
      <c r="B30" s="64">
        <f>VLOOKUP($A30,'Return Data'!$B$7:$R$2843,3,0)</f>
        <v>44446</v>
      </c>
      <c r="C30" s="65">
        <f>VLOOKUP($A30,'Return Data'!$B$7:$R$2843,4,0)</f>
        <v>26.729399999999998</v>
      </c>
      <c r="D30" s="65">
        <f>VLOOKUP($A30,'Return Data'!$B$7:$R$2843,9,0)</f>
        <v>7.4391999999999996</v>
      </c>
      <c r="E30" s="66">
        <f t="shared" si="0"/>
        <v>21</v>
      </c>
      <c r="F30" s="65">
        <f>VLOOKUP($A30,'Return Data'!$B$7:$R$2843,10,0)</f>
        <v>5.2319000000000004</v>
      </c>
      <c r="G30" s="66">
        <f t="shared" si="1"/>
        <v>22</v>
      </c>
      <c r="H30" s="65">
        <f>VLOOKUP($A30,'Return Data'!$B$7:$R$2843,11,0)</f>
        <v>6.1755000000000004</v>
      </c>
      <c r="I30" s="66">
        <f t="shared" si="2"/>
        <v>21</v>
      </c>
      <c r="J30" s="65">
        <f>VLOOKUP($A30,'Return Data'!$B$7:$R$2843,12,0)</f>
        <v>3.7317999999999998</v>
      </c>
      <c r="K30" s="66">
        <f t="shared" si="3"/>
        <v>26</v>
      </c>
      <c r="L30" s="65">
        <f>VLOOKUP($A30,'Return Data'!$B$7:$R$2843,13,0)</f>
        <v>5.2694999999999999</v>
      </c>
      <c r="M30" s="66">
        <f t="shared" si="4"/>
        <v>16</v>
      </c>
      <c r="N30" s="65">
        <f>VLOOKUP($A30,'Return Data'!$B$7:$R$2843,17,0)</f>
        <v>7.6003999999999996</v>
      </c>
      <c r="O30" s="66">
        <f t="shared" si="8"/>
        <v>14</v>
      </c>
      <c r="P30" s="65">
        <f>VLOOKUP($A30,'Return Data'!$B$7:$R$2843,14,0)</f>
        <v>8.5655000000000001</v>
      </c>
      <c r="Q30" s="66">
        <f t="shared" si="9"/>
        <v>11</v>
      </c>
      <c r="R30" s="65">
        <f>VLOOKUP($A30,'Return Data'!$B$7:$R$2843,16,0)</f>
        <v>8.4486000000000008</v>
      </c>
      <c r="S30" s="67">
        <f t="shared" si="7"/>
        <v>10</v>
      </c>
    </row>
    <row r="31" spans="1:19" x14ac:dyDescent="0.3">
      <c r="A31" s="82" t="s">
        <v>1439</v>
      </c>
      <c r="B31" s="64">
        <f>VLOOKUP($A31,'Return Data'!$B$7:$R$2843,3,0)</f>
        <v>44446</v>
      </c>
      <c r="C31" s="65">
        <f>VLOOKUP($A31,'Return Data'!$B$7:$R$2843,4,0)</f>
        <v>35.352899999999998</v>
      </c>
      <c r="D31" s="65">
        <f>VLOOKUP($A31,'Return Data'!$B$7:$R$2843,9,0)</f>
        <v>6.5514999999999999</v>
      </c>
      <c r="E31" s="66">
        <f t="shared" si="0"/>
        <v>25</v>
      </c>
      <c r="F31" s="65">
        <f>VLOOKUP($A31,'Return Data'!$B$7:$R$2843,10,0)</f>
        <v>4.2843999999999998</v>
      </c>
      <c r="G31" s="66">
        <f t="shared" si="1"/>
        <v>24</v>
      </c>
      <c r="H31" s="65">
        <f>VLOOKUP($A31,'Return Data'!$B$7:$R$2843,11,0)</f>
        <v>5.2426000000000004</v>
      </c>
      <c r="I31" s="66">
        <f t="shared" si="2"/>
        <v>24</v>
      </c>
      <c r="J31" s="65">
        <f>VLOOKUP($A31,'Return Data'!$B$7:$R$2843,12,0)</f>
        <v>3.9672000000000001</v>
      </c>
      <c r="K31" s="66">
        <f t="shared" si="3"/>
        <v>23</v>
      </c>
      <c r="L31" s="65">
        <f>VLOOKUP($A31,'Return Data'!$B$7:$R$2843,13,0)</f>
        <v>4.6009000000000002</v>
      </c>
      <c r="M31" s="66">
        <f t="shared" si="4"/>
        <v>26</v>
      </c>
      <c r="N31" s="65">
        <f>VLOOKUP($A31,'Return Data'!$B$7:$R$2843,17,0)</f>
        <v>7.4560000000000004</v>
      </c>
      <c r="O31" s="66">
        <f t="shared" si="8"/>
        <v>17</v>
      </c>
      <c r="P31" s="65">
        <f>VLOOKUP($A31,'Return Data'!$B$7:$R$2843,14,0)</f>
        <v>3.5255000000000001</v>
      </c>
      <c r="Q31" s="66">
        <f t="shared" si="9"/>
        <v>22</v>
      </c>
      <c r="R31" s="65">
        <f>VLOOKUP($A31,'Return Data'!$B$7:$R$2843,16,0)</f>
        <v>7.0216000000000003</v>
      </c>
      <c r="S31" s="67">
        <f t="shared" si="7"/>
        <v>24</v>
      </c>
    </row>
    <row r="32" spans="1:19" x14ac:dyDescent="0.3">
      <c r="A32" s="82" t="s">
        <v>1441</v>
      </c>
      <c r="B32" s="64">
        <f>VLOOKUP($A32,'Return Data'!$B$7:$R$2843,3,0)</f>
        <v>44446</v>
      </c>
      <c r="C32" s="65">
        <f>VLOOKUP($A32,'Return Data'!$B$7:$R$2843,4,0)</f>
        <v>41.546700000000001</v>
      </c>
      <c r="D32" s="65">
        <f>VLOOKUP($A32,'Return Data'!$B$7:$R$2843,9,0)</f>
        <v>7.2358000000000002</v>
      </c>
      <c r="E32" s="66">
        <f t="shared" si="0"/>
        <v>22</v>
      </c>
      <c r="F32" s="65">
        <f>VLOOKUP($A32,'Return Data'!$B$7:$R$2843,10,0)</f>
        <v>5.3018999999999998</v>
      </c>
      <c r="G32" s="66">
        <f t="shared" si="1"/>
        <v>19</v>
      </c>
      <c r="H32" s="65">
        <f>VLOOKUP($A32,'Return Data'!$B$7:$R$2843,11,0)</f>
        <v>6.3844000000000003</v>
      </c>
      <c r="I32" s="66">
        <f t="shared" si="2"/>
        <v>19</v>
      </c>
      <c r="J32" s="65">
        <f>VLOOKUP($A32,'Return Data'!$B$7:$R$2843,12,0)</f>
        <v>4.0507999999999997</v>
      </c>
      <c r="K32" s="66">
        <f t="shared" si="3"/>
        <v>18</v>
      </c>
      <c r="L32" s="65">
        <f>VLOOKUP($A32,'Return Data'!$B$7:$R$2843,13,0)</f>
        <v>5.1879</v>
      </c>
      <c r="M32" s="66">
        <f t="shared" si="4"/>
        <v>18</v>
      </c>
      <c r="N32" s="65">
        <f>VLOOKUP($A32,'Return Data'!$B$7:$R$2843,17,0)</f>
        <v>7.9019000000000004</v>
      </c>
      <c r="O32" s="66">
        <f t="shared" si="8"/>
        <v>9</v>
      </c>
      <c r="P32" s="65">
        <f>VLOOKUP($A32,'Return Data'!$B$7:$R$2843,14,0)</f>
        <v>6.6638000000000002</v>
      </c>
      <c r="Q32" s="66">
        <f t="shared" si="9"/>
        <v>16</v>
      </c>
      <c r="R32" s="65">
        <f>VLOOKUP($A32,'Return Data'!$B$7:$R$2843,16,0)</f>
        <v>8.0764999999999993</v>
      </c>
      <c r="S32" s="67">
        <f t="shared" si="7"/>
        <v>16</v>
      </c>
    </row>
    <row r="33" spans="1:19" x14ac:dyDescent="0.3">
      <c r="A33" s="82" t="s">
        <v>1442</v>
      </c>
      <c r="B33" s="64">
        <f>VLOOKUP($A33,'Return Data'!$B$7:$R$2843,3,0)</f>
        <v>44446</v>
      </c>
      <c r="C33" s="65">
        <f>VLOOKUP($A33,'Return Data'!$B$7:$R$2843,4,0)</f>
        <v>25.0778</v>
      </c>
      <c r="D33" s="65">
        <f>VLOOKUP($A33,'Return Data'!$B$7:$R$2843,9,0)</f>
        <v>7.9648000000000003</v>
      </c>
      <c r="E33" s="66">
        <f t="shared" si="0"/>
        <v>15</v>
      </c>
      <c r="F33" s="65">
        <f>VLOOKUP($A33,'Return Data'!$B$7:$R$2843,10,0)</f>
        <v>6.0552999999999999</v>
      </c>
      <c r="G33" s="66">
        <f t="shared" si="1"/>
        <v>5</v>
      </c>
      <c r="H33" s="65">
        <f>VLOOKUP($A33,'Return Data'!$B$7:$R$2843,11,0)</f>
        <v>6.8628999999999998</v>
      </c>
      <c r="I33" s="66">
        <f t="shared" si="2"/>
        <v>12</v>
      </c>
      <c r="J33" s="65">
        <f>VLOOKUP($A33,'Return Data'!$B$7:$R$2843,12,0)</f>
        <v>4.7419000000000002</v>
      </c>
      <c r="K33" s="66">
        <f t="shared" si="3"/>
        <v>8</v>
      </c>
      <c r="L33" s="65">
        <f>VLOOKUP($A33,'Return Data'!$B$7:$R$2843,13,0)</f>
        <v>5.7737999999999996</v>
      </c>
      <c r="M33" s="66">
        <f t="shared" si="4"/>
        <v>9</v>
      </c>
      <c r="N33" s="65">
        <f>VLOOKUP($A33,'Return Data'!$B$7:$R$2843,17,0)</f>
        <v>8.3222000000000005</v>
      </c>
      <c r="O33" s="66">
        <f t="shared" si="8"/>
        <v>6</v>
      </c>
      <c r="P33" s="65">
        <f>VLOOKUP($A33,'Return Data'!$B$7:$R$2843,14,0)</f>
        <v>4.2233999999999998</v>
      </c>
      <c r="Q33" s="66">
        <f t="shared" si="9"/>
        <v>21</v>
      </c>
      <c r="R33" s="65">
        <f>VLOOKUP($A33,'Return Data'!$B$7:$R$2843,16,0)</f>
        <v>7.2632000000000003</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8.6380576923076919</v>
      </c>
      <c r="E35" s="88"/>
      <c r="F35" s="89">
        <f>AVERAGE(F8:F33)</f>
        <v>5.1060538461538467</v>
      </c>
      <c r="G35" s="88"/>
      <c r="H35" s="89">
        <f>AVERAGE(H8:H33)</f>
        <v>6.6177384615384618</v>
      </c>
      <c r="I35" s="88"/>
      <c r="J35" s="89">
        <f>AVERAGE(J8:J33)</f>
        <v>4.6208230769230756</v>
      </c>
      <c r="K35" s="88"/>
      <c r="L35" s="89">
        <f>AVERAGE(L8:L33)</f>
        <v>5.8389653846153839</v>
      </c>
      <c r="M35" s="88"/>
      <c r="N35" s="89">
        <f>AVERAGE(N8:N33)</f>
        <v>7.1402959999999984</v>
      </c>
      <c r="O35" s="88"/>
      <c r="P35" s="89">
        <f>AVERAGE(P8:P33)</f>
        <v>6.8314250000000021</v>
      </c>
      <c r="Q35" s="88"/>
      <c r="R35" s="89">
        <f>AVERAGE(R8:R33)</f>
        <v>8.041376923076923</v>
      </c>
      <c r="S35" s="90"/>
    </row>
    <row r="36" spans="1:19" x14ac:dyDescent="0.3">
      <c r="A36" s="87" t="s">
        <v>28</v>
      </c>
      <c r="B36" s="88"/>
      <c r="C36" s="88"/>
      <c r="D36" s="89">
        <f>MIN(D8:D33)</f>
        <v>4.1679000000000004</v>
      </c>
      <c r="E36" s="88"/>
      <c r="F36" s="89">
        <f>MIN(F8:F33)</f>
        <v>-6.2706999999999997</v>
      </c>
      <c r="G36" s="88"/>
      <c r="H36" s="89">
        <f>MIN(H8:H33)</f>
        <v>4.7862999999999998</v>
      </c>
      <c r="I36" s="88"/>
      <c r="J36" s="89">
        <f>MIN(J8:J33)</f>
        <v>3.7317999999999998</v>
      </c>
      <c r="K36" s="88"/>
      <c r="L36" s="89">
        <f>MIN(L8:L33)</f>
        <v>4.6009000000000002</v>
      </c>
      <c r="M36" s="88"/>
      <c r="N36" s="89">
        <f>MIN(N8:N33)</f>
        <v>0.12239999999999999</v>
      </c>
      <c r="O36" s="88"/>
      <c r="P36" s="89">
        <f>MIN(P8:P33)</f>
        <v>-3.0586000000000002</v>
      </c>
      <c r="Q36" s="88"/>
      <c r="R36" s="89">
        <f>MIN(R8:R33)</f>
        <v>4.6401000000000003</v>
      </c>
      <c r="S36" s="90"/>
    </row>
    <row r="37" spans="1:19" ht="15" thickBot="1" x14ac:dyDescent="0.35">
      <c r="A37" s="91" t="s">
        <v>29</v>
      </c>
      <c r="B37" s="92"/>
      <c r="C37" s="92"/>
      <c r="D37" s="93">
        <f>MAX(D8:D33)</f>
        <v>13.853300000000001</v>
      </c>
      <c r="E37" s="92"/>
      <c r="F37" s="93">
        <f>MAX(F8:F33)</f>
        <v>6.6413000000000002</v>
      </c>
      <c r="G37" s="92"/>
      <c r="H37" s="93">
        <f>MAX(H8:H33)</f>
        <v>8.1864000000000008</v>
      </c>
      <c r="I37" s="92"/>
      <c r="J37" s="93">
        <f>MAX(J8:J33)</f>
        <v>9.0740999999999996</v>
      </c>
      <c r="K37" s="92"/>
      <c r="L37" s="93">
        <f>MAX(L8:L33)</f>
        <v>13.0047</v>
      </c>
      <c r="M37" s="92"/>
      <c r="N37" s="93">
        <f>MAX(N8:N33)</f>
        <v>8.8646999999999991</v>
      </c>
      <c r="O37" s="92"/>
      <c r="P37" s="93">
        <f>MAX(P8:P33)</f>
        <v>9.4230999999999998</v>
      </c>
      <c r="Q37" s="92"/>
      <c r="R37" s="93">
        <f>MAX(R8:R33)</f>
        <v>9.3778000000000006</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44446</v>
      </c>
      <c r="C8" s="65">
        <f>VLOOKUP($A8,'Return Data'!$B$7:$R$2843,4,0)</f>
        <v>37.604900000000001</v>
      </c>
      <c r="D8" s="65">
        <f>VLOOKUP($A8,'Return Data'!$B$7:$R$2843,9,0)</f>
        <v>8.8399000000000001</v>
      </c>
      <c r="E8" s="66">
        <f t="shared" ref="E8:E33" si="0">RANK(D8,D$8:D$33,0)</f>
        <v>8</v>
      </c>
      <c r="F8" s="65">
        <f>VLOOKUP($A8,'Return Data'!$B$7:$R$2843,10,0)</f>
        <v>5.8007</v>
      </c>
      <c r="G8" s="66">
        <f t="shared" ref="G8:G33" si="1">RANK(F8,F$8:F$33,0)</f>
        <v>2</v>
      </c>
      <c r="H8" s="65">
        <f>VLOOKUP($A8,'Return Data'!$B$7:$R$2843,11,0)</f>
        <v>6.8562000000000003</v>
      </c>
      <c r="I8" s="66">
        <f t="shared" ref="I8:I33" si="2">RANK(H8,H$8:H$33,0)</f>
        <v>4</v>
      </c>
      <c r="J8" s="65">
        <f>VLOOKUP($A8,'Return Data'!$B$7:$R$2843,12,0)</f>
        <v>4.5961999999999996</v>
      </c>
      <c r="K8" s="66">
        <f t="shared" ref="K8:K33" si="3">RANK(J8,J$8:J$33,0)</f>
        <v>3</v>
      </c>
      <c r="L8" s="65">
        <f>VLOOKUP($A8,'Return Data'!$B$7:$R$2843,13,0)</f>
        <v>6.2495000000000003</v>
      </c>
      <c r="M8" s="66">
        <f t="shared" ref="M8:M33" si="4">RANK(L8,L$8:L$33,0)</f>
        <v>2</v>
      </c>
      <c r="N8" s="65">
        <f>VLOOKUP($A8,'Return Data'!$B$7:$R$2843,17,0)</f>
        <v>7.9508000000000001</v>
      </c>
      <c r="O8" s="66">
        <f t="shared" ref="O8:O24" si="5">RANK(N8,N$8:N$33,0)</f>
        <v>3</v>
      </c>
      <c r="P8" s="65">
        <f>VLOOKUP($A8,'Return Data'!$B$7:$R$2843,14,0)</f>
        <v>8.6089000000000002</v>
      </c>
      <c r="Q8" s="66">
        <f t="shared" ref="Q8:Q24" si="6">RANK(P8,P$8:P$33,0)</f>
        <v>2</v>
      </c>
      <c r="R8" s="65">
        <f>VLOOKUP($A8,'Return Data'!$B$7:$R$2843,16,0)</f>
        <v>7.4871999999999996</v>
      </c>
      <c r="S8" s="67">
        <f t="shared" ref="S8:S33" si="7">RANK(R8,R$8:R$33,0)</f>
        <v>10</v>
      </c>
    </row>
    <row r="9" spans="1:19" x14ac:dyDescent="0.3">
      <c r="A9" s="82" t="s">
        <v>1386</v>
      </c>
      <c r="B9" s="64">
        <f>VLOOKUP($A9,'Return Data'!$B$7:$R$2843,3,0)</f>
        <v>44446</v>
      </c>
      <c r="C9" s="65">
        <f>VLOOKUP($A9,'Return Data'!$B$7:$R$2843,4,0)</f>
        <v>24.4968</v>
      </c>
      <c r="D9" s="65">
        <f>VLOOKUP($A9,'Return Data'!$B$7:$R$2843,9,0)</f>
        <v>8.1928000000000001</v>
      </c>
      <c r="E9" s="66">
        <f t="shared" si="0"/>
        <v>10</v>
      </c>
      <c r="F9" s="65">
        <f>VLOOKUP($A9,'Return Data'!$B$7:$R$2843,10,0)</f>
        <v>5.07</v>
      </c>
      <c r="G9" s="66">
        <f t="shared" si="1"/>
        <v>10</v>
      </c>
      <c r="H9" s="65">
        <f>VLOOKUP($A9,'Return Data'!$B$7:$R$2843,11,0)</f>
        <v>5.7808999999999999</v>
      </c>
      <c r="I9" s="66">
        <f t="shared" si="2"/>
        <v>15</v>
      </c>
      <c r="J9" s="65">
        <f>VLOOKUP($A9,'Return Data'!$B$7:$R$2843,12,0)</f>
        <v>4.0419</v>
      </c>
      <c r="K9" s="66">
        <f t="shared" si="3"/>
        <v>9</v>
      </c>
      <c r="L9" s="65">
        <f>VLOOKUP($A9,'Return Data'!$B$7:$R$2843,13,0)</f>
        <v>5.0860000000000003</v>
      </c>
      <c r="M9" s="66">
        <f t="shared" si="4"/>
        <v>8</v>
      </c>
      <c r="N9" s="65">
        <f>VLOOKUP($A9,'Return Data'!$B$7:$R$2843,17,0)</f>
        <v>7.5941999999999998</v>
      </c>
      <c r="O9" s="66">
        <f t="shared" si="5"/>
        <v>6</v>
      </c>
      <c r="P9" s="65">
        <f>VLOOKUP($A9,'Return Data'!$B$7:$R$2843,14,0)</f>
        <v>8.4380000000000006</v>
      </c>
      <c r="Q9" s="66">
        <f t="shared" si="6"/>
        <v>4</v>
      </c>
      <c r="R9" s="65">
        <f>VLOOKUP($A9,'Return Data'!$B$7:$R$2843,16,0)</f>
        <v>8.0062999999999995</v>
      </c>
      <c r="S9" s="67">
        <f t="shared" si="7"/>
        <v>4</v>
      </c>
    </row>
    <row r="10" spans="1:19" x14ac:dyDescent="0.3">
      <c r="A10" s="82" t="s">
        <v>1387</v>
      </c>
      <c r="B10" s="64">
        <f>VLOOKUP($A10,'Return Data'!$B$7:$R$2843,3,0)</f>
        <v>44446</v>
      </c>
      <c r="C10" s="65">
        <f>VLOOKUP($A10,'Return Data'!$B$7:$R$2843,4,0)</f>
        <v>23.402999999999999</v>
      </c>
      <c r="D10" s="65">
        <f>VLOOKUP($A10,'Return Data'!$B$7:$R$2843,9,0)</f>
        <v>7.6246</v>
      </c>
      <c r="E10" s="66">
        <f t="shared" si="0"/>
        <v>13</v>
      </c>
      <c r="F10" s="65">
        <f>VLOOKUP($A10,'Return Data'!$B$7:$R$2843,10,0)</f>
        <v>4.7641999999999998</v>
      </c>
      <c r="G10" s="66">
        <f t="shared" si="1"/>
        <v>14</v>
      </c>
      <c r="H10" s="65">
        <f>VLOOKUP($A10,'Return Data'!$B$7:$R$2843,11,0)</f>
        <v>6.0871000000000004</v>
      </c>
      <c r="I10" s="66">
        <f t="shared" si="2"/>
        <v>12</v>
      </c>
      <c r="J10" s="65">
        <f>VLOOKUP($A10,'Return Data'!$B$7:$R$2843,12,0)</f>
        <v>4.2587000000000002</v>
      </c>
      <c r="K10" s="66">
        <f t="shared" si="3"/>
        <v>6</v>
      </c>
      <c r="L10" s="65">
        <f>VLOOKUP($A10,'Return Data'!$B$7:$R$2843,13,0)</f>
        <v>4.8014000000000001</v>
      </c>
      <c r="M10" s="66">
        <f t="shared" si="4"/>
        <v>11</v>
      </c>
      <c r="N10" s="65">
        <f>VLOOKUP($A10,'Return Data'!$B$7:$R$2843,17,0)</f>
        <v>6.3398000000000003</v>
      </c>
      <c r="O10" s="66">
        <f t="shared" si="5"/>
        <v>19</v>
      </c>
      <c r="P10" s="65">
        <f>VLOOKUP($A10,'Return Data'!$B$7:$R$2843,14,0)</f>
        <v>7.3109000000000002</v>
      </c>
      <c r="Q10" s="66">
        <f t="shared" si="6"/>
        <v>14</v>
      </c>
      <c r="R10" s="65">
        <f>VLOOKUP($A10,'Return Data'!$B$7:$R$2843,16,0)</f>
        <v>7.8894000000000002</v>
      </c>
      <c r="S10" s="67">
        <f t="shared" si="7"/>
        <v>6</v>
      </c>
    </row>
    <row r="11" spans="1:19" x14ac:dyDescent="0.3">
      <c r="A11" s="82" t="s">
        <v>1389</v>
      </c>
      <c r="B11" s="64">
        <f>VLOOKUP($A11,'Return Data'!$B$7:$R$2843,3,0)</f>
        <v>44446</v>
      </c>
      <c r="C11" s="65">
        <f>VLOOKUP($A11,'Return Data'!$B$7:$R$2843,4,0)</f>
        <v>25.142600000000002</v>
      </c>
      <c r="D11" s="65">
        <f>VLOOKUP($A11,'Return Data'!$B$7:$R$2843,9,0)</f>
        <v>6.4602000000000004</v>
      </c>
      <c r="E11" s="66">
        <f t="shared" si="0"/>
        <v>23</v>
      </c>
      <c r="F11" s="65">
        <f>VLOOKUP($A11,'Return Data'!$B$7:$R$2843,10,0)</f>
        <v>4.9429999999999996</v>
      </c>
      <c r="G11" s="66">
        <f t="shared" si="1"/>
        <v>12</v>
      </c>
      <c r="H11" s="65">
        <f>VLOOKUP($A11,'Return Data'!$B$7:$R$2843,11,0)</f>
        <v>6.3718000000000004</v>
      </c>
      <c r="I11" s="66">
        <f t="shared" si="2"/>
        <v>7</v>
      </c>
      <c r="J11" s="65">
        <f>VLOOKUP($A11,'Return Data'!$B$7:$R$2843,12,0)</f>
        <v>3.7650999999999999</v>
      </c>
      <c r="K11" s="66">
        <f t="shared" si="3"/>
        <v>11</v>
      </c>
      <c r="L11" s="65">
        <f>VLOOKUP($A11,'Return Data'!$B$7:$R$2843,13,0)</f>
        <v>5.3398000000000003</v>
      </c>
      <c r="M11" s="66">
        <f t="shared" si="4"/>
        <v>6</v>
      </c>
      <c r="N11" s="65">
        <f>VLOOKUP($A11,'Return Data'!$B$7:$R$2843,17,0)</f>
        <v>7.4854000000000003</v>
      </c>
      <c r="O11" s="66">
        <f t="shared" si="5"/>
        <v>7</v>
      </c>
      <c r="P11" s="65">
        <f>VLOOKUP($A11,'Return Data'!$B$7:$R$2843,14,0)</f>
        <v>7.4595000000000002</v>
      </c>
      <c r="Q11" s="66">
        <f t="shared" si="6"/>
        <v>12</v>
      </c>
      <c r="R11" s="65">
        <f>VLOOKUP($A11,'Return Data'!$B$7:$R$2843,16,0)</f>
        <v>5.5750000000000002</v>
      </c>
      <c r="S11" s="67">
        <f t="shared" si="7"/>
        <v>25</v>
      </c>
    </row>
    <row r="12" spans="1:19" x14ac:dyDescent="0.3">
      <c r="A12" s="82" t="s">
        <v>1392</v>
      </c>
      <c r="B12" s="64">
        <f>VLOOKUP($A12,'Return Data'!$B$7:$R$2843,3,0)</f>
        <v>44446</v>
      </c>
      <c r="C12" s="65">
        <f>VLOOKUP($A12,'Return Data'!$B$7:$R$2843,4,0)</f>
        <v>17.403700000000001</v>
      </c>
      <c r="D12" s="65">
        <f>VLOOKUP($A12,'Return Data'!$B$7:$R$2843,9,0)</f>
        <v>3.8866000000000001</v>
      </c>
      <c r="E12" s="66">
        <f t="shared" si="0"/>
        <v>26</v>
      </c>
      <c r="F12" s="65">
        <f>VLOOKUP($A12,'Return Data'!$B$7:$R$2843,10,0)</f>
        <v>3.3077000000000001</v>
      </c>
      <c r="G12" s="66">
        <f t="shared" si="1"/>
        <v>25</v>
      </c>
      <c r="H12" s="65">
        <f>VLOOKUP($A12,'Return Data'!$B$7:$R$2843,11,0)</f>
        <v>4.8102</v>
      </c>
      <c r="I12" s="66">
        <f t="shared" si="2"/>
        <v>25</v>
      </c>
      <c r="J12" s="65">
        <f>VLOOKUP($A12,'Return Data'!$B$7:$R$2843,12,0)</f>
        <v>3.6076000000000001</v>
      </c>
      <c r="K12" s="66">
        <f t="shared" si="3"/>
        <v>15</v>
      </c>
      <c r="L12" s="65">
        <f>VLOOKUP($A12,'Return Data'!$B$7:$R$2843,13,0)</f>
        <v>4.1932</v>
      </c>
      <c r="M12" s="66">
        <f t="shared" si="4"/>
        <v>23</v>
      </c>
      <c r="N12" s="65">
        <f>VLOOKUP($A12,'Return Data'!$B$7:$R$2843,17,0)</f>
        <v>1.9325000000000001</v>
      </c>
      <c r="O12" s="66">
        <f t="shared" si="5"/>
        <v>24</v>
      </c>
      <c r="P12" s="65">
        <f>VLOOKUP($A12,'Return Data'!$B$7:$R$2843,14,0)</f>
        <v>-3.5605000000000002</v>
      </c>
      <c r="Q12" s="66">
        <f t="shared" si="6"/>
        <v>24</v>
      </c>
      <c r="R12" s="65">
        <f>VLOOKUP($A12,'Return Data'!$B$7:$R$2843,16,0)</f>
        <v>4.4493</v>
      </c>
      <c r="S12" s="67">
        <f t="shared" si="7"/>
        <v>26</v>
      </c>
    </row>
    <row r="13" spans="1:19" x14ac:dyDescent="0.3">
      <c r="A13" s="82" t="s">
        <v>1394</v>
      </c>
      <c r="B13" s="64">
        <f>VLOOKUP($A13,'Return Data'!$B$7:$R$2843,3,0)</f>
        <v>44446</v>
      </c>
      <c r="C13" s="65">
        <f>VLOOKUP($A13,'Return Data'!$B$7:$R$2843,4,0)</f>
        <v>20.705500000000001</v>
      </c>
      <c r="D13" s="65">
        <f>VLOOKUP($A13,'Return Data'!$B$7:$R$2843,9,0)</f>
        <v>6.4819000000000004</v>
      </c>
      <c r="E13" s="66">
        <f t="shared" si="0"/>
        <v>22</v>
      </c>
      <c r="F13" s="65">
        <f>VLOOKUP($A13,'Return Data'!$B$7:$R$2843,10,0)</f>
        <v>4.2645999999999997</v>
      </c>
      <c r="G13" s="66">
        <f t="shared" si="1"/>
        <v>22</v>
      </c>
      <c r="H13" s="65">
        <f>VLOOKUP($A13,'Return Data'!$B$7:$R$2843,11,0)</f>
        <v>5.0701999999999998</v>
      </c>
      <c r="I13" s="66">
        <f t="shared" si="2"/>
        <v>21</v>
      </c>
      <c r="J13" s="65">
        <f>VLOOKUP($A13,'Return Data'!$B$7:$R$2843,12,0)</f>
        <v>3.3626999999999998</v>
      </c>
      <c r="K13" s="66">
        <f t="shared" si="3"/>
        <v>20</v>
      </c>
      <c r="L13" s="65">
        <f>VLOOKUP($A13,'Return Data'!$B$7:$R$2843,13,0)</f>
        <v>4.3376999999999999</v>
      </c>
      <c r="M13" s="66">
        <f t="shared" si="4"/>
        <v>20</v>
      </c>
      <c r="N13" s="65">
        <f>VLOOKUP($A13,'Return Data'!$B$7:$R$2843,17,0)</f>
        <v>6.5594000000000001</v>
      </c>
      <c r="O13" s="66">
        <f t="shared" si="5"/>
        <v>18</v>
      </c>
      <c r="P13" s="65">
        <f>VLOOKUP($A13,'Return Data'!$B$7:$R$2843,14,0)</f>
        <v>7.4105999999999996</v>
      </c>
      <c r="Q13" s="66">
        <f t="shared" si="6"/>
        <v>13</v>
      </c>
      <c r="R13" s="65">
        <f>VLOOKUP($A13,'Return Data'!$B$7:$R$2843,16,0)</f>
        <v>7.2648000000000001</v>
      </c>
      <c r="S13" s="67">
        <f t="shared" si="7"/>
        <v>13</v>
      </c>
    </row>
    <row r="14" spans="1:19" x14ac:dyDescent="0.3">
      <c r="A14" s="82" t="s">
        <v>1396</v>
      </c>
      <c r="B14" s="64">
        <f>VLOOKUP($A14,'Return Data'!$B$7:$R$2843,3,0)</f>
        <v>44446</v>
      </c>
      <c r="C14" s="65">
        <f>VLOOKUP($A14,'Return Data'!$B$7:$R$2843,4,0)</f>
        <v>37.585900000000002</v>
      </c>
      <c r="D14" s="65">
        <f>VLOOKUP($A14,'Return Data'!$B$7:$R$2843,9,0)</f>
        <v>7.1795</v>
      </c>
      <c r="E14" s="66">
        <f t="shared" si="0"/>
        <v>17</v>
      </c>
      <c r="F14" s="65">
        <f>VLOOKUP($A14,'Return Data'!$B$7:$R$2843,10,0)</f>
        <v>4.9633000000000003</v>
      </c>
      <c r="G14" s="66">
        <f t="shared" si="1"/>
        <v>11</v>
      </c>
      <c r="H14" s="65">
        <f>VLOOKUP($A14,'Return Data'!$B$7:$R$2843,11,0)</f>
        <v>5.7263999999999999</v>
      </c>
      <c r="I14" s="66">
        <f t="shared" si="2"/>
        <v>16</v>
      </c>
      <c r="J14" s="65">
        <f>VLOOKUP($A14,'Return Data'!$B$7:$R$2843,12,0)</f>
        <v>3.4226000000000001</v>
      </c>
      <c r="K14" s="66">
        <f t="shared" si="3"/>
        <v>18</v>
      </c>
      <c r="L14" s="65">
        <f>VLOOKUP($A14,'Return Data'!$B$7:$R$2843,13,0)</f>
        <v>4.7930000000000001</v>
      </c>
      <c r="M14" s="66">
        <f t="shared" si="4"/>
        <v>12</v>
      </c>
      <c r="N14" s="65">
        <f>VLOOKUP($A14,'Return Data'!$B$7:$R$2843,17,0)</f>
        <v>6.9633000000000003</v>
      </c>
      <c r="O14" s="66">
        <f t="shared" si="5"/>
        <v>13</v>
      </c>
      <c r="P14" s="65">
        <f>VLOOKUP($A14,'Return Data'!$B$7:$R$2843,14,0)</f>
        <v>7.8878000000000004</v>
      </c>
      <c r="Q14" s="66">
        <f t="shared" si="6"/>
        <v>10</v>
      </c>
      <c r="R14" s="65">
        <f>VLOOKUP($A14,'Return Data'!$B$7:$R$2843,16,0)</f>
        <v>7.2140000000000004</v>
      </c>
      <c r="S14" s="67">
        <f t="shared" si="7"/>
        <v>14</v>
      </c>
    </row>
    <row r="15" spans="1:19" x14ac:dyDescent="0.3">
      <c r="A15" s="82" t="s">
        <v>1404</v>
      </c>
      <c r="B15" s="64">
        <f>VLOOKUP($A15,'Return Data'!$B$7:$R$2843,3,0)</f>
        <v>44446</v>
      </c>
      <c r="C15" s="65">
        <f>VLOOKUP($A15,'Return Data'!$B$7:$R$2843,4,0)</f>
        <v>4050.9405622489999</v>
      </c>
      <c r="D15" s="65">
        <f>VLOOKUP($A15,'Return Data'!$B$7:$R$2843,9,0)</f>
        <v>13.853300000000001</v>
      </c>
      <c r="E15" s="66">
        <f t="shared" si="0"/>
        <v>1</v>
      </c>
      <c r="F15" s="65">
        <f>VLOOKUP($A15,'Return Data'!$B$7:$R$2843,10,0)</f>
        <v>-6.2706999999999997</v>
      </c>
      <c r="G15" s="66">
        <f t="shared" si="1"/>
        <v>26</v>
      </c>
      <c r="H15" s="65">
        <f>VLOOKUP($A15,'Return Data'!$B$7:$R$2843,11,0)</f>
        <v>4.8463000000000003</v>
      </c>
      <c r="I15" s="66">
        <f t="shared" si="2"/>
        <v>24</v>
      </c>
      <c r="J15" s="65">
        <f>VLOOKUP($A15,'Return Data'!$B$7:$R$2843,12,0)</f>
        <v>8.8594000000000008</v>
      </c>
      <c r="K15" s="66">
        <f t="shared" si="3"/>
        <v>1</v>
      </c>
      <c r="L15" s="65">
        <f>VLOOKUP($A15,'Return Data'!$B$7:$R$2843,13,0)</f>
        <v>12.6234</v>
      </c>
      <c r="M15" s="66">
        <f t="shared" si="4"/>
        <v>1</v>
      </c>
      <c r="N15" s="65">
        <f>VLOOKUP($A15,'Return Data'!$B$7:$R$2843,17,0)</f>
        <v>-0.41439999999999999</v>
      </c>
      <c r="O15" s="66">
        <f t="shared" si="5"/>
        <v>25</v>
      </c>
      <c r="P15" s="65">
        <f>VLOOKUP($A15,'Return Data'!$B$7:$R$2843,14,0)</f>
        <v>2.3334000000000001</v>
      </c>
      <c r="Q15" s="66">
        <f t="shared" si="6"/>
        <v>23</v>
      </c>
      <c r="R15" s="65">
        <f>VLOOKUP($A15,'Return Data'!$B$7:$R$2843,16,0)</f>
        <v>7.3929999999999998</v>
      </c>
      <c r="S15" s="67">
        <f t="shared" si="7"/>
        <v>11</v>
      </c>
    </row>
    <row r="16" spans="1:19" x14ac:dyDescent="0.3">
      <c r="A16" s="82" t="s">
        <v>1406</v>
      </c>
      <c r="B16" s="64">
        <f>VLOOKUP($A16,'Return Data'!$B$7:$R$2843,3,0)</f>
        <v>44446</v>
      </c>
      <c r="C16" s="65">
        <f>VLOOKUP($A16,'Return Data'!$B$7:$R$2843,4,0)</f>
        <v>25.270499999999998</v>
      </c>
      <c r="D16" s="65">
        <f>VLOOKUP($A16,'Return Data'!$B$7:$R$2843,9,0)</f>
        <v>8.2881999999999998</v>
      </c>
      <c r="E16" s="66">
        <f t="shared" si="0"/>
        <v>9</v>
      </c>
      <c r="F16" s="65">
        <f>VLOOKUP($A16,'Return Data'!$B$7:$R$2843,10,0)</f>
        <v>5.5479000000000003</v>
      </c>
      <c r="G16" s="66">
        <f t="shared" si="1"/>
        <v>4</v>
      </c>
      <c r="H16" s="65">
        <f>VLOOKUP($A16,'Return Data'!$B$7:$R$2843,11,0)</f>
        <v>6.8136999999999999</v>
      </c>
      <c r="I16" s="66">
        <f t="shared" si="2"/>
        <v>5</v>
      </c>
      <c r="J16" s="65">
        <f>VLOOKUP($A16,'Return Data'!$B$7:$R$2843,12,0)</f>
        <v>4.4332000000000003</v>
      </c>
      <c r="K16" s="66">
        <f t="shared" si="3"/>
        <v>4</v>
      </c>
      <c r="L16" s="65">
        <f>VLOOKUP($A16,'Return Data'!$B$7:$R$2843,13,0)</f>
        <v>5.7148000000000003</v>
      </c>
      <c r="M16" s="66">
        <f t="shared" si="4"/>
        <v>4</v>
      </c>
      <c r="N16" s="65">
        <f>VLOOKUP($A16,'Return Data'!$B$7:$R$2843,17,0)</f>
        <v>8.2469000000000001</v>
      </c>
      <c r="O16" s="66">
        <f t="shared" si="5"/>
        <v>1</v>
      </c>
      <c r="P16" s="65">
        <f>VLOOKUP($A16,'Return Data'!$B$7:$R$2843,14,0)</f>
        <v>8.8042999999999996</v>
      </c>
      <c r="Q16" s="66">
        <f t="shared" si="6"/>
        <v>1</v>
      </c>
      <c r="R16" s="65">
        <f>VLOOKUP($A16,'Return Data'!$B$7:$R$2843,16,0)</f>
        <v>8.6206999999999994</v>
      </c>
      <c r="S16" s="67">
        <f t="shared" si="7"/>
        <v>1</v>
      </c>
    </row>
    <row r="17" spans="1:19" x14ac:dyDescent="0.3">
      <c r="A17" s="82" t="s">
        <v>1408</v>
      </c>
      <c r="B17" s="64">
        <f>VLOOKUP($A17,'Return Data'!$B$7:$R$2843,3,0)</f>
        <v>44446</v>
      </c>
      <c r="C17" s="65">
        <f>VLOOKUP($A17,'Return Data'!$B$7:$R$2843,4,0)</f>
        <v>31.817699999999999</v>
      </c>
      <c r="D17" s="65">
        <f>VLOOKUP($A17,'Return Data'!$B$7:$R$2843,9,0)</f>
        <v>7.7854000000000001</v>
      </c>
      <c r="E17" s="66">
        <f t="shared" si="0"/>
        <v>12</v>
      </c>
      <c r="F17" s="65">
        <f>VLOOKUP($A17,'Return Data'!$B$7:$R$2843,10,0)</f>
        <v>4.4752000000000001</v>
      </c>
      <c r="G17" s="66">
        <f t="shared" si="1"/>
        <v>19</v>
      </c>
      <c r="H17" s="65">
        <f>VLOOKUP($A17,'Return Data'!$B$7:$R$2843,11,0)</f>
        <v>5.9740000000000002</v>
      </c>
      <c r="I17" s="66">
        <f t="shared" si="2"/>
        <v>14</v>
      </c>
      <c r="J17" s="65">
        <f>VLOOKUP($A17,'Return Data'!$B$7:$R$2843,12,0)</f>
        <v>3.6334</v>
      </c>
      <c r="K17" s="66">
        <f t="shared" si="3"/>
        <v>14</v>
      </c>
      <c r="L17" s="65">
        <f>VLOOKUP($A17,'Return Data'!$B$7:$R$2843,13,0)</f>
        <v>4.5674999999999999</v>
      </c>
      <c r="M17" s="66">
        <f t="shared" si="4"/>
        <v>18</v>
      </c>
      <c r="N17" s="65">
        <f>VLOOKUP($A17,'Return Data'!$B$7:$R$2843,17,0)</f>
        <v>5.0754999999999999</v>
      </c>
      <c r="O17" s="66">
        <f t="shared" si="5"/>
        <v>22</v>
      </c>
      <c r="P17" s="65">
        <f>VLOOKUP($A17,'Return Data'!$B$7:$R$2843,14,0)</f>
        <v>3.2833999999999999</v>
      </c>
      <c r="Q17" s="66">
        <f t="shared" si="6"/>
        <v>21</v>
      </c>
      <c r="R17" s="65">
        <f>VLOOKUP($A17,'Return Data'!$B$7:$R$2843,16,0)</f>
        <v>6.3654000000000002</v>
      </c>
      <c r="S17" s="67">
        <f t="shared" si="7"/>
        <v>24</v>
      </c>
    </row>
    <row r="18" spans="1:19" x14ac:dyDescent="0.3">
      <c r="A18" s="82" t="s">
        <v>1410</v>
      </c>
      <c r="B18" s="64">
        <f>VLOOKUP($A18,'Return Data'!$B$7:$R$2843,3,0)</f>
        <v>44446</v>
      </c>
      <c r="C18" s="65">
        <f>VLOOKUP($A18,'Return Data'!$B$7:$R$2843,4,0)</f>
        <v>47.064799999999998</v>
      </c>
      <c r="D18" s="65">
        <f>VLOOKUP($A18,'Return Data'!$B$7:$R$2843,9,0)</f>
        <v>9.0799000000000003</v>
      </c>
      <c r="E18" s="66">
        <f t="shared" si="0"/>
        <v>6</v>
      </c>
      <c r="F18" s="65">
        <f>VLOOKUP($A18,'Return Data'!$B$7:$R$2843,10,0)</f>
        <v>5.1083999999999996</v>
      </c>
      <c r="G18" s="66">
        <f t="shared" si="1"/>
        <v>9</v>
      </c>
      <c r="H18" s="65">
        <f>VLOOKUP($A18,'Return Data'!$B$7:$R$2843,11,0)</f>
        <v>6.1816000000000004</v>
      </c>
      <c r="I18" s="66">
        <f t="shared" si="2"/>
        <v>9</v>
      </c>
      <c r="J18" s="65">
        <f>VLOOKUP($A18,'Return Data'!$B$7:$R$2843,12,0)</f>
        <v>4.3837999999999999</v>
      </c>
      <c r="K18" s="66">
        <f t="shared" si="3"/>
        <v>5</v>
      </c>
      <c r="L18" s="65">
        <f>VLOOKUP($A18,'Return Data'!$B$7:$R$2843,13,0)</f>
        <v>5.6334999999999997</v>
      </c>
      <c r="M18" s="66">
        <f t="shared" si="4"/>
        <v>5</v>
      </c>
      <c r="N18" s="65">
        <f>VLOOKUP($A18,'Return Data'!$B$7:$R$2843,17,0)</f>
        <v>8.0457999999999998</v>
      </c>
      <c r="O18" s="66">
        <f t="shared" si="5"/>
        <v>2</v>
      </c>
      <c r="P18" s="65">
        <f>VLOOKUP($A18,'Return Data'!$B$7:$R$2843,14,0)</f>
        <v>8.6059999999999999</v>
      </c>
      <c r="Q18" s="66">
        <f t="shared" si="6"/>
        <v>3</v>
      </c>
      <c r="R18" s="65">
        <f>VLOOKUP($A18,'Return Data'!$B$7:$R$2843,16,0)</f>
        <v>8.1021000000000001</v>
      </c>
      <c r="S18" s="67">
        <f t="shared" si="7"/>
        <v>3</v>
      </c>
    </row>
    <row r="19" spans="1:19" x14ac:dyDescent="0.3">
      <c r="A19" s="82" t="s">
        <v>1412</v>
      </c>
      <c r="B19" s="64">
        <f>VLOOKUP($A19,'Return Data'!$B$7:$R$2843,3,0)</f>
        <v>44446</v>
      </c>
      <c r="C19" s="65">
        <f>VLOOKUP($A19,'Return Data'!$B$7:$R$2843,4,0)</f>
        <v>20.478400000000001</v>
      </c>
      <c r="D19" s="65">
        <f>VLOOKUP($A19,'Return Data'!$B$7:$R$2843,9,0)</f>
        <v>11.1701</v>
      </c>
      <c r="E19" s="66">
        <f t="shared" si="0"/>
        <v>2</v>
      </c>
      <c r="F19" s="65">
        <f>VLOOKUP($A19,'Return Data'!$B$7:$R$2843,10,0)</f>
        <v>5.4958</v>
      </c>
      <c r="G19" s="66">
        <f t="shared" si="1"/>
        <v>5</v>
      </c>
      <c r="H19" s="65">
        <f>VLOOKUP($A19,'Return Data'!$B$7:$R$2843,11,0)</f>
        <v>7.1045999999999996</v>
      </c>
      <c r="I19" s="66">
        <f t="shared" si="2"/>
        <v>2</v>
      </c>
      <c r="J19" s="65">
        <f>VLOOKUP($A19,'Return Data'!$B$7:$R$2843,12,0)</f>
        <v>4.1064999999999996</v>
      </c>
      <c r="K19" s="66">
        <f t="shared" si="3"/>
        <v>8</v>
      </c>
      <c r="L19" s="65">
        <f>VLOOKUP($A19,'Return Data'!$B$7:$R$2843,13,0)</f>
        <v>5.0212000000000003</v>
      </c>
      <c r="M19" s="66">
        <f t="shared" si="4"/>
        <v>10</v>
      </c>
      <c r="N19" s="65">
        <f>VLOOKUP($A19,'Return Data'!$B$7:$R$2843,17,0)</f>
        <v>5.8494000000000002</v>
      </c>
      <c r="O19" s="66">
        <f t="shared" si="5"/>
        <v>21</v>
      </c>
      <c r="P19" s="65">
        <f>VLOOKUP($A19,'Return Data'!$B$7:$R$2843,14,0)</f>
        <v>5.0495999999999999</v>
      </c>
      <c r="Q19" s="66">
        <f t="shared" si="6"/>
        <v>17</v>
      </c>
      <c r="R19" s="65">
        <f>VLOOKUP($A19,'Return Data'!$B$7:$R$2843,16,0)</f>
        <v>7.0869</v>
      </c>
      <c r="S19" s="67">
        <f t="shared" si="7"/>
        <v>20</v>
      </c>
    </row>
    <row r="20" spans="1:19" x14ac:dyDescent="0.3">
      <c r="A20" s="82" t="s">
        <v>1415</v>
      </c>
      <c r="B20" s="64">
        <f>VLOOKUP($A20,'Return Data'!$B$7:$R$2843,3,0)</f>
        <v>44446</v>
      </c>
      <c r="C20" s="65">
        <f>VLOOKUP($A20,'Return Data'!$B$7:$R$2843,4,0)</f>
        <v>45.7224</v>
      </c>
      <c r="D20" s="65">
        <f>VLOOKUP($A20,'Return Data'!$B$7:$R$2843,9,0)</f>
        <v>7.5385</v>
      </c>
      <c r="E20" s="66">
        <f t="shared" si="0"/>
        <v>14</v>
      </c>
      <c r="F20" s="65">
        <f>VLOOKUP($A20,'Return Data'!$B$7:$R$2843,10,0)</f>
        <v>4.851</v>
      </c>
      <c r="G20" s="66">
        <f t="shared" si="1"/>
        <v>13</v>
      </c>
      <c r="H20" s="65">
        <f>VLOOKUP($A20,'Return Data'!$B$7:$R$2843,11,0)</f>
        <v>6.0346000000000002</v>
      </c>
      <c r="I20" s="66">
        <f t="shared" si="2"/>
        <v>13</v>
      </c>
      <c r="J20" s="65">
        <f>VLOOKUP($A20,'Return Data'!$B$7:$R$2843,12,0)</f>
        <v>3.6377999999999999</v>
      </c>
      <c r="K20" s="66">
        <f t="shared" si="3"/>
        <v>13</v>
      </c>
      <c r="L20" s="65">
        <f>VLOOKUP($A20,'Return Data'!$B$7:$R$2843,13,0)</f>
        <v>4.5810000000000004</v>
      </c>
      <c r="M20" s="66">
        <f t="shared" si="4"/>
        <v>16</v>
      </c>
      <c r="N20" s="65">
        <f>VLOOKUP($A20,'Return Data'!$B$7:$R$2843,17,0)</f>
        <v>7.2305999999999999</v>
      </c>
      <c r="O20" s="66">
        <f t="shared" si="5"/>
        <v>9</v>
      </c>
      <c r="P20" s="65">
        <f>VLOOKUP($A20,'Return Data'!$B$7:$R$2843,14,0)</f>
        <v>8.3488000000000007</v>
      </c>
      <c r="Q20" s="66">
        <f t="shared" si="6"/>
        <v>5</v>
      </c>
      <c r="R20" s="65">
        <f>VLOOKUP($A20,'Return Data'!$B$7:$R$2843,16,0)</f>
        <v>7.6021000000000001</v>
      </c>
      <c r="S20" s="67">
        <f t="shared" si="7"/>
        <v>9</v>
      </c>
    </row>
    <row r="21" spans="1:19" x14ac:dyDescent="0.3">
      <c r="A21" s="82" t="s">
        <v>1416</v>
      </c>
      <c r="B21" s="64">
        <f>VLOOKUP($A21,'Return Data'!$B$7:$R$2843,3,0)</f>
        <v>44446</v>
      </c>
      <c r="C21" s="65">
        <f>VLOOKUP($A21,'Return Data'!$B$7:$R$2843,4,0)</f>
        <v>1728.3095000000001</v>
      </c>
      <c r="D21" s="65">
        <f>VLOOKUP($A21,'Return Data'!$B$7:$R$2843,9,0)</f>
        <v>9.6636000000000006</v>
      </c>
      <c r="E21" s="66">
        <f t="shared" si="0"/>
        <v>5</v>
      </c>
      <c r="F21" s="65">
        <f>VLOOKUP($A21,'Return Data'!$B$7:$R$2843,10,0)</f>
        <v>4.6597</v>
      </c>
      <c r="G21" s="66">
        <f t="shared" si="1"/>
        <v>17</v>
      </c>
      <c r="H21" s="65">
        <f>VLOOKUP($A21,'Return Data'!$B$7:$R$2843,11,0)</f>
        <v>4.9269999999999996</v>
      </c>
      <c r="I21" s="66">
        <f t="shared" si="2"/>
        <v>23</v>
      </c>
      <c r="J21" s="65">
        <f>VLOOKUP($A21,'Return Data'!$B$7:$R$2843,12,0)</f>
        <v>2.7982</v>
      </c>
      <c r="K21" s="66">
        <f t="shared" si="3"/>
        <v>25</v>
      </c>
      <c r="L21" s="65">
        <f>VLOOKUP($A21,'Return Data'!$B$7:$R$2843,13,0)</f>
        <v>4.1609999999999996</v>
      </c>
      <c r="M21" s="66">
        <f t="shared" si="4"/>
        <v>24</v>
      </c>
      <c r="N21" s="65">
        <f>VLOOKUP($A21,'Return Data'!$B$7:$R$2843,17,0)</f>
        <v>4.1311</v>
      </c>
      <c r="O21" s="66">
        <f t="shared" si="5"/>
        <v>23</v>
      </c>
      <c r="P21" s="65">
        <f>VLOOKUP($A21,'Return Data'!$B$7:$R$2843,14,0)</f>
        <v>5.4039000000000001</v>
      </c>
      <c r="Q21" s="66">
        <f t="shared" si="6"/>
        <v>16</v>
      </c>
      <c r="R21" s="65">
        <f>VLOOKUP($A21,'Return Data'!$B$7:$R$2843,16,0)</f>
        <v>7.0885999999999996</v>
      </c>
      <c r="S21" s="67">
        <f t="shared" si="7"/>
        <v>19</v>
      </c>
    </row>
    <row r="22" spans="1:19" x14ac:dyDescent="0.3">
      <c r="A22" s="82" t="s">
        <v>1418</v>
      </c>
      <c r="B22" s="64">
        <f>VLOOKUP($A22,'Return Data'!$B$7:$R$2843,3,0)</f>
        <v>44446</v>
      </c>
      <c r="C22" s="65">
        <f>VLOOKUP($A22,'Return Data'!$B$7:$R$2843,4,0)</f>
        <v>2891.2482</v>
      </c>
      <c r="D22" s="65">
        <f>VLOOKUP($A22,'Return Data'!$B$7:$R$2843,9,0)</f>
        <v>6.8334000000000001</v>
      </c>
      <c r="E22" s="66">
        <f t="shared" si="0"/>
        <v>20</v>
      </c>
      <c r="F22" s="65">
        <f>VLOOKUP($A22,'Return Data'!$B$7:$R$2843,10,0)</f>
        <v>4.4736000000000002</v>
      </c>
      <c r="G22" s="66">
        <f t="shared" si="1"/>
        <v>20</v>
      </c>
      <c r="H22" s="65">
        <f>VLOOKUP($A22,'Return Data'!$B$7:$R$2843,11,0)</f>
        <v>5.7150999999999996</v>
      </c>
      <c r="I22" s="66">
        <f t="shared" si="2"/>
        <v>17</v>
      </c>
      <c r="J22" s="65">
        <f>VLOOKUP($A22,'Return Data'!$B$7:$R$2843,12,0)</f>
        <v>3.1711</v>
      </c>
      <c r="K22" s="66">
        <f t="shared" si="3"/>
        <v>23</v>
      </c>
      <c r="L22" s="65">
        <f>VLOOKUP($A22,'Return Data'!$B$7:$R$2843,13,0)</f>
        <v>4.2954999999999997</v>
      </c>
      <c r="M22" s="66">
        <f t="shared" si="4"/>
        <v>21</v>
      </c>
      <c r="N22" s="65">
        <f>VLOOKUP($A22,'Return Data'!$B$7:$R$2843,17,0)</f>
        <v>6.8</v>
      </c>
      <c r="O22" s="66">
        <f t="shared" si="5"/>
        <v>15</v>
      </c>
      <c r="P22" s="65">
        <f>VLOOKUP($A22,'Return Data'!$B$7:$R$2843,14,0)</f>
        <v>7.7632000000000003</v>
      </c>
      <c r="Q22" s="66">
        <f t="shared" si="6"/>
        <v>11</v>
      </c>
      <c r="R22" s="65">
        <f>VLOOKUP($A22,'Return Data'!$B$7:$R$2843,16,0)</f>
        <v>7.6139000000000001</v>
      </c>
      <c r="S22" s="67">
        <f t="shared" si="7"/>
        <v>8</v>
      </c>
    </row>
    <row r="23" spans="1:19" x14ac:dyDescent="0.3">
      <c r="A23" s="82" t="s">
        <v>1422</v>
      </c>
      <c r="B23" s="64">
        <f>VLOOKUP($A23,'Return Data'!$B$7:$R$2843,3,0)</f>
        <v>44446</v>
      </c>
      <c r="C23" s="65">
        <f>VLOOKUP($A23,'Return Data'!$B$7:$R$2843,4,0)</f>
        <v>41.968899999999998</v>
      </c>
      <c r="D23" s="65">
        <f>VLOOKUP($A23,'Return Data'!$B$7:$R$2843,9,0)</f>
        <v>9.7525999999999993</v>
      </c>
      <c r="E23" s="66">
        <f t="shared" si="0"/>
        <v>4</v>
      </c>
      <c r="F23" s="65">
        <f>VLOOKUP($A23,'Return Data'!$B$7:$R$2843,10,0)</f>
        <v>5.8056999999999999</v>
      </c>
      <c r="G23" s="66">
        <f t="shared" si="1"/>
        <v>1</v>
      </c>
      <c r="H23" s="65">
        <f>VLOOKUP($A23,'Return Data'!$B$7:$R$2843,11,0)</f>
        <v>6.5519999999999996</v>
      </c>
      <c r="I23" s="66">
        <f t="shared" si="2"/>
        <v>6</v>
      </c>
      <c r="J23" s="65">
        <f>VLOOKUP($A23,'Return Data'!$B$7:$R$2843,12,0)</f>
        <v>3.7835000000000001</v>
      </c>
      <c r="K23" s="66">
        <f t="shared" si="3"/>
        <v>10</v>
      </c>
      <c r="L23" s="65">
        <f>VLOOKUP($A23,'Return Data'!$B$7:$R$2843,13,0)</f>
        <v>5.0324999999999998</v>
      </c>
      <c r="M23" s="66">
        <f t="shared" si="4"/>
        <v>9</v>
      </c>
      <c r="N23" s="65">
        <f>VLOOKUP($A23,'Return Data'!$B$7:$R$2843,17,0)</f>
        <v>7.3784999999999998</v>
      </c>
      <c r="O23" s="66">
        <f t="shared" si="5"/>
        <v>8</v>
      </c>
      <c r="P23" s="65">
        <f>VLOOKUP($A23,'Return Data'!$B$7:$R$2843,14,0)</f>
        <v>8.2944999999999993</v>
      </c>
      <c r="Q23" s="66">
        <f t="shared" si="6"/>
        <v>7</v>
      </c>
      <c r="R23" s="65">
        <f>VLOOKUP($A23,'Return Data'!$B$7:$R$2843,16,0)</f>
        <v>7.6883999999999997</v>
      </c>
      <c r="S23" s="67">
        <f t="shared" si="7"/>
        <v>7</v>
      </c>
    </row>
    <row r="24" spans="1:19" x14ac:dyDescent="0.3">
      <c r="A24" s="82" t="s">
        <v>1425</v>
      </c>
      <c r="B24" s="64">
        <f>VLOOKUP($A24,'Return Data'!$B$7:$R$2843,3,0)</f>
        <v>44446</v>
      </c>
      <c r="C24" s="65">
        <f>VLOOKUP($A24,'Return Data'!$B$7:$R$2843,4,0)</f>
        <v>21.3642</v>
      </c>
      <c r="D24" s="65">
        <f>VLOOKUP($A24,'Return Data'!$B$7:$R$2843,9,0)</f>
        <v>7.3777999999999997</v>
      </c>
      <c r="E24" s="66">
        <f t="shared" si="0"/>
        <v>15</v>
      </c>
      <c r="F24" s="65">
        <f>VLOOKUP($A24,'Return Data'!$B$7:$R$2843,10,0)</f>
        <v>4.7488999999999999</v>
      </c>
      <c r="G24" s="66">
        <f t="shared" si="1"/>
        <v>15</v>
      </c>
      <c r="H24" s="65">
        <f>VLOOKUP($A24,'Return Data'!$B$7:$R$2843,11,0)</f>
        <v>6.1275000000000004</v>
      </c>
      <c r="I24" s="66">
        <f t="shared" si="2"/>
        <v>11</v>
      </c>
      <c r="J24" s="65">
        <f>VLOOKUP($A24,'Return Data'!$B$7:$R$2843,12,0)</f>
        <v>3.5135000000000001</v>
      </c>
      <c r="K24" s="66">
        <f t="shared" si="3"/>
        <v>17</v>
      </c>
      <c r="L24" s="65">
        <f>VLOOKUP($A24,'Return Data'!$B$7:$R$2843,13,0)</f>
        <v>4.7270000000000003</v>
      </c>
      <c r="M24" s="66">
        <f t="shared" si="4"/>
        <v>14</v>
      </c>
      <c r="N24" s="65">
        <f>VLOOKUP($A24,'Return Data'!$B$7:$R$2843,17,0)</f>
        <v>7.1215000000000002</v>
      </c>
      <c r="O24" s="66">
        <f t="shared" si="5"/>
        <v>11</v>
      </c>
      <c r="P24" s="65">
        <f>VLOOKUP($A24,'Return Data'!$B$7:$R$2843,14,0)</f>
        <v>8.0505999999999993</v>
      </c>
      <c r="Q24" s="66">
        <f t="shared" si="6"/>
        <v>8</v>
      </c>
      <c r="R24" s="65">
        <f>VLOOKUP($A24,'Return Data'!$B$7:$R$2843,16,0)</f>
        <v>8.1369000000000007</v>
      </c>
      <c r="S24" s="67">
        <f t="shared" si="7"/>
        <v>2</v>
      </c>
    </row>
    <row r="25" spans="1:19" x14ac:dyDescent="0.3">
      <c r="A25" s="82" t="s">
        <v>1427</v>
      </c>
      <c r="B25" s="64">
        <f>VLOOKUP($A25,'Return Data'!$B$7:$R$2843,3,0)</f>
        <v>44446</v>
      </c>
      <c r="C25" s="65">
        <f>VLOOKUP($A25,'Return Data'!$B$7:$R$2843,4,0)</f>
        <v>11.9543</v>
      </c>
      <c r="D25" s="65">
        <f>VLOOKUP($A25,'Return Data'!$B$7:$R$2843,9,0)</f>
        <v>6.8246000000000002</v>
      </c>
      <c r="E25" s="66">
        <f t="shared" si="0"/>
        <v>21</v>
      </c>
      <c r="F25" s="65">
        <f>VLOOKUP($A25,'Return Data'!$B$7:$R$2843,10,0)</f>
        <v>4.2634999999999996</v>
      </c>
      <c r="G25" s="66">
        <f t="shared" si="1"/>
        <v>23</v>
      </c>
      <c r="H25" s="65">
        <f>VLOOKUP($A25,'Return Data'!$B$7:$R$2843,11,0)</f>
        <v>4.9945000000000004</v>
      </c>
      <c r="I25" s="66">
        <f t="shared" si="2"/>
        <v>22</v>
      </c>
      <c r="J25" s="65">
        <f>VLOOKUP($A25,'Return Data'!$B$7:$R$2843,12,0)</f>
        <v>2.6840000000000002</v>
      </c>
      <c r="K25" s="66">
        <f t="shared" si="3"/>
        <v>26</v>
      </c>
      <c r="L25" s="65">
        <f>VLOOKUP($A25,'Return Data'!$B$7:$R$2843,13,0)</f>
        <v>3.7907000000000002</v>
      </c>
      <c r="M25" s="66">
        <f t="shared" si="4"/>
        <v>26</v>
      </c>
      <c r="N25" s="65"/>
      <c r="O25" s="66"/>
      <c r="P25" s="65"/>
      <c r="Q25" s="66"/>
      <c r="R25" s="65">
        <f>VLOOKUP($A25,'Return Data'!$B$7:$R$2843,16,0)</f>
        <v>7.1067999999999998</v>
      </c>
      <c r="S25" s="67">
        <f t="shared" si="7"/>
        <v>18</v>
      </c>
    </row>
    <row r="26" spans="1:19" x14ac:dyDescent="0.3">
      <c r="A26" s="82" t="s">
        <v>1428</v>
      </c>
      <c r="B26" s="64">
        <f>VLOOKUP($A26,'Return Data'!$B$7:$R$2843,3,0)</f>
        <v>44446</v>
      </c>
      <c r="C26" s="65">
        <f>VLOOKUP($A26,'Return Data'!$B$7:$R$2843,4,0)</f>
        <v>12.7105</v>
      </c>
      <c r="D26" s="65">
        <f>VLOOKUP($A26,'Return Data'!$B$7:$R$2843,9,0)</f>
        <v>7.9611999999999998</v>
      </c>
      <c r="E26" s="66">
        <f t="shared" si="0"/>
        <v>11</v>
      </c>
      <c r="F26" s="65">
        <f>VLOOKUP($A26,'Return Data'!$B$7:$R$2843,10,0)</f>
        <v>5.1443000000000003</v>
      </c>
      <c r="G26" s="66">
        <f t="shared" si="1"/>
        <v>8</v>
      </c>
      <c r="H26" s="65">
        <f>VLOOKUP($A26,'Return Data'!$B$7:$R$2843,11,0)</f>
        <v>6.1673999999999998</v>
      </c>
      <c r="I26" s="66">
        <f t="shared" si="2"/>
        <v>10</v>
      </c>
      <c r="J26" s="65">
        <f>VLOOKUP($A26,'Return Data'!$B$7:$R$2843,12,0)</f>
        <v>3.7187999999999999</v>
      </c>
      <c r="K26" s="66">
        <f t="shared" si="3"/>
        <v>12</v>
      </c>
      <c r="L26" s="65">
        <f>VLOOKUP($A26,'Return Data'!$B$7:$R$2843,13,0)</f>
        <v>4.5762</v>
      </c>
      <c r="M26" s="66">
        <f t="shared" si="4"/>
        <v>17</v>
      </c>
      <c r="N26" s="65">
        <f>VLOOKUP($A26,'Return Data'!$B$7:$R$2843,17,0)</f>
        <v>6.6005000000000003</v>
      </c>
      <c r="O26" s="66">
        <f t="shared" ref="O26:O33" si="8">RANK(N26,N$8:N$33,0)</f>
        <v>17</v>
      </c>
      <c r="P26" s="65"/>
      <c r="Q26" s="66"/>
      <c r="R26" s="65">
        <f>VLOOKUP($A26,'Return Data'!$B$7:$R$2843,16,0)</f>
        <v>7.1304999999999996</v>
      </c>
      <c r="S26" s="67">
        <f t="shared" si="7"/>
        <v>16</v>
      </c>
    </row>
    <row r="27" spans="1:19" x14ac:dyDescent="0.3">
      <c r="A27" s="82" t="s">
        <v>1430</v>
      </c>
      <c r="B27" s="64">
        <f>VLOOKUP($A27,'Return Data'!$B$7:$R$2843,3,0)</f>
        <v>44446</v>
      </c>
      <c r="C27" s="65">
        <f>VLOOKUP($A27,'Return Data'!$B$7:$R$2843,4,0)</f>
        <v>42.017699999999998</v>
      </c>
      <c r="D27" s="65">
        <f>VLOOKUP($A27,'Return Data'!$B$7:$R$2843,9,0)</f>
        <v>8.8472000000000008</v>
      </c>
      <c r="E27" s="66">
        <f t="shared" si="0"/>
        <v>7</v>
      </c>
      <c r="F27" s="65">
        <f>VLOOKUP($A27,'Return Data'!$B$7:$R$2843,10,0)</f>
        <v>5.7104999999999997</v>
      </c>
      <c r="G27" s="66">
        <f t="shared" si="1"/>
        <v>3</v>
      </c>
      <c r="H27" s="65">
        <f>VLOOKUP($A27,'Return Data'!$B$7:$R$2843,11,0)</f>
        <v>7.3597999999999999</v>
      </c>
      <c r="I27" s="66">
        <f t="shared" si="2"/>
        <v>1</v>
      </c>
      <c r="J27" s="65">
        <f>VLOOKUP($A27,'Return Data'!$B$7:$R$2843,12,0)</f>
        <v>5.0998999999999999</v>
      </c>
      <c r="K27" s="66">
        <f t="shared" si="3"/>
        <v>2</v>
      </c>
      <c r="L27" s="65">
        <f>VLOOKUP($A27,'Return Data'!$B$7:$R$2843,13,0)</f>
        <v>6.1898</v>
      </c>
      <c r="M27" s="66">
        <f t="shared" si="4"/>
        <v>3</v>
      </c>
      <c r="N27" s="65">
        <f>VLOOKUP($A27,'Return Data'!$B$7:$R$2843,17,0)</f>
        <v>7.6615000000000002</v>
      </c>
      <c r="O27" s="66">
        <f t="shared" si="8"/>
        <v>5</v>
      </c>
      <c r="P27" s="65">
        <f>VLOOKUP($A27,'Return Data'!$B$7:$R$2843,14,0)</f>
        <v>8.3178000000000001</v>
      </c>
      <c r="Q27" s="66">
        <f t="shared" ref="Q27:Q33" si="9">RANK(P27,P$8:P$33,0)</f>
        <v>6</v>
      </c>
      <c r="R27" s="65">
        <f>VLOOKUP($A27,'Return Data'!$B$7:$R$2843,16,0)</f>
        <v>7.9637000000000002</v>
      </c>
      <c r="S27" s="67">
        <f t="shared" si="7"/>
        <v>5</v>
      </c>
    </row>
    <row r="28" spans="1:19" x14ac:dyDescent="0.3">
      <c r="A28" s="82" t="s">
        <v>1432</v>
      </c>
      <c r="B28" s="64">
        <f>VLOOKUP($A28,'Return Data'!$B$7:$R$2843,3,0)</f>
        <v>44446</v>
      </c>
      <c r="C28" s="65">
        <f>VLOOKUP($A28,'Return Data'!$B$7:$R$2843,4,0)</f>
        <v>36.258099999999999</v>
      </c>
      <c r="D28" s="65">
        <f>VLOOKUP($A28,'Return Data'!$B$7:$R$2843,9,0)</f>
        <v>6.8930999999999996</v>
      </c>
      <c r="E28" s="66">
        <f t="shared" si="0"/>
        <v>19</v>
      </c>
      <c r="F28" s="65">
        <f>VLOOKUP($A28,'Return Data'!$B$7:$R$2843,10,0)</f>
        <v>4.4995000000000003</v>
      </c>
      <c r="G28" s="66">
        <f t="shared" si="1"/>
        <v>18</v>
      </c>
      <c r="H28" s="65">
        <f>VLOOKUP($A28,'Return Data'!$B$7:$R$2843,11,0)</f>
        <v>5.6734</v>
      </c>
      <c r="I28" s="66">
        <f t="shared" si="2"/>
        <v>18</v>
      </c>
      <c r="J28" s="65">
        <f>VLOOKUP($A28,'Return Data'!$B$7:$R$2843,12,0)</f>
        <v>3.6009000000000002</v>
      </c>
      <c r="K28" s="66">
        <f t="shared" si="3"/>
        <v>16</v>
      </c>
      <c r="L28" s="65">
        <f>VLOOKUP($A28,'Return Data'!$B$7:$R$2843,13,0)</f>
        <v>4.3723000000000001</v>
      </c>
      <c r="M28" s="66">
        <f t="shared" si="4"/>
        <v>19</v>
      </c>
      <c r="N28" s="65">
        <f>VLOOKUP($A28,'Return Data'!$B$7:$R$2843,17,0)</f>
        <v>5.9897999999999998</v>
      </c>
      <c r="O28" s="66">
        <f t="shared" si="8"/>
        <v>20</v>
      </c>
      <c r="P28" s="65">
        <f>VLOOKUP($A28,'Return Data'!$B$7:$R$2843,14,0)</f>
        <v>3.9079999999999999</v>
      </c>
      <c r="Q28" s="66">
        <f t="shared" si="9"/>
        <v>19</v>
      </c>
      <c r="R28" s="65">
        <f>VLOOKUP($A28,'Return Data'!$B$7:$R$2843,16,0)</f>
        <v>7.1607000000000003</v>
      </c>
      <c r="S28" s="67">
        <f t="shared" si="7"/>
        <v>15</v>
      </c>
    </row>
    <row r="29" spans="1:19" x14ac:dyDescent="0.3">
      <c r="A29" s="82" t="s">
        <v>1434</v>
      </c>
      <c r="B29" s="64">
        <f>VLOOKUP($A29,'Return Data'!$B$7:$R$2843,3,0)</f>
        <v>44446</v>
      </c>
      <c r="C29" s="65">
        <f>VLOOKUP($A29,'Return Data'!$B$7:$R$2843,4,0)</f>
        <v>35.267299999999999</v>
      </c>
      <c r="D29" s="65">
        <f>VLOOKUP($A29,'Return Data'!$B$7:$R$2843,9,0)</f>
        <v>9.8320000000000007</v>
      </c>
      <c r="E29" s="66">
        <f t="shared" si="0"/>
        <v>3</v>
      </c>
      <c r="F29" s="65">
        <f>VLOOKUP($A29,'Return Data'!$B$7:$R$2843,10,0)</f>
        <v>5.1623000000000001</v>
      </c>
      <c r="G29" s="66">
        <f t="shared" si="1"/>
        <v>7</v>
      </c>
      <c r="H29" s="65">
        <f>VLOOKUP($A29,'Return Data'!$B$7:$R$2843,11,0)</f>
        <v>6.8609999999999998</v>
      </c>
      <c r="I29" s="66">
        <f t="shared" si="2"/>
        <v>3</v>
      </c>
      <c r="J29" s="65">
        <f>VLOOKUP($A29,'Return Data'!$B$7:$R$2843,12,0)</f>
        <v>3.4125999999999999</v>
      </c>
      <c r="K29" s="66">
        <f t="shared" si="3"/>
        <v>19</v>
      </c>
      <c r="L29" s="65">
        <f>VLOOKUP($A29,'Return Data'!$B$7:$R$2843,13,0)</f>
        <v>4.6208999999999998</v>
      </c>
      <c r="M29" s="66">
        <f t="shared" si="4"/>
        <v>15</v>
      </c>
      <c r="N29" s="65">
        <f>VLOOKUP($A29,'Return Data'!$B$7:$R$2843,17,0)</f>
        <v>7.1376999999999997</v>
      </c>
      <c r="O29" s="66">
        <f t="shared" si="8"/>
        <v>10</v>
      </c>
      <c r="P29" s="65">
        <f>VLOOKUP($A29,'Return Data'!$B$7:$R$2843,14,0)</f>
        <v>4.4153000000000002</v>
      </c>
      <c r="Q29" s="66">
        <f t="shared" si="9"/>
        <v>18</v>
      </c>
      <c r="R29" s="65">
        <f>VLOOKUP($A29,'Return Data'!$B$7:$R$2843,16,0)</f>
        <v>7.1073000000000004</v>
      </c>
      <c r="S29" s="67">
        <f t="shared" si="7"/>
        <v>17</v>
      </c>
    </row>
    <row r="30" spans="1:19" x14ac:dyDescent="0.3">
      <c r="A30" s="82" t="s">
        <v>1437</v>
      </c>
      <c r="B30" s="64">
        <f>VLOOKUP($A30,'Return Data'!$B$7:$R$2843,3,0)</f>
        <v>44446</v>
      </c>
      <c r="C30" s="65">
        <f>VLOOKUP($A30,'Return Data'!$B$7:$R$2843,4,0)</f>
        <v>25.639399999999998</v>
      </c>
      <c r="D30" s="65">
        <f>VLOOKUP($A30,'Return Data'!$B$7:$R$2843,9,0)</f>
        <v>6.9375</v>
      </c>
      <c r="E30" s="66">
        <f t="shared" si="0"/>
        <v>18</v>
      </c>
      <c r="F30" s="65">
        <f>VLOOKUP($A30,'Return Data'!$B$7:$R$2843,10,0)</f>
        <v>4.7256</v>
      </c>
      <c r="G30" s="66">
        <f t="shared" si="1"/>
        <v>16</v>
      </c>
      <c r="H30" s="65">
        <f>VLOOKUP($A30,'Return Data'!$B$7:$R$2843,11,0)</f>
        <v>5.6593999999999998</v>
      </c>
      <c r="I30" s="66">
        <f t="shared" si="2"/>
        <v>19</v>
      </c>
      <c r="J30" s="65">
        <f>VLOOKUP($A30,'Return Data'!$B$7:$R$2843,12,0)</f>
        <v>3.2181999999999999</v>
      </c>
      <c r="K30" s="66">
        <f t="shared" si="3"/>
        <v>22</v>
      </c>
      <c r="L30" s="65">
        <f>VLOOKUP($A30,'Return Data'!$B$7:$R$2843,13,0)</f>
        <v>4.7430000000000003</v>
      </c>
      <c r="M30" s="66">
        <f t="shared" si="4"/>
        <v>13</v>
      </c>
      <c r="N30" s="65">
        <f>VLOOKUP($A30,'Return Data'!$B$7:$R$2843,17,0)</f>
        <v>7.0632999999999999</v>
      </c>
      <c r="O30" s="66">
        <f t="shared" si="8"/>
        <v>12</v>
      </c>
      <c r="P30" s="65">
        <f>VLOOKUP($A30,'Return Data'!$B$7:$R$2843,14,0)</f>
        <v>8.0120000000000005</v>
      </c>
      <c r="Q30" s="66">
        <f t="shared" si="9"/>
        <v>9</v>
      </c>
      <c r="R30" s="65">
        <f>VLOOKUP($A30,'Return Data'!$B$7:$R$2843,16,0)</f>
        <v>6.8910999999999998</v>
      </c>
      <c r="S30" s="67">
        <f t="shared" si="7"/>
        <v>21</v>
      </c>
    </row>
    <row r="31" spans="1:19" x14ac:dyDescent="0.3">
      <c r="A31" s="82" t="s">
        <v>1438</v>
      </c>
      <c r="B31" s="64">
        <f>VLOOKUP($A31,'Return Data'!$B$7:$R$2843,3,0)</f>
        <v>44446</v>
      </c>
      <c r="C31" s="65">
        <f>VLOOKUP($A31,'Return Data'!$B$7:$R$2843,4,0)</f>
        <v>32.97</v>
      </c>
      <c r="D31" s="65">
        <f>VLOOKUP($A31,'Return Data'!$B$7:$R$2843,9,0)</f>
        <v>5.8139000000000003</v>
      </c>
      <c r="E31" s="66">
        <f t="shared" si="0"/>
        <v>25</v>
      </c>
      <c r="F31" s="65">
        <f>VLOOKUP($A31,'Return Data'!$B$7:$R$2843,10,0)</f>
        <v>3.5464000000000002</v>
      </c>
      <c r="G31" s="66">
        <f t="shared" si="1"/>
        <v>24</v>
      </c>
      <c r="H31" s="65">
        <f>VLOOKUP($A31,'Return Data'!$B$7:$R$2843,11,0)</f>
        <v>4.5522999999999998</v>
      </c>
      <c r="I31" s="66">
        <f t="shared" si="2"/>
        <v>26</v>
      </c>
      <c r="J31" s="65">
        <f>VLOOKUP($A31,'Return Data'!$B$7:$R$2843,12,0)</f>
        <v>3.2566999999999999</v>
      </c>
      <c r="K31" s="66">
        <f t="shared" si="3"/>
        <v>21</v>
      </c>
      <c r="L31" s="65">
        <f>VLOOKUP($A31,'Return Data'!$B$7:$R$2843,13,0)</f>
        <v>3.87</v>
      </c>
      <c r="M31" s="66">
        <f t="shared" si="4"/>
        <v>25</v>
      </c>
      <c r="N31" s="65">
        <f>VLOOKUP($A31,'Return Data'!$B$7:$R$2843,17,0)</f>
        <v>6.7241999999999997</v>
      </c>
      <c r="O31" s="66">
        <f t="shared" si="8"/>
        <v>16</v>
      </c>
      <c r="P31" s="65">
        <f>VLOOKUP($A31,'Return Data'!$B$7:$R$2843,14,0)</f>
        <v>2.8231999999999999</v>
      </c>
      <c r="Q31" s="66">
        <f t="shared" si="9"/>
        <v>22</v>
      </c>
      <c r="R31" s="65">
        <f>VLOOKUP($A31,'Return Data'!$B$7:$R$2843,16,0)</f>
        <v>6.4725999999999999</v>
      </c>
      <c r="S31" s="67">
        <f t="shared" si="7"/>
        <v>23</v>
      </c>
    </row>
    <row r="32" spans="1:19" x14ac:dyDescent="0.3">
      <c r="A32" s="82" t="s">
        <v>1440</v>
      </c>
      <c r="B32" s="64">
        <f>VLOOKUP($A32,'Return Data'!$B$7:$R$2843,3,0)</f>
        <v>44446</v>
      </c>
      <c r="C32" s="65">
        <f>VLOOKUP($A32,'Return Data'!$B$7:$R$2843,4,0)</f>
        <v>38.770400000000002</v>
      </c>
      <c r="D32" s="65">
        <f>VLOOKUP($A32,'Return Data'!$B$7:$R$2843,9,0)</f>
        <v>6.3249000000000004</v>
      </c>
      <c r="E32" s="66">
        <f t="shared" si="0"/>
        <v>24</v>
      </c>
      <c r="F32" s="65">
        <f>VLOOKUP($A32,'Return Data'!$B$7:$R$2843,10,0)</f>
        <v>4.37</v>
      </c>
      <c r="G32" s="66">
        <f t="shared" si="1"/>
        <v>21</v>
      </c>
      <c r="H32" s="65">
        <f>VLOOKUP($A32,'Return Data'!$B$7:$R$2843,11,0)</f>
        <v>5.4394999999999998</v>
      </c>
      <c r="I32" s="66">
        <f t="shared" si="2"/>
        <v>20</v>
      </c>
      <c r="J32" s="65">
        <f>VLOOKUP($A32,'Return Data'!$B$7:$R$2843,12,0)</f>
        <v>3.0977999999999999</v>
      </c>
      <c r="K32" s="66">
        <f t="shared" si="3"/>
        <v>24</v>
      </c>
      <c r="L32" s="65">
        <f>VLOOKUP($A32,'Return Data'!$B$7:$R$2843,13,0)</f>
        <v>4.1977000000000002</v>
      </c>
      <c r="M32" s="66">
        <f t="shared" si="4"/>
        <v>22</v>
      </c>
      <c r="N32" s="65">
        <f>VLOOKUP($A32,'Return Data'!$B$7:$R$2843,17,0)</f>
        <v>6.8958000000000004</v>
      </c>
      <c r="O32" s="66">
        <f t="shared" si="8"/>
        <v>14</v>
      </c>
      <c r="P32" s="65">
        <f>VLOOKUP($A32,'Return Data'!$B$7:$R$2843,14,0)</f>
        <v>5.6924000000000001</v>
      </c>
      <c r="Q32" s="66">
        <f t="shared" si="9"/>
        <v>15</v>
      </c>
      <c r="R32" s="65">
        <f>VLOOKUP($A32,'Return Data'!$B$7:$R$2843,16,0)</f>
        <v>7.3540000000000001</v>
      </c>
      <c r="S32" s="67">
        <f t="shared" si="7"/>
        <v>12</v>
      </c>
    </row>
    <row r="33" spans="1:19" x14ac:dyDescent="0.3">
      <c r="A33" s="82" t="s">
        <v>1443</v>
      </c>
      <c r="B33" s="64">
        <f>VLOOKUP($A33,'Return Data'!$B$7:$R$2843,3,0)</f>
        <v>44446</v>
      </c>
      <c r="C33" s="65">
        <f>VLOOKUP($A33,'Return Data'!$B$7:$R$2843,4,0)</f>
        <v>24.073699999999999</v>
      </c>
      <c r="D33" s="65">
        <f>VLOOKUP($A33,'Return Data'!$B$7:$R$2843,9,0)</f>
        <v>7.3483999999999998</v>
      </c>
      <c r="E33" s="66">
        <f t="shared" si="0"/>
        <v>16</v>
      </c>
      <c r="F33" s="65">
        <f>VLOOKUP($A33,'Return Data'!$B$7:$R$2843,10,0)</f>
        <v>5.4344000000000001</v>
      </c>
      <c r="G33" s="66">
        <f t="shared" si="1"/>
        <v>6</v>
      </c>
      <c r="H33" s="65">
        <f>VLOOKUP($A33,'Return Data'!$B$7:$R$2843,11,0)</f>
        <v>6.2302999999999997</v>
      </c>
      <c r="I33" s="66">
        <f t="shared" si="2"/>
        <v>8</v>
      </c>
      <c r="J33" s="65">
        <f>VLOOKUP($A33,'Return Data'!$B$7:$R$2843,12,0)</f>
        <v>4.1246</v>
      </c>
      <c r="K33" s="66">
        <f t="shared" si="3"/>
        <v>7</v>
      </c>
      <c r="L33" s="65">
        <f>VLOOKUP($A33,'Return Data'!$B$7:$R$2843,13,0)</f>
        <v>5.1643999999999997</v>
      </c>
      <c r="M33" s="66">
        <f t="shared" si="4"/>
        <v>7</v>
      </c>
      <c r="N33" s="65">
        <f>VLOOKUP($A33,'Return Data'!$B$7:$R$2843,17,0)</f>
        <v>7.7910000000000004</v>
      </c>
      <c r="O33" s="66">
        <f t="shared" si="8"/>
        <v>4</v>
      </c>
      <c r="P33" s="65">
        <f>VLOOKUP($A33,'Return Data'!$B$7:$R$2843,14,0)</f>
        <v>3.7204000000000002</v>
      </c>
      <c r="Q33" s="66">
        <f t="shared" si="9"/>
        <v>20</v>
      </c>
      <c r="R33" s="65">
        <f>VLOOKUP($A33,'Return Data'!$B$7:$R$2843,16,0)</f>
        <v>6.4855</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7.9535038461538461</v>
      </c>
      <c r="E35" s="88"/>
      <c r="F35" s="89">
        <f>AVERAGE(F8:F33)</f>
        <v>4.4179038461538465</v>
      </c>
      <c r="G35" s="88"/>
      <c r="H35" s="89">
        <f>AVERAGE(H8:H33)</f>
        <v>5.9198769230769237</v>
      </c>
      <c r="I35" s="88"/>
      <c r="J35" s="89">
        <f>AVERAGE(J8:J33)</f>
        <v>3.907257692307692</v>
      </c>
      <c r="K35" s="88"/>
      <c r="L35" s="89">
        <f>AVERAGE(L8:L33)</f>
        <v>5.1031923076923089</v>
      </c>
      <c r="M35" s="88"/>
      <c r="N35" s="89">
        <f>AVERAGE(N8:N33)</f>
        <v>6.4061640000000004</v>
      </c>
      <c r="O35" s="88"/>
      <c r="P35" s="89">
        <f>AVERAGE(P8:P33)</f>
        <v>6.0992500000000005</v>
      </c>
      <c r="Q35" s="88"/>
      <c r="R35" s="89">
        <f>AVERAGE(R8:R33)</f>
        <v>7.2021615384615387</v>
      </c>
      <c r="S35" s="90"/>
    </row>
    <row r="36" spans="1:19" x14ac:dyDescent="0.3">
      <c r="A36" s="87" t="s">
        <v>28</v>
      </c>
      <c r="B36" s="88"/>
      <c r="C36" s="88"/>
      <c r="D36" s="89">
        <f>MIN(D8:D33)</f>
        <v>3.8866000000000001</v>
      </c>
      <c r="E36" s="88"/>
      <c r="F36" s="89">
        <f>MIN(F8:F33)</f>
        <v>-6.2706999999999997</v>
      </c>
      <c r="G36" s="88"/>
      <c r="H36" s="89">
        <f>MIN(H8:H33)</f>
        <v>4.5522999999999998</v>
      </c>
      <c r="I36" s="88"/>
      <c r="J36" s="89">
        <f>MIN(J8:J33)</f>
        <v>2.6840000000000002</v>
      </c>
      <c r="K36" s="88"/>
      <c r="L36" s="89">
        <f>MIN(L8:L33)</f>
        <v>3.7907000000000002</v>
      </c>
      <c r="M36" s="88"/>
      <c r="N36" s="89">
        <f>MIN(N8:N33)</f>
        <v>-0.41439999999999999</v>
      </c>
      <c r="O36" s="88"/>
      <c r="P36" s="89">
        <f>MIN(P8:P33)</f>
        <v>-3.5605000000000002</v>
      </c>
      <c r="Q36" s="88"/>
      <c r="R36" s="89">
        <f>MIN(R8:R33)</f>
        <v>4.4493</v>
      </c>
      <c r="S36" s="90"/>
    </row>
    <row r="37" spans="1:19" ht="15" thickBot="1" x14ac:dyDescent="0.35">
      <c r="A37" s="91" t="s">
        <v>29</v>
      </c>
      <c r="B37" s="92"/>
      <c r="C37" s="92"/>
      <c r="D37" s="93">
        <f>MAX(D8:D33)</f>
        <v>13.853300000000001</v>
      </c>
      <c r="E37" s="92"/>
      <c r="F37" s="93">
        <f>MAX(F8:F33)</f>
        <v>5.8056999999999999</v>
      </c>
      <c r="G37" s="92"/>
      <c r="H37" s="93">
        <f>MAX(H8:H33)</f>
        <v>7.3597999999999999</v>
      </c>
      <c r="I37" s="92"/>
      <c r="J37" s="93">
        <f>MAX(J8:J33)</f>
        <v>8.8594000000000008</v>
      </c>
      <c r="K37" s="92"/>
      <c r="L37" s="93">
        <f>MAX(L8:L33)</f>
        <v>12.6234</v>
      </c>
      <c r="M37" s="92"/>
      <c r="N37" s="93">
        <f>MAX(N8:N33)</f>
        <v>8.2469000000000001</v>
      </c>
      <c r="O37" s="92"/>
      <c r="P37" s="93">
        <f>MAX(P8:P33)</f>
        <v>8.8042999999999996</v>
      </c>
      <c r="Q37" s="92"/>
      <c r="R37" s="93">
        <f>MAX(R8:R33)</f>
        <v>8.6206999999999994</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44446</v>
      </c>
      <c r="C8" s="65">
        <f>VLOOKUP($A8,'Return Data'!$B$7:$R$2843,4,0)</f>
        <v>26.3687</v>
      </c>
      <c r="D8" s="65">
        <f>VLOOKUP($A8,'Return Data'!$B$7:$R$2843,9,0)</f>
        <v>9.2798999999999996</v>
      </c>
      <c r="E8" s="66">
        <f>RANK(D8,D$8:D$42,0)</f>
        <v>30</v>
      </c>
      <c r="F8" s="65">
        <f>VLOOKUP($A8,'Return Data'!$B$7:$R$2843,10,0)</f>
        <v>6.2755000000000001</v>
      </c>
      <c r="G8" s="66">
        <f>RANK(F8,F$8:F$42,0)</f>
        <v>20</v>
      </c>
      <c r="H8" s="65">
        <f>VLOOKUP($A8,'Return Data'!$B$7:$R$2843,11,0)</f>
        <v>7.8955000000000002</v>
      </c>
      <c r="I8" s="66">
        <f>RANK(H8,H$8:H$42,0)</f>
        <v>18</v>
      </c>
      <c r="J8" s="65">
        <f>VLOOKUP($A8,'Return Data'!$B$7:$R$2843,12,0)</f>
        <v>8.9915000000000003</v>
      </c>
      <c r="K8" s="66">
        <f>RANK(J8,J$8:J$42,0)</f>
        <v>3</v>
      </c>
      <c r="L8" s="65">
        <f>VLOOKUP($A8,'Return Data'!$B$7:$R$2843,13,0)</f>
        <v>10.115</v>
      </c>
      <c r="M8" s="66">
        <f>RANK(L8,L$8:L$42,0)</f>
        <v>3</v>
      </c>
      <c r="N8" s="65">
        <f>VLOOKUP($A8,'Return Data'!$B$7:$R$2843,17,0)</f>
        <v>3.8441999999999998</v>
      </c>
      <c r="O8" s="66">
        <f>RANK(N8,N$8:N$42,0)</f>
        <v>27</v>
      </c>
      <c r="P8" s="65">
        <f>VLOOKUP($A8,'Return Data'!$B$7:$R$2843,14,0)</f>
        <v>4.3208000000000002</v>
      </c>
      <c r="Q8" s="66">
        <f>RANK(P8,P$8:P$42,0)</f>
        <v>23</v>
      </c>
      <c r="R8" s="65">
        <f>VLOOKUP($A8,'Return Data'!$B$7:$R$2843,16,0)</f>
        <v>8.0511999999999997</v>
      </c>
      <c r="S8" s="67">
        <f t="shared" ref="S8:S42" si="0">RANK(R8,R$8:R$42,0)</f>
        <v>19</v>
      </c>
    </row>
    <row r="9" spans="1:19" x14ac:dyDescent="0.3">
      <c r="A9" s="82" t="s">
        <v>1072</v>
      </c>
      <c r="B9" s="64">
        <f>VLOOKUP($A9,'Return Data'!$B$7:$R$2843,3,0)</f>
        <v>44446</v>
      </c>
      <c r="C9" s="65">
        <f>VLOOKUP($A9,'Return Data'!$B$7:$R$2843,4,0)</f>
        <v>1.3931</v>
      </c>
      <c r="D9" s="65"/>
      <c r="E9" s="66"/>
      <c r="F9" s="65"/>
      <c r="G9" s="66"/>
      <c r="H9" s="65"/>
      <c r="I9" s="66"/>
      <c r="J9" s="65"/>
      <c r="K9" s="66"/>
      <c r="L9" s="65"/>
      <c r="M9" s="66"/>
      <c r="N9" s="65"/>
      <c r="O9" s="66"/>
      <c r="P9" s="65"/>
      <c r="Q9" s="66"/>
      <c r="R9" s="65">
        <f>VLOOKUP($A9,'Return Data'!$B$7:$R$2843,16,0)</f>
        <v>-14.2014</v>
      </c>
      <c r="S9" s="67">
        <f t="shared" si="0"/>
        <v>34</v>
      </c>
    </row>
    <row r="10" spans="1:19" x14ac:dyDescent="0.3">
      <c r="A10" s="82" t="s">
        <v>1074</v>
      </c>
      <c r="B10" s="64">
        <f>VLOOKUP($A10,'Return Data'!$B$7:$R$2843,3,0)</f>
        <v>44446</v>
      </c>
      <c r="C10" s="65">
        <f>VLOOKUP($A10,'Return Data'!$B$7:$R$2843,4,0)</f>
        <v>23.378499999999999</v>
      </c>
      <c r="D10" s="65">
        <f>VLOOKUP($A10,'Return Data'!$B$7:$R$2843,9,0)</f>
        <v>11.452500000000001</v>
      </c>
      <c r="E10" s="66">
        <f t="shared" ref="E10:E42" si="1">RANK(D10,D$8:D$42,0)</f>
        <v>19</v>
      </c>
      <c r="F10" s="65">
        <f>VLOOKUP($A10,'Return Data'!$B$7:$R$2843,10,0)</f>
        <v>7.1172000000000004</v>
      </c>
      <c r="G10" s="66">
        <f t="shared" ref="G10:G42" si="2">RANK(F10,F$8:F$42,0)</f>
        <v>12</v>
      </c>
      <c r="H10" s="65">
        <f>VLOOKUP($A10,'Return Data'!$B$7:$R$2843,11,0)</f>
        <v>8.6252999999999993</v>
      </c>
      <c r="I10" s="66">
        <f t="shared" ref="I10:I42" si="3">RANK(H10,H$8:H$42,0)</f>
        <v>14</v>
      </c>
      <c r="J10" s="65">
        <f>VLOOKUP($A10,'Return Data'!$B$7:$R$2843,12,0)</f>
        <v>6.6897000000000002</v>
      </c>
      <c r="K10" s="66">
        <f t="shared" ref="K10:K19" si="4">RANK(J10,J$8:J$42,0)</f>
        <v>7</v>
      </c>
      <c r="L10" s="65">
        <f>VLOOKUP($A10,'Return Data'!$B$7:$R$2843,13,0)</f>
        <v>8.0922000000000001</v>
      </c>
      <c r="M10" s="66">
        <f t="shared" ref="M10:M19" si="5">RANK(L10,L$8:L$42,0)</f>
        <v>8</v>
      </c>
      <c r="N10" s="65">
        <f>VLOOKUP($A10,'Return Data'!$B$7:$R$2843,17,0)</f>
        <v>9.2360000000000007</v>
      </c>
      <c r="O10" s="66">
        <f t="shared" ref="O10:O19" si="6">RANK(N10,N$8:N$42,0)</f>
        <v>5</v>
      </c>
      <c r="P10" s="65">
        <f>VLOOKUP($A10,'Return Data'!$B$7:$R$2843,14,0)</f>
        <v>8.9032999999999998</v>
      </c>
      <c r="Q10" s="66">
        <f t="shared" ref="Q10:Q19" si="7">RANK(P10,P$8:P$42,0)</f>
        <v>15</v>
      </c>
      <c r="R10" s="65">
        <f>VLOOKUP($A10,'Return Data'!$B$7:$R$2843,16,0)</f>
        <v>9.2457999999999991</v>
      </c>
      <c r="S10" s="67">
        <f t="shared" si="0"/>
        <v>3</v>
      </c>
    </row>
    <row r="11" spans="1:19" x14ac:dyDescent="0.3">
      <c r="A11" s="82" t="s">
        <v>1077</v>
      </c>
      <c r="B11" s="64">
        <f>VLOOKUP($A11,'Return Data'!$B$7:$R$2843,3,0)</f>
        <v>44446</v>
      </c>
      <c r="C11" s="65">
        <f>VLOOKUP($A11,'Return Data'!$B$7:$R$2843,4,0)</f>
        <v>16.047999999999998</v>
      </c>
      <c r="D11" s="65">
        <f>VLOOKUP($A11,'Return Data'!$B$7:$R$2843,9,0)</f>
        <v>9.9876000000000005</v>
      </c>
      <c r="E11" s="66">
        <f t="shared" si="1"/>
        <v>27</v>
      </c>
      <c r="F11" s="65">
        <f>VLOOKUP($A11,'Return Data'!$B$7:$R$2843,10,0)</f>
        <v>4.3361999999999998</v>
      </c>
      <c r="G11" s="66">
        <f t="shared" si="2"/>
        <v>27</v>
      </c>
      <c r="H11" s="65">
        <f>VLOOKUP($A11,'Return Data'!$B$7:$R$2843,11,0)</f>
        <v>6.6029</v>
      </c>
      <c r="I11" s="66">
        <f t="shared" si="3"/>
        <v>29</v>
      </c>
      <c r="J11" s="65">
        <f>VLOOKUP($A11,'Return Data'!$B$7:$R$2843,12,0)</f>
        <v>3.1785999999999999</v>
      </c>
      <c r="K11" s="66">
        <f t="shared" si="4"/>
        <v>20</v>
      </c>
      <c r="L11" s="65">
        <f>VLOOKUP($A11,'Return Data'!$B$7:$R$2843,13,0)</f>
        <v>4.8327</v>
      </c>
      <c r="M11" s="66">
        <f t="shared" si="5"/>
        <v>22</v>
      </c>
      <c r="N11" s="65">
        <f>VLOOKUP($A11,'Return Data'!$B$7:$R$2843,17,0)</f>
        <v>5.8773</v>
      </c>
      <c r="O11" s="66">
        <f t="shared" si="6"/>
        <v>23</v>
      </c>
      <c r="P11" s="65">
        <f>VLOOKUP($A11,'Return Data'!$B$7:$R$2843,14,0)</f>
        <v>3.5851999999999999</v>
      </c>
      <c r="Q11" s="66">
        <f t="shared" si="7"/>
        <v>25</v>
      </c>
      <c r="R11" s="65">
        <f>VLOOKUP($A11,'Return Data'!$B$7:$R$2843,16,0)</f>
        <v>6.4874000000000001</v>
      </c>
      <c r="S11" s="67">
        <f t="shared" si="0"/>
        <v>27</v>
      </c>
    </row>
    <row r="12" spans="1:19" x14ac:dyDescent="0.3">
      <c r="A12" s="82" t="s">
        <v>1078</v>
      </c>
      <c r="B12" s="64">
        <f>VLOOKUP($A12,'Return Data'!$B$7:$R$2843,3,0)</f>
        <v>44446</v>
      </c>
      <c r="C12" s="65">
        <f>VLOOKUP($A12,'Return Data'!$B$7:$R$2843,4,0)</f>
        <v>68.183999999999997</v>
      </c>
      <c r="D12" s="65">
        <f>VLOOKUP($A12,'Return Data'!$B$7:$R$2843,9,0)</f>
        <v>9.6854999999999993</v>
      </c>
      <c r="E12" s="66">
        <f t="shared" si="1"/>
        <v>29</v>
      </c>
      <c r="F12" s="65">
        <f>VLOOKUP($A12,'Return Data'!$B$7:$R$2843,10,0)</f>
        <v>4.6529999999999996</v>
      </c>
      <c r="G12" s="66">
        <f t="shared" si="2"/>
        <v>26</v>
      </c>
      <c r="H12" s="65">
        <f>VLOOKUP($A12,'Return Data'!$B$7:$R$2843,11,0)</f>
        <v>6.8879000000000001</v>
      </c>
      <c r="I12" s="66">
        <f t="shared" si="3"/>
        <v>28</v>
      </c>
      <c r="J12" s="65">
        <f>VLOOKUP($A12,'Return Data'!$B$7:$R$2843,12,0)</f>
        <v>4.2384000000000004</v>
      </c>
      <c r="K12" s="66">
        <f t="shared" si="4"/>
        <v>13</v>
      </c>
      <c r="L12" s="65">
        <f>VLOOKUP($A12,'Return Data'!$B$7:$R$2843,13,0)</f>
        <v>5.1315</v>
      </c>
      <c r="M12" s="66">
        <f t="shared" si="5"/>
        <v>18</v>
      </c>
      <c r="N12" s="65">
        <f>VLOOKUP($A12,'Return Data'!$B$7:$R$2843,17,0)</f>
        <v>7.2567000000000004</v>
      </c>
      <c r="O12" s="66">
        <f t="shared" si="6"/>
        <v>18</v>
      </c>
      <c r="P12" s="65">
        <f>VLOOKUP($A12,'Return Data'!$B$7:$R$2843,14,0)</f>
        <v>5.6722000000000001</v>
      </c>
      <c r="Q12" s="66">
        <f t="shared" si="7"/>
        <v>21</v>
      </c>
      <c r="R12" s="65">
        <f>VLOOKUP($A12,'Return Data'!$B$7:$R$2843,16,0)</f>
        <v>7.4421999999999997</v>
      </c>
      <c r="S12" s="67">
        <f t="shared" si="0"/>
        <v>24</v>
      </c>
    </row>
    <row r="13" spans="1:19" x14ac:dyDescent="0.3">
      <c r="A13" s="82" t="s">
        <v>1083</v>
      </c>
      <c r="B13" s="64">
        <f>VLOOKUP($A13,'Return Data'!$B$7:$R$2843,3,0)</f>
        <v>44446</v>
      </c>
      <c r="C13" s="65">
        <f>VLOOKUP($A13,'Return Data'!$B$7:$R$2843,4,0)</f>
        <v>25.908100000000001</v>
      </c>
      <c r="D13" s="65">
        <f>VLOOKUP($A13,'Return Data'!$B$7:$R$2843,9,0)</f>
        <v>10.8355</v>
      </c>
      <c r="E13" s="66">
        <f t="shared" si="1"/>
        <v>22</v>
      </c>
      <c r="F13" s="65">
        <f>VLOOKUP($A13,'Return Data'!$B$7:$R$2843,10,0)</f>
        <v>12.3933</v>
      </c>
      <c r="G13" s="66">
        <f t="shared" si="2"/>
        <v>2</v>
      </c>
      <c r="H13" s="65">
        <f>VLOOKUP($A13,'Return Data'!$B$7:$R$2843,11,0)</f>
        <v>16.572600000000001</v>
      </c>
      <c r="I13" s="66">
        <f t="shared" si="3"/>
        <v>2</v>
      </c>
      <c r="J13" s="65">
        <f>VLOOKUP($A13,'Return Data'!$B$7:$R$2843,12,0)</f>
        <v>17.758199999999999</v>
      </c>
      <c r="K13" s="66">
        <f t="shared" si="4"/>
        <v>2</v>
      </c>
      <c r="L13" s="65">
        <f>VLOOKUP($A13,'Return Data'!$B$7:$R$2843,13,0)</f>
        <v>21.866</v>
      </c>
      <c r="M13" s="66">
        <f t="shared" si="5"/>
        <v>1</v>
      </c>
      <c r="N13" s="65">
        <f>VLOOKUP($A13,'Return Data'!$B$7:$R$2843,17,0)</f>
        <v>3.9586000000000001</v>
      </c>
      <c r="O13" s="66">
        <f t="shared" si="6"/>
        <v>26</v>
      </c>
      <c r="P13" s="65">
        <f>VLOOKUP($A13,'Return Data'!$B$7:$R$2843,14,0)</f>
        <v>5.4115000000000002</v>
      </c>
      <c r="Q13" s="66">
        <f t="shared" si="7"/>
        <v>22</v>
      </c>
      <c r="R13" s="65">
        <f>VLOOKUP($A13,'Return Data'!$B$7:$R$2843,16,0)</f>
        <v>8.2899999999999991</v>
      </c>
      <c r="S13" s="67">
        <f t="shared" si="0"/>
        <v>18</v>
      </c>
    </row>
    <row r="14" spans="1:19" x14ac:dyDescent="0.3">
      <c r="A14" s="82" t="s">
        <v>1085</v>
      </c>
      <c r="B14" s="64">
        <f>VLOOKUP($A14,'Return Data'!$B$7:$R$2843,3,0)</f>
        <v>44446</v>
      </c>
      <c r="C14" s="65">
        <f>VLOOKUP($A14,'Return Data'!$B$7:$R$2843,4,0)</f>
        <v>47.518799999999999</v>
      </c>
      <c r="D14" s="65">
        <f>VLOOKUP($A14,'Return Data'!$B$7:$R$2843,9,0)</f>
        <v>12.9857</v>
      </c>
      <c r="E14" s="66">
        <f t="shared" si="1"/>
        <v>11</v>
      </c>
      <c r="F14" s="65">
        <f>VLOOKUP($A14,'Return Data'!$B$7:$R$2843,10,0)</f>
        <v>7.7893999999999997</v>
      </c>
      <c r="G14" s="66">
        <f t="shared" si="2"/>
        <v>9</v>
      </c>
      <c r="H14" s="65">
        <f>VLOOKUP($A14,'Return Data'!$B$7:$R$2843,11,0)</f>
        <v>9.6353000000000009</v>
      </c>
      <c r="I14" s="66">
        <f t="shared" si="3"/>
        <v>9</v>
      </c>
      <c r="J14" s="65">
        <f>VLOOKUP($A14,'Return Data'!$B$7:$R$2843,12,0)</f>
        <v>6.7062999999999997</v>
      </c>
      <c r="K14" s="66">
        <f t="shared" si="4"/>
        <v>5</v>
      </c>
      <c r="L14" s="65">
        <f>VLOOKUP($A14,'Return Data'!$B$7:$R$2843,13,0)</f>
        <v>8.6003000000000007</v>
      </c>
      <c r="M14" s="66">
        <f t="shared" si="5"/>
        <v>6</v>
      </c>
      <c r="N14" s="65">
        <f>VLOOKUP($A14,'Return Data'!$B$7:$R$2843,17,0)</f>
        <v>9.0347000000000008</v>
      </c>
      <c r="O14" s="66">
        <f t="shared" si="6"/>
        <v>6</v>
      </c>
      <c r="P14" s="65">
        <f>VLOOKUP($A14,'Return Data'!$B$7:$R$2843,14,0)</f>
        <v>9.4566999999999997</v>
      </c>
      <c r="Q14" s="66">
        <f t="shared" si="7"/>
        <v>10</v>
      </c>
      <c r="R14" s="65">
        <f>VLOOKUP($A14,'Return Data'!$B$7:$R$2843,16,0)</f>
        <v>8.8872999999999998</v>
      </c>
      <c r="S14" s="67">
        <f t="shared" si="0"/>
        <v>8</v>
      </c>
    </row>
    <row r="15" spans="1:19" x14ac:dyDescent="0.3">
      <c r="A15" s="82" t="s">
        <v>1087</v>
      </c>
      <c r="B15" s="64">
        <f>VLOOKUP($A15,'Return Data'!$B$7:$R$2843,3,0)</f>
        <v>44446</v>
      </c>
      <c r="C15" s="65">
        <f>VLOOKUP($A15,'Return Data'!$B$7:$R$2843,4,0)</f>
        <v>37.603099999999998</v>
      </c>
      <c r="D15" s="65">
        <f>VLOOKUP($A15,'Return Data'!$B$7:$R$2843,9,0)</f>
        <v>11.9137</v>
      </c>
      <c r="E15" s="66">
        <f t="shared" si="1"/>
        <v>16</v>
      </c>
      <c r="F15" s="65">
        <f>VLOOKUP($A15,'Return Data'!$B$7:$R$2843,10,0)</f>
        <v>7.0791000000000004</v>
      </c>
      <c r="G15" s="66">
        <f t="shared" si="2"/>
        <v>13</v>
      </c>
      <c r="H15" s="65">
        <f>VLOOKUP($A15,'Return Data'!$B$7:$R$2843,11,0)</f>
        <v>9.2447999999999997</v>
      </c>
      <c r="I15" s="66">
        <f t="shared" si="3"/>
        <v>10</v>
      </c>
      <c r="J15" s="65">
        <f>VLOOKUP($A15,'Return Data'!$B$7:$R$2843,12,0)</f>
        <v>6.8693999999999997</v>
      </c>
      <c r="K15" s="66">
        <f t="shared" si="4"/>
        <v>4</v>
      </c>
      <c r="L15" s="65">
        <f>VLOOKUP($A15,'Return Data'!$B$7:$R$2843,13,0)</f>
        <v>8.7260000000000009</v>
      </c>
      <c r="M15" s="66">
        <f t="shared" si="5"/>
        <v>5</v>
      </c>
      <c r="N15" s="65">
        <f>VLOOKUP($A15,'Return Data'!$B$7:$R$2843,17,0)</f>
        <v>9.8598999999999997</v>
      </c>
      <c r="O15" s="66">
        <f t="shared" si="6"/>
        <v>1</v>
      </c>
      <c r="P15" s="65">
        <f>VLOOKUP($A15,'Return Data'!$B$7:$R$2843,14,0)</f>
        <v>9.3370999999999995</v>
      </c>
      <c r="Q15" s="66">
        <f t="shared" si="7"/>
        <v>12</v>
      </c>
      <c r="R15" s="65">
        <f>VLOOKUP($A15,'Return Data'!$B$7:$R$2843,16,0)</f>
        <v>9.1405999999999992</v>
      </c>
      <c r="S15" s="67">
        <f t="shared" si="0"/>
        <v>5</v>
      </c>
    </row>
    <row r="16" spans="1:19" x14ac:dyDescent="0.3">
      <c r="A16" s="82" t="s">
        <v>1088</v>
      </c>
      <c r="B16" s="64">
        <f>VLOOKUP($A16,'Return Data'!$B$7:$R$2843,3,0)</f>
        <v>44446</v>
      </c>
      <c r="C16" s="65">
        <f>VLOOKUP($A16,'Return Data'!$B$7:$R$2843,4,0)</f>
        <v>39.813400000000001</v>
      </c>
      <c r="D16" s="65">
        <f>VLOOKUP($A16,'Return Data'!$B$7:$R$2843,9,0)</f>
        <v>10.381600000000001</v>
      </c>
      <c r="E16" s="66">
        <f t="shared" si="1"/>
        <v>23</v>
      </c>
      <c r="F16" s="65">
        <f>VLOOKUP($A16,'Return Data'!$B$7:$R$2843,10,0)</f>
        <v>5.6005000000000003</v>
      </c>
      <c r="G16" s="66">
        <f t="shared" si="2"/>
        <v>21</v>
      </c>
      <c r="H16" s="65">
        <f>VLOOKUP($A16,'Return Data'!$B$7:$R$2843,11,0)</f>
        <v>7.5987999999999998</v>
      </c>
      <c r="I16" s="66">
        <f t="shared" si="3"/>
        <v>21</v>
      </c>
      <c r="J16" s="65">
        <f>VLOOKUP($A16,'Return Data'!$B$7:$R$2843,12,0)</f>
        <v>3.5568</v>
      </c>
      <c r="K16" s="66">
        <f t="shared" si="4"/>
        <v>19</v>
      </c>
      <c r="L16" s="65">
        <f>VLOOKUP($A16,'Return Data'!$B$7:$R$2843,13,0)</f>
        <v>5.3503999999999996</v>
      </c>
      <c r="M16" s="66">
        <f t="shared" si="5"/>
        <v>15</v>
      </c>
      <c r="N16" s="65">
        <f>VLOOKUP($A16,'Return Data'!$B$7:$R$2843,17,0)</f>
        <v>7.6657999999999999</v>
      </c>
      <c r="O16" s="66">
        <f t="shared" si="6"/>
        <v>13</v>
      </c>
      <c r="P16" s="65">
        <f>VLOOKUP($A16,'Return Data'!$B$7:$R$2843,14,0)</f>
        <v>9.0822000000000003</v>
      </c>
      <c r="Q16" s="66">
        <f t="shared" si="7"/>
        <v>14</v>
      </c>
      <c r="R16" s="65">
        <f>VLOOKUP($A16,'Return Data'!$B$7:$R$2843,16,0)</f>
        <v>8.4550000000000001</v>
      </c>
      <c r="S16" s="67">
        <f t="shared" si="0"/>
        <v>16</v>
      </c>
    </row>
    <row r="17" spans="1:19" x14ac:dyDescent="0.3">
      <c r="A17" s="82" t="s">
        <v>1093</v>
      </c>
      <c r="B17" s="64">
        <f>VLOOKUP($A17,'Return Data'!$B$7:$R$2843,3,0)</f>
        <v>44446</v>
      </c>
      <c r="C17" s="65">
        <f>VLOOKUP($A17,'Return Data'!$B$7:$R$2843,4,0)</f>
        <v>19.261199999999999</v>
      </c>
      <c r="D17" s="65">
        <f>VLOOKUP($A17,'Return Data'!$B$7:$R$2843,9,0)</f>
        <v>13.985099999999999</v>
      </c>
      <c r="E17" s="66">
        <f t="shared" si="1"/>
        <v>10</v>
      </c>
      <c r="F17" s="65">
        <f>VLOOKUP($A17,'Return Data'!$B$7:$R$2843,10,0)</f>
        <v>8.7256</v>
      </c>
      <c r="G17" s="66">
        <f t="shared" si="2"/>
        <v>6</v>
      </c>
      <c r="H17" s="65">
        <f>VLOOKUP($A17,'Return Data'!$B$7:$R$2843,11,0)</f>
        <v>9.8072999999999997</v>
      </c>
      <c r="I17" s="66">
        <f t="shared" si="3"/>
        <v>7</v>
      </c>
      <c r="J17" s="65">
        <f>VLOOKUP($A17,'Return Data'!$B$7:$R$2843,12,0)</f>
        <v>6.4359999999999999</v>
      </c>
      <c r="K17" s="66">
        <f t="shared" si="4"/>
        <v>8</v>
      </c>
      <c r="L17" s="65">
        <f>VLOOKUP($A17,'Return Data'!$B$7:$R$2843,13,0)</f>
        <v>8.4387000000000008</v>
      </c>
      <c r="M17" s="66">
        <f t="shared" si="5"/>
        <v>7</v>
      </c>
      <c r="N17" s="65">
        <f>VLOOKUP($A17,'Return Data'!$B$7:$R$2843,17,0)</f>
        <v>8.5792000000000002</v>
      </c>
      <c r="O17" s="66">
        <f t="shared" si="6"/>
        <v>11</v>
      </c>
      <c r="P17" s="65">
        <f>VLOOKUP($A17,'Return Data'!$B$7:$R$2843,14,0)</f>
        <v>8.1317000000000004</v>
      </c>
      <c r="Q17" s="66">
        <f t="shared" si="7"/>
        <v>19</v>
      </c>
      <c r="R17" s="65">
        <f>VLOOKUP($A17,'Return Data'!$B$7:$R$2843,16,0)</f>
        <v>9.1701999999999995</v>
      </c>
      <c r="S17" s="67">
        <f t="shared" si="0"/>
        <v>4</v>
      </c>
    </row>
    <row r="18" spans="1:19" x14ac:dyDescent="0.3">
      <c r="A18" s="82" t="s">
        <v>1094</v>
      </c>
      <c r="B18" s="64">
        <f>VLOOKUP($A18,'Return Data'!$B$7:$R$2843,3,0)</f>
        <v>44446</v>
      </c>
      <c r="C18" s="65">
        <f>VLOOKUP($A18,'Return Data'!$B$7:$R$2843,4,0)</f>
        <v>17.249199999999998</v>
      </c>
      <c r="D18" s="65">
        <f>VLOOKUP($A18,'Return Data'!$B$7:$R$2843,9,0)</f>
        <v>12.149800000000001</v>
      </c>
      <c r="E18" s="66">
        <f t="shared" si="1"/>
        <v>15</v>
      </c>
      <c r="F18" s="65">
        <f>VLOOKUP($A18,'Return Data'!$B$7:$R$2843,10,0)</f>
        <v>7.0198999999999998</v>
      </c>
      <c r="G18" s="66">
        <f t="shared" si="2"/>
        <v>14</v>
      </c>
      <c r="H18" s="65">
        <f>VLOOKUP($A18,'Return Data'!$B$7:$R$2843,11,0)</f>
        <v>8.5305999999999997</v>
      </c>
      <c r="I18" s="66">
        <f t="shared" si="3"/>
        <v>15</v>
      </c>
      <c r="J18" s="65">
        <f>VLOOKUP($A18,'Return Data'!$B$7:$R$2843,12,0)</f>
        <v>6.4132999999999996</v>
      </c>
      <c r="K18" s="66">
        <f t="shared" si="4"/>
        <v>9</v>
      </c>
      <c r="L18" s="65">
        <f>VLOOKUP($A18,'Return Data'!$B$7:$R$2843,13,0)</f>
        <v>9.1804000000000006</v>
      </c>
      <c r="M18" s="66">
        <f t="shared" si="5"/>
        <v>4</v>
      </c>
      <c r="N18" s="65">
        <f>VLOOKUP($A18,'Return Data'!$B$7:$R$2843,17,0)</f>
        <v>8.9309999999999992</v>
      </c>
      <c r="O18" s="66">
        <f t="shared" si="6"/>
        <v>7</v>
      </c>
      <c r="P18" s="65">
        <f>VLOOKUP($A18,'Return Data'!$B$7:$R$2843,14,0)</f>
        <v>8.6572999999999993</v>
      </c>
      <c r="Q18" s="66">
        <f t="shared" si="7"/>
        <v>16</v>
      </c>
      <c r="R18" s="65">
        <f>VLOOKUP($A18,'Return Data'!$B$7:$R$2843,16,0)</f>
        <v>8.6111000000000004</v>
      </c>
      <c r="S18" s="67">
        <f t="shared" si="0"/>
        <v>14</v>
      </c>
    </row>
    <row r="19" spans="1:19" x14ac:dyDescent="0.3">
      <c r="A19" s="82" t="s">
        <v>1097</v>
      </c>
      <c r="B19" s="64">
        <f>VLOOKUP($A19,'Return Data'!$B$7:$R$2843,3,0)</f>
        <v>44446</v>
      </c>
      <c r="C19" s="65">
        <f>VLOOKUP($A19,'Return Data'!$B$7:$R$2843,4,0)</f>
        <v>13.1983</v>
      </c>
      <c r="D19" s="65">
        <f>VLOOKUP($A19,'Return Data'!$B$7:$R$2843,9,0)</f>
        <v>10.052300000000001</v>
      </c>
      <c r="E19" s="66">
        <f t="shared" si="1"/>
        <v>26</v>
      </c>
      <c r="F19" s="65">
        <f>VLOOKUP($A19,'Return Data'!$B$7:$R$2843,10,0)</f>
        <v>60.055500000000002</v>
      </c>
      <c r="G19" s="66">
        <f t="shared" si="2"/>
        <v>1</v>
      </c>
      <c r="H19" s="65">
        <f>VLOOKUP($A19,'Return Data'!$B$7:$R$2843,11,0)</f>
        <v>34.402900000000002</v>
      </c>
      <c r="I19" s="66">
        <f t="shared" si="3"/>
        <v>1</v>
      </c>
      <c r="J19" s="65">
        <f>VLOOKUP($A19,'Return Data'!$B$7:$R$2843,12,0)</f>
        <v>23.985099999999999</v>
      </c>
      <c r="K19" s="66">
        <f t="shared" si="4"/>
        <v>1</v>
      </c>
      <c r="L19" s="65">
        <f>VLOOKUP($A19,'Return Data'!$B$7:$R$2843,13,0)</f>
        <v>18.5639</v>
      </c>
      <c r="M19" s="66">
        <f t="shared" si="5"/>
        <v>2</v>
      </c>
      <c r="N19" s="65">
        <f>VLOOKUP($A19,'Return Data'!$B$7:$R$2843,17,0)</f>
        <v>-5.0000999999999998</v>
      </c>
      <c r="O19" s="66">
        <f t="shared" si="6"/>
        <v>30</v>
      </c>
      <c r="P19" s="65">
        <f>VLOOKUP($A19,'Return Data'!$B$7:$R$2843,14,0)</f>
        <v>-3.5489000000000002</v>
      </c>
      <c r="Q19" s="66">
        <f t="shared" si="7"/>
        <v>29</v>
      </c>
      <c r="R19" s="65">
        <f>VLOOKUP($A19,'Return Data'!$B$7:$R$2843,16,0)</f>
        <v>3.9264000000000001</v>
      </c>
      <c r="S19" s="67">
        <f t="shared" si="0"/>
        <v>30</v>
      </c>
    </row>
    <row r="20" spans="1:19" x14ac:dyDescent="0.3">
      <c r="A20" s="82" t="s">
        <v>1099</v>
      </c>
      <c r="B20" s="64">
        <f>VLOOKUP($A20,'Return Data'!$B$7:$R$2843,3,0)</f>
        <v>44446</v>
      </c>
      <c r="C20" s="65">
        <f>VLOOKUP($A20,'Return Data'!$B$7:$R$2843,4,0)</f>
        <v>4.5900000000000003E-2</v>
      </c>
      <c r="D20" s="65">
        <f>VLOOKUP($A20,'Return Data'!$B$7:$R$2843,9,0)</f>
        <v>12.5619</v>
      </c>
      <c r="E20" s="66">
        <f t="shared" si="1"/>
        <v>14</v>
      </c>
      <c r="F20" s="65">
        <f>VLOOKUP($A20,'Return Data'!$B$7:$R$2843,10,0)</f>
        <v>11.5641</v>
      </c>
      <c r="G20" s="66">
        <f t="shared" si="2"/>
        <v>3</v>
      </c>
      <c r="H20" s="65">
        <f>VLOOKUP($A20,'Return Data'!$B$7:$R$2843,11,0)</f>
        <v>11.303900000000001</v>
      </c>
      <c r="I20" s="66">
        <f t="shared" si="3"/>
        <v>4</v>
      </c>
      <c r="J20" s="65"/>
      <c r="K20" s="66"/>
      <c r="L20" s="65"/>
      <c r="M20" s="66"/>
      <c r="N20" s="65"/>
      <c r="O20" s="66"/>
      <c r="P20" s="65"/>
      <c r="Q20" s="66"/>
      <c r="R20" s="65">
        <f>VLOOKUP($A20,'Return Data'!$B$7:$R$2843,16,0)</f>
        <v>-10.763999999999999</v>
      </c>
      <c r="S20" s="67">
        <f t="shared" si="0"/>
        <v>33</v>
      </c>
    </row>
    <row r="21" spans="1:19" x14ac:dyDescent="0.3">
      <c r="A21" s="82" t="s">
        <v>1102</v>
      </c>
      <c r="B21" s="64">
        <f>VLOOKUP($A21,'Return Data'!$B$7:$R$2843,3,0)</f>
        <v>44446</v>
      </c>
      <c r="C21" s="65">
        <f>VLOOKUP($A21,'Return Data'!$B$7:$R$2843,4,0)</f>
        <v>42.8718</v>
      </c>
      <c r="D21" s="65">
        <f>VLOOKUP($A21,'Return Data'!$B$7:$R$2843,9,0)</f>
        <v>8.7939000000000007</v>
      </c>
      <c r="E21" s="66">
        <f t="shared" si="1"/>
        <v>31</v>
      </c>
      <c r="F21" s="65">
        <f>VLOOKUP($A21,'Return Data'!$B$7:$R$2843,10,0)</f>
        <v>6.3502000000000001</v>
      </c>
      <c r="G21" s="66">
        <f t="shared" si="2"/>
        <v>19</v>
      </c>
      <c r="H21" s="65">
        <f>VLOOKUP($A21,'Return Data'!$B$7:$R$2843,11,0)</f>
        <v>7.5789</v>
      </c>
      <c r="I21" s="66">
        <f t="shared" si="3"/>
        <v>22</v>
      </c>
      <c r="J21" s="65">
        <f>VLOOKUP($A21,'Return Data'!$B$7:$R$2843,12,0)</f>
        <v>4.9703999999999997</v>
      </c>
      <c r="K21" s="66">
        <f>RANK(J21,J$8:J$42,0)</f>
        <v>10</v>
      </c>
      <c r="L21" s="65">
        <f>VLOOKUP($A21,'Return Data'!$B$7:$R$2843,13,0)</f>
        <v>7.2424999999999997</v>
      </c>
      <c r="M21" s="66">
        <f>RANK(L21,L$8:L$42,0)</f>
        <v>10</v>
      </c>
      <c r="N21" s="65">
        <f>VLOOKUP($A21,'Return Data'!$B$7:$R$2843,17,0)</f>
        <v>9.5333000000000006</v>
      </c>
      <c r="O21" s="66">
        <f>RANK(N21,N$8:N$42,0)</f>
        <v>4</v>
      </c>
      <c r="P21" s="65">
        <f>VLOOKUP($A21,'Return Data'!$B$7:$R$2843,14,0)</f>
        <v>10.208</v>
      </c>
      <c r="Q21" s="66">
        <f>RANK(P21,P$8:P$42,0)</f>
        <v>6</v>
      </c>
      <c r="R21" s="65">
        <f>VLOOKUP($A21,'Return Data'!$B$7:$R$2843,16,0)</f>
        <v>9.9510000000000005</v>
      </c>
      <c r="S21" s="67">
        <f t="shared" si="0"/>
        <v>2</v>
      </c>
    </row>
    <row r="22" spans="1:19" x14ac:dyDescent="0.3">
      <c r="A22" s="82" t="s">
        <v>1105</v>
      </c>
      <c r="B22" s="64">
        <f>VLOOKUP($A22,'Return Data'!$B$7:$R$2843,3,0)</f>
        <v>44446</v>
      </c>
      <c r="C22" s="65">
        <f>VLOOKUP($A22,'Return Data'!$B$7:$R$2843,4,0)</f>
        <v>63.467300000000002</v>
      </c>
      <c r="D22" s="65">
        <f>VLOOKUP($A22,'Return Data'!$B$7:$R$2843,9,0)</f>
        <v>9.7789000000000001</v>
      </c>
      <c r="E22" s="66">
        <f t="shared" si="1"/>
        <v>28</v>
      </c>
      <c r="F22" s="65">
        <f>VLOOKUP($A22,'Return Data'!$B$7:$R$2843,10,0)</f>
        <v>3.9356</v>
      </c>
      <c r="G22" s="66">
        <f t="shared" si="2"/>
        <v>29</v>
      </c>
      <c r="H22" s="65">
        <f>VLOOKUP($A22,'Return Data'!$B$7:$R$2843,11,0)</f>
        <v>6.5708000000000002</v>
      </c>
      <c r="I22" s="66">
        <f t="shared" si="3"/>
        <v>30</v>
      </c>
      <c r="J22" s="65">
        <f>VLOOKUP($A22,'Return Data'!$B$7:$R$2843,12,0)</f>
        <v>3.1516999999999999</v>
      </c>
      <c r="K22" s="66">
        <f>RANK(J22,J$8:J$42,0)</f>
        <v>21</v>
      </c>
      <c r="L22" s="65">
        <f>VLOOKUP($A22,'Return Data'!$B$7:$R$2843,13,0)</f>
        <v>4.1425999999999998</v>
      </c>
      <c r="M22" s="66">
        <f>RANK(L22,L$8:L$42,0)</f>
        <v>25</v>
      </c>
      <c r="N22" s="65">
        <f>VLOOKUP($A22,'Return Data'!$B$7:$R$2843,17,0)</f>
        <v>5.6661000000000001</v>
      </c>
      <c r="O22" s="66">
        <f>RANK(N22,N$8:N$42,0)</f>
        <v>24</v>
      </c>
      <c r="P22" s="65">
        <f>VLOOKUP($A22,'Return Data'!$B$7:$R$2843,14,0)</f>
        <v>7.0119999999999996</v>
      </c>
      <c r="Q22" s="66">
        <f>RANK(P22,P$8:P$42,0)</f>
        <v>20</v>
      </c>
      <c r="R22" s="65">
        <f>VLOOKUP($A22,'Return Data'!$B$7:$R$2843,16,0)</f>
        <v>7.6943999999999999</v>
      </c>
      <c r="S22" s="67">
        <f t="shared" si="0"/>
        <v>21</v>
      </c>
    </row>
    <row r="23" spans="1:19" x14ac:dyDescent="0.3">
      <c r="A23" s="82" t="s">
        <v>1106</v>
      </c>
      <c r="B23" s="64">
        <f>VLOOKUP($A23,'Return Data'!$B$7:$R$2843,3,0)</f>
        <v>44446</v>
      </c>
      <c r="C23" s="65">
        <f>VLOOKUP($A23,'Return Data'!$B$7:$R$2843,4,0)</f>
        <v>31.854399999999998</v>
      </c>
      <c r="D23" s="65">
        <f>VLOOKUP($A23,'Return Data'!$B$7:$R$2843,9,0)</f>
        <v>14.8872</v>
      </c>
      <c r="E23" s="66">
        <f t="shared" si="1"/>
        <v>8</v>
      </c>
      <c r="F23" s="65">
        <f>VLOOKUP($A23,'Return Data'!$B$7:$R$2843,10,0)</f>
        <v>8.3954000000000004</v>
      </c>
      <c r="G23" s="66">
        <f t="shared" si="2"/>
        <v>8</v>
      </c>
      <c r="H23" s="65">
        <f>VLOOKUP($A23,'Return Data'!$B$7:$R$2843,11,0)</f>
        <v>9.7855000000000008</v>
      </c>
      <c r="I23" s="66">
        <f t="shared" si="3"/>
        <v>8</v>
      </c>
      <c r="J23" s="65">
        <f>VLOOKUP($A23,'Return Data'!$B$7:$R$2843,12,0)</f>
        <v>6.7031000000000001</v>
      </c>
      <c r="K23" s="66">
        <f>RANK(J23,J$8:J$42,0)</f>
        <v>6</v>
      </c>
      <c r="L23" s="65">
        <f>VLOOKUP($A23,'Return Data'!$B$7:$R$2843,13,0)</f>
        <v>7.6539999999999999</v>
      </c>
      <c r="M23" s="66">
        <f>RANK(L23,L$8:L$42,0)</f>
        <v>9</v>
      </c>
      <c r="N23" s="65">
        <f>VLOOKUP($A23,'Return Data'!$B$7:$R$2843,17,0)</f>
        <v>9.7451000000000008</v>
      </c>
      <c r="O23" s="66">
        <f>RANK(N23,N$8:N$42,0)</f>
        <v>2</v>
      </c>
      <c r="P23" s="65">
        <f>VLOOKUP($A23,'Return Data'!$B$7:$R$2843,14,0)</f>
        <v>3.4411</v>
      </c>
      <c r="Q23" s="66">
        <f>RANK(P23,P$8:P$42,0)</f>
        <v>26</v>
      </c>
      <c r="R23" s="65">
        <f>VLOOKUP($A23,'Return Data'!$B$7:$R$2843,16,0)</f>
        <v>6.8910999999999998</v>
      </c>
      <c r="S23" s="67">
        <f t="shared" si="0"/>
        <v>25</v>
      </c>
    </row>
    <row r="24" spans="1:19" x14ac:dyDescent="0.3">
      <c r="A24" s="82" t="s">
        <v>1107</v>
      </c>
      <c r="B24" s="64">
        <f>VLOOKUP($A24,'Return Data'!$B$7:$R$2843,3,0)</f>
        <v>44446</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-20.613900000000001</v>
      </c>
      <c r="S24" s="67">
        <f t="shared" si="0"/>
        <v>35</v>
      </c>
    </row>
    <row r="25" spans="1:19" x14ac:dyDescent="0.3">
      <c r="A25" s="82" t="s">
        <v>1112</v>
      </c>
      <c r="B25" s="64">
        <f>VLOOKUP($A25,'Return Data'!$B$7:$R$2843,3,0)</f>
        <v>44446</v>
      </c>
      <c r="C25" s="65">
        <f>VLOOKUP($A25,'Return Data'!$B$7:$R$2843,4,0)</f>
        <v>8.9300000000000004E-2</v>
      </c>
      <c r="D25" s="65">
        <f>VLOOKUP($A25,'Return Data'!$B$7:$R$2843,9,0)</f>
        <v>10.310700000000001</v>
      </c>
      <c r="E25" s="66">
        <f t="shared" si="1"/>
        <v>25</v>
      </c>
      <c r="F25" s="65">
        <f>VLOOKUP($A25,'Return Data'!$B$7:$R$2843,10,0)</f>
        <v>10.957100000000001</v>
      </c>
      <c r="G25" s="66">
        <f t="shared" si="2"/>
        <v>5</v>
      </c>
      <c r="H25" s="65">
        <f>VLOOKUP($A25,'Return Data'!$B$7:$R$2843,11,0)</f>
        <v>11.1472</v>
      </c>
      <c r="I25" s="66">
        <f t="shared" si="3"/>
        <v>5</v>
      </c>
      <c r="J25" s="65"/>
      <c r="K25" s="66"/>
      <c r="L25" s="65"/>
      <c r="M25" s="66"/>
      <c r="N25" s="65"/>
      <c r="O25" s="66"/>
      <c r="P25" s="65"/>
      <c r="Q25" s="66"/>
      <c r="R25" s="65">
        <f>VLOOKUP($A25,'Return Data'!$B$7:$R$2843,16,0)</f>
        <v>-7.9577999999999998</v>
      </c>
      <c r="S25" s="67">
        <f t="shared" si="0"/>
        <v>32</v>
      </c>
    </row>
    <row r="26" spans="1:19" x14ac:dyDescent="0.3">
      <c r="A26" s="82" t="s">
        <v>1114</v>
      </c>
      <c r="B26" s="64">
        <f>VLOOKUP($A26,'Return Data'!$B$7:$R$2843,3,0)</f>
        <v>44446</v>
      </c>
      <c r="C26" s="65">
        <f>VLOOKUP($A26,'Return Data'!$B$7:$R$2843,4,0)</f>
        <v>15.0611</v>
      </c>
      <c r="D26" s="65">
        <f>VLOOKUP($A26,'Return Data'!$B$7:$R$2843,9,0)</f>
        <v>11.3584</v>
      </c>
      <c r="E26" s="66">
        <f t="shared" si="1"/>
        <v>20</v>
      </c>
      <c r="F26" s="65">
        <f>VLOOKUP($A26,'Return Data'!$B$7:$R$2843,10,0)</f>
        <v>6.8301999999999996</v>
      </c>
      <c r="G26" s="66">
        <f t="shared" si="2"/>
        <v>15</v>
      </c>
      <c r="H26" s="65">
        <f>VLOOKUP($A26,'Return Data'!$B$7:$R$2843,11,0)</f>
        <v>7.1265999999999998</v>
      </c>
      <c r="I26" s="66">
        <f t="shared" si="3"/>
        <v>26</v>
      </c>
      <c r="J26" s="65">
        <f>VLOOKUP($A26,'Return Data'!$B$7:$R$2843,12,0)</f>
        <v>4.2108999999999996</v>
      </c>
      <c r="K26" s="66">
        <f t="shared" ref="K26:K38" si="8">RANK(J26,J$8:J$42,0)</f>
        <v>14</v>
      </c>
      <c r="L26" s="65">
        <f>VLOOKUP($A26,'Return Data'!$B$7:$R$2843,13,0)</f>
        <v>5.6786000000000003</v>
      </c>
      <c r="M26" s="66">
        <f t="shared" ref="M26:M38" si="9">RANK(L26,L$8:L$42,0)</f>
        <v>14</v>
      </c>
      <c r="N26" s="65">
        <f>VLOOKUP($A26,'Return Data'!$B$7:$R$2843,17,0)</f>
        <v>2.5379</v>
      </c>
      <c r="O26" s="66">
        <f t="shared" ref="O26:O38" si="10">RANK(N26,N$8:N$42,0)</f>
        <v>28</v>
      </c>
      <c r="P26" s="65">
        <f>VLOOKUP($A26,'Return Data'!$B$7:$R$2843,14,0)</f>
        <v>4.2026000000000003</v>
      </c>
      <c r="Q26" s="66">
        <f t="shared" ref="Q26:Q38" si="11">RANK(P26,P$8:P$42,0)</f>
        <v>24</v>
      </c>
      <c r="R26" s="65">
        <f>VLOOKUP($A26,'Return Data'!$B$7:$R$2843,16,0)</f>
        <v>6.5617000000000001</v>
      </c>
      <c r="S26" s="67">
        <f t="shared" si="0"/>
        <v>26</v>
      </c>
    </row>
    <row r="27" spans="1:19" x14ac:dyDescent="0.3">
      <c r="A27" s="82" t="s">
        <v>1119</v>
      </c>
      <c r="B27" s="64">
        <f>VLOOKUP($A27,'Return Data'!$B$7:$R$2843,3,0)</f>
        <v>44446</v>
      </c>
      <c r="C27" s="65">
        <f>VLOOKUP($A27,'Return Data'!$B$7:$R$2843,4,0)</f>
        <v>107.15389999999999</v>
      </c>
      <c r="D27" s="65">
        <f>VLOOKUP($A27,'Return Data'!$B$7:$R$2843,9,0)</f>
        <v>16.523499999999999</v>
      </c>
      <c r="E27" s="66">
        <f t="shared" si="1"/>
        <v>6</v>
      </c>
      <c r="F27" s="65">
        <f>VLOOKUP($A27,'Return Data'!$B$7:$R$2843,10,0)</f>
        <v>7.2108999999999996</v>
      </c>
      <c r="G27" s="66">
        <f t="shared" si="2"/>
        <v>11</v>
      </c>
      <c r="H27" s="65">
        <f>VLOOKUP($A27,'Return Data'!$B$7:$R$2843,11,0)</f>
        <v>10.420199999999999</v>
      </c>
      <c r="I27" s="66">
        <f t="shared" si="3"/>
        <v>6</v>
      </c>
      <c r="J27" s="65">
        <f>VLOOKUP($A27,'Return Data'!$B$7:$R$2843,12,0)</f>
        <v>4.9703999999999997</v>
      </c>
      <c r="K27" s="66">
        <f t="shared" si="8"/>
        <v>10</v>
      </c>
      <c r="L27" s="65">
        <f>VLOOKUP($A27,'Return Data'!$B$7:$R$2843,13,0)</f>
        <v>6.3094000000000001</v>
      </c>
      <c r="M27" s="66">
        <f t="shared" si="9"/>
        <v>13</v>
      </c>
      <c r="N27" s="65">
        <f>VLOOKUP($A27,'Return Data'!$B$7:$R$2843,17,0)</f>
        <v>8.8101000000000003</v>
      </c>
      <c r="O27" s="66">
        <f t="shared" si="10"/>
        <v>8</v>
      </c>
      <c r="P27" s="65">
        <f>VLOOKUP($A27,'Return Data'!$B$7:$R$2843,14,0)</f>
        <v>10.692600000000001</v>
      </c>
      <c r="Q27" s="66">
        <f t="shared" si="11"/>
        <v>1</v>
      </c>
      <c r="R27" s="65">
        <f>VLOOKUP($A27,'Return Data'!$B$7:$R$2843,16,0)</f>
        <v>8.7064000000000004</v>
      </c>
      <c r="S27" s="67">
        <f t="shared" si="0"/>
        <v>11</v>
      </c>
    </row>
    <row r="28" spans="1:19" x14ac:dyDescent="0.3">
      <c r="A28" s="82" t="s">
        <v>1120</v>
      </c>
      <c r="B28" s="64">
        <f>VLOOKUP($A28,'Return Data'!$B$7:$R$2843,3,0)</f>
        <v>44446</v>
      </c>
      <c r="C28" s="65">
        <f>VLOOKUP($A28,'Return Data'!$B$7:$R$2843,4,0)</f>
        <v>49.720799999999997</v>
      </c>
      <c r="D28" s="65">
        <f>VLOOKUP($A28,'Return Data'!$B$7:$R$2843,9,0)</f>
        <v>12.9391</v>
      </c>
      <c r="E28" s="66">
        <f t="shared" si="1"/>
        <v>12</v>
      </c>
      <c r="F28" s="65">
        <f>VLOOKUP($A28,'Return Data'!$B$7:$R$2843,10,0)</f>
        <v>5.4470999999999998</v>
      </c>
      <c r="G28" s="66">
        <f t="shared" si="2"/>
        <v>23</v>
      </c>
      <c r="H28" s="65">
        <f>VLOOKUP($A28,'Return Data'!$B$7:$R$2843,11,0)</f>
        <v>7.5236999999999998</v>
      </c>
      <c r="I28" s="66">
        <f t="shared" si="3"/>
        <v>23</v>
      </c>
      <c r="J28" s="65">
        <f>VLOOKUP($A28,'Return Data'!$B$7:$R$2843,12,0)</f>
        <v>3.9293999999999998</v>
      </c>
      <c r="K28" s="66">
        <f t="shared" si="8"/>
        <v>16</v>
      </c>
      <c r="L28" s="65">
        <f>VLOOKUP($A28,'Return Data'!$B$7:$R$2843,13,0)</f>
        <v>5.1871</v>
      </c>
      <c r="M28" s="66">
        <f t="shared" si="9"/>
        <v>17</v>
      </c>
      <c r="N28" s="65">
        <f>VLOOKUP($A28,'Return Data'!$B$7:$R$2843,17,0)</f>
        <v>7.5862999999999996</v>
      </c>
      <c r="O28" s="66">
        <f t="shared" si="10"/>
        <v>14</v>
      </c>
      <c r="P28" s="65">
        <f>VLOOKUP($A28,'Return Data'!$B$7:$R$2843,14,0)</f>
        <v>9.6760999999999999</v>
      </c>
      <c r="Q28" s="66">
        <f t="shared" si="11"/>
        <v>9</v>
      </c>
      <c r="R28" s="65">
        <f>VLOOKUP($A28,'Return Data'!$B$7:$R$2843,16,0)</f>
        <v>8.6693999999999996</v>
      </c>
      <c r="S28" s="67">
        <f t="shared" si="0"/>
        <v>12</v>
      </c>
    </row>
    <row r="29" spans="1:19" x14ac:dyDescent="0.3">
      <c r="A29" s="82" t="s">
        <v>1123</v>
      </c>
      <c r="B29" s="64">
        <f>VLOOKUP($A29,'Return Data'!$B$7:$R$2843,3,0)</f>
        <v>44446</v>
      </c>
      <c r="C29" s="65">
        <f>VLOOKUP($A29,'Return Data'!$B$7:$R$2843,4,0)</f>
        <v>50.705100000000002</v>
      </c>
      <c r="D29" s="65">
        <f>VLOOKUP($A29,'Return Data'!$B$7:$R$2843,9,0)</f>
        <v>12.6</v>
      </c>
      <c r="E29" s="66">
        <f t="shared" si="1"/>
        <v>13</v>
      </c>
      <c r="F29" s="65">
        <f>VLOOKUP($A29,'Return Data'!$B$7:$R$2843,10,0)</f>
        <v>4.9112</v>
      </c>
      <c r="G29" s="66">
        <f t="shared" si="2"/>
        <v>25</v>
      </c>
      <c r="H29" s="65">
        <f>VLOOKUP($A29,'Return Data'!$B$7:$R$2843,11,0)</f>
        <v>7.0754999999999999</v>
      </c>
      <c r="I29" s="66">
        <f t="shared" si="3"/>
        <v>27</v>
      </c>
      <c r="J29" s="65">
        <f>VLOOKUP($A29,'Return Data'!$B$7:$R$2843,12,0)</f>
        <v>3.56</v>
      </c>
      <c r="K29" s="66">
        <f t="shared" si="8"/>
        <v>18</v>
      </c>
      <c r="L29" s="65">
        <f>VLOOKUP($A29,'Return Data'!$B$7:$R$2843,13,0)</f>
        <v>4.9905999999999997</v>
      </c>
      <c r="M29" s="66">
        <f t="shared" si="9"/>
        <v>19</v>
      </c>
      <c r="N29" s="65">
        <f>VLOOKUP($A29,'Return Data'!$B$7:$R$2843,17,0)</f>
        <v>6.9318</v>
      </c>
      <c r="O29" s="66">
        <f t="shared" si="10"/>
        <v>19</v>
      </c>
      <c r="P29" s="65">
        <f>VLOOKUP($A29,'Return Data'!$B$7:$R$2843,14,0)</f>
        <v>8.3038000000000007</v>
      </c>
      <c r="Q29" s="66">
        <f t="shared" si="11"/>
        <v>18</v>
      </c>
      <c r="R29" s="65">
        <f>VLOOKUP($A29,'Return Data'!$B$7:$R$2843,16,0)</f>
        <v>7.7682000000000002</v>
      </c>
      <c r="S29" s="67">
        <f t="shared" si="0"/>
        <v>20</v>
      </c>
    </row>
    <row r="30" spans="1:19" x14ac:dyDescent="0.3">
      <c r="A30" s="82" t="s">
        <v>1125</v>
      </c>
      <c r="B30" s="64">
        <f>VLOOKUP($A30,'Return Data'!$B$7:$R$2843,3,0)</f>
        <v>44446</v>
      </c>
      <c r="C30" s="65">
        <f>VLOOKUP($A30,'Return Data'!$B$7:$R$2843,4,0)</f>
        <v>37.771299999999997</v>
      </c>
      <c r="D30" s="65">
        <f>VLOOKUP($A30,'Return Data'!$B$7:$R$2843,9,0)</f>
        <v>16.832699999999999</v>
      </c>
      <c r="E30" s="66">
        <f t="shared" si="1"/>
        <v>5</v>
      </c>
      <c r="F30" s="65">
        <f>VLOOKUP($A30,'Return Data'!$B$7:$R$2843,10,0)</f>
        <v>6.6253000000000002</v>
      </c>
      <c r="G30" s="66">
        <f t="shared" si="2"/>
        <v>16</v>
      </c>
      <c r="H30" s="65">
        <f>VLOOKUP($A30,'Return Data'!$B$7:$R$2843,11,0)</f>
        <v>8.7891999999999992</v>
      </c>
      <c r="I30" s="66">
        <f t="shared" si="3"/>
        <v>12</v>
      </c>
      <c r="J30" s="65">
        <f>VLOOKUP($A30,'Return Data'!$B$7:$R$2843,12,0)</f>
        <v>2.9569000000000001</v>
      </c>
      <c r="K30" s="66">
        <f t="shared" si="8"/>
        <v>25</v>
      </c>
      <c r="L30" s="65">
        <f>VLOOKUP($A30,'Return Data'!$B$7:$R$2843,13,0)</f>
        <v>4.8673000000000002</v>
      </c>
      <c r="M30" s="66">
        <f t="shared" si="9"/>
        <v>21</v>
      </c>
      <c r="N30" s="65">
        <f>VLOOKUP($A30,'Return Data'!$B$7:$R$2843,17,0)</f>
        <v>6.4363000000000001</v>
      </c>
      <c r="O30" s="66">
        <f t="shared" si="10"/>
        <v>21</v>
      </c>
      <c r="P30" s="65">
        <f>VLOOKUP($A30,'Return Data'!$B$7:$R$2843,14,0)</f>
        <v>9.4282000000000004</v>
      </c>
      <c r="Q30" s="66">
        <f t="shared" si="11"/>
        <v>11</v>
      </c>
      <c r="R30" s="65">
        <f>VLOOKUP($A30,'Return Data'!$B$7:$R$2843,16,0)</f>
        <v>7.5843999999999996</v>
      </c>
      <c r="S30" s="67">
        <f t="shared" si="0"/>
        <v>22</v>
      </c>
    </row>
    <row r="31" spans="1:19" x14ac:dyDescent="0.3">
      <c r="A31" s="82" t="s">
        <v>1127</v>
      </c>
      <c r="B31" s="64">
        <f>VLOOKUP($A31,'Return Data'!$B$7:$R$2843,3,0)</f>
        <v>44446</v>
      </c>
      <c r="C31" s="65">
        <f>VLOOKUP($A31,'Return Data'!$B$7:$R$2843,4,0)</f>
        <v>32.957900000000002</v>
      </c>
      <c r="D31" s="65">
        <f>VLOOKUP($A31,'Return Data'!$B$7:$R$2843,9,0)</f>
        <v>15.430300000000001</v>
      </c>
      <c r="E31" s="66">
        <f t="shared" si="1"/>
        <v>7</v>
      </c>
      <c r="F31" s="65">
        <f>VLOOKUP($A31,'Return Data'!$B$7:$R$2843,10,0)</f>
        <v>5.5575999999999999</v>
      </c>
      <c r="G31" s="66">
        <f t="shared" si="2"/>
        <v>22</v>
      </c>
      <c r="H31" s="65">
        <f>VLOOKUP($A31,'Return Data'!$B$7:$R$2843,11,0)</f>
        <v>8.1247000000000007</v>
      </c>
      <c r="I31" s="66">
        <f t="shared" si="3"/>
        <v>16</v>
      </c>
      <c r="J31" s="65">
        <f>VLOOKUP($A31,'Return Data'!$B$7:$R$2843,12,0)</f>
        <v>3.9203000000000001</v>
      </c>
      <c r="K31" s="66">
        <f t="shared" si="8"/>
        <v>17</v>
      </c>
      <c r="L31" s="65">
        <f>VLOOKUP($A31,'Return Data'!$B$7:$R$2843,13,0)</f>
        <v>5.3391999999999999</v>
      </c>
      <c r="M31" s="66">
        <f t="shared" si="9"/>
        <v>16</v>
      </c>
      <c r="N31" s="65">
        <f>VLOOKUP($A31,'Return Data'!$B$7:$R$2843,17,0)</f>
        <v>8.7051999999999996</v>
      </c>
      <c r="O31" s="66">
        <f t="shared" si="10"/>
        <v>9</v>
      </c>
      <c r="P31" s="65">
        <f>VLOOKUP($A31,'Return Data'!$B$7:$R$2843,14,0)</f>
        <v>9.8501999999999992</v>
      </c>
      <c r="Q31" s="66">
        <f t="shared" si="11"/>
        <v>8</v>
      </c>
      <c r="R31" s="65">
        <f>VLOOKUP($A31,'Return Data'!$B$7:$R$2843,16,0)</f>
        <v>8.7989999999999995</v>
      </c>
      <c r="S31" s="67">
        <f t="shared" si="0"/>
        <v>10</v>
      </c>
    </row>
    <row r="32" spans="1:19" x14ac:dyDescent="0.3">
      <c r="A32" s="82" t="s">
        <v>1128</v>
      </c>
      <c r="B32" s="64">
        <f>VLOOKUP($A32,'Return Data'!$B$7:$R$2843,3,0)</f>
        <v>44446</v>
      </c>
      <c r="C32" s="65">
        <f>VLOOKUP($A32,'Return Data'!$B$7:$R$2843,4,0)</f>
        <v>57.906100000000002</v>
      </c>
      <c r="D32" s="65">
        <f>VLOOKUP($A32,'Return Data'!$B$7:$R$2843,9,0)</f>
        <v>11.6006</v>
      </c>
      <c r="E32" s="66">
        <f t="shared" si="1"/>
        <v>18</v>
      </c>
      <c r="F32" s="65">
        <f>VLOOKUP($A32,'Return Data'!$B$7:$R$2843,10,0)</f>
        <v>5.0239000000000003</v>
      </c>
      <c r="G32" s="66">
        <f t="shared" si="2"/>
        <v>24</v>
      </c>
      <c r="H32" s="65">
        <f>VLOOKUP($A32,'Return Data'!$B$7:$R$2843,11,0)</f>
        <v>7.9379999999999997</v>
      </c>
      <c r="I32" s="66">
        <f t="shared" si="3"/>
        <v>17</v>
      </c>
      <c r="J32" s="65">
        <f>VLOOKUP($A32,'Return Data'!$B$7:$R$2843,12,0)</f>
        <v>2.5002</v>
      </c>
      <c r="K32" s="66">
        <f t="shared" si="8"/>
        <v>27</v>
      </c>
      <c r="L32" s="65">
        <f>VLOOKUP($A32,'Return Data'!$B$7:$R$2843,13,0)</f>
        <v>4.7862</v>
      </c>
      <c r="M32" s="66">
        <f t="shared" si="9"/>
        <v>23</v>
      </c>
      <c r="N32" s="65">
        <f>VLOOKUP($A32,'Return Data'!$B$7:$R$2843,17,0)</f>
        <v>7.3369</v>
      </c>
      <c r="O32" s="66">
        <f t="shared" si="10"/>
        <v>16</v>
      </c>
      <c r="P32" s="65">
        <f>VLOOKUP($A32,'Return Data'!$B$7:$R$2843,14,0)</f>
        <v>10.1358</v>
      </c>
      <c r="Q32" s="66">
        <f t="shared" si="11"/>
        <v>7</v>
      </c>
      <c r="R32" s="65">
        <f>VLOOKUP($A32,'Return Data'!$B$7:$R$2843,16,0)</f>
        <v>8.9041999999999994</v>
      </c>
      <c r="S32" s="67">
        <f t="shared" si="0"/>
        <v>7</v>
      </c>
    </row>
    <row r="33" spans="1:19" x14ac:dyDescent="0.3">
      <c r="A33" s="82" t="s">
        <v>1131</v>
      </c>
      <c r="B33" s="64">
        <f>VLOOKUP($A33,'Return Data'!$B$7:$R$2843,3,0)</f>
        <v>44446</v>
      </c>
      <c r="C33" s="65">
        <f>VLOOKUP($A33,'Return Data'!$B$7:$R$2843,4,0)</f>
        <v>55.496099999999998</v>
      </c>
      <c r="D33" s="65">
        <f>VLOOKUP($A33,'Return Data'!$B$7:$R$2843,9,0)</f>
        <v>14.541600000000001</v>
      </c>
      <c r="E33" s="66">
        <f t="shared" si="1"/>
        <v>9</v>
      </c>
      <c r="F33" s="65">
        <f>VLOOKUP($A33,'Return Data'!$B$7:$R$2843,10,0)</f>
        <v>7.2771999999999997</v>
      </c>
      <c r="G33" s="66">
        <f t="shared" si="2"/>
        <v>10</v>
      </c>
      <c r="H33" s="65">
        <f>VLOOKUP($A33,'Return Data'!$B$7:$R$2843,11,0)</f>
        <v>7.6844999999999999</v>
      </c>
      <c r="I33" s="66">
        <f t="shared" si="3"/>
        <v>20</v>
      </c>
      <c r="J33" s="65">
        <f>VLOOKUP($A33,'Return Data'!$B$7:$R$2843,12,0)</f>
        <v>3.0023</v>
      </c>
      <c r="K33" s="66">
        <f t="shared" si="8"/>
        <v>23</v>
      </c>
      <c r="L33" s="65">
        <f>VLOOKUP($A33,'Return Data'!$B$7:$R$2843,13,0)</f>
        <v>4.1109</v>
      </c>
      <c r="M33" s="66">
        <f t="shared" si="9"/>
        <v>26</v>
      </c>
      <c r="N33" s="65">
        <f>VLOOKUP($A33,'Return Data'!$B$7:$R$2843,17,0)</f>
        <v>4.9546000000000001</v>
      </c>
      <c r="O33" s="66">
        <f t="shared" si="10"/>
        <v>25</v>
      </c>
      <c r="P33" s="65">
        <f>VLOOKUP($A33,'Return Data'!$B$7:$R$2843,14,0)</f>
        <v>3.3138999999999998</v>
      </c>
      <c r="Q33" s="66">
        <f t="shared" si="11"/>
        <v>27</v>
      </c>
      <c r="R33" s="65">
        <f>VLOOKUP($A33,'Return Data'!$B$7:$R$2843,16,0)</f>
        <v>5.7335000000000003</v>
      </c>
      <c r="S33" s="67">
        <f t="shared" si="0"/>
        <v>28</v>
      </c>
    </row>
    <row r="34" spans="1:19" x14ac:dyDescent="0.3">
      <c r="A34" s="82" t="s">
        <v>1132</v>
      </c>
      <c r="B34" s="64">
        <f>VLOOKUP($A34,'Return Data'!$B$7:$R$2843,3,0)</f>
        <v>44446</v>
      </c>
      <c r="C34" s="65">
        <f>VLOOKUP($A34,'Return Data'!$B$7:$R$2843,4,0)</f>
        <v>67.199399999999997</v>
      </c>
      <c r="D34" s="65">
        <f>VLOOKUP($A34,'Return Data'!$B$7:$R$2843,9,0)</f>
        <v>19.982700000000001</v>
      </c>
      <c r="E34" s="66">
        <f t="shared" si="1"/>
        <v>3</v>
      </c>
      <c r="F34" s="65">
        <f>VLOOKUP($A34,'Return Data'!$B$7:$R$2843,10,0)</f>
        <v>8.6686999999999994</v>
      </c>
      <c r="G34" s="66">
        <f t="shared" si="2"/>
        <v>7</v>
      </c>
      <c r="H34" s="65">
        <f>VLOOKUP($A34,'Return Data'!$B$7:$R$2843,11,0)</f>
        <v>8.9162999999999997</v>
      </c>
      <c r="I34" s="66">
        <f t="shared" si="3"/>
        <v>11</v>
      </c>
      <c r="J34" s="65">
        <f>VLOOKUP($A34,'Return Data'!$B$7:$R$2843,12,0)</f>
        <v>4.0928000000000004</v>
      </c>
      <c r="K34" s="66">
        <f t="shared" si="8"/>
        <v>15</v>
      </c>
      <c r="L34" s="65">
        <f>VLOOKUP($A34,'Return Data'!$B$7:$R$2843,13,0)</f>
        <v>6.3734000000000002</v>
      </c>
      <c r="M34" s="66">
        <f t="shared" si="9"/>
        <v>12</v>
      </c>
      <c r="N34" s="65">
        <f>VLOOKUP($A34,'Return Data'!$B$7:$R$2843,17,0)</f>
        <v>8.6564999999999994</v>
      </c>
      <c r="O34" s="66">
        <f t="shared" si="10"/>
        <v>10</v>
      </c>
      <c r="P34" s="65">
        <f>VLOOKUP($A34,'Return Data'!$B$7:$R$2843,14,0)</f>
        <v>10.4125</v>
      </c>
      <c r="Q34" s="66">
        <f t="shared" si="11"/>
        <v>4</v>
      </c>
      <c r="R34" s="65">
        <f>VLOOKUP($A34,'Return Data'!$B$7:$R$2843,16,0)</f>
        <v>8.4115000000000002</v>
      </c>
      <c r="S34" s="67">
        <f t="shared" si="0"/>
        <v>17</v>
      </c>
    </row>
    <row r="35" spans="1:19" x14ac:dyDescent="0.3">
      <c r="A35" s="82" t="s">
        <v>1135</v>
      </c>
      <c r="B35" s="64">
        <f>VLOOKUP($A35,'Return Data'!$B$7:$R$2843,3,0)</f>
        <v>44446</v>
      </c>
      <c r="C35" s="65">
        <f>VLOOKUP($A35,'Return Data'!$B$7:$R$2843,4,0)</f>
        <v>60.539700000000003</v>
      </c>
      <c r="D35" s="65">
        <f>VLOOKUP($A35,'Return Data'!$B$7:$R$2843,9,0)</f>
        <v>6.4649999999999999</v>
      </c>
      <c r="E35" s="66">
        <f t="shared" si="1"/>
        <v>33</v>
      </c>
      <c r="F35" s="65">
        <f>VLOOKUP($A35,'Return Data'!$B$7:$R$2843,10,0)</f>
        <v>2.4317000000000002</v>
      </c>
      <c r="G35" s="66">
        <f t="shared" si="2"/>
        <v>33</v>
      </c>
      <c r="H35" s="65">
        <f>VLOOKUP($A35,'Return Data'!$B$7:$R$2843,11,0)</f>
        <v>5.2340999999999998</v>
      </c>
      <c r="I35" s="66">
        <f t="shared" si="3"/>
        <v>32</v>
      </c>
      <c r="J35" s="65">
        <f>VLOOKUP($A35,'Return Data'!$B$7:$R$2843,12,0)</f>
        <v>1.9688000000000001</v>
      </c>
      <c r="K35" s="66">
        <f t="shared" si="8"/>
        <v>28</v>
      </c>
      <c r="L35" s="65">
        <f>VLOOKUP($A35,'Return Data'!$B$7:$R$2843,13,0)</f>
        <v>2.8771</v>
      </c>
      <c r="M35" s="66">
        <f t="shared" si="9"/>
        <v>30</v>
      </c>
      <c r="N35" s="65">
        <f>VLOOKUP($A35,'Return Data'!$B$7:$R$2843,17,0)</f>
        <v>6.2374000000000001</v>
      </c>
      <c r="O35" s="66">
        <f t="shared" si="10"/>
        <v>22</v>
      </c>
      <c r="P35" s="65">
        <f>VLOOKUP($A35,'Return Data'!$B$7:$R$2843,14,0)</f>
        <v>8.5963999999999992</v>
      </c>
      <c r="Q35" s="66">
        <f t="shared" si="11"/>
        <v>17</v>
      </c>
      <c r="R35" s="65">
        <f>VLOOKUP($A35,'Return Data'!$B$7:$R$2843,16,0)</f>
        <v>7.5183</v>
      </c>
      <c r="S35" s="67">
        <f t="shared" si="0"/>
        <v>23</v>
      </c>
    </row>
    <row r="36" spans="1:19" x14ac:dyDescent="0.3">
      <c r="A36" s="82" t="s">
        <v>1137</v>
      </c>
      <c r="B36" s="64">
        <f>VLOOKUP($A36,'Return Data'!$B$7:$R$2843,3,0)</f>
        <v>44446</v>
      </c>
      <c r="C36" s="65">
        <f>VLOOKUP($A36,'Return Data'!$B$7:$R$2843,4,0)</f>
        <v>77.887500000000003</v>
      </c>
      <c r="D36" s="65">
        <f>VLOOKUP($A36,'Return Data'!$B$7:$R$2843,9,0)</f>
        <v>17.747199999999999</v>
      </c>
      <c r="E36" s="66">
        <f t="shared" si="1"/>
        <v>4</v>
      </c>
      <c r="F36" s="65">
        <f>VLOOKUP($A36,'Return Data'!$B$7:$R$2843,10,0)</f>
        <v>6.62</v>
      </c>
      <c r="G36" s="66">
        <f t="shared" si="2"/>
        <v>17</v>
      </c>
      <c r="H36" s="65">
        <f>VLOOKUP($A36,'Return Data'!$B$7:$R$2843,11,0)</f>
        <v>8.7538999999999998</v>
      </c>
      <c r="I36" s="66">
        <f t="shared" si="3"/>
        <v>13</v>
      </c>
      <c r="J36" s="65">
        <f>VLOOKUP($A36,'Return Data'!$B$7:$R$2843,12,0)</f>
        <v>3.1227</v>
      </c>
      <c r="K36" s="66">
        <f t="shared" si="8"/>
        <v>22</v>
      </c>
      <c r="L36" s="65">
        <f>VLOOKUP($A36,'Return Data'!$B$7:$R$2843,13,0)</f>
        <v>4.9649000000000001</v>
      </c>
      <c r="M36" s="66">
        <f t="shared" si="9"/>
        <v>20</v>
      </c>
      <c r="N36" s="65">
        <f>VLOOKUP($A36,'Return Data'!$B$7:$R$2843,17,0)</f>
        <v>7.5670000000000002</v>
      </c>
      <c r="O36" s="66">
        <f t="shared" si="10"/>
        <v>15</v>
      </c>
      <c r="P36" s="65">
        <f>VLOOKUP($A36,'Return Data'!$B$7:$R$2843,14,0)</f>
        <v>10.411799999999999</v>
      </c>
      <c r="Q36" s="66">
        <f t="shared" si="11"/>
        <v>5</v>
      </c>
      <c r="R36" s="65">
        <f>VLOOKUP($A36,'Return Data'!$B$7:$R$2843,16,0)</f>
        <v>8.6508000000000003</v>
      </c>
      <c r="S36" s="67">
        <f t="shared" si="0"/>
        <v>13</v>
      </c>
    </row>
    <row r="37" spans="1:19" x14ac:dyDescent="0.3">
      <c r="A37" s="82" t="s">
        <v>1138</v>
      </c>
      <c r="B37" s="64">
        <f>VLOOKUP($A37,'Return Data'!$B$7:$R$2843,3,0)</f>
        <v>44446</v>
      </c>
      <c r="C37" s="65">
        <f>VLOOKUP($A37,'Return Data'!$B$7:$R$2843,4,0)</f>
        <v>59.3215</v>
      </c>
      <c r="D37" s="65">
        <f>VLOOKUP($A37,'Return Data'!$B$7:$R$2843,9,0)</f>
        <v>10.3649</v>
      </c>
      <c r="E37" s="66">
        <f t="shared" si="1"/>
        <v>24</v>
      </c>
      <c r="F37" s="65">
        <f>VLOOKUP($A37,'Return Data'!$B$7:$R$2843,10,0)</f>
        <v>6.5446999999999997</v>
      </c>
      <c r="G37" s="66">
        <f t="shared" si="2"/>
        <v>18</v>
      </c>
      <c r="H37" s="65">
        <f>VLOOKUP($A37,'Return Data'!$B$7:$R$2843,11,0)</f>
        <v>7.8776999999999999</v>
      </c>
      <c r="I37" s="66">
        <f t="shared" si="3"/>
        <v>19</v>
      </c>
      <c r="J37" s="65">
        <f>VLOOKUP($A37,'Return Data'!$B$7:$R$2843,12,0)</f>
        <v>4.9157999999999999</v>
      </c>
      <c r="K37" s="66">
        <f t="shared" si="8"/>
        <v>12</v>
      </c>
      <c r="L37" s="65">
        <f>VLOOKUP($A37,'Return Data'!$B$7:$R$2843,13,0)</f>
        <v>6.5265000000000004</v>
      </c>
      <c r="M37" s="66">
        <f t="shared" si="9"/>
        <v>11</v>
      </c>
      <c r="N37" s="65">
        <f>VLOOKUP($A37,'Return Data'!$B$7:$R$2843,17,0)</f>
        <v>9.7279999999999998</v>
      </c>
      <c r="O37" s="66">
        <f t="shared" si="10"/>
        <v>3</v>
      </c>
      <c r="P37" s="65">
        <f>VLOOKUP($A37,'Return Data'!$B$7:$R$2843,14,0)</f>
        <v>10.4916</v>
      </c>
      <c r="Q37" s="66">
        <f t="shared" si="11"/>
        <v>3</v>
      </c>
      <c r="R37" s="65">
        <f>VLOOKUP($A37,'Return Data'!$B$7:$R$2843,16,0)</f>
        <v>8.8505000000000003</v>
      </c>
      <c r="S37" s="67">
        <f t="shared" si="0"/>
        <v>9</v>
      </c>
    </row>
    <row r="38" spans="1:19" x14ac:dyDescent="0.3">
      <c r="A38" s="82" t="s">
        <v>1140</v>
      </c>
      <c r="B38" s="64">
        <f>VLOOKUP($A38,'Return Data'!$B$7:$R$2843,3,0)</f>
        <v>44446</v>
      </c>
      <c r="C38" s="65">
        <f>VLOOKUP($A38,'Return Data'!$B$7:$R$2843,4,0)</f>
        <v>71.297200000000004</v>
      </c>
      <c r="D38" s="65">
        <f>VLOOKUP($A38,'Return Data'!$B$7:$R$2843,9,0)</f>
        <v>11.794600000000001</v>
      </c>
      <c r="E38" s="66">
        <f t="shared" si="1"/>
        <v>17</v>
      </c>
      <c r="F38" s="65">
        <f>VLOOKUP($A38,'Return Data'!$B$7:$R$2843,10,0)</f>
        <v>3.8589000000000002</v>
      </c>
      <c r="G38" s="66">
        <f t="shared" si="2"/>
        <v>30</v>
      </c>
      <c r="H38" s="65">
        <f>VLOOKUP($A38,'Return Data'!$B$7:$R$2843,11,0)</f>
        <v>7.3667999999999996</v>
      </c>
      <c r="I38" s="66">
        <f t="shared" si="3"/>
        <v>25</v>
      </c>
      <c r="J38" s="65">
        <f>VLOOKUP($A38,'Return Data'!$B$7:$R$2843,12,0)</f>
        <v>2.9969000000000001</v>
      </c>
      <c r="K38" s="66">
        <f t="shared" si="8"/>
        <v>24</v>
      </c>
      <c r="L38" s="65">
        <f>VLOOKUP($A38,'Return Data'!$B$7:$R$2843,13,0)</f>
        <v>4.6261999999999999</v>
      </c>
      <c r="M38" s="66">
        <f t="shared" si="9"/>
        <v>24</v>
      </c>
      <c r="N38" s="65">
        <f>VLOOKUP($A38,'Return Data'!$B$7:$R$2843,17,0)</f>
        <v>8.1635000000000009</v>
      </c>
      <c r="O38" s="66">
        <f t="shared" si="10"/>
        <v>12</v>
      </c>
      <c r="P38" s="65">
        <f>VLOOKUP($A38,'Return Data'!$B$7:$R$2843,14,0)</f>
        <v>9.2565000000000008</v>
      </c>
      <c r="Q38" s="66">
        <f t="shared" si="11"/>
        <v>13</v>
      </c>
      <c r="R38" s="65">
        <f>VLOOKUP($A38,'Return Data'!$B$7:$R$2843,16,0)</f>
        <v>8.5836000000000006</v>
      </c>
      <c r="S38" s="67">
        <f t="shared" si="0"/>
        <v>15</v>
      </c>
    </row>
    <row r="39" spans="1:19" x14ac:dyDescent="0.3">
      <c r="A39" s="82" t="s">
        <v>1142</v>
      </c>
      <c r="B39" s="64">
        <f>VLOOKUP($A39,'Return Data'!$B$7:$R$2843,3,0)</f>
        <v>44446</v>
      </c>
      <c r="C39" s="65">
        <f>VLOOKUP($A39,'Return Data'!$B$7:$R$2843,4,0)</f>
        <v>1.7932999999999999</v>
      </c>
      <c r="D39" s="65">
        <f>VLOOKUP($A39,'Return Data'!$B$7:$R$2843,9,0)</f>
        <v>10.8515</v>
      </c>
      <c r="E39" s="66">
        <f t="shared" si="1"/>
        <v>21</v>
      </c>
      <c r="F39" s="65">
        <f>VLOOKUP($A39,'Return Data'!$B$7:$R$2843,10,0)</f>
        <v>11.0047</v>
      </c>
      <c r="G39" s="66">
        <f t="shared" si="2"/>
        <v>4</v>
      </c>
      <c r="H39" s="65">
        <f>VLOOKUP($A39,'Return Data'!$B$7:$R$2843,11,0)</f>
        <v>11.3316</v>
      </c>
      <c r="I39" s="66">
        <f t="shared" si="3"/>
        <v>3</v>
      </c>
      <c r="J39" s="65"/>
      <c r="K39" s="66"/>
      <c r="L39" s="65"/>
      <c r="M39" s="66"/>
      <c r="N39" s="65"/>
      <c r="O39" s="66"/>
      <c r="P39" s="65"/>
      <c r="Q39" s="66"/>
      <c r="R39" s="65">
        <f>VLOOKUP($A39,'Return Data'!$B$7:$R$2843,16,0)</f>
        <v>-7.9141000000000004</v>
      </c>
      <c r="S39" s="67">
        <f t="shared" si="0"/>
        <v>31</v>
      </c>
    </row>
    <row r="40" spans="1:19" x14ac:dyDescent="0.3">
      <c r="A40" s="82" t="s">
        <v>1144</v>
      </c>
      <c r="B40" s="64">
        <f>VLOOKUP($A40,'Return Data'!$B$7:$R$2843,3,0)</f>
        <v>44446</v>
      </c>
      <c r="C40" s="65">
        <f>VLOOKUP($A40,'Return Data'!$B$7:$R$2843,4,0)</f>
        <v>55.265700000000002</v>
      </c>
      <c r="D40" s="65">
        <f>VLOOKUP($A40,'Return Data'!$B$7:$R$2843,9,0)</f>
        <v>7.8300999999999998</v>
      </c>
      <c r="E40" s="66">
        <f t="shared" si="1"/>
        <v>32</v>
      </c>
      <c r="F40" s="65">
        <f>VLOOKUP($A40,'Return Data'!$B$7:$R$2843,10,0)</f>
        <v>4.1756000000000002</v>
      </c>
      <c r="G40" s="66">
        <f t="shared" si="2"/>
        <v>28</v>
      </c>
      <c r="H40" s="65">
        <f>VLOOKUP($A40,'Return Data'!$B$7:$R$2843,11,0)</f>
        <v>5.3859000000000004</v>
      </c>
      <c r="I40" s="66">
        <f t="shared" si="3"/>
        <v>31</v>
      </c>
      <c r="J40" s="65">
        <f>VLOOKUP($A40,'Return Data'!$B$7:$R$2843,12,0)</f>
        <v>2.7439</v>
      </c>
      <c r="K40" s="66">
        <f>RANK(J40,J$8:J$42,0)</f>
        <v>26</v>
      </c>
      <c r="L40" s="65">
        <f>VLOOKUP($A40,'Return Data'!$B$7:$R$2843,13,0)</f>
        <v>3.3877000000000002</v>
      </c>
      <c r="M40" s="66">
        <f>RANK(L40,L$8:L$42,0)</f>
        <v>27</v>
      </c>
      <c r="N40" s="65">
        <f>VLOOKUP($A40,'Return Data'!$B$7:$R$2843,17,0)</f>
        <v>1.3059000000000001</v>
      </c>
      <c r="O40" s="66">
        <f>RANK(N40,N$8:N$42,0)</f>
        <v>29</v>
      </c>
      <c r="P40" s="65">
        <f>VLOOKUP($A40,'Return Data'!$B$7:$R$2843,14,0)</f>
        <v>0.23960000000000001</v>
      </c>
      <c r="Q40" s="66">
        <f>RANK(P40,P$8:P$42,0)</f>
        <v>28</v>
      </c>
      <c r="R40" s="65">
        <f>VLOOKUP($A40,'Return Data'!$B$7:$R$2843,16,0)</f>
        <v>5.6963999999999997</v>
      </c>
      <c r="S40" s="67">
        <f t="shared" si="0"/>
        <v>29</v>
      </c>
    </row>
    <row r="41" spans="1:19" x14ac:dyDescent="0.3">
      <c r="A41" s="82" t="s">
        <v>1007</v>
      </c>
      <c r="B41" s="64">
        <f>VLOOKUP($A41,'Return Data'!$B$7:$R$2843,3,0)</f>
        <v>44446</v>
      </c>
      <c r="C41" s="65">
        <f>VLOOKUP($A41,'Return Data'!$B$7:$R$2843,4,0)</f>
        <v>77.369200000000006</v>
      </c>
      <c r="D41" s="65">
        <f>VLOOKUP($A41,'Return Data'!$B$7:$R$2843,9,0)</f>
        <v>20.4072</v>
      </c>
      <c r="E41" s="66">
        <f t="shared" si="1"/>
        <v>2</v>
      </c>
      <c r="F41" s="65">
        <f>VLOOKUP($A41,'Return Data'!$B$7:$R$2843,10,0)</f>
        <v>3.5001000000000002</v>
      </c>
      <c r="G41" s="66">
        <f t="shared" si="2"/>
        <v>31</v>
      </c>
      <c r="H41" s="65">
        <f>VLOOKUP($A41,'Return Data'!$B$7:$R$2843,11,0)</f>
        <v>7.492</v>
      </c>
      <c r="I41" s="66">
        <f t="shared" si="3"/>
        <v>24</v>
      </c>
      <c r="J41" s="65">
        <f>VLOOKUP($A41,'Return Data'!$B$7:$R$2843,12,0)</f>
        <v>1.0193000000000001</v>
      </c>
      <c r="K41" s="66">
        <f>RANK(J41,J$8:J$42,0)</f>
        <v>30</v>
      </c>
      <c r="L41" s="65">
        <f>VLOOKUP($A41,'Return Data'!$B$7:$R$2843,13,0)</f>
        <v>3.0268000000000002</v>
      </c>
      <c r="M41" s="66">
        <f>RANK(L41,L$8:L$42,0)</f>
        <v>28</v>
      </c>
      <c r="N41" s="65">
        <f>VLOOKUP($A41,'Return Data'!$B$7:$R$2843,17,0)</f>
        <v>6.7502000000000004</v>
      </c>
      <c r="O41" s="66">
        <f>RANK(N41,N$8:N$42,0)</f>
        <v>20</v>
      </c>
      <c r="P41" s="65">
        <f>VLOOKUP($A41,'Return Data'!$B$7:$R$2843,14,0)</f>
        <v>10.5435</v>
      </c>
      <c r="Q41" s="66">
        <f>RANK(P41,P$8:P$42,0)</f>
        <v>2</v>
      </c>
      <c r="R41" s="65">
        <f>VLOOKUP($A41,'Return Data'!$B$7:$R$2843,16,0)</f>
        <v>9.0571000000000002</v>
      </c>
      <c r="S41" s="67">
        <f t="shared" si="0"/>
        <v>6</v>
      </c>
    </row>
    <row r="42" spans="1:19" x14ac:dyDescent="0.3">
      <c r="A42" s="82" t="s">
        <v>1009</v>
      </c>
      <c r="B42" s="64">
        <f>VLOOKUP($A42,'Return Data'!$B$7:$R$2843,3,0)</f>
        <v>44446</v>
      </c>
      <c r="C42" s="65">
        <f>VLOOKUP($A42,'Return Data'!$B$7:$R$2843,4,0)</f>
        <v>14.051299999999999</v>
      </c>
      <c r="D42" s="65">
        <f>VLOOKUP($A42,'Return Data'!$B$7:$R$2843,9,0)</f>
        <v>27.125900000000001</v>
      </c>
      <c r="E42" s="66">
        <f t="shared" si="1"/>
        <v>1</v>
      </c>
      <c r="F42" s="65">
        <f>VLOOKUP($A42,'Return Data'!$B$7:$R$2843,10,0)</f>
        <v>3.4432</v>
      </c>
      <c r="G42" s="66">
        <f t="shared" si="2"/>
        <v>32</v>
      </c>
      <c r="H42" s="65">
        <f>VLOOKUP($A42,'Return Data'!$B$7:$R$2843,11,0)</f>
        <v>5.0907</v>
      </c>
      <c r="I42" s="66">
        <f t="shared" si="3"/>
        <v>33</v>
      </c>
      <c r="J42" s="65">
        <f>VLOOKUP($A42,'Return Data'!$B$7:$R$2843,12,0)</f>
        <v>1.3134999999999999</v>
      </c>
      <c r="K42" s="66">
        <f>RANK(J42,J$8:J$42,0)</f>
        <v>29</v>
      </c>
      <c r="L42" s="65">
        <f>VLOOKUP($A42,'Return Data'!$B$7:$R$2843,13,0)</f>
        <v>2.9632999999999998</v>
      </c>
      <c r="M42" s="66">
        <f>RANK(L42,L$8:L$42,0)</f>
        <v>29</v>
      </c>
      <c r="N42" s="65">
        <f>VLOOKUP($A42,'Return Data'!$B$7:$R$2843,17,0)</f>
        <v>7.3285</v>
      </c>
      <c r="O42" s="66">
        <f>RANK(N42,N$8:N$42,0)</f>
        <v>17</v>
      </c>
      <c r="P42" s="65"/>
      <c r="Q42" s="66"/>
      <c r="R42" s="65">
        <f>VLOOKUP($A42,'Return Data'!$B$7:$R$2843,16,0)</f>
        <v>11.3063</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12.454032352941176</v>
      </c>
      <c r="E44" s="88"/>
      <c r="F44" s="89">
        <f>AVERAGE(F8:F42)</f>
        <v>7.981723529411763</v>
      </c>
      <c r="G44" s="88"/>
      <c r="H44" s="89">
        <f>AVERAGE(H8:H42)</f>
        <v>8.9506352941176477</v>
      </c>
      <c r="I44" s="88"/>
      <c r="J44" s="89">
        <f>AVERAGE(J8:J42)</f>
        <v>5.1894387096774199</v>
      </c>
      <c r="K44" s="88"/>
      <c r="L44" s="89">
        <f>AVERAGE(L8:L42)</f>
        <v>6.5790774193548396</v>
      </c>
      <c r="M44" s="88"/>
      <c r="N44" s="89">
        <f>AVERAGE(N8:N42)</f>
        <v>6.7741299999999995</v>
      </c>
      <c r="O44" s="88"/>
      <c r="P44" s="89">
        <f>AVERAGE(P8:P42)</f>
        <v>7.4215620689655157</v>
      </c>
      <c r="Q44" s="88"/>
      <c r="R44" s="89">
        <f>AVERAGE(R8:R42)</f>
        <v>5.1883942857142857</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-5.0000999999999998</v>
      </c>
      <c r="O45" s="88"/>
      <c r="P45" s="89">
        <f>MIN(P8:P42)</f>
        <v>-3.5489000000000002</v>
      </c>
      <c r="Q45" s="88"/>
      <c r="R45" s="89">
        <f>MIN(R8:R42)</f>
        <v>-20.613900000000001</v>
      </c>
      <c r="S45" s="90"/>
    </row>
    <row r="46" spans="1:19" ht="15" thickBot="1" x14ac:dyDescent="0.35">
      <c r="A46" s="91" t="s">
        <v>29</v>
      </c>
      <c r="B46" s="92"/>
      <c r="C46" s="92"/>
      <c r="D46" s="93">
        <f>MAX(D8:D42)</f>
        <v>27.125900000000001</v>
      </c>
      <c r="E46" s="92"/>
      <c r="F46" s="93">
        <f>MAX(F8:F42)</f>
        <v>60.055500000000002</v>
      </c>
      <c r="G46" s="92"/>
      <c r="H46" s="93">
        <f>MAX(H8:H42)</f>
        <v>34.402900000000002</v>
      </c>
      <c r="I46" s="92"/>
      <c r="J46" s="93">
        <f>MAX(J8:J42)</f>
        <v>23.985099999999999</v>
      </c>
      <c r="K46" s="92"/>
      <c r="L46" s="93">
        <f>MAX(L8:L42)</f>
        <v>21.866</v>
      </c>
      <c r="M46" s="92"/>
      <c r="N46" s="93">
        <f>MAX(N8:N42)</f>
        <v>9.8598999999999997</v>
      </c>
      <c r="O46" s="92"/>
      <c r="P46" s="93">
        <f>MAX(P8:P42)</f>
        <v>10.692600000000001</v>
      </c>
      <c r="Q46" s="92"/>
      <c r="R46" s="93">
        <f>MAX(R8:R42)</f>
        <v>11.3063</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44446</v>
      </c>
      <c r="C8" s="65">
        <f>VLOOKUP($A8,'Return Data'!$B$7:$R$2843,4,0)</f>
        <v>24.9194</v>
      </c>
      <c r="D8" s="65">
        <f>VLOOKUP($A8,'Return Data'!$B$7:$R$2843,9,0)</f>
        <v>8.6288</v>
      </c>
      <c r="E8" s="66">
        <f>RANK(D8,D$8:D$42,0)</f>
        <v>30</v>
      </c>
      <c r="F8" s="65">
        <f>VLOOKUP($A8,'Return Data'!$B$7:$R$2843,10,0)</f>
        <v>5.6157000000000004</v>
      </c>
      <c r="G8" s="66">
        <f>RANK(F8,F$8:F$42,0)</f>
        <v>19</v>
      </c>
      <c r="H8" s="65">
        <f>VLOOKUP($A8,'Return Data'!$B$7:$R$2843,11,0)</f>
        <v>7.3757999999999999</v>
      </c>
      <c r="I8" s="66">
        <f>RANK(H8,H$8:H$42,0)</f>
        <v>17</v>
      </c>
      <c r="J8" s="65">
        <f>VLOOKUP($A8,'Return Data'!$B$7:$R$2843,12,0)</f>
        <v>8.4522999999999993</v>
      </c>
      <c r="K8" s="66">
        <f>RANK(J8,J$8:J$42,0)</f>
        <v>3</v>
      </c>
      <c r="L8" s="65">
        <f>VLOOKUP($A8,'Return Data'!$B$7:$R$2843,13,0)</f>
        <v>9.5155999999999992</v>
      </c>
      <c r="M8" s="66">
        <f>RANK(L8,L$8:L$42,0)</f>
        <v>3</v>
      </c>
      <c r="N8" s="65">
        <f>VLOOKUP($A8,'Return Data'!$B$7:$R$2843,17,0)</f>
        <v>3.1581000000000001</v>
      </c>
      <c r="O8" s="66">
        <f>RANK(N8,N$8:N$42,0)</f>
        <v>27</v>
      </c>
      <c r="P8" s="65">
        <f>VLOOKUP($A8,'Return Data'!$B$7:$R$2843,14,0)</f>
        <v>3.6314000000000002</v>
      </c>
      <c r="Q8" s="66">
        <f>RANK(P8,P$8:P$42,0)</f>
        <v>23</v>
      </c>
      <c r="R8" s="65">
        <f>VLOOKUP($A8,'Return Data'!$B$7:$R$2843,16,0)</f>
        <v>7.6012000000000004</v>
      </c>
      <c r="S8" s="67">
        <f t="shared" ref="S8:S42" si="0">RANK(R8,R$8:R$42,0)</f>
        <v>22</v>
      </c>
    </row>
    <row r="9" spans="1:19" x14ac:dyDescent="0.3">
      <c r="A9" s="82" t="s">
        <v>1073</v>
      </c>
      <c r="B9" s="64">
        <f>VLOOKUP($A9,'Return Data'!$B$7:$R$2843,3,0)</f>
        <v>44446</v>
      </c>
      <c r="C9" s="65">
        <f>VLOOKUP($A9,'Return Data'!$B$7:$R$2843,4,0)</f>
        <v>1.3322000000000001</v>
      </c>
      <c r="D9" s="65"/>
      <c r="E9" s="66"/>
      <c r="F9" s="65"/>
      <c r="G9" s="66"/>
      <c r="H9" s="65"/>
      <c r="I9" s="66"/>
      <c r="J9" s="65"/>
      <c r="K9" s="66"/>
      <c r="L9" s="65"/>
      <c r="M9" s="66"/>
      <c r="N9" s="65"/>
      <c r="O9" s="66"/>
      <c r="P9" s="65"/>
      <c r="Q9" s="66"/>
      <c r="R9" s="65">
        <f>VLOOKUP($A9,'Return Data'!$B$7:$R$2843,16,0)</f>
        <v>-14.203200000000001</v>
      </c>
      <c r="S9" s="67">
        <f t="shared" si="0"/>
        <v>34</v>
      </c>
    </row>
    <row r="10" spans="1:19" x14ac:dyDescent="0.3">
      <c r="A10" s="82" t="s">
        <v>1075</v>
      </c>
      <c r="B10" s="64">
        <f>VLOOKUP($A10,'Return Data'!$B$7:$R$2843,3,0)</f>
        <v>44446</v>
      </c>
      <c r="C10" s="65">
        <f>VLOOKUP($A10,'Return Data'!$B$7:$R$2843,4,0)</f>
        <v>21.828700000000001</v>
      </c>
      <c r="D10" s="65">
        <f>VLOOKUP($A10,'Return Data'!$B$7:$R$2843,9,0)</f>
        <v>10.739000000000001</v>
      </c>
      <c r="E10" s="66">
        <f t="shared" ref="E10:E42" si="1">RANK(D10,D$8:D$42,0)</f>
        <v>20</v>
      </c>
      <c r="F10" s="65">
        <f>VLOOKUP($A10,'Return Data'!$B$7:$R$2843,10,0)</f>
        <v>6.3936000000000002</v>
      </c>
      <c r="G10" s="66">
        <f t="shared" ref="G10:G42" si="2">RANK(F10,F$8:F$42,0)</f>
        <v>12</v>
      </c>
      <c r="H10" s="65">
        <f>VLOOKUP($A10,'Return Data'!$B$7:$R$2843,11,0)</f>
        <v>7.8876999999999997</v>
      </c>
      <c r="I10" s="66">
        <f t="shared" ref="I10:I42" si="3">RANK(H10,H$8:H$42,0)</f>
        <v>12</v>
      </c>
      <c r="J10" s="65">
        <f>VLOOKUP($A10,'Return Data'!$B$7:$R$2843,12,0)</f>
        <v>5.9473000000000003</v>
      </c>
      <c r="K10" s="66">
        <f t="shared" ref="K10:K19" si="4">RANK(J10,J$8:J$42,0)</f>
        <v>5</v>
      </c>
      <c r="L10" s="65">
        <f>VLOOKUP($A10,'Return Data'!$B$7:$R$2843,13,0)</f>
        <v>7.3280000000000003</v>
      </c>
      <c r="M10" s="66">
        <f t="shared" ref="M10:M19" si="5">RANK(L10,L$8:L$42,0)</f>
        <v>8</v>
      </c>
      <c r="N10" s="65">
        <f>VLOOKUP($A10,'Return Data'!$B$7:$R$2843,17,0)</f>
        <v>8.4770000000000003</v>
      </c>
      <c r="O10" s="66">
        <f t="shared" ref="O10:O19" si="6">RANK(N10,N$8:N$42,0)</f>
        <v>5</v>
      </c>
      <c r="P10" s="65">
        <f>VLOOKUP($A10,'Return Data'!$B$7:$R$2843,14,0)</f>
        <v>8.1638000000000002</v>
      </c>
      <c r="Q10" s="66">
        <f t="shared" ref="Q10:Q19" si="7">RANK(P10,P$8:P$42,0)</f>
        <v>15</v>
      </c>
      <c r="R10" s="65">
        <f>VLOOKUP($A10,'Return Data'!$B$7:$R$2843,16,0)</f>
        <v>8.6096000000000004</v>
      </c>
      <c r="S10" s="67">
        <f t="shared" si="0"/>
        <v>7</v>
      </c>
    </row>
    <row r="11" spans="1:19" x14ac:dyDescent="0.3">
      <c r="A11" s="82" t="s">
        <v>1076</v>
      </c>
      <c r="B11" s="64">
        <f>VLOOKUP($A11,'Return Data'!$B$7:$R$2843,3,0)</f>
        <v>44446</v>
      </c>
      <c r="C11" s="65">
        <f>VLOOKUP($A11,'Return Data'!$B$7:$R$2843,4,0)</f>
        <v>15.1981</v>
      </c>
      <c r="D11" s="65">
        <f>VLOOKUP($A11,'Return Data'!$B$7:$R$2843,9,0)</f>
        <v>9.4132999999999996</v>
      </c>
      <c r="E11" s="66">
        <f t="shared" si="1"/>
        <v>27</v>
      </c>
      <c r="F11" s="65">
        <f>VLOOKUP($A11,'Return Data'!$B$7:$R$2843,10,0)</f>
        <v>3.7604000000000002</v>
      </c>
      <c r="G11" s="66">
        <f t="shared" si="2"/>
        <v>28</v>
      </c>
      <c r="H11" s="65">
        <f>VLOOKUP($A11,'Return Data'!$B$7:$R$2843,11,0)</f>
        <v>6.0082000000000004</v>
      </c>
      <c r="I11" s="66">
        <f t="shared" si="3"/>
        <v>29</v>
      </c>
      <c r="J11" s="65">
        <f>VLOOKUP($A11,'Return Data'!$B$7:$R$2843,12,0)</f>
        <v>2.5895000000000001</v>
      </c>
      <c r="K11" s="66">
        <f t="shared" si="4"/>
        <v>20</v>
      </c>
      <c r="L11" s="65">
        <f>VLOOKUP($A11,'Return Data'!$B$7:$R$2843,13,0)</f>
        <v>4.2550999999999997</v>
      </c>
      <c r="M11" s="66">
        <f t="shared" si="5"/>
        <v>18</v>
      </c>
      <c r="N11" s="65">
        <f>VLOOKUP($A11,'Return Data'!$B$7:$R$2843,17,0)</f>
        <v>5.3038999999999996</v>
      </c>
      <c r="O11" s="66">
        <f t="shared" si="6"/>
        <v>23</v>
      </c>
      <c r="P11" s="65">
        <f>VLOOKUP($A11,'Return Data'!$B$7:$R$2843,14,0)</f>
        <v>2.9763000000000002</v>
      </c>
      <c r="Q11" s="66">
        <f t="shared" si="7"/>
        <v>25</v>
      </c>
      <c r="R11" s="65">
        <f>VLOOKUP($A11,'Return Data'!$B$7:$R$2843,16,0)</f>
        <v>5.7194000000000003</v>
      </c>
      <c r="S11" s="67">
        <f t="shared" si="0"/>
        <v>29</v>
      </c>
    </row>
    <row r="12" spans="1:19" x14ac:dyDescent="0.3">
      <c r="A12" s="82" t="s">
        <v>1079</v>
      </c>
      <c r="B12" s="64">
        <f>VLOOKUP($A12,'Return Data'!$B$7:$R$2843,3,0)</f>
        <v>44446</v>
      </c>
      <c r="C12" s="65">
        <f>VLOOKUP($A12,'Return Data'!$B$7:$R$2843,4,0)</f>
        <v>65.079300000000003</v>
      </c>
      <c r="D12" s="65">
        <f>VLOOKUP($A12,'Return Data'!$B$7:$R$2843,9,0)</f>
        <v>9.3226999999999993</v>
      </c>
      <c r="E12" s="66">
        <f t="shared" si="1"/>
        <v>28</v>
      </c>
      <c r="F12" s="65">
        <f>VLOOKUP($A12,'Return Data'!$B$7:$R$2843,10,0)</f>
        <v>4.2744999999999997</v>
      </c>
      <c r="G12" s="66">
        <f t="shared" si="2"/>
        <v>25</v>
      </c>
      <c r="H12" s="65">
        <f>VLOOKUP($A12,'Return Data'!$B$7:$R$2843,11,0)</f>
        <v>6.4851000000000001</v>
      </c>
      <c r="I12" s="66">
        <f t="shared" si="3"/>
        <v>25</v>
      </c>
      <c r="J12" s="65">
        <f>VLOOKUP($A12,'Return Data'!$B$7:$R$2843,12,0)</f>
        <v>3.8347000000000002</v>
      </c>
      <c r="K12" s="66">
        <f t="shared" si="4"/>
        <v>13</v>
      </c>
      <c r="L12" s="65">
        <f>VLOOKUP($A12,'Return Data'!$B$7:$R$2843,13,0)</f>
        <v>4.7359</v>
      </c>
      <c r="M12" s="66">
        <f t="shared" si="5"/>
        <v>15</v>
      </c>
      <c r="N12" s="65">
        <f>VLOOKUP($A12,'Return Data'!$B$7:$R$2843,17,0)</f>
        <v>6.8444000000000003</v>
      </c>
      <c r="O12" s="66">
        <f t="shared" si="6"/>
        <v>15</v>
      </c>
      <c r="P12" s="65">
        <f>VLOOKUP($A12,'Return Data'!$B$7:$R$2843,14,0)</f>
        <v>5.2423999999999999</v>
      </c>
      <c r="Q12" s="66">
        <f t="shared" si="7"/>
        <v>21</v>
      </c>
      <c r="R12" s="65">
        <f>VLOOKUP($A12,'Return Data'!$B$7:$R$2843,16,0)</f>
        <v>7.9870000000000001</v>
      </c>
      <c r="S12" s="67">
        <f t="shared" si="0"/>
        <v>14</v>
      </c>
    </row>
    <row r="13" spans="1:19" x14ac:dyDescent="0.3">
      <c r="A13" s="82" t="s">
        <v>1082</v>
      </c>
      <c r="B13" s="64">
        <f>VLOOKUP($A13,'Return Data'!$B$7:$R$2843,3,0)</f>
        <v>44446</v>
      </c>
      <c r="C13" s="65">
        <f>VLOOKUP($A13,'Return Data'!$B$7:$R$2843,4,0)</f>
        <v>24.307200000000002</v>
      </c>
      <c r="D13" s="65">
        <f>VLOOKUP($A13,'Return Data'!$B$7:$R$2843,9,0)</f>
        <v>10.8338</v>
      </c>
      <c r="E13" s="66">
        <f t="shared" si="1"/>
        <v>19</v>
      </c>
      <c r="F13" s="65">
        <f>VLOOKUP($A13,'Return Data'!$B$7:$R$2843,10,0)</f>
        <v>12.3932</v>
      </c>
      <c r="G13" s="66">
        <f t="shared" si="2"/>
        <v>2</v>
      </c>
      <c r="H13" s="65">
        <f>VLOOKUP($A13,'Return Data'!$B$7:$R$2843,11,0)</f>
        <v>16.524799999999999</v>
      </c>
      <c r="I13" s="66">
        <f t="shared" si="3"/>
        <v>2</v>
      </c>
      <c r="J13" s="65">
        <f>VLOOKUP($A13,'Return Data'!$B$7:$R$2843,12,0)</f>
        <v>17.4772</v>
      </c>
      <c r="K13" s="66">
        <f t="shared" si="4"/>
        <v>2</v>
      </c>
      <c r="L13" s="65">
        <f>VLOOKUP($A13,'Return Data'!$B$7:$R$2843,13,0)</f>
        <v>21.4328</v>
      </c>
      <c r="M13" s="66">
        <f t="shared" si="5"/>
        <v>1</v>
      </c>
      <c r="N13" s="65">
        <f>VLOOKUP($A13,'Return Data'!$B$7:$R$2843,17,0)</f>
        <v>3.3776999999999999</v>
      </c>
      <c r="O13" s="66">
        <f t="shared" si="6"/>
        <v>26</v>
      </c>
      <c r="P13" s="65">
        <f>VLOOKUP($A13,'Return Data'!$B$7:$R$2843,14,0)</f>
        <v>4.7355</v>
      </c>
      <c r="Q13" s="66">
        <f t="shared" si="7"/>
        <v>22</v>
      </c>
      <c r="R13" s="65">
        <f>VLOOKUP($A13,'Return Data'!$B$7:$R$2843,16,0)</f>
        <v>7.8535000000000004</v>
      </c>
      <c r="S13" s="67">
        <f t="shared" si="0"/>
        <v>17</v>
      </c>
    </row>
    <row r="14" spans="1:19" x14ac:dyDescent="0.3">
      <c r="A14" s="82" t="s">
        <v>1084</v>
      </c>
      <c r="B14" s="64">
        <f>VLOOKUP($A14,'Return Data'!$B$7:$R$2843,3,0)</f>
        <v>44446</v>
      </c>
      <c r="C14" s="65">
        <f>VLOOKUP($A14,'Return Data'!$B$7:$R$2843,4,0)</f>
        <v>44.953200000000002</v>
      </c>
      <c r="D14" s="65">
        <f>VLOOKUP($A14,'Return Data'!$B$7:$R$2843,9,0)</f>
        <v>12.258900000000001</v>
      </c>
      <c r="E14" s="66">
        <f t="shared" si="1"/>
        <v>11</v>
      </c>
      <c r="F14" s="65">
        <f>VLOOKUP($A14,'Return Data'!$B$7:$R$2843,10,0)</f>
        <v>7.0101000000000004</v>
      </c>
      <c r="G14" s="66">
        <f t="shared" si="2"/>
        <v>9</v>
      </c>
      <c r="H14" s="65">
        <f>VLOOKUP($A14,'Return Data'!$B$7:$R$2843,11,0)</f>
        <v>8.8107000000000006</v>
      </c>
      <c r="I14" s="66">
        <f t="shared" si="3"/>
        <v>9</v>
      </c>
      <c r="J14" s="65">
        <f>VLOOKUP($A14,'Return Data'!$B$7:$R$2843,12,0)</f>
        <v>5.8704000000000001</v>
      </c>
      <c r="K14" s="66">
        <f t="shared" si="4"/>
        <v>6</v>
      </c>
      <c r="L14" s="65">
        <f>VLOOKUP($A14,'Return Data'!$B$7:$R$2843,13,0)</f>
        <v>7.7335000000000003</v>
      </c>
      <c r="M14" s="66">
        <f t="shared" si="5"/>
        <v>6</v>
      </c>
      <c r="N14" s="65">
        <f>VLOOKUP($A14,'Return Data'!$B$7:$R$2843,17,0)</f>
        <v>8.1585999999999999</v>
      </c>
      <c r="O14" s="66">
        <f t="shared" si="6"/>
        <v>7</v>
      </c>
      <c r="P14" s="65">
        <f>VLOOKUP($A14,'Return Data'!$B$7:$R$2843,14,0)</f>
        <v>8.5802999999999994</v>
      </c>
      <c r="Q14" s="66">
        <f t="shared" si="7"/>
        <v>10</v>
      </c>
      <c r="R14" s="65">
        <f>VLOOKUP($A14,'Return Data'!$B$7:$R$2843,16,0)</f>
        <v>7.9714</v>
      </c>
      <c r="S14" s="67">
        <f t="shared" si="0"/>
        <v>15</v>
      </c>
    </row>
    <row r="15" spans="1:19" x14ac:dyDescent="0.3">
      <c r="A15" s="82" t="s">
        <v>1086</v>
      </c>
      <c r="B15" s="64">
        <f>VLOOKUP($A15,'Return Data'!$B$7:$R$2843,3,0)</f>
        <v>44446</v>
      </c>
      <c r="C15" s="65">
        <f>VLOOKUP($A15,'Return Data'!$B$7:$R$2843,4,0)</f>
        <v>35.114699999999999</v>
      </c>
      <c r="D15" s="65">
        <f>VLOOKUP($A15,'Return Data'!$B$7:$R$2843,9,0)</f>
        <v>11.2416</v>
      </c>
      <c r="E15" s="66">
        <f t="shared" si="1"/>
        <v>15</v>
      </c>
      <c r="F15" s="65">
        <f>VLOOKUP($A15,'Return Data'!$B$7:$R$2843,10,0)</f>
        <v>6.4062999999999999</v>
      </c>
      <c r="G15" s="66">
        <f t="shared" si="2"/>
        <v>11</v>
      </c>
      <c r="H15" s="65">
        <f>VLOOKUP($A15,'Return Data'!$B$7:$R$2843,11,0)</f>
        <v>8.5373999999999999</v>
      </c>
      <c r="I15" s="66">
        <f t="shared" si="3"/>
        <v>10</v>
      </c>
      <c r="J15" s="65">
        <f>VLOOKUP($A15,'Return Data'!$B$7:$R$2843,12,0)</f>
        <v>6.1284000000000001</v>
      </c>
      <c r="K15" s="66">
        <f t="shared" si="4"/>
        <v>4</v>
      </c>
      <c r="L15" s="65">
        <f>VLOOKUP($A15,'Return Data'!$B$7:$R$2843,13,0)</f>
        <v>7.9701000000000004</v>
      </c>
      <c r="M15" s="66">
        <f t="shared" si="5"/>
        <v>5</v>
      </c>
      <c r="N15" s="65">
        <f>VLOOKUP($A15,'Return Data'!$B$7:$R$2843,17,0)</f>
        <v>9.1637000000000004</v>
      </c>
      <c r="O15" s="66">
        <f t="shared" si="6"/>
        <v>1</v>
      </c>
      <c r="P15" s="65">
        <f>VLOOKUP($A15,'Return Data'!$B$7:$R$2843,14,0)</f>
        <v>8.6157000000000004</v>
      </c>
      <c r="Q15" s="66">
        <f t="shared" si="7"/>
        <v>9</v>
      </c>
      <c r="R15" s="65">
        <f>VLOOKUP($A15,'Return Data'!$B$7:$R$2843,16,0)</f>
        <v>7.6734</v>
      </c>
      <c r="S15" s="67">
        <f t="shared" si="0"/>
        <v>20</v>
      </c>
    </row>
    <row r="16" spans="1:19" x14ac:dyDescent="0.3">
      <c r="A16" s="82" t="s">
        <v>1089</v>
      </c>
      <c r="B16" s="64">
        <f>VLOOKUP($A16,'Return Data'!$B$7:$R$2843,3,0)</f>
        <v>44446</v>
      </c>
      <c r="C16" s="65">
        <f>VLOOKUP($A16,'Return Data'!$B$7:$R$2843,4,0)</f>
        <v>37.536200000000001</v>
      </c>
      <c r="D16" s="65">
        <f>VLOOKUP($A16,'Return Data'!$B$7:$R$2843,9,0)</f>
        <v>9.6776999999999997</v>
      </c>
      <c r="E16" s="66">
        <f t="shared" si="1"/>
        <v>25</v>
      </c>
      <c r="F16" s="65">
        <f>VLOOKUP($A16,'Return Data'!$B$7:$R$2843,10,0)</f>
        <v>4.8952</v>
      </c>
      <c r="G16" s="66">
        <f t="shared" si="2"/>
        <v>22</v>
      </c>
      <c r="H16" s="65">
        <f>VLOOKUP($A16,'Return Data'!$B$7:$R$2843,11,0)</f>
        <v>6.8780999999999999</v>
      </c>
      <c r="I16" s="66">
        <f t="shared" si="3"/>
        <v>21</v>
      </c>
      <c r="J16" s="65">
        <f>VLOOKUP($A16,'Return Data'!$B$7:$R$2843,12,0)</f>
        <v>2.8523999999999998</v>
      </c>
      <c r="K16" s="66">
        <f t="shared" si="4"/>
        <v>17</v>
      </c>
      <c r="L16" s="65">
        <f>VLOOKUP($A16,'Return Data'!$B$7:$R$2843,13,0)</f>
        <v>4.6326000000000001</v>
      </c>
      <c r="M16" s="66">
        <f t="shared" si="5"/>
        <v>17</v>
      </c>
      <c r="N16" s="65">
        <f>VLOOKUP($A16,'Return Data'!$B$7:$R$2843,17,0)</f>
        <v>6.9405000000000001</v>
      </c>
      <c r="O16" s="66">
        <f t="shared" si="6"/>
        <v>14</v>
      </c>
      <c r="P16" s="65">
        <f>VLOOKUP($A16,'Return Data'!$B$7:$R$2843,14,0)</f>
        <v>8.3619000000000003</v>
      </c>
      <c r="Q16" s="66">
        <f t="shared" si="7"/>
        <v>13</v>
      </c>
      <c r="R16" s="65">
        <f>VLOOKUP($A16,'Return Data'!$B$7:$R$2843,16,0)</f>
        <v>7.5465999999999998</v>
      </c>
      <c r="S16" s="67">
        <f t="shared" si="0"/>
        <v>23</v>
      </c>
    </row>
    <row r="17" spans="1:19" x14ac:dyDescent="0.3">
      <c r="A17" s="82" t="s">
        <v>1092</v>
      </c>
      <c r="B17" s="64">
        <f>VLOOKUP($A17,'Return Data'!$B$7:$R$2843,3,0)</f>
        <v>44446</v>
      </c>
      <c r="C17" s="65">
        <f>VLOOKUP($A17,'Return Data'!$B$7:$R$2843,4,0)</f>
        <v>18.005199999999999</v>
      </c>
      <c r="D17" s="65">
        <f>VLOOKUP($A17,'Return Data'!$B$7:$R$2843,9,0)</f>
        <v>13.0002</v>
      </c>
      <c r="E17" s="66">
        <f t="shared" si="1"/>
        <v>10</v>
      </c>
      <c r="F17" s="65">
        <f>VLOOKUP($A17,'Return Data'!$B$7:$R$2843,10,0)</f>
        <v>7.7046999999999999</v>
      </c>
      <c r="G17" s="66">
        <f t="shared" si="2"/>
        <v>6</v>
      </c>
      <c r="H17" s="65">
        <f>VLOOKUP($A17,'Return Data'!$B$7:$R$2843,11,0)</f>
        <v>8.8348999999999993</v>
      </c>
      <c r="I17" s="66">
        <f t="shared" si="3"/>
        <v>7</v>
      </c>
      <c r="J17" s="65">
        <f>VLOOKUP($A17,'Return Data'!$B$7:$R$2843,12,0)</f>
        <v>5.4284999999999997</v>
      </c>
      <c r="K17" s="66">
        <f t="shared" si="4"/>
        <v>9</v>
      </c>
      <c r="L17" s="65">
        <f>VLOOKUP($A17,'Return Data'!$B$7:$R$2843,13,0)</f>
        <v>7.3872999999999998</v>
      </c>
      <c r="M17" s="66">
        <f t="shared" si="5"/>
        <v>7</v>
      </c>
      <c r="N17" s="65">
        <f>VLOOKUP($A17,'Return Data'!$B$7:$R$2843,17,0)</f>
        <v>7.5848000000000004</v>
      </c>
      <c r="O17" s="66">
        <f t="shared" si="6"/>
        <v>10</v>
      </c>
      <c r="P17" s="65">
        <f>VLOOKUP($A17,'Return Data'!$B$7:$R$2843,14,0)</f>
        <v>7.1898</v>
      </c>
      <c r="Q17" s="66">
        <f t="shared" si="7"/>
        <v>19</v>
      </c>
      <c r="R17" s="65">
        <f>VLOOKUP($A17,'Return Data'!$B$7:$R$2843,16,0)</f>
        <v>8.1892999999999994</v>
      </c>
      <c r="S17" s="67">
        <f t="shared" si="0"/>
        <v>10</v>
      </c>
    </row>
    <row r="18" spans="1:19" x14ac:dyDescent="0.3">
      <c r="A18" s="82" t="s">
        <v>1095</v>
      </c>
      <c r="B18" s="64">
        <f>VLOOKUP($A18,'Return Data'!$B$7:$R$2843,3,0)</f>
        <v>44446</v>
      </c>
      <c r="C18" s="65">
        <f>VLOOKUP($A18,'Return Data'!$B$7:$R$2843,4,0)</f>
        <v>16.274000000000001</v>
      </c>
      <c r="D18" s="65">
        <f>VLOOKUP($A18,'Return Data'!$B$7:$R$2843,9,0)</f>
        <v>11.2469</v>
      </c>
      <c r="E18" s="66">
        <f t="shared" si="1"/>
        <v>14</v>
      </c>
      <c r="F18" s="65">
        <f>VLOOKUP($A18,'Return Data'!$B$7:$R$2843,10,0)</f>
        <v>6.1093000000000002</v>
      </c>
      <c r="G18" s="66">
        <f t="shared" si="2"/>
        <v>14</v>
      </c>
      <c r="H18" s="65">
        <f>VLOOKUP($A18,'Return Data'!$B$7:$R$2843,11,0)</f>
        <v>7.5964999999999998</v>
      </c>
      <c r="I18" s="66">
        <f t="shared" si="3"/>
        <v>14</v>
      </c>
      <c r="J18" s="65">
        <f>VLOOKUP($A18,'Return Data'!$B$7:$R$2843,12,0)</f>
        <v>5.4593999999999996</v>
      </c>
      <c r="K18" s="66">
        <f t="shared" si="4"/>
        <v>8</v>
      </c>
      <c r="L18" s="65">
        <f>VLOOKUP($A18,'Return Data'!$B$7:$R$2843,13,0)</f>
        <v>8.1594999999999995</v>
      </c>
      <c r="M18" s="66">
        <f t="shared" si="5"/>
        <v>4</v>
      </c>
      <c r="N18" s="65">
        <f>VLOOKUP($A18,'Return Data'!$B$7:$R$2843,17,0)</f>
        <v>7.9326999999999996</v>
      </c>
      <c r="O18" s="66">
        <f t="shared" si="6"/>
        <v>9</v>
      </c>
      <c r="P18" s="65">
        <f>VLOOKUP($A18,'Return Data'!$B$7:$R$2843,14,0)</f>
        <v>7.6868999999999996</v>
      </c>
      <c r="Q18" s="66">
        <f t="shared" si="7"/>
        <v>17</v>
      </c>
      <c r="R18" s="65">
        <f>VLOOKUP($A18,'Return Data'!$B$7:$R$2843,16,0)</f>
        <v>7.6576000000000004</v>
      </c>
      <c r="S18" s="67">
        <f t="shared" si="0"/>
        <v>21</v>
      </c>
    </row>
    <row r="19" spans="1:19" x14ac:dyDescent="0.3">
      <c r="A19" s="82" t="s">
        <v>1096</v>
      </c>
      <c r="B19" s="64">
        <f>VLOOKUP($A19,'Return Data'!$B$7:$R$2843,3,0)</f>
        <v>44446</v>
      </c>
      <c r="C19" s="65">
        <f>VLOOKUP($A19,'Return Data'!$B$7:$R$2843,4,0)</f>
        <v>12.443</v>
      </c>
      <c r="D19" s="65">
        <f>VLOOKUP($A19,'Return Data'!$B$7:$R$2843,9,0)</f>
        <v>9.4926999999999992</v>
      </c>
      <c r="E19" s="66">
        <f t="shared" si="1"/>
        <v>26</v>
      </c>
      <c r="F19" s="65">
        <f>VLOOKUP($A19,'Return Data'!$B$7:$R$2843,10,0)</f>
        <v>59.430799999999998</v>
      </c>
      <c r="G19" s="66">
        <f t="shared" si="2"/>
        <v>1</v>
      </c>
      <c r="H19" s="65">
        <f>VLOOKUP($A19,'Return Data'!$B$7:$R$2843,11,0)</f>
        <v>33.763399999999997</v>
      </c>
      <c r="I19" s="66">
        <f t="shared" si="3"/>
        <v>1</v>
      </c>
      <c r="J19" s="65">
        <f>VLOOKUP($A19,'Return Data'!$B$7:$R$2843,12,0)</f>
        <v>23.3399</v>
      </c>
      <c r="K19" s="66">
        <f t="shared" si="4"/>
        <v>1</v>
      </c>
      <c r="L19" s="65">
        <f>VLOOKUP($A19,'Return Data'!$B$7:$R$2843,13,0)</f>
        <v>17.915199999999999</v>
      </c>
      <c r="M19" s="66">
        <f t="shared" si="5"/>
        <v>2</v>
      </c>
      <c r="N19" s="65">
        <f>VLOOKUP($A19,'Return Data'!$B$7:$R$2843,17,0)</f>
        <v>-5.5881999999999996</v>
      </c>
      <c r="O19" s="66">
        <f t="shared" si="6"/>
        <v>30</v>
      </c>
      <c r="P19" s="65">
        <f>VLOOKUP($A19,'Return Data'!$B$7:$R$2843,14,0)</f>
        <v>-4.2369000000000003</v>
      </c>
      <c r="Q19" s="66">
        <f t="shared" si="7"/>
        <v>29</v>
      </c>
      <c r="R19" s="65">
        <f>VLOOKUP($A19,'Return Data'!$B$7:$R$2843,16,0)</f>
        <v>3.0798999999999999</v>
      </c>
      <c r="S19" s="67">
        <f t="shared" si="0"/>
        <v>30</v>
      </c>
    </row>
    <row r="20" spans="1:19" x14ac:dyDescent="0.3">
      <c r="A20" s="82" t="s">
        <v>1098</v>
      </c>
      <c r="B20" s="64">
        <f>VLOOKUP($A20,'Return Data'!$B$7:$R$2843,3,0)</f>
        <v>44446</v>
      </c>
      <c r="C20" s="65">
        <f>VLOOKUP($A20,'Return Data'!$B$7:$R$2843,4,0)</f>
        <v>4.36E-2</v>
      </c>
      <c r="D20" s="65">
        <f>VLOOKUP($A20,'Return Data'!$B$7:$R$2843,9,0)</f>
        <v>10.561299999999999</v>
      </c>
      <c r="E20" s="66">
        <f t="shared" si="1"/>
        <v>23</v>
      </c>
      <c r="F20" s="65">
        <f>VLOOKUP($A20,'Return Data'!$B$7:$R$2843,10,0)</f>
        <v>10.2685</v>
      </c>
      <c r="G20" s="66">
        <f t="shared" si="2"/>
        <v>5</v>
      </c>
      <c r="H20" s="65">
        <f>VLOOKUP($A20,'Return Data'!$B$7:$R$2843,11,0)</f>
        <v>10.9284</v>
      </c>
      <c r="I20" s="66">
        <f t="shared" si="3"/>
        <v>5</v>
      </c>
      <c r="J20" s="65"/>
      <c r="K20" s="66"/>
      <c r="L20" s="65"/>
      <c r="M20" s="66"/>
      <c r="N20" s="65"/>
      <c r="O20" s="66"/>
      <c r="P20" s="65"/>
      <c r="Q20" s="66"/>
      <c r="R20" s="65">
        <f>VLOOKUP($A20,'Return Data'!$B$7:$R$2843,16,0)</f>
        <v>-10.8146</v>
      </c>
      <c r="S20" s="67">
        <f t="shared" si="0"/>
        <v>33</v>
      </c>
    </row>
    <row r="21" spans="1:19" x14ac:dyDescent="0.3">
      <c r="A21" s="82" t="s">
        <v>1103</v>
      </c>
      <c r="B21" s="64">
        <f>VLOOKUP($A21,'Return Data'!$B$7:$R$2843,3,0)</f>
        <v>44446</v>
      </c>
      <c r="C21" s="65">
        <f>VLOOKUP($A21,'Return Data'!$B$7:$R$2843,4,0)</f>
        <v>40.469299999999997</v>
      </c>
      <c r="D21" s="65">
        <f>VLOOKUP($A21,'Return Data'!$B$7:$R$2843,9,0)</f>
        <v>8.2554999999999996</v>
      </c>
      <c r="E21" s="66">
        <f t="shared" si="1"/>
        <v>31</v>
      </c>
      <c r="F21" s="65">
        <f>VLOOKUP($A21,'Return Data'!$B$7:$R$2843,10,0)</f>
        <v>5.8121</v>
      </c>
      <c r="G21" s="66">
        <f t="shared" si="2"/>
        <v>17</v>
      </c>
      <c r="H21" s="65">
        <f>VLOOKUP($A21,'Return Data'!$B$7:$R$2843,11,0)</f>
        <v>7.01</v>
      </c>
      <c r="I21" s="66">
        <f t="shared" si="3"/>
        <v>20</v>
      </c>
      <c r="J21" s="65">
        <f>VLOOKUP($A21,'Return Data'!$B$7:$R$2843,12,0)</f>
        <v>4.3963000000000001</v>
      </c>
      <c r="K21" s="66">
        <f>RANK(J21,J$8:J$42,0)</f>
        <v>11</v>
      </c>
      <c r="L21" s="65">
        <f>VLOOKUP($A21,'Return Data'!$B$7:$R$2843,13,0)</f>
        <v>6.6607000000000003</v>
      </c>
      <c r="M21" s="66">
        <f>RANK(L21,L$8:L$42,0)</f>
        <v>9</v>
      </c>
      <c r="N21" s="65">
        <f>VLOOKUP($A21,'Return Data'!$B$7:$R$2843,17,0)</f>
        <v>9.0144000000000002</v>
      </c>
      <c r="O21" s="66">
        <f>RANK(N21,N$8:N$42,0)</f>
        <v>3</v>
      </c>
      <c r="P21" s="65">
        <f>VLOOKUP($A21,'Return Data'!$B$7:$R$2843,14,0)</f>
        <v>9.7009000000000007</v>
      </c>
      <c r="Q21" s="66">
        <f>RANK(P21,P$8:P$42,0)</f>
        <v>4</v>
      </c>
      <c r="R21" s="65">
        <f>VLOOKUP($A21,'Return Data'!$B$7:$R$2843,16,0)</f>
        <v>8.1456</v>
      </c>
      <c r="S21" s="67">
        <f t="shared" si="0"/>
        <v>11</v>
      </c>
    </row>
    <row r="22" spans="1:19" x14ac:dyDescent="0.3">
      <c r="A22" s="82" t="s">
        <v>1104</v>
      </c>
      <c r="B22" s="64">
        <f>VLOOKUP($A22,'Return Data'!$B$7:$R$2843,3,0)</f>
        <v>44446</v>
      </c>
      <c r="C22" s="65">
        <f>VLOOKUP($A22,'Return Data'!$B$7:$R$2843,4,0)</f>
        <v>58.846499999999999</v>
      </c>
      <c r="D22" s="65">
        <f>VLOOKUP($A22,'Return Data'!$B$7:$R$2843,9,0)</f>
        <v>8.7620000000000005</v>
      </c>
      <c r="E22" s="66">
        <f t="shared" si="1"/>
        <v>29</v>
      </c>
      <c r="F22" s="65">
        <f>VLOOKUP($A22,'Return Data'!$B$7:$R$2843,10,0)</f>
        <v>2.9169</v>
      </c>
      <c r="G22" s="66">
        <f t="shared" si="2"/>
        <v>31</v>
      </c>
      <c r="H22" s="65">
        <f>VLOOKUP($A22,'Return Data'!$B$7:$R$2843,11,0)</f>
        <v>5.4343000000000004</v>
      </c>
      <c r="I22" s="66">
        <f t="shared" si="3"/>
        <v>30</v>
      </c>
      <c r="J22" s="65">
        <f>VLOOKUP($A22,'Return Data'!$B$7:$R$2843,12,0)</f>
        <v>2.1099000000000001</v>
      </c>
      <c r="K22" s="66">
        <f>RANK(J22,J$8:J$42,0)</f>
        <v>23</v>
      </c>
      <c r="L22" s="65">
        <f>VLOOKUP($A22,'Return Data'!$B$7:$R$2843,13,0)</f>
        <v>3.1280000000000001</v>
      </c>
      <c r="M22" s="66">
        <f>RANK(L22,L$8:L$42,0)</f>
        <v>25</v>
      </c>
      <c r="N22" s="65">
        <f>VLOOKUP($A22,'Return Data'!$B$7:$R$2843,17,0)</f>
        <v>4.6867000000000001</v>
      </c>
      <c r="O22" s="66">
        <f>RANK(N22,N$8:N$42,0)</f>
        <v>24</v>
      </c>
      <c r="P22" s="65">
        <f>VLOOKUP($A22,'Return Data'!$B$7:$R$2843,14,0)</f>
        <v>6.0715000000000003</v>
      </c>
      <c r="Q22" s="66">
        <f>RANK(P22,P$8:P$42,0)</f>
        <v>20</v>
      </c>
      <c r="R22" s="65">
        <f>VLOOKUP($A22,'Return Data'!$B$7:$R$2843,16,0)</f>
        <v>7.7523999999999997</v>
      </c>
      <c r="S22" s="67">
        <f t="shared" si="0"/>
        <v>18</v>
      </c>
    </row>
    <row r="23" spans="1:19" x14ac:dyDescent="0.3">
      <c r="A23" s="82" t="s">
        <v>1108</v>
      </c>
      <c r="B23" s="64">
        <f>VLOOKUP($A23,'Return Data'!$B$7:$R$2843,3,0)</f>
        <v>44446</v>
      </c>
      <c r="C23" s="65">
        <f>VLOOKUP($A23,'Return Data'!$B$7:$R$2843,4,0)</f>
        <v>29.242899999999999</v>
      </c>
      <c r="D23" s="65">
        <f>VLOOKUP($A23,'Return Data'!$B$7:$R$2843,9,0)</f>
        <v>13.9451</v>
      </c>
      <c r="E23" s="66">
        <f t="shared" si="1"/>
        <v>8</v>
      </c>
      <c r="F23" s="65">
        <f>VLOOKUP($A23,'Return Data'!$B$7:$R$2843,10,0)</f>
        <v>7.4767000000000001</v>
      </c>
      <c r="G23" s="66">
        <f t="shared" si="2"/>
        <v>8</v>
      </c>
      <c r="H23" s="65">
        <f>VLOOKUP($A23,'Return Data'!$B$7:$R$2843,11,0)</f>
        <v>8.8140999999999998</v>
      </c>
      <c r="I23" s="66">
        <f t="shared" si="3"/>
        <v>8</v>
      </c>
      <c r="J23" s="65">
        <f>VLOOKUP($A23,'Return Data'!$B$7:$R$2843,12,0)</f>
        <v>5.6820000000000004</v>
      </c>
      <c r="K23" s="66">
        <f>RANK(J23,J$8:J$42,0)</f>
        <v>7</v>
      </c>
      <c r="L23" s="65">
        <f>VLOOKUP($A23,'Return Data'!$B$7:$R$2843,13,0)</f>
        <v>6.5940000000000003</v>
      </c>
      <c r="M23" s="66">
        <f>RANK(L23,L$8:L$42,0)</f>
        <v>10</v>
      </c>
      <c r="N23" s="65">
        <f>VLOOKUP($A23,'Return Data'!$B$7:$R$2843,17,0)</f>
        <v>8.7036999999999995</v>
      </c>
      <c r="O23" s="66">
        <f>RANK(N23,N$8:N$42,0)</f>
        <v>4</v>
      </c>
      <c r="P23" s="65">
        <f>VLOOKUP($A23,'Return Data'!$B$7:$R$2843,14,0)</f>
        <v>2.4851999999999999</v>
      </c>
      <c r="Q23" s="66">
        <f>RANK(P23,P$8:P$42,0)</f>
        <v>26</v>
      </c>
      <c r="R23" s="65">
        <f>VLOOKUP($A23,'Return Data'!$B$7:$R$2843,16,0)</f>
        <v>5.8754999999999997</v>
      </c>
      <c r="S23" s="67">
        <f t="shared" si="0"/>
        <v>27</v>
      </c>
    </row>
    <row r="24" spans="1:19" x14ac:dyDescent="0.3">
      <c r="A24" s="82" t="s">
        <v>1109</v>
      </c>
      <c r="B24" s="64">
        <f>VLOOKUP($A24,'Return Data'!$B$7:$R$2843,3,0)</f>
        <v>44446</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34</v>
      </c>
      <c r="J24" s="65">
        <f>VLOOKUP($A24,'Return Data'!$B$7:$R$2843,12,0)</f>
        <v>0</v>
      </c>
      <c r="K24" s="66">
        <f>RANK(J24,J$8:J$42,0)</f>
        <v>31</v>
      </c>
      <c r="L24" s="65">
        <f>VLOOKUP($A24,'Return Data'!$B$7:$R$2843,13,0)</f>
        <v>0</v>
      </c>
      <c r="M24" s="66">
        <f>RANK(L24,L$8:L$42,0)</f>
        <v>31</v>
      </c>
      <c r="N24" s="65"/>
      <c r="O24" s="66"/>
      <c r="P24" s="65"/>
      <c r="Q24" s="66"/>
      <c r="R24" s="65">
        <f>VLOOKUP($A24,'Return Data'!$B$7:$R$2843,16,0)</f>
        <v>-20.615500000000001</v>
      </c>
      <c r="S24" s="67">
        <f t="shared" si="0"/>
        <v>35</v>
      </c>
    </row>
    <row r="25" spans="1:19" x14ac:dyDescent="0.3">
      <c r="A25" s="82" t="s">
        <v>1113</v>
      </c>
      <c r="B25" s="64">
        <f>VLOOKUP($A25,'Return Data'!$B$7:$R$2843,3,0)</f>
        <v>44446</v>
      </c>
      <c r="C25" s="65">
        <f>VLOOKUP($A25,'Return Data'!$B$7:$R$2843,4,0)</f>
        <v>8.5999999999999993E-2</v>
      </c>
      <c r="D25" s="65">
        <f>VLOOKUP($A25,'Return Data'!$B$7:$R$2843,9,0)</f>
        <v>10.710100000000001</v>
      </c>
      <c r="E25" s="66">
        <f t="shared" si="1"/>
        <v>21</v>
      </c>
      <c r="F25" s="65">
        <f>VLOOKUP($A25,'Return Data'!$B$7:$R$2843,10,0)</f>
        <v>10.901999999999999</v>
      </c>
      <c r="G25" s="66">
        <f t="shared" si="2"/>
        <v>4</v>
      </c>
      <c r="H25" s="65">
        <f>VLOOKUP($A25,'Return Data'!$B$7:$R$2843,11,0)</f>
        <v>11.3445</v>
      </c>
      <c r="I25" s="66">
        <f t="shared" si="3"/>
        <v>3</v>
      </c>
      <c r="J25" s="65"/>
      <c r="K25" s="66"/>
      <c r="L25" s="65"/>
      <c r="M25" s="66"/>
      <c r="N25" s="65"/>
      <c r="O25" s="66"/>
      <c r="P25" s="65"/>
      <c r="Q25" s="66"/>
      <c r="R25" s="65">
        <f>VLOOKUP($A25,'Return Data'!$B$7:$R$2843,16,0)</f>
        <v>-8.0510999999999999</v>
      </c>
      <c r="S25" s="67">
        <f t="shared" si="0"/>
        <v>32</v>
      </c>
    </row>
    <row r="26" spans="1:19" x14ac:dyDescent="0.3">
      <c r="A26" s="82" t="s">
        <v>1115</v>
      </c>
      <c r="B26" s="64">
        <f>VLOOKUP($A26,'Return Data'!$B$7:$R$2843,3,0)</f>
        <v>44446</v>
      </c>
      <c r="C26" s="65">
        <f>VLOOKUP($A26,'Return Data'!$B$7:$R$2843,4,0)</f>
        <v>14.3878</v>
      </c>
      <c r="D26" s="65">
        <f>VLOOKUP($A26,'Return Data'!$B$7:$R$2843,9,0)</f>
        <v>10.706899999999999</v>
      </c>
      <c r="E26" s="66">
        <f t="shared" si="1"/>
        <v>22</v>
      </c>
      <c r="F26" s="65">
        <f>VLOOKUP($A26,'Return Data'!$B$7:$R$2843,10,0)</f>
        <v>5.8593999999999999</v>
      </c>
      <c r="G26" s="66">
        <f t="shared" si="2"/>
        <v>16</v>
      </c>
      <c r="H26" s="65">
        <f>VLOOKUP($A26,'Return Data'!$B$7:$R$2843,11,0)</f>
        <v>6.3109999999999999</v>
      </c>
      <c r="I26" s="66">
        <f t="shared" si="3"/>
        <v>27</v>
      </c>
      <c r="J26" s="65">
        <f>VLOOKUP($A26,'Return Data'!$B$7:$R$2843,12,0)</f>
        <v>3.4586000000000001</v>
      </c>
      <c r="K26" s="66">
        <f t="shared" ref="K26:K38" si="8">RANK(J26,J$8:J$42,0)</f>
        <v>14</v>
      </c>
      <c r="L26" s="65">
        <f>VLOOKUP($A26,'Return Data'!$B$7:$R$2843,13,0)</f>
        <v>4.9515000000000002</v>
      </c>
      <c r="M26" s="66">
        <f t="shared" ref="M26:M38" si="9">RANK(L26,L$8:L$42,0)</f>
        <v>14</v>
      </c>
      <c r="N26" s="65">
        <f>VLOOKUP($A26,'Return Data'!$B$7:$R$2843,17,0)</f>
        <v>1.9265000000000001</v>
      </c>
      <c r="O26" s="66">
        <f t="shared" ref="O26:O38" si="10">RANK(N26,N$8:N$42,0)</f>
        <v>28</v>
      </c>
      <c r="P26" s="65">
        <f>VLOOKUP($A26,'Return Data'!$B$7:$R$2843,14,0)</f>
        <v>3.4807000000000001</v>
      </c>
      <c r="Q26" s="66">
        <f t="shared" ref="Q26:Q38" si="11">RANK(P26,P$8:P$42,0)</f>
        <v>24</v>
      </c>
      <c r="R26" s="65">
        <f>VLOOKUP($A26,'Return Data'!$B$7:$R$2843,16,0)</f>
        <v>5.8079999999999998</v>
      </c>
      <c r="S26" s="67">
        <f t="shared" si="0"/>
        <v>28</v>
      </c>
    </row>
    <row r="27" spans="1:19" x14ac:dyDescent="0.3">
      <c r="A27" s="82" t="s">
        <v>1118</v>
      </c>
      <c r="B27" s="64">
        <f>VLOOKUP($A27,'Return Data'!$B$7:$R$2843,3,0)</f>
        <v>44446</v>
      </c>
      <c r="C27" s="65">
        <f>VLOOKUP($A27,'Return Data'!$B$7:$R$2843,4,0)</f>
        <v>101.0231</v>
      </c>
      <c r="D27" s="65">
        <f>VLOOKUP($A27,'Return Data'!$B$7:$R$2843,9,0)</f>
        <v>16.1174</v>
      </c>
      <c r="E27" s="66">
        <f t="shared" si="1"/>
        <v>5</v>
      </c>
      <c r="F27" s="65">
        <f>VLOOKUP($A27,'Return Data'!$B$7:$R$2843,10,0)</f>
        <v>6.8042999999999996</v>
      </c>
      <c r="G27" s="66">
        <f t="shared" si="2"/>
        <v>10</v>
      </c>
      <c r="H27" s="65">
        <f>VLOOKUP($A27,'Return Data'!$B$7:$R$2843,11,0)</f>
        <v>10.000400000000001</v>
      </c>
      <c r="I27" s="66">
        <f t="shared" si="3"/>
        <v>6</v>
      </c>
      <c r="J27" s="65">
        <f>VLOOKUP($A27,'Return Data'!$B$7:$R$2843,12,0)</f>
        <v>4.5476999999999999</v>
      </c>
      <c r="K27" s="66">
        <f t="shared" si="8"/>
        <v>10</v>
      </c>
      <c r="L27" s="65">
        <f>VLOOKUP($A27,'Return Data'!$B$7:$R$2843,13,0)</f>
        <v>5.8601999999999999</v>
      </c>
      <c r="M27" s="66">
        <f t="shared" si="9"/>
        <v>11</v>
      </c>
      <c r="N27" s="65">
        <f>VLOOKUP($A27,'Return Data'!$B$7:$R$2843,17,0)</f>
        <v>8.2581000000000007</v>
      </c>
      <c r="O27" s="66">
        <f t="shared" si="10"/>
        <v>6</v>
      </c>
      <c r="P27" s="65">
        <f>VLOOKUP($A27,'Return Data'!$B$7:$R$2843,14,0)</f>
        <v>10.024800000000001</v>
      </c>
      <c r="Q27" s="66">
        <f t="shared" si="11"/>
        <v>1</v>
      </c>
      <c r="R27" s="65">
        <f>VLOOKUP($A27,'Return Data'!$B$7:$R$2843,16,0)</f>
        <v>9.3408999999999995</v>
      </c>
      <c r="S27" s="67">
        <f t="shared" si="0"/>
        <v>2</v>
      </c>
    </row>
    <row r="28" spans="1:19" x14ac:dyDescent="0.3">
      <c r="A28" s="82" t="s">
        <v>1121</v>
      </c>
      <c r="B28" s="64">
        <f>VLOOKUP($A28,'Return Data'!$B$7:$R$2843,3,0)</f>
        <v>44446</v>
      </c>
      <c r="C28" s="65">
        <f>VLOOKUP($A28,'Return Data'!$B$7:$R$2843,4,0)</f>
        <v>46.294400000000003</v>
      </c>
      <c r="D28" s="65">
        <f>VLOOKUP($A28,'Return Data'!$B$7:$R$2843,9,0)</f>
        <v>11.7668</v>
      </c>
      <c r="E28" s="66">
        <f t="shared" si="1"/>
        <v>12</v>
      </c>
      <c r="F28" s="65">
        <f>VLOOKUP($A28,'Return Data'!$B$7:$R$2843,10,0)</f>
        <v>4.3133999999999997</v>
      </c>
      <c r="G28" s="66">
        <f t="shared" si="2"/>
        <v>24</v>
      </c>
      <c r="H28" s="65">
        <f>VLOOKUP($A28,'Return Data'!$B$7:$R$2843,11,0)</f>
        <v>6.3627000000000002</v>
      </c>
      <c r="I28" s="66">
        <f t="shared" si="3"/>
        <v>26</v>
      </c>
      <c r="J28" s="65">
        <f>VLOOKUP($A28,'Return Data'!$B$7:$R$2843,12,0)</f>
        <v>2.7759</v>
      </c>
      <c r="K28" s="66">
        <f t="shared" si="8"/>
        <v>18</v>
      </c>
      <c r="L28" s="65">
        <f>VLOOKUP($A28,'Return Data'!$B$7:$R$2843,13,0)</f>
        <v>4.0087999999999999</v>
      </c>
      <c r="M28" s="66">
        <f t="shared" si="9"/>
        <v>21</v>
      </c>
      <c r="N28" s="65">
        <f>VLOOKUP($A28,'Return Data'!$B$7:$R$2843,17,0)</f>
        <v>6.4085999999999999</v>
      </c>
      <c r="O28" s="66">
        <f t="shared" si="10"/>
        <v>18</v>
      </c>
      <c r="P28" s="65">
        <f>VLOOKUP($A28,'Return Data'!$B$7:$R$2843,14,0)</f>
        <v>8.5192999999999994</v>
      </c>
      <c r="Q28" s="66">
        <f t="shared" si="11"/>
        <v>12</v>
      </c>
      <c r="R28" s="65">
        <f>VLOOKUP($A28,'Return Data'!$B$7:$R$2843,16,0)</f>
        <v>8.4085000000000001</v>
      </c>
      <c r="S28" s="67">
        <f t="shared" si="0"/>
        <v>8</v>
      </c>
    </row>
    <row r="29" spans="1:19" x14ac:dyDescent="0.3">
      <c r="A29" s="82" t="s">
        <v>1122</v>
      </c>
      <c r="B29" s="64">
        <f>VLOOKUP($A29,'Return Data'!$B$7:$R$2843,3,0)</f>
        <v>44446</v>
      </c>
      <c r="C29" s="65">
        <f>VLOOKUP($A29,'Return Data'!$B$7:$R$2843,4,0)</f>
        <v>47.599699999999999</v>
      </c>
      <c r="D29" s="65">
        <f>VLOOKUP($A29,'Return Data'!$B$7:$R$2843,9,0)</f>
        <v>11.690300000000001</v>
      </c>
      <c r="E29" s="66">
        <f t="shared" si="1"/>
        <v>13</v>
      </c>
      <c r="F29" s="65">
        <f>VLOOKUP($A29,'Return Data'!$B$7:$R$2843,10,0)</f>
        <v>4.01</v>
      </c>
      <c r="G29" s="66">
        <f t="shared" si="2"/>
        <v>26</v>
      </c>
      <c r="H29" s="65">
        <f>VLOOKUP($A29,'Return Data'!$B$7:$R$2843,11,0)</f>
        <v>6.0713999999999997</v>
      </c>
      <c r="I29" s="66">
        <f t="shared" si="3"/>
        <v>28</v>
      </c>
      <c r="J29" s="65">
        <f>VLOOKUP($A29,'Return Data'!$B$7:$R$2843,12,0)</f>
        <v>2.6164000000000001</v>
      </c>
      <c r="K29" s="66">
        <f t="shared" si="8"/>
        <v>19</v>
      </c>
      <c r="L29" s="65">
        <f>VLOOKUP($A29,'Return Data'!$B$7:$R$2843,13,0)</f>
        <v>4.1121999999999996</v>
      </c>
      <c r="M29" s="66">
        <f t="shared" si="9"/>
        <v>19</v>
      </c>
      <c r="N29" s="65">
        <f>VLOOKUP($A29,'Return Data'!$B$7:$R$2843,17,0)</f>
        <v>6.2188999999999997</v>
      </c>
      <c r="O29" s="66">
        <f t="shared" si="10"/>
        <v>19</v>
      </c>
      <c r="P29" s="65">
        <f>VLOOKUP($A29,'Return Data'!$B$7:$R$2843,14,0)</f>
        <v>7.6528999999999998</v>
      </c>
      <c r="Q29" s="66">
        <f t="shared" si="11"/>
        <v>18</v>
      </c>
      <c r="R29" s="65">
        <f>VLOOKUP($A29,'Return Data'!$B$7:$R$2843,16,0)</f>
        <v>7.7115999999999998</v>
      </c>
      <c r="S29" s="67">
        <f t="shared" si="0"/>
        <v>19</v>
      </c>
    </row>
    <row r="30" spans="1:19" x14ac:dyDescent="0.3">
      <c r="A30" s="82" t="s">
        <v>1124</v>
      </c>
      <c r="B30" s="64">
        <f>VLOOKUP($A30,'Return Data'!$B$7:$R$2843,3,0)</f>
        <v>44446</v>
      </c>
      <c r="C30" s="65">
        <f>VLOOKUP($A30,'Return Data'!$B$7:$R$2843,4,0)</f>
        <v>35.265799999999999</v>
      </c>
      <c r="D30" s="65">
        <f>VLOOKUP($A30,'Return Data'!$B$7:$R$2843,9,0)</f>
        <v>15.9886</v>
      </c>
      <c r="E30" s="66">
        <f t="shared" si="1"/>
        <v>6</v>
      </c>
      <c r="F30" s="65">
        <f>VLOOKUP($A30,'Return Data'!$B$7:$R$2843,10,0)</f>
        <v>5.7777000000000003</v>
      </c>
      <c r="G30" s="66">
        <f t="shared" si="2"/>
        <v>18</v>
      </c>
      <c r="H30" s="65">
        <f>VLOOKUP($A30,'Return Data'!$B$7:$R$2843,11,0)</f>
        <v>7.9176000000000002</v>
      </c>
      <c r="I30" s="66">
        <f t="shared" si="3"/>
        <v>11</v>
      </c>
      <c r="J30" s="65">
        <f>VLOOKUP($A30,'Return Data'!$B$7:$R$2843,12,0)</f>
        <v>2.105</v>
      </c>
      <c r="K30" s="66">
        <f t="shared" si="8"/>
        <v>24</v>
      </c>
      <c r="L30" s="65">
        <f>VLOOKUP($A30,'Return Data'!$B$7:$R$2843,13,0)</f>
        <v>3.9935999999999998</v>
      </c>
      <c r="M30" s="66">
        <f t="shared" si="9"/>
        <v>22</v>
      </c>
      <c r="N30" s="65">
        <f>VLOOKUP($A30,'Return Data'!$B$7:$R$2843,17,0)</f>
        <v>5.5506000000000002</v>
      </c>
      <c r="O30" s="66">
        <f t="shared" si="10"/>
        <v>22</v>
      </c>
      <c r="P30" s="65">
        <f>VLOOKUP($A30,'Return Data'!$B$7:$R$2843,14,0)</f>
        <v>8.5422999999999991</v>
      </c>
      <c r="Q30" s="66">
        <f t="shared" si="11"/>
        <v>11</v>
      </c>
      <c r="R30" s="65">
        <f>VLOOKUP($A30,'Return Data'!$B$7:$R$2843,16,0)</f>
        <v>6.9504000000000001</v>
      </c>
      <c r="S30" s="67">
        <f t="shared" si="0"/>
        <v>25</v>
      </c>
    </row>
    <row r="31" spans="1:19" x14ac:dyDescent="0.3">
      <c r="A31" s="82" t="s">
        <v>1126</v>
      </c>
      <c r="B31" s="64">
        <f>VLOOKUP($A31,'Return Data'!$B$7:$R$2843,3,0)</f>
        <v>44446</v>
      </c>
      <c r="C31" s="65">
        <f>VLOOKUP($A31,'Return Data'!$B$7:$R$2843,4,0)</f>
        <v>31.687200000000001</v>
      </c>
      <c r="D31" s="65">
        <f>VLOOKUP($A31,'Return Data'!$B$7:$R$2843,9,0)</f>
        <v>14.7821</v>
      </c>
      <c r="E31" s="66">
        <f t="shared" si="1"/>
        <v>7</v>
      </c>
      <c r="F31" s="65">
        <f>VLOOKUP($A31,'Return Data'!$B$7:$R$2843,10,0)</f>
        <v>4.9092000000000002</v>
      </c>
      <c r="G31" s="66">
        <f t="shared" si="2"/>
        <v>21</v>
      </c>
      <c r="H31" s="65">
        <f>VLOOKUP($A31,'Return Data'!$B$7:$R$2843,11,0)</f>
        <v>7.4593999999999996</v>
      </c>
      <c r="I31" s="66">
        <f t="shared" si="3"/>
        <v>16</v>
      </c>
      <c r="J31" s="65">
        <f>VLOOKUP($A31,'Return Data'!$B$7:$R$2843,12,0)</f>
        <v>3.2637999999999998</v>
      </c>
      <c r="K31" s="66">
        <f t="shared" si="8"/>
        <v>15</v>
      </c>
      <c r="L31" s="65">
        <f>VLOOKUP($A31,'Return Data'!$B$7:$R$2843,13,0)</f>
        <v>4.6859999999999999</v>
      </c>
      <c r="M31" s="66">
        <f t="shared" si="9"/>
        <v>16</v>
      </c>
      <c r="N31" s="65">
        <f>VLOOKUP($A31,'Return Data'!$B$7:$R$2843,17,0)</f>
        <v>8.0896000000000008</v>
      </c>
      <c r="O31" s="66">
        <f t="shared" si="10"/>
        <v>8</v>
      </c>
      <c r="P31" s="65">
        <f>VLOOKUP($A31,'Return Data'!$B$7:$R$2843,14,0)</f>
        <v>9.2260000000000009</v>
      </c>
      <c r="Q31" s="66">
        <f t="shared" si="11"/>
        <v>8</v>
      </c>
      <c r="R31" s="65">
        <f>VLOOKUP($A31,'Return Data'!$B$7:$R$2843,16,0)</f>
        <v>9.2303999999999995</v>
      </c>
      <c r="S31" s="67">
        <f t="shared" si="0"/>
        <v>3</v>
      </c>
    </row>
    <row r="32" spans="1:19" x14ac:dyDescent="0.3">
      <c r="A32" s="82" t="s">
        <v>1129</v>
      </c>
      <c r="B32" s="64">
        <f>VLOOKUP($A32,'Return Data'!$B$7:$R$2843,3,0)</f>
        <v>44446</v>
      </c>
      <c r="C32" s="65">
        <f>VLOOKUP($A32,'Return Data'!$B$7:$R$2843,4,0)</f>
        <v>54.278599999999997</v>
      </c>
      <c r="D32" s="65">
        <f>VLOOKUP($A32,'Return Data'!$B$7:$R$2843,9,0)</f>
        <v>10.943099999999999</v>
      </c>
      <c r="E32" s="66">
        <f t="shared" si="1"/>
        <v>17</v>
      </c>
      <c r="F32" s="65">
        <f>VLOOKUP($A32,'Return Data'!$B$7:$R$2843,10,0)</f>
        <v>4.3673999999999999</v>
      </c>
      <c r="G32" s="66">
        <f t="shared" si="2"/>
        <v>23</v>
      </c>
      <c r="H32" s="65">
        <f>VLOOKUP($A32,'Return Data'!$B$7:$R$2843,11,0)</f>
        <v>7.2469000000000001</v>
      </c>
      <c r="I32" s="66">
        <f t="shared" si="3"/>
        <v>18</v>
      </c>
      <c r="J32" s="65">
        <f>VLOOKUP($A32,'Return Data'!$B$7:$R$2843,12,0)</f>
        <v>1.8342000000000001</v>
      </c>
      <c r="K32" s="66">
        <f t="shared" si="8"/>
        <v>27</v>
      </c>
      <c r="L32" s="65">
        <f>VLOOKUP($A32,'Return Data'!$B$7:$R$2843,13,0)</f>
        <v>4.1096000000000004</v>
      </c>
      <c r="M32" s="66">
        <f t="shared" si="9"/>
        <v>20</v>
      </c>
      <c r="N32" s="65">
        <f>VLOOKUP($A32,'Return Data'!$B$7:$R$2843,17,0)</f>
        <v>6.6605999999999996</v>
      </c>
      <c r="O32" s="66">
        <f t="shared" si="10"/>
        <v>16</v>
      </c>
      <c r="P32" s="65">
        <f>VLOOKUP($A32,'Return Data'!$B$7:$R$2843,14,0)</f>
        <v>9.4541000000000004</v>
      </c>
      <c r="Q32" s="66">
        <f t="shared" si="11"/>
        <v>5</v>
      </c>
      <c r="R32" s="65">
        <f>VLOOKUP($A32,'Return Data'!$B$7:$R$2843,16,0)</f>
        <v>8.3204999999999991</v>
      </c>
      <c r="S32" s="67">
        <f t="shared" si="0"/>
        <v>9</v>
      </c>
    </row>
    <row r="33" spans="1:19" x14ac:dyDescent="0.3">
      <c r="A33" s="82" t="s">
        <v>1130</v>
      </c>
      <c r="B33" s="64">
        <f>VLOOKUP($A33,'Return Data'!$B$7:$R$2843,3,0)</f>
        <v>44446</v>
      </c>
      <c r="C33" s="65">
        <f>VLOOKUP($A33,'Return Data'!$B$7:$R$2843,4,0)</f>
        <v>50.889000000000003</v>
      </c>
      <c r="D33" s="65">
        <f>VLOOKUP($A33,'Return Data'!$B$7:$R$2843,9,0)</f>
        <v>13.530799999999999</v>
      </c>
      <c r="E33" s="66">
        <f t="shared" si="1"/>
        <v>9</v>
      </c>
      <c r="F33" s="65">
        <f>VLOOKUP($A33,'Return Data'!$B$7:$R$2843,10,0)</f>
        <v>6.2601000000000004</v>
      </c>
      <c r="G33" s="66">
        <f t="shared" si="2"/>
        <v>13</v>
      </c>
      <c r="H33" s="65">
        <f>VLOOKUP($A33,'Return Data'!$B$7:$R$2843,11,0)</f>
        <v>6.6479999999999997</v>
      </c>
      <c r="I33" s="66">
        <f t="shared" si="3"/>
        <v>23</v>
      </c>
      <c r="J33" s="65">
        <f>VLOOKUP($A33,'Return Data'!$B$7:$R$2843,12,0)</f>
        <v>1.9837</v>
      </c>
      <c r="K33" s="66">
        <f t="shared" si="8"/>
        <v>25</v>
      </c>
      <c r="L33" s="65">
        <f>VLOOKUP($A33,'Return Data'!$B$7:$R$2843,13,0)</f>
        <v>3.0749</v>
      </c>
      <c r="M33" s="66">
        <f t="shared" si="9"/>
        <v>26</v>
      </c>
      <c r="N33" s="65">
        <f>VLOOKUP($A33,'Return Data'!$B$7:$R$2843,17,0)</f>
        <v>3.9112</v>
      </c>
      <c r="O33" s="66">
        <f t="shared" si="10"/>
        <v>25</v>
      </c>
      <c r="P33" s="65">
        <f>VLOOKUP($A33,'Return Data'!$B$7:$R$2843,14,0)</f>
        <v>2.2854000000000001</v>
      </c>
      <c r="Q33" s="66">
        <f t="shared" si="11"/>
        <v>27</v>
      </c>
      <c r="R33" s="65">
        <f>VLOOKUP($A33,'Return Data'!$B$7:$R$2843,16,0)</f>
        <v>6.3037000000000001</v>
      </c>
      <c r="S33" s="67">
        <f t="shared" si="0"/>
        <v>26</v>
      </c>
    </row>
    <row r="34" spans="1:19" x14ac:dyDescent="0.3">
      <c r="A34" s="82" t="s">
        <v>1133</v>
      </c>
      <c r="B34" s="64">
        <f>VLOOKUP($A34,'Return Data'!$B$7:$R$2843,3,0)</f>
        <v>44446</v>
      </c>
      <c r="C34" s="65">
        <f>VLOOKUP($A34,'Return Data'!$B$7:$R$2843,4,0)</f>
        <v>62.323399999999999</v>
      </c>
      <c r="D34" s="65">
        <f>VLOOKUP($A34,'Return Data'!$B$7:$R$2843,9,0)</f>
        <v>18.961300000000001</v>
      </c>
      <c r="E34" s="66">
        <f t="shared" si="1"/>
        <v>3</v>
      </c>
      <c r="F34" s="65">
        <f>VLOOKUP($A34,'Return Data'!$B$7:$R$2843,10,0)</f>
        <v>7.6360999999999999</v>
      </c>
      <c r="G34" s="66">
        <f t="shared" si="2"/>
        <v>7</v>
      </c>
      <c r="H34" s="65">
        <f>VLOOKUP($A34,'Return Data'!$B$7:$R$2843,11,0)</f>
        <v>7.8261000000000003</v>
      </c>
      <c r="I34" s="66">
        <f t="shared" si="3"/>
        <v>13</v>
      </c>
      <c r="J34" s="65">
        <f>VLOOKUP($A34,'Return Data'!$B$7:$R$2843,12,0)</f>
        <v>3.0011999999999999</v>
      </c>
      <c r="K34" s="66">
        <f t="shared" si="8"/>
        <v>16</v>
      </c>
      <c r="L34" s="65">
        <f>VLOOKUP($A34,'Return Data'!$B$7:$R$2843,13,0)</f>
        <v>5.2529000000000003</v>
      </c>
      <c r="M34" s="66">
        <f t="shared" si="9"/>
        <v>13</v>
      </c>
      <c r="N34" s="65">
        <f>VLOOKUP($A34,'Return Data'!$B$7:$R$2843,17,0)</f>
        <v>7.5038999999999998</v>
      </c>
      <c r="O34" s="66">
        <f t="shared" si="10"/>
        <v>11</v>
      </c>
      <c r="P34" s="65">
        <f>VLOOKUP($A34,'Return Data'!$B$7:$R$2843,14,0)</f>
        <v>9.2626000000000008</v>
      </c>
      <c r="Q34" s="66">
        <f t="shared" si="11"/>
        <v>7</v>
      </c>
      <c r="R34" s="65">
        <f>VLOOKUP($A34,'Return Data'!$B$7:$R$2843,16,0)</f>
        <v>8.7556999999999992</v>
      </c>
      <c r="S34" s="67">
        <f t="shared" si="0"/>
        <v>5</v>
      </c>
    </row>
    <row r="35" spans="1:19" x14ac:dyDescent="0.3">
      <c r="A35" s="82" t="s">
        <v>1134</v>
      </c>
      <c r="B35" s="64">
        <f>VLOOKUP($A35,'Return Data'!$B$7:$R$2843,3,0)</f>
        <v>44446</v>
      </c>
      <c r="C35" s="65">
        <f>VLOOKUP($A35,'Return Data'!$B$7:$R$2843,4,0)</f>
        <v>57.776600000000002</v>
      </c>
      <c r="D35" s="65">
        <f>VLOOKUP($A35,'Return Data'!$B$7:$R$2843,9,0)</f>
        <v>6.2687999999999997</v>
      </c>
      <c r="E35" s="66">
        <f t="shared" si="1"/>
        <v>33</v>
      </c>
      <c r="F35" s="65">
        <f>VLOOKUP($A35,'Return Data'!$B$7:$R$2843,10,0)</f>
        <v>2.2505999999999999</v>
      </c>
      <c r="G35" s="66">
        <f t="shared" si="2"/>
        <v>33</v>
      </c>
      <c r="H35" s="65">
        <f>VLOOKUP($A35,'Return Data'!$B$7:$R$2843,11,0)</f>
        <v>5.0552000000000001</v>
      </c>
      <c r="I35" s="66">
        <f t="shared" si="3"/>
        <v>31</v>
      </c>
      <c r="J35" s="65">
        <f>VLOOKUP($A35,'Return Data'!$B$7:$R$2843,12,0)</f>
        <v>1.724</v>
      </c>
      <c r="K35" s="66">
        <f t="shared" si="8"/>
        <v>28</v>
      </c>
      <c r="L35" s="65">
        <f>VLOOKUP($A35,'Return Data'!$B$7:$R$2843,13,0)</f>
        <v>2.4655</v>
      </c>
      <c r="M35" s="66">
        <f t="shared" si="9"/>
        <v>29</v>
      </c>
      <c r="N35" s="65">
        <f>VLOOKUP($A35,'Return Data'!$B$7:$R$2843,17,0)</f>
        <v>5.6689999999999996</v>
      </c>
      <c r="O35" s="66">
        <f t="shared" si="10"/>
        <v>21</v>
      </c>
      <c r="P35" s="65">
        <f>VLOOKUP($A35,'Return Data'!$B$7:$R$2843,14,0)</f>
        <v>7.9587000000000003</v>
      </c>
      <c r="Q35" s="66">
        <f t="shared" si="11"/>
        <v>16</v>
      </c>
      <c r="R35" s="65">
        <f>VLOOKUP($A35,'Return Data'!$B$7:$R$2843,16,0)</f>
        <v>8.0800999999999998</v>
      </c>
      <c r="S35" s="67">
        <f t="shared" si="0"/>
        <v>12</v>
      </c>
    </row>
    <row r="36" spans="1:19" x14ac:dyDescent="0.3">
      <c r="A36" s="82" t="s">
        <v>1136</v>
      </c>
      <c r="B36" s="64">
        <f>VLOOKUP($A36,'Return Data'!$B$7:$R$2843,3,0)</f>
        <v>44446</v>
      </c>
      <c r="C36" s="65">
        <f>VLOOKUP($A36,'Return Data'!$B$7:$R$2843,4,0)</f>
        <v>72.2547</v>
      </c>
      <c r="D36" s="65">
        <f>VLOOKUP($A36,'Return Data'!$B$7:$R$2843,9,0)</f>
        <v>16.6493</v>
      </c>
      <c r="E36" s="66">
        <f t="shared" si="1"/>
        <v>4</v>
      </c>
      <c r="F36" s="65">
        <f>VLOOKUP($A36,'Return Data'!$B$7:$R$2843,10,0)</f>
        <v>5.4752999999999998</v>
      </c>
      <c r="G36" s="66">
        <f t="shared" si="2"/>
        <v>20</v>
      </c>
      <c r="H36" s="65">
        <f>VLOOKUP($A36,'Return Data'!$B$7:$R$2843,11,0)</f>
        <v>7.5807000000000002</v>
      </c>
      <c r="I36" s="66">
        <f t="shared" si="3"/>
        <v>15</v>
      </c>
      <c r="J36" s="65">
        <f>VLOOKUP($A36,'Return Data'!$B$7:$R$2843,12,0)</f>
        <v>1.9397</v>
      </c>
      <c r="K36" s="66">
        <f t="shared" si="8"/>
        <v>26</v>
      </c>
      <c r="L36" s="65">
        <f>VLOOKUP($A36,'Return Data'!$B$7:$R$2843,13,0)</f>
        <v>3.7909999999999999</v>
      </c>
      <c r="M36" s="66">
        <f t="shared" si="9"/>
        <v>24</v>
      </c>
      <c r="N36" s="65">
        <f>VLOOKUP($A36,'Return Data'!$B$7:$R$2843,17,0)</f>
        <v>6.5578000000000003</v>
      </c>
      <c r="O36" s="66">
        <f t="shared" si="10"/>
        <v>17</v>
      </c>
      <c r="P36" s="65">
        <f>VLOOKUP($A36,'Return Data'!$B$7:$R$2843,14,0)</f>
        <v>9.4474</v>
      </c>
      <c r="Q36" s="66">
        <f t="shared" si="11"/>
        <v>6</v>
      </c>
      <c r="R36" s="65">
        <f>VLOOKUP($A36,'Return Data'!$B$7:$R$2843,16,0)</f>
        <v>8.7166999999999994</v>
      </c>
      <c r="S36" s="67">
        <f t="shared" si="0"/>
        <v>6</v>
      </c>
    </row>
    <row r="37" spans="1:19" x14ac:dyDescent="0.3">
      <c r="A37" s="82" t="s">
        <v>1139</v>
      </c>
      <c r="B37" s="64">
        <f>VLOOKUP($A37,'Return Data'!$B$7:$R$2843,3,0)</f>
        <v>44446</v>
      </c>
      <c r="C37" s="65">
        <f>VLOOKUP($A37,'Return Data'!$B$7:$R$2843,4,0)</f>
        <v>56.401200000000003</v>
      </c>
      <c r="D37" s="65">
        <f>VLOOKUP($A37,'Return Data'!$B$7:$R$2843,9,0)</f>
        <v>9.6918000000000006</v>
      </c>
      <c r="E37" s="66">
        <f t="shared" si="1"/>
        <v>24</v>
      </c>
      <c r="F37" s="65">
        <f>VLOOKUP($A37,'Return Data'!$B$7:$R$2843,10,0)</f>
        <v>5.8719999999999999</v>
      </c>
      <c r="G37" s="66">
        <f t="shared" si="2"/>
        <v>15</v>
      </c>
      <c r="H37" s="65">
        <f>VLOOKUP($A37,'Return Data'!$B$7:$R$2843,11,0)</f>
        <v>7.1912000000000003</v>
      </c>
      <c r="I37" s="66">
        <f t="shared" si="3"/>
        <v>19</v>
      </c>
      <c r="J37" s="65">
        <f>VLOOKUP($A37,'Return Data'!$B$7:$R$2843,12,0)</f>
        <v>4.2407000000000004</v>
      </c>
      <c r="K37" s="66">
        <f t="shared" si="8"/>
        <v>12</v>
      </c>
      <c r="L37" s="65">
        <f>VLOOKUP($A37,'Return Data'!$B$7:$R$2843,13,0)</f>
        <v>5.8418000000000001</v>
      </c>
      <c r="M37" s="66">
        <f t="shared" si="9"/>
        <v>12</v>
      </c>
      <c r="N37" s="65">
        <f>VLOOKUP($A37,'Return Data'!$B$7:$R$2843,17,0)</f>
        <v>9.0465999999999998</v>
      </c>
      <c r="O37" s="66">
        <f t="shared" si="10"/>
        <v>2</v>
      </c>
      <c r="P37" s="65">
        <f>VLOOKUP($A37,'Return Data'!$B$7:$R$2843,14,0)</f>
        <v>9.7853999999999992</v>
      </c>
      <c r="Q37" s="66">
        <f t="shared" si="11"/>
        <v>3</v>
      </c>
      <c r="R37" s="65">
        <f>VLOOKUP($A37,'Return Data'!$B$7:$R$2843,16,0)</f>
        <v>7.8548</v>
      </c>
      <c r="S37" s="67">
        <f t="shared" si="0"/>
        <v>16</v>
      </c>
    </row>
    <row r="38" spans="1:19" x14ac:dyDescent="0.3">
      <c r="A38" s="82" t="s">
        <v>1141</v>
      </c>
      <c r="B38" s="64">
        <f>VLOOKUP($A38,'Return Data'!$B$7:$R$2843,3,0)</f>
        <v>44446</v>
      </c>
      <c r="C38" s="65">
        <f>VLOOKUP($A38,'Return Data'!$B$7:$R$2843,4,0)</f>
        <v>66.290800000000004</v>
      </c>
      <c r="D38" s="65">
        <f>VLOOKUP($A38,'Return Data'!$B$7:$R$2843,9,0)</f>
        <v>11.117699999999999</v>
      </c>
      <c r="E38" s="66">
        <f t="shared" si="1"/>
        <v>16</v>
      </c>
      <c r="F38" s="65">
        <f>VLOOKUP($A38,'Return Data'!$B$7:$R$2843,10,0)</f>
        <v>3.1556000000000002</v>
      </c>
      <c r="G38" s="66">
        <f t="shared" si="2"/>
        <v>30</v>
      </c>
      <c r="H38" s="65">
        <f>VLOOKUP($A38,'Return Data'!$B$7:$R$2843,11,0)</f>
        <v>6.6185999999999998</v>
      </c>
      <c r="I38" s="66">
        <f t="shared" si="3"/>
        <v>24</v>
      </c>
      <c r="J38" s="65">
        <f>VLOOKUP($A38,'Return Data'!$B$7:$R$2843,12,0)</f>
        <v>2.2101999999999999</v>
      </c>
      <c r="K38" s="66">
        <f t="shared" si="8"/>
        <v>22</v>
      </c>
      <c r="L38" s="65">
        <f>VLOOKUP($A38,'Return Data'!$B$7:$R$2843,13,0)</f>
        <v>3.7978000000000001</v>
      </c>
      <c r="M38" s="66">
        <f t="shared" si="9"/>
        <v>23</v>
      </c>
      <c r="N38" s="65">
        <f>VLOOKUP($A38,'Return Data'!$B$7:$R$2843,17,0)</f>
        <v>7.2723000000000004</v>
      </c>
      <c r="O38" s="66">
        <f t="shared" si="10"/>
        <v>12</v>
      </c>
      <c r="P38" s="65">
        <f>VLOOKUP($A38,'Return Data'!$B$7:$R$2843,14,0)</f>
        <v>8.3187999999999995</v>
      </c>
      <c r="Q38" s="66">
        <f t="shared" si="11"/>
        <v>14</v>
      </c>
      <c r="R38" s="65">
        <f>VLOOKUP($A38,'Return Data'!$B$7:$R$2843,16,0)</f>
        <v>8.0678000000000001</v>
      </c>
      <c r="S38" s="67">
        <f t="shared" si="0"/>
        <v>13</v>
      </c>
    </row>
    <row r="39" spans="1:19" x14ac:dyDescent="0.3">
      <c r="A39" s="82" t="s">
        <v>1143</v>
      </c>
      <c r="B39" s="64">
        <f>VLOOKUP($A39,'Return Data'!$B$7:$R$2843,3,0)</f>
        <v>44446</v>
      </c>
      <c r="C39" s="65">
        <f>VLOOKUP($A39,'Return Data'!$B$7:$R$2843,4,0)</f>
        <v>1.6781999999999999</v>
      </c>
      <c r="D39" s="65">
        <f>VLOOKUP($A39,'Return Data'!$B$7:$R$2843,9,0)</f>
        <v>10.8409</v>
      </c>
      <c r="E39" s="66">
        <f t="shared" si="1"/>
        <v>18</v>
      </c>
      <c r="F39" s="65">
        <f>VLOOKUP($A39,'Return Data'!$B$7:$R$2843,10,0)</f>
        <v>11.006399999999999</v>
      </c>
      <c r="G39" s="66">
        <f t="shared" si="2"/>
        <v>3</v>
      </c>
      <c r="H39" s="65">
        <f>VLOOKUP($A39,'Return Data'!$B$7:$R$2843,11,0)</f>
        <v>11.3294</v>
      </c>
      <c r="I39" s="66">
        <f t="shared" si="3"/>
        <v>4</v>
      </c>
      <c r="J39" s="65"/>
      <c r="K39" s="66"/>
      <c r="L39" s="65"/>
      <c r="M39" s="66"/>
      <c r="N39" s="65"/>
      <c r="O39" s="66"/>
      <c r="P39" s="65"/>
      <c r="Q39" s="66"/>
      <c r="R39" s="65">
        <f>VLOOKUP($A39,'Return Data'!$B$7:$R$2843,16,0)</f>
        <v>-8.0397999999999996</v>
      </c>
      <c r="S39" s="67">
        <f t="shared" si="0"/>
        <v>31</v>
      </c>
    </row>
    <row r="40" spans="1:19" x14ac:dyDescent="0.3">
      <c r="A40" s="82" t="s">
        <v>1145</v>
      </c>
      <c r="B40" s="64">
        <f>VLOOKUP($A40,'Return Data'!$B$7:$R$2843,3,0)</f>
        <v>44446</v>
      </c>
      <c r="C40" s="65">
        <f>VLOOKUP($A40,'Return Data'!$B$7:$R$2843,4,0)</f>
        <v>51.420699999999997</v>
      </c>
      <c r="D40" s="65">
        <f>VLOOKUP($A40,'Return Data'!$B$7:$R$2843,9,0)</f>
        <v>7.5090000000000003</v>
      </c>
      <c r="E40" s="66">
        <f t="shared" si="1"/>
        <v>32</v>
      </c>
      <c r="F40" s="65">
        <f>VLOOKUP($A40,'Return Data'!$B$7:$R$2843,10,0)</f>
        <v>3.8035999999999999</v>
      </c>
      <c r="G40" s="66">
        <f t="shared" si="2"/>
        <v>27</v>
      </c>
      <c r="H40" s="65">
        <f>VLOOKUP($A40,'Return Data'!$B$7:$R$2843,11,0)</f>
        <v>4.9725999999999999</v>
      </c>
      <c r="I40" s="66">
        <f t="shared" si="3"/>
        <v>32</v>
      </c>
      <c r="J40" s="65">
        <f>VLOOKUP($A40,'Return Data'!$B$7:$R$2843,12,0)</f>
        <v>2.3102999999999998</v>
      </c>
      <c r="K40" s="66">
        <f>RANK(J40,J$8:J$42,0)</f>
        <v>21</v>
      </c>
      <c r="L40" s="65">
        <f>VLOOKUP($A40,'Return Data'!$B$7:$R$2843,13,0)</f>
        <v>2.9237000000000002</v>
      </c>
      <c r="M40" s="66">
        <f>RANK(L40,L$8:L$42,0)</f>
        <v>27</v>
      </c>
      <c r="N40" s="65">
        <f>VLOOKUP($A40,'Return Data'!$B$7:$R$2843,17,0)</f>
        <v>0.76800000000000002</v>
      </c>
      <c r="O40" s="66">
        <f>RANK(N40,N$8:N$42,0)</f>
        <v>29</v>
      </c>
      <c r="P40" s="65">
        <f>VLOOKUP($A40,'Return Data'!$B$7:$R$2843,14,0)</f>
        <v>-0.46610000000000001</v>
      </c>
      <c r="Q40" s="66">
        <f>RANK(P40,P$8:P$42,0)</f>
        <v>28</v>
      </c>
      <c r="R40" s="65">
        <f>VLOOKUP($A40,'Return Data'!$B$7:$R$2843,16,0)</f>
        <v>7.2995999999999999</v>
      </c>
      <c r="S40" s="67">
        <f t="shared" si="0"/>
        <v>24</v>
      </c>
    </row>
    <row r="41" spans="1:19" x14ac:dyDescent="0.3">
      <c r="A41" s="82" t="s">
        <v>1006</v>
      </c>
      <c r="B41" s="64">
        <f>VLOOKUP($A41,'Return Data'!$B$7:$R$2843,3,0)</f>
        <v>44446</v>
      </c>
      <c r="C41" s="65">
        <f>VLOOKUP($A41,'Return Data'!$B$7:$R$2843,4,0)</f>
        <v>72.184399999999997</v>
      </c>
      <c r="D41" s="65">
        <f>VLOOKUP($A41,'Return Data'!$B$7:$R$2843,9,0)</f>
        <v>19.7974</v>
      </c>
      <c r="E41" s="66">
        <f t="shared" si="1"/>
        <v>2</v>
      </c>
      <c r="F41" s="65">
        <f>VLOOKUP($A41,'Return Data'!$B$7:$R$2843,10,0)</f>
        <v>2.8948999999999998</v>
      </c>
      <c r="G41" s="66">
        <f t="shared" si="2"/>
        <v>32</v>
      </c>
      <c r="H41" s="65">
        <f>VLOOKUP($A41,'Return Data'!$B$7:$R$2843,11,0)</f>
        <v>6.87</v>
      </c>
      <c r="I41" s="66">
        <f t="shared" si="3"/>
        <v>22</v>
      </c>
      <c r="J41" s="65">
        <f>VLOOKUP($A41,'Return Data'!$B$7:$R$2843,12,0)</f>
        <v>0.41610000000000003</v>
      </c>
      <c r="K41" s="66">
        <f>RANK(J41,J$8:J$42,0)</f>
        <v>30</v>
      </c>
      <c r="L41" s="65">
        <f>VLOOKUP($A41,'Return Data'!$B$7:$R$2843,13,0)</f>
        <v>2.4104000000000001</v>
      </c>
      <c r="M41" s="66">
        <f>RANK(L41,L$8:L$42,0)</f>
        <v>30</v>
      </c>
      <c r="N41" s="65">
        <f>VLOOKUP($A41,'Return Data'!$B$7:$R$2843,17,0)</f>
        <v>6.1745999999999999</v>
      </c>
      <c r="O41" s="66">
        <f>RANK(N41,N$8:N$42,0)</f>
        <v>20</v>
      </c>
      <c r="P41" s="65">
        <f>VLOOKUP($A41,'Return Data'!$B$7:$R$2843,14,0)</f>
        <v>9.9445999999999994</v>
      </c>
      <c r="Q41" s="66">
        <f>RANK(P41,P$8:P$42,0)</f>
        <v>2</v>
      </c>
      <c r="R41" s="65">
        <f>VLOOKUP($A41,'Return Data'!$B$7:$R$2843,16,0)</f>
        <v>8.9011999999999993</v>
      </c>
      <c r="S41" s="67">
        <f t="shared" si="0"/>
        <v>4</v>
      </c>
    </row>
    <row r="42" spans="1:19" x14ac:dyDescent="0.3">
      <c r="A42" s="82" t="s">
        <v>1008</v>
      </c>
      <c r="B42" s="64">
        <f>VLOOKUP($A42,'Return Data'!$B$7:$R$2843,3,0)</f>
        <v>44446</v>
      </c>
      <c r="C42" s="65">
        <f>VLOOKUP($A42,'Return Data'!$B$7:$R$2843,4,0)</f>
        <v>13.9087</v>
      </c>
      <c r="D42" s="65">
        <f>VLOOKUP($A42,'Return Data'!$B$7:$R$2843,9,0)</f>
        <v>26.852</v>
      </c>
      <c r="E42" s="66">
        <f t="shared" si="1"/>
        <v>1</v>
      </c>
      <c r="F42" s="65">
        <f>VLOOKUP($A42,'Return Data'!$B$7:$R$2843,10,0)</f>
        <v>3.1714000000000002</v>
      </c>
      <c r="G42" s="66">
        <f t="shared" si="2"/>
        <v>29</v>
      </c>
      <c r="H42" s="65">
        <f>VLOOKUP($A42,'Return Data'!$B$7:$R$2843,11,0)</f>
        <v>4.8120000000000003</v>
      </c>
      <c r="I42" s="66">
        <f t="shared" si="3"/>
        <v>33</v>
      </c>
      <c r="J42" s="65">
        <f>VLOOKUP($A42,'Return Data'!$B$7:$R$2843,12,0)</f>
        <v>1.0190999999999999</v>
      </c>
      <c r="K42" s="66">
        <f>RANK(J42,J$8:J$42,0)</f>
        <v>29</v>
      </c>
      <c r="L42" s="65">
        <f>VLOOKUP($A42,'Return Data'!$B$7:$R$2843,13,0)</f>
        <v>2.6518000000000002</v>
      </c>
      <c r="M42" s="66">
        <f>RANK(L42,L$8:L$42,0)</f>
        <v>28</v>
      </c>
      <c r="N42" s="65">
        <f>VLOOKUP($A42,'Return Data'!$B$7:$R$2843,17,0)</f>
        <v>6.9943</v>
      </c>
      <c r="O42" s="66">
        <f>RANK(N42,N$8:N$42,0)</f>
        <v>13</v>
      </c>
      <c r="P42" s="65"/>
      <c r="Q42" s="66"/>
      <c r="R42" s="65">
        <f>VLOOKUP($A42,'Return Data'!$B$7:$R$2843,16,0)</f>
        <v>10.949299999999999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11.803052941176469</v>
      </c>
      <c r="E44" s="88"/>
      <c r="F44" s="89">
        <f>AVERAGE(F8:F42)</f>
        <v>7.3216882352941157</v>
      </c>
      <c r="G44" s="88"/>
      <c r="H44" s="89">
        <f>AVERAGE(H8:H42)</f>
        <v>8.3090323529411769</v>
      </c>
      <c r="I44" s="88"/>
      <c r="J44" s="89">
        <f>AVERAGE(J8:J42)</f>
        <v>4.4843483870967749</v>
      </c>
      <c r="K44" s="88"/>
      <c r="L44" s="89">
        <f>AVERAGE(L8:L42)</f>
        <v>5.8509677419354844</v>
      </c>
      <c r="M44" s="88"/>
      <c r="N44" s="89">
        <f>AVERAGE(N8:N42)</f>
        <v>6.0256200000000018</v>
      </c>
      <c r="O44" s="88"/>
      <c r="P44" s="89">
        <f>AVERAGE(P8:P42)</f>
        <v>6.642813793103449</v>
      </c>
      <c r="Q44" s="88"/>
      <c r="R44" s="89">
        <f>AVERAGE(R8:R42)</f>
        <v>4.8753542857142849</v>
      </c>
      <c r="S44" s="90"/>
    </row>
    <row r="45" spans="1:19" x14ac:dyDescent="0.3">
      <c r="A45" s="87" t="s">
        <v>28</v>
      </c>
      <c r="B45" s="88"/>
      <c r="C45" s="88"/>
      <c r="D45" s="89">
        <f>MIN(D8:D42)</f>
        <v>0</v>
      </c>
      <c r="E45" s="88"/>
      <c r="F45" s="89">
        <f>MIN(F8:F42)</f>
        <v>0</v>
      </c>
      <c r="G45" s="88"/>
      <c r="H45" s="89">
        <f>MIN(H8:H42)</f>
        <v>0</v>
      </c>
      <c r="I45" s="88"/>
      <c r="J45" s="89">
        <f>MIN(J8:J42)</f>
        <v>0</v>
      </c>
      <c r="K45" s="88"/>
      <c r="L45" s="89">
        <f>MIN(L8:L42)</f>
        <v>0</v>
      </c>
      <c r="M45" s="88"/>
      <c r="N45" s="89">
        <f>MIN(N8:N42)</f>
        <v>-5.5881999999999996</v>
      </c>
      <c r="O45" s="88"/>
      <c r="P45" s="89">
        <f>MIN(P8:P42)</f>
        <v>-4.2369000000000003</v>
      </c>
      <c r="Q45" s="88"/>
      <c r="R45" s="89">
        <f>MIN(R8:R42)</f>
        <v>-20.615500000000001</v>
      </c>
      <c r="S45" s="90"/>
    </row>
    <row r="46" spans="1:19" ht="15" thickBot="1" x14ac:dyDescent="0.35">
      <c r="A46" s="91" t="s">
        <v>29</v>
      </c>
      <c r="B46" s="92"/>
      <c r="C46" s="92"/>
      <c r="D46" s="93">
        <f>MAX(D8:D42)</f>
        <v>26.852</v>
      </c>
      <c r="E46" s="92"/>
      <c r="F46" s="93">
        <f>MAX(F8:F42)</f>
        <v>59.430799999999998</v>
      </c>
      <c r="G46" s="92"/>
      <c r="H46" s="93">
        <f>MAX(H8:H42)</f>
        <v>33.763399999999997</v>
      </c>
      <c r="I46" s="92"/>
      <c r="J46" s="93">
        <f>MAX(J8:J42)</f>
        <v>23.3399</v>
      </c>
      <c r="K46" s="92"/>
      <c r="L46" s="93">
        <f>MAX(L8:L42)</f>
        <v>21.4328</v>
      </c>
      <c r="M46" s="92"/>
      <c r="N46" s="93">
        <f>MAX(N8:N42)</f>
        <v>9.1637000000000004</v>
      </c>
      <c r="O46" s="92"/>
      <c r="P46" s="93">
        <f>MAX(P8:P42)</f>
        <v>10.024800000000001</v>
      </c>
      <c r="Q46" s="92"/>
      <c r="R46" s="93">
        <f>MAX(R8:R42)</f>
        <v>10.949299999999999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44446</v>
      </c>
      <c r="C8" s="65">
        <f>VLOOKUP($A8,'Return Data'!$B$7:$R$2843,4,0)</f>
        <v>363.58</v>
      </c>
      <c r="D8" s="65">
        <f>VLOOKUP($A8,'Return Data'!$B$7:$R$2843,10,0)</f>
        <v>11.870799999999999</v>
      </c>
      <c r="E8" s="66">
        <f t="shared" ref="E8:E36" si="0">RANK(D8,D$8:D$36,0)</f>
        <v>11</v>
      </c>
      <c r="F8" s="65">
        <f>VLOOKUP($A8,'Return Data'!$B$7:$R$2843,11,0)</f>
        <v>18.383700000000001</v>
      </c>
      <c r="G8" s="66">
        <f t="shared" ref="G8:G36" si="1">RANK(F8,F$8:F$36,0)</f>
        <v>8</v>
      </c>
      <c r="H8" s="65">
        <f>VLOOKUP($A8,'Return Data'!$B$7:$R$2843,12,0)</f>
        <v>33.018700000000003</v>
      </c>
      <c r="I8" s="66">
        <f t="shared" ref="I8:I36" si="2">RANK(H8,H$8:H$36,0)</f>
        <v>11</v>
      </c>
      <c r="J8" s="65">
        <f>VLOOKUP($A8,'Return Data'!$B$7:$R$2843,13,0)</f>
        <v>57.278199999999998</v>
      </c>
      <c r="K8" s="66">
        <f t="shared" ref="K8:K36" si="3">RANK(J8,J$8:J$36,0)</f>
        <v>8</v>
      </c>
      <c r="L8" s="65">
        <f>VLOOKUP($A8,'Return Data'!$B$7:$R$2843,17,0)</f>
        <v>26.905899999999999</v>
      </c>
      <c r="M8" s="66">
        <f t="shared" ref="M8:M36" si="4">RANK(L8,L$8:L$36,0)</f>
        <v>18</v>
      </c>
      <c r="N8" s="65">
        <f>VLOOKUP($A8,'Return Data'!$B$7:$R$2843,14,0)</f>
        <v>14.641400000000001</v>
      </c>
      <c r="O8" s="66">
        <f t="shared" ref="O8:O26" si="5">RANK(N8,N$8:N$36,0)</f>
        <v>21</v>
      </c>
      <c r="P8" s="65">
        <f>VLOOKUP($A8,'Return Data'!$B$7:$R$2843,15,0)</f>
        <v>13.5685</v>
      </c>
      <c r="Q8" s="66">
        <f t="shared" ref="Q8:Q26" si="6">RANK(P8,P$8:P$36,0)</f>
        <v>20</v>
      </c>
      <c r="R8" s="65">
        <f>VLOOKUP($A8,'Return Data'!$B$7:$R$2843,16,0)</f>
        <v>15.986800000000001</v>
      </c>
      <c r="S8" s="67">
        <f t="shared" ref="S8:S36" si="7">RANK(R8,R$8:R$36,0)</f>
        <v>11</v>
      </c>
    </row>
    <row r="9" spans="1:20" x14ac:dyDescent="0.3">
      <c r="A9" s="63" t="s">
        <v>950</v>
      </c>
      <c r="B9" s="64">
        <f>VLOOKUP($A9,'Return Data'!$B$7:$R$2843,3,0)</f>
        <v>44446</v>
      </c>
      <c r="C9" s="65">
        <f>VLOOKUP($A9,'Return Data'!$B$7:$R$2843,4,0)</f>
        <v>51.74</v>
      </c>
      <c r="D9" s="65">
        <f>VLOOKUP($A9,'Return Data'!$B$7:$R$2843,10,0)</f>
        <v>13.3903</v>
      </c>
      <c r="E9" s="66">
        <f t="shared" si="0"/>
        <v>2</v>
      </c>
      <c r="F9" s="65">
        <f>VLOOKUP($A9,'Return Data'!$B$7:$R$2843,11,0)</f>
        <v>18.696899999999999</v>
      </c>
      <c r="G9" s="66">
        <f t="shared" si="1"/>
        <v>6</v>
      </c>
      <c r="H9" s="65">
        <f>VLOOKUP($A9,'Return Data'!$B$7:$R$2843,12,0)</f>
        <v>30.261800000000001</v>
      </c>
      <c r="I9" s="66">
        <f t="shared" si="2"/>
        <v>24</v>
      </c>
      <c r="J9" s="65">
        <f>VLOOKUP($A9,'Return Data'!$B$7:$R$2843,13,0)</f>
        <v>53.031599999999997</v>
      </c>
      <c r="K9" s="66">
        <f t="shared" si="3"/>
        <v>21</v>
      </c>
      <c r="L9" s="65">
        <f>VLOOKUP($A9,'Return Data'!$B$7:$R$2843,17,0)</f>
        <v>28.8522</v>
      </c>
      <c r="M9" s="66">
        <f t="shared" si="4"/>
        <v>5</v>
      </c>
      <c r="N9" s="65">
        <f>VLOOKUP($A9,'Return Data'!$B$7:$R$2843,14,0)</f>
        <v>19.6511</v>
      </c>
      <c r="O9" s="66">
        <f t="shared" si="5"/>
        <v>2</v>
      </c>
      <c r="P9" s="65">
        <f>VLOOKUP($A9,'Return Data'!$B$7:$R$2843,15,0)</f>
        <v>18.783100000000001</v>
      </c>
      <c r="Q9" s="66">
        <f t="shared" si="6"/>
        <v>1</v>
      </c>
      <c r="R9" s="65">
        <f>VLOOKUP($A9,'Return Data'!$B$7:$R$2843,16,0)</f>
        <v>18.115500000000001</v>
      </c>
      <c r="S9" s="67">
        <f t="shared" si="7"/>
        <v>3</v>
      </c>
    </row>
    <row r="10" spans="1:20" x14ac:dyDescent="0.3">
      <c r="A10" s="63" t="s">
        <v>953</v>
      </c>
      <c r="B10" s="64">
        <f>VLOOKUP($A10,'Return Data'!$B$7:$R$2843,3,0)</f>
        <v>44446</v>
      </c>
      <c r="C10" s="65">
        <f>VLOOKUP($A10,'Return Data'!$B$7:$R$2843,4,0)</f>
        <v>23.53</v>
      </c>
      <c r="D10" s="65">
        <f>VLOOKUP($A10,'Return Data'!$B$7:$R$2843,10,0)</f>
        <v>11.622400000000001</v>
      </c>
      <c r="E10" s="66">
        <f t="shared" si="0"/>
        <v>14</v>
      </c>
      <c r="F10" s="65">
        <f>VLOOKUP($A10,'Return Data'!$B$7:$R$2843,11,0)</f>
        <v>16.3124</v>
      </c>
      <c r="G10" s="66">
        <f t="shared" si="1"/>
        <v>20</v>
      </c>
      <c r="H10" s="65">
        <f>VLOOKUP($A10,'Return Data'!$B$7:$R$2843,12,0)</f>
        <v>30.867599999999999</v>
      </c>
      <c r="I10" s="66">
        <f t="shared" si="2"/>
        <v>19</v>
      </c>
      <c r="J10" s="65">
        <f>VLOOKUP($A10,'Return Data'!$B$7:$R$2843,13,0)</f>
        <v>53.690399999999997</v>
      </c>
      <c r="K10" s="66">
        <f t="shared" si="3"/>
        <v>15</v>
      </c>
      <c r="L10" s="65">
        <f>VLOOKUP($A10,'Return Data'!$B$7:$R$2843,17,0)</f>
        <v>27.743400000000001</v>
      </c>
      <c r="M10" s="66">
        <f t="shared" si="4"/>
        <v>12</v>
      </c>
      <c r="N10" s="65">
        <f>VLOOKUP($A10,'Return Data'!$B$7:$R$2843,14,0)</f>
        <v>15.741099999999999</v>
      </c>
      <c r="O10" s="66">
        <f t="shared" si="5"/>
        <v>13</v>
      </c>
      <c r="P10" s="65">
        <f>VLOOKUP($A10,'Return Data'!$B$7:$R$2843,15,0)</f>
        <v>13.4963</v>
      </c>
      <c r="Q10" s="66">
        <f t="shared" si="6"/>
        <v>21</v>
      </c>
      <c r="R10" s="65">
        <f>VLOOKUP($A10,'Return Data'!$B$7:$R$2843,16,0)</f>
        <v>13.238300000000001</v>
      </c>
      <c r="S10" s="67">
        <f t="shared" si="7"/>
        <v>25</v>
      </c>
    </row>
    <row r="11" spans="1:20" x14ac:dyDescent="0.3">
      <c r="A11" s="63" t="s">
        <v>955</v>
      </c>
      <c r="B11" s="64">
        <f>VLOOKUP($A11,'Return Data'!$B$7:$R$2843,3,0)</f>
        <v>44446</v>
      </c>
      <c r="C11" s="65">
        <f>VLOOKUP($A11,'Return Data'!$B$7:$R$2843,4,0)</f>
        <v>153.22</v>
      </c>
      <c r="D11" s="65">
        <f>VLOOKUP($A11,'Return Data'!$B$7:$R$2843,10,0)</f>
        <v>10.796200000000001</v>
      </c>
      <c r="E11" s="66">
        <f t="shared" si="0"/>
        <v>18</v>
      </c>
      <c r="F11" s="65">
        <f>VLOOKUP($A11,'Return Data'!$B$7:$R$2843,11,0)</f>
        <v>15.655200000000001</v>
      </c>
      <c r="G11" s="66">
        <f t="shared" si="1"/>
        <v>22</v>
      </c>
      <c r="H11" s="65">
        <f>VLOOKUP($A11,'Return Data'!$B$7:$R$2843,12,0)</f>
        <v>28.918800000000001</v>
      </c>
      <c r="I11" s="66">
        <f t="shared" si="2"/>
        <v>25</v>
      </c>
      <c r="J11" s="65">
        <f>VLOOKUP($A11,'Return Data'!$B$7:$R$2843,13,0)</f>
        <v>50.215699999999998</v>
      </c>
      <c r="K11" s="66">
        <f t="shared" si="3"/>
        <v>25</v>
      </c>
      <c r="L11" s="65">
        <f>VLOOKUP($A11,'Return Data'!$B$7:$R$2843,17,0)</f>
        <v>27.074999999999999</v>
      </c>
      <c r="M11" s="66">
        <f t="shared" si="4"/>
        <v>17</v>
      </c>
      <c r="N11" s="65">
        <f>VLOOKUP($A11,'Return Data'!$B$7:$R$2843,14,0)</f>
        <v>18.233699999999999</v>
      </c>
      <c r="O11" s="66">
        <f t="shared" si="5"/>
        <v>4</v>
      </c>
      <c r="P11" s="65">
        <f>VLOOKUP($A11,'Return Data'!$B$7:$R$2843,15,0)</f>
        <v>15.2028</v>
      </c>
      <c r="Q11" s="66">
        <f t="shared" si="6"/>
        <v>7</v>
      </c>
      <c r="R11" s="65">
        <f>VLOOKUP($A11,'Return Data'!$B$7:$R$2843,16,0)</f>
        <v>16.7333</v>
      </c>
      <c r="S11" s="67">
        <f t="shared" si="7"/>
        <v>5</v>
      </c>
    </row>
    <row r="12" spans="1:20" x14ac:dyDescent="0.3">
      <c r="A12" s="63" t="s">
        <v>956</v>
      </c>
      <c r="B12" s="64">
        <f>VLOOKUP($A12,'Return Data'!$B$7:$R$2843,3,0)</f>
        <v>44446</v>
      </c>
      <c r="C12" s="65">
        <f>VLOOKUP($A12,'Return Data'!$B$7:$R$2843,4,0)</f>
        <v>45.95</v>
      </c>
      <c r="D12" s="65">
        <f>VLOOKUP($A12,'Return Data'!$B$7:$R$2843,10,0)</f>
        <v>11.8005</v>
      </c>
      <c r="E12" s="66">
        <f t="shared" si="0"/>
        <v>13</v>
      </c>
      <c r="F12" s="65">
        <f>VLOOKUP($A12,'Return Data'!$B$7:$R$2843,11,0)</f>
        <v>18.366800000000001</v>
      </c>
      <c r="G12" s="66">
        <f t="shared" si="1"/>
        <v>9</v>
      </c>
      <c r="H12" s="65">
        <f>VLOOKUP($A12,'Return Data'!$B$7:$R$2843,12,0)</f>
        <v>32.8035</v>
      </c>
      <c r="I12" s="66">
        <f t="shared" si="2"/>
        <v>12</v>
      </c>
      <c r="J12" s="65">
        <f>VLOOKUP($A12,'Return Data'!$B$7:$R$2843,13,0)</f>
        <v>55.184100000000001</v>
      </c>
      <c r="K12" s="66">
        <f t="shared" si="3"/>
        <v>11</v>
      </c>
      <c r="L12" s="65">
        <f>VLOOKUP($A12,'Return Data'!$B$7:$R$2843,17,0)</f>
        <v>33.789499999999997</v>
      </c>
      <c r="M12" s="66">
        <f t="shared" si="4"/>
        <v>1</v>
      </c>
      <c r="N12" s="65">
        <f>VLOOKUP($A12,'Return Data'!$B$7:$R$2843,14,0)</f>
        <v>20.696899999999999</v>
      </c>
      <c r="O12" s="66">
        <f t="shared" si="5"/>
        <v>1</v>
      </c>
      <c r="P12" s="65">
        <f>VLOOKUP($A12,'Return Data'!$B$7:$R$2843,15,0)</f>
        <v>18.089600000000001</v>
      </c>
      <c r="Q12" s="66">
        <f t="shared" si="6"/>
        <v>2</v>
      </c>
      <c r="R12" s="65">
        <f>VLOOKUP($A12,'Return Data'!$B$7:$R$2843,16,0)</f>
        <v>16.6905</v>
      </c>
      <c r="S12" s="67">
        <f t="shared" si="7"/>
        <v>7</v>
      </c>
    </row>
    <row r="13" spans="1:20" x14ac:dyDescent="0.3">
      <c r="A13" s="63" t="s">
        <v>958</v>
      </c>
      <c r="B13" s="64">
        <f>VLOOKUP($A13,'Return Data'!$B$7:$R$2843,3,0)</f>
        <v>44446</v>
      </c>
      <c r="C13" s="65">
        <f>VLOOKUP($A13,'Return Data'!$B$7:$R$2843,4,0)</f>
        <v>319.33600000000001</v>
      </c>
      <c r="D13" s="65">
        <f>VLOOKUP($A13,'Return Data'!$B$7:$R$2843,10,0)</f>
        <v>11.569000000000001</v>
      </c>
      <c r="E13" s="66">
        <f t="shared" si="0"/>
        <v>15</v>
      </c>
      <c r="F13" s="65">
        <f>VLOOKUP($A13,'Return Data'!$B$7:$R$2843,11,0)</f>
        <v>18.609100000000002</v>
      </c>
      <c r="G13" s="66">
        <f t="shared" si="1"/>
        <v>7</v>
      </c>
      <c r="H13" s="65">
        <f>VLOOKUP($A13,'Return Data'!$B$7:$R$2843,12,0)</f>
        <v>30.583200000000001</v>
      </c>
      <c r="I13" s="66">
        <f t="shared" si="2"/>
        <v>21</v>
      </c>
      <c r="J13" s="65">
        <f>VLOOKUP($A13,'Return Data'!$B$7:$R$2843,13,0)</f>
        <v>53.028799999999997</v>
      </c>
      <c r="K13" s="66">
        <f t="shared" si="3"/>
        <v>22</v>
      </c>
      <c r="L13" s="65">
        <f>VLOOKUP($A13,'Return Data'!$B$7:$R$2843,17,0)</f>
        <v>25.382000000000001</v>
      </c>
      <c r="M13" s="66">
        <f t="shared" si="4"/>
        <v>24</v>
      </c>
      <c r="N13" s="65">
        <f>VLOOKUP($A13,'Return Data'!$B$7:$R$2843,14,0)</f>
        <v>13.4079</v>
      </c>
      <c r="O13" s="66">
        <f t="shared" si="5"/>
        <v>24</v>
      </c>
      <c r="P13" s="65">
        <f>VLOOKUP($A13,'Return Data'!$B$7:$R$2843,15,0)</f>
        <v>11.8019</v>
      </c>
      <c r="Q13" s="66">
        <f t="shared" si="6"/>
        <v>26</v>
      </c>
      <c r="R13" s="65">
        <f>VLOOKUP($A13,'Return Data'!$B$7:$R$2843,16,0)</f>
        <v>12.9133</v>
      </c>
      <c r="S13" s="67">
        <f t="shared" si="7"/>
        <v>28</v>
      </c>
    </row>
    <row r="14" spans="1:20" x14ac:dyDescent="0.3">
      <c r="A14" s="63" t="s">
        <v>961</v>
      </c>
      <c r="B14" s="64">
        <f>VLOOKUP($A14,'Return Data'!$B$7:$R$2843,3,0)</f>
        <v>44446</v>
      </c>
      <c r="C14" s="65">
        <f>VLOOKUP($A14,'Return Data'!$B$7:$R$2843,4,0)</f>
        <v>59.34</v>
      </c>
      <c r="D14" s="65">
        <f>VLOOKUP($A14,'Return Data'!$B$7:$R$2843,10,0)</f>
        <v>12.28</v>
      </c>
      <c r="E14" s="66">
        <f t="shared" si="0"/>
        <v>8</v>
      </c>
      <c r="F14" s="65">
        <f>VLOOKUP($A14,'Return Data'!$B$7:$R$2843,11,0)</f>
        <v>18.230699999999999</v>
      </c>
      <c r="G14" s="66">
        <f t="shared" si="1"/>
        <v>13</v>
      </c>
      <c r="H14" s="65">
        <f>VLOOKUP($A14,'Return Data'!$B$7:$R$2843,12,0)</f>
        <v>31.574300000000001</v>
      </c>
      <c r="I14" s="66">
        <f t="shared" si="2"/>
        <v>14</v>
      </c>
      <c r="J14" s="65">
        <f>VLOOKUP($A14,'Return Data'!$B$7:$R$2843,13,0)</f>
        <v>54.250100000000003</v>
      </c>
      <c r="K14" s="66">
        <f t="shared" si="3"/>
        <v>13</v>
      </c>
      <c r="L14" s="65">
        <f>VLOOKUP($A14,'Return Data'!$B$7:$R$2843,17,0)</f>
        <v>28.246500000000001</v>
      </c>
      <c r="M14" s="66">
        <f t="shared" si="4"/>
        <v>9</v>
      </c>
      <c r="N14" s="65">
        <f>VLOOKUP($A14,'Return Data'!$B$7:$R$2843,14,0)</f>
        <v>15.8087</v>
      </c>
      <c r="O14" s="66">
        <f t="shared" si="5"/>
        <v>11</v>
      </c>
      <c r="P14" s="65">
        <f>VLOOKUP($A14,'Return Data'!$B$7:$R$2843,15,0)</f>
        <v>15.764200000000001</v>
      </c>
      <c r="Q14" s="66">
        <f t="shared" si="6"/>
        <v>5</v>
      </c>
      <c r="R14" s="65">
        <f>VLOOKUP($A14,'Return Data'!$B$7:$R$2843,16,0)</f>
        <v>16.0441</v>
      </c>
      <c r="S14" s="67">
        <f t="shared" si="7"/>
        <v>10</v>
      </c>
    </row>
    <row r="15" spans="1:20" x14ac:dyDescent="0.3">
      <c r="A15" s="63" t="s">
        <v>963</v>
      </c>
      <c r="B15" s="64">
        <f>VLOOKUP($A15,'Return Data'!$B$7:$R$2843,3,0)</f>
        <v>44446</v>
      </c>
      <c r="C15" s="65">
        <f>VLOOKUP($A15,'Return Data'!$B$7:$R$2843,4,0)</f>
        <v>748.28060000000005</v>
      </c>
      <c r="D15" s="65">
        <f>VLOOKUP($A15,'Return Data'!$B$7:$R$2843,10,0)</f>
        <v>6.2347999999999999</v>
      </c>
      <c r="E15" s="66">
        <f t="shared" si="0"/>
        <v>28</v>
      </c>
      <c r="F15" s="65">
        <f>VLOOKUP($A15,'Return Data'!$B$7:$R$2843,11,0)</f>
        <v>14.2004</v>
      </c>
      <c r="G15" s="66">
        <f t="shared" si="1"/>
        <v>27</v>
      </c>
      <c r="H15" s="65">
        <f>VLOOKUP($A15,'Return Data'!$B$7:$R$2843,12,0)</f>
        <v>33.378900000000002</v>
      </c>
      <c r="I15" s="66">
        <f t="shared" si="2"/>
        <v>9</v>
      </c>
      <c r="J15" s="65">
        <f>VLOOKUP($A15,'Return Data'!$B$7:$R$2843,13,0)</f>
        <v>63.794899999999998</v>
      </c>
      <c r="K15" s="66">
        <f t="shared" si="3"/>
        <v>1</v>
      </c>
      <c r="L15" s="65">
        <f>VLOOKUP($A15,'Return Data'!$B$7:$R$2843,17,0)</f>
        <v>28.684000000000001</v>
      </c>
      <c r="M15" s="66">
        <f t="shared" si="4"/>
        <v>8</v>
      </c>
      <c r="N15" s="65">
        <f>VLOOKUP($A15,'Return Data'!$B$7:$R$2843,14,0)</f>
        <v>13.811199999999999</v>
      </c>
      <c r="O15" s="66">
        <f t="shared" si="5"/>
        <v>23</v>
      </c>
      <c r="P15" s="65">
        <f>VLOOKUP($A15,'Return Data'!$B$7:$R$2843,15,0)</f>
        <v>12.791</v>
      </c>
      <c r="Q15" s="66">
        <f t="shared" si="6"/>
        <v>24</v>
      </c>
      <c r="R15" s="65">
        <f>VLOOKUP($A15,'Return Data'!$B$7:$R$2843,16,0)</f>
        <v>14.075200000000001</v>
      </c>
      <c r="S15" s="67">
        <f t="shared" si="7"/>
        <v>22</v>
      </c>
    </row>
    <row r="16" spans="1:20" x14ac:dyDescent="0.3">
      <c r="A16" s="63" t="s">
        <v>965</v>
      </c>
      <c r="B16" s="64">
        <f>VLOOKUP($A16,'Return Data'!$B$7:$R$2843,3,0)</f>
        <v>44446</v>
      </c>
      <c r="C16" s="65">
        <f>VLOOKUP($A16,'Return Data'!$B$7:$R$2843,4,0)</f>
        <v>705.62900000000002</v>
      </c>
      <c r="D16" s="65">
        <f>VLOOKUP($A16,'Return Data'!$B$7:$R$2843,10,0)</f>
        <v>5.9284999999999997</v>
      </c>
      <c r="E16" s="66">
        <f t="shared" si="0"/>
        <v>29</v>
      </c>
      <c r="F16" s="65">
        <f>VLOOKUP($A16,'Return Data'!$B$7:$R$2843,11,0)</f>
        <v>12.8207</v>
      </c>
      <c r="G16" s="66">
        <f t="shared" si="1"/>
        <v>29</v>
      </c>
      <c r="H16" s="65">
        <f>VLOOKUP($A16,'Return Data'!$B$7:$R$2843,12,0)</f>
        <v>30.5642</v>
      </c>
      <c r="I16" s="66">
        <f t="shared" si="2"/>
        <v>22</v>
      </c>
      <c r="J16" s="65">
        <f>VLOOKUP($A16,'Return Data'!$B$7:$R$2843,13,0)</f>
        <v>53.644100000000002</v>
      </c>
      <c r="K16" s="66">
        <f t="shared" si="3"/>
        <v>16</v>
      </c>
      <c r="L16" s="65">
        <f>VLOOKUP($A16,'Return Data'!$B$7:$R$2843,17,0)</f>
        <v>20.528099999999998</v>
      </c>
      <c r="M16" s="66">
        <f t="shared" si="4"/>
        <v>29</v>
      </c>
      <c r="N16" s="65">
        <f>VLOOKUP($A16,'Return Data'!$B$7:$R$2843,14,0)</f>
        <v>11.8963</v>
      </c>
      <c r="O16" s="66">
        <f t="shared" si="5"/>
        <v>27</v>
      </c>
      <c r="P16" s="65">
        <f>VLOOKUP($A16,'Return Data'!$B$7:$R$2843,15,0)</f>
        <v>12.826000000000001</v>
      </c>
      <c r="Q16" s="66">
        <f t="shared" si="6"/>
        <v>23</v>
      </c>
      <c r="R16" s="65">
        <f>VLOOKUP($A16,'Return Data'!$B$7:$R$2843,16,0)</f>
        <v>13.984299999999999</v>
      </c>
      <c r="S16" s="67">
        <f t="shared" si="7"/>
        <v>23</v>
      </c>
    </row>
    <row r="17" spans="1:19" x14ac:dyDescent="0.3">
      <c r="A17" s="63" t="s">
        <v>967</v>
      </c>
      <c r="B17" s="64">
        <f>VLOOKUP($A17,'Return Data'!$B$7:$R$2843,3,0)</f>
        <v>44446</v>
      </c>
      <c r="C17" s="65">
        <f>VLOOKUP($A17,'Return Data'!$B$7:$R$2843,4,0)</f>
        <v>340.36219999999997</v>
      </c>
      <c r="D17" s="65">
        <f>VLOOKUP($A17,'Return Data'!$B$7:$R$2843,10,0)</f>
        <v>10.342599999999999</v>
      </c>
      <c r="E17" s="66">
        <f t="shared" si="0"/>
        <v>20</v>
      </c>
      <c r="F17" s="65">
        <f>VLOOKUP($A17,'Return Data'!$B$7:$R$2843,11,0)</f>
        <v>15.0166</v>
      </c>
      <c r="G17" s="66">
        <f t="shared" si="1"/>
        <v>24</v>
      </c>
      <c r="H17" s="65">
        <f>VLOOKUP($A17,'Return Data'!$B$7:$R$2843,12,0)</f>
        <v>28.778099999999998</v>
      </c>
      <c r="I17" s="66">
        <f t="shared" si="2"/>
        <v>26</v>
      </c>
      <c r="J17" s="65">
        <f>VLOOKUP($A17,'Return Data'!$B$7:$R$2843,13,0)</f>
        <v>52.653199999999998</v>
      </c>
      <c r="K17" s="66">
        <f t="shared" si="3"/>
        <v>23</v>
      </c>
      <c r="L17" s="65">
        <f>VLOOKUP($A17,'Return Data'!$B$7:$R$2843,17,0)</f>
        <v>26.188700000000001</v>
      </c>
      <c r="M17" s="66">
        <f t="shared" si="4"/>
        <v>20</v>
      </c>
      <c r="N17" s="65">
        <f>VLOOKUP($A17,'Return Data'!$B$7:$R$2843,14,0)</f>
        <v>14.763999999999999</v>
      </c>
      <c r="O17" s="66">
        <f t="shared" si="5"/>
        <v>19</v>
      </c>
      <c r="P17" s="65">
        <f>VLOOKUP($A17,'Return Data'!$B$7:$R$2843,15,0)</f>
        <v>14.516500000000001</v>
      </c>
      <c r="Q17" s="66">
        <f t="shared" si="6"/>
        <v>11</v>
      </c>
      <c r="R17" s="65">
        <f>VLOOKUP($A17,'Return Data'!$B$7:$R$2843,16,0)</f>
        <v>14.2233</v>
      </c>
      <c r="S17" s="67">
        <f t="shared" si="7"/>
        <v>20</v>
      </c>
    </row>
    <row r="18" spans="1:19" x14ac:dyDescent="0.3">
      <c r="A18" s="63" t="s">
        <v>969</v>
      </c>
      <c r="B18" s="64">
        <f>VLOOKUP($A18,'Return Data'!$B$7:$R$2843,3,0)</f>
        <v>44446</v>
      </c>
      <c r="C18" s="65">
        <f>VLOOKUP($A18,'Return Data'!$B$7:$R$2843,4,0)</f>
        <v>68.27</v>
      </c>
      <c r="D18" s="65">
        <f>VLOOKUP($A18,'Return Data'!$B$7:$R$2843,10,0)</f>
        <v>10.2196</v>
      </c>
      <c r="E18" s="66">
        <f t="shared" si="0"/>
        <v>21</v>
      </c>
      <c r="F18" s="65">
        <f>VLOOKUP($A18,'Return Data'!$B$7:$R$2843,11,0)</f>
        <v>16.105399999999999</v>
      </c>
      <c r="G18" s="66">
        <f t="shared" si="1"/>
        <v>21</v>
      </c>
      <c r="H18" s="65">
        <f>VLOOKUP($A18,'Return Data'!$B$7:$R$2843,12,0)</f>
        <v>31.389500000000002</v>
      </c>
      <c r="I18" s="66">
        <f t="shared" si="2"/>
        <v>15</v>
      </c>
      <c r="J18" s="65">
        <f>VLOOKUP($A18,'Return Data'!$B$7:$R$2843,13,0)</f>
        <v>53.450200000000002</v>
      </c>
      <c r="K18" s="66">
        <f t="shared" si="3"/>
        <v>20</v>
      </c>
      <c r="L18" s="65">
        <f>VLOOKUP($A18,'Return Data'!$B$7:$R$2843,17,0)</f>
        <v>26.187100000000001</v>
      </c>
      <c r="M18" s="66">
        <f t="shared" si="4"/>
        <v>21</v>
      </c>
      <c r="N18" s="65">
        <f>VLOOKUP($A18,'Return Data'!$B$7:$R$2843,14,0)</f>
        <v>14.704000000000001</v>
      </c>
      <c r="O18" s="66">
        <f t="shared" si="5"/>
        <v>20</v>
      </c>
      <c r="P18" s="65">
        <f>VLOOKUP($A18,'Return Data'!$B$7:$R$2843,15,0)</f>
        <v>14.938599999999999</v>
      </c>
      <c r="Q18" s="66">
        <f t="shared" si="6"/>
        <v>9</v>
      </c>
      <c r="R18" s="65">
        <f>VLOOKUP($A18,'Return Data'!$B$7:$R$2843,16,0)</f>
        <v>16.1814</v>
      </c>
      <c r="S18" s="67">
        <f t="shared" si="7"/>
        <v>9</v>
      </c>
    </row>
    <row r="19" spans="1:19" x14ac:dyDescent="0.3">
      <c r="A19" s="63" t="s">
        <v>971</v>
      </c>
      <c r="B19" s="64">
        <f>VLOOKUP($A19,'Return Data'!$B$7:$R$2843,3,0)</f>
        <v>44446</v>
      </c>
      <c r="C19" s="65">
        <f>VLOOKUP($A19,'Return Data'!$B$7:$R$2843,4,0)</f>
        <v>42.93</v>
      </c>
      <c r="D19" s="65">
        <f>VLOOKUP($A19,'Return Data'!$B$7:$R$2843,10,0)</f>
        <v>12.854900000000001</v>
      </c>
      <c r="E19" s="66">
        <f t="shared" si="0"/>
        <v>5</v>
      </c>
      <c r="F19" s="65">
        <f>VLOOKUP($A19,'Return Data'!$B$7:$R$2843,11,0)</f>
        <v>21.580300000000001</v>
      </c>
      <c r="G19" s="66">
        <f t="shared" si="1"/>
        <v>2</v>
      </c>
      <c r="H19" s="65">
        <f>VLOOKUP($A19,'Return Data'!$B$7:$R$2843,12,0)</f>
        <v>37.332099999999997</v>
      </c>
      <c r="I19" s="66">
        <f t="shared" si="2"/>
        <v>2</v>
      </c>
      <c r="J19" s="65">
        <f>VLOOKUP($A19,'Return Data'!$B$7:$R$2843,13,0)</f>
        <v>60.306199999999997</v>
      </c>
      <c r="K19" s="66">
        <f t="shared" si="3"/>
        <v>2</v>
      </c>
      <c r="L19" s="65">
        <f>VLOOKUP($A19,'Return Data'!$B$7:$R$2843,17,0)</f>
        <v>31.286100000000001</v>
      </c>
      <c r="M19" s="66">
        <f t="shared" si="4"/>
        <v>2</v>
      </c>
      <c r="N19" s="65">
        <f>VLOOKUP($A19,'Return Data'!$B$7:$R$2843,14,0)</f>
        <v>18.633700000000001</v>
      </c>
      <c r="O19" s="66">
        <f t="shared" si="5"/>
        <v>3</v>
      </c>
      <c r="P19" s="65">
        <f>VLOOKUP($A19,'Return Data'!$B$7:$R$2843,15,0)</f>
        <v>14.401400000000001</v>
      </c>
      <c r="Q19" s="66">
        <f t="shared" si="6"/>
        <v>12</v>
      </c>
      <c r="R19" s="65">
        <f>VLOOKUP($A19,'Return Data'!$B$7:$R$2843,16,0)</f>
        <v>15.6486</v>
      </c>
      <c r="S19" s="67">
        <f t="shared" si="7"/>
        <v>15</v>
      </c>
    </row>
    <row r="20" spans="1:19" x14ac:dyDescent="0.3">
      <c r="A20" s="63" t="s">
        <v>972</v>
      </c>
      <c r="B20" s="64">
        <f>VLOOKUP($A20,'Return Data'!$B$7:$R$2843,3,0)</f>
        <v>44446</v>
      </c>
      <c r="C20" s="65">
        <f>VLOOKUP($A20,'Return Data'!$B$7:$R$2843,4,0)</f>
        <v>54.32</v>
      </c>
      <c r="D20" s="65">
        <f>VLOOKUP($A20,'Return Data'!$B$7:$R$2843,10,0)</f>
        <v>12.627000000000001</v>
      </c>
      <c r="E20" s="66">
        <f t="shared" si="0"/>
        <v>6</v>
      </c>
      <c r="F20" s="65">
        <f>VLOOKUP($A20,'Return Data'!$B$7:$R$2843,11,0)</f>
        <v>18.344200000000001</v>
      </c>
      <c r="G20" s="66">
        <f t="shared" si="1"/>
        <v>10</v>
      </c>
      <c r="H20" s="65">
        <f>VLOOKUP($A20,'Return Data'!$B$7:$R$2843,12,0)</f>
        <v>30.639700000000001</v>
      </c>
      <c r="I20" s="66">
        <f t="shared" si="2"/>
        <v>20</v>
      </c>
      <c r="J20" s="65">
        <f>VLOOKUP($A20,'Return Data'!$B$7:$R$2843,13,0)</f>
        <v>49.848300000000002</v>
      </c>
      <c r="K20" s="66">
        <f t="shared" si="3"/>
        <v>26</v>
      </c>
      <c r="L20" s="65">
        <f>VLOOKUP($A20,'Return Data'!$B$7:$R$2843,17,0)</f>
        <v>28.7379</v>
      </c>
      <c r="M20" s="66">
        <f t="shared" si="4"/>
        <v>7</v>
      </c>
      <c r="N20" s="65">
        <f>VLOOKUP($A20,'Return Data'!$B$7:$R$2843,14,0)</f>
        <v>14.981299999999999</v>
      </c>
      <c r="O20" s="66">
        <f t="shared" si="5"/>
        <v>18</v>
      </c>
      <c r="P20" s="65">
        <f>VLOOKUP($A20,'Return Data'!$B$7:$R$2843,15,0)</f>
        <v>14.936500000000001</v>
      </c>
      <c r="Q20" s="66">
        <f t="shared" si="6"/>
        <v>10</v>
      </c>
      <c r="R20" s="65">
        <f>VLOOKUP($A20,'Return Data'!$B$7:$R$2843,16,0)</f>
        <v>14.148999999999999</v>
      </c>
      <c r="S20" s="67">
        <f t="shared" si="7"/>
        <v>21</v>
      </c>
    </row>
    <row r="21" spans="1:19" x14ac:dyDescent="0.3">
      <c r="A21" s="63" t="s">
        <v>975</v>
      </c>
      <c r="B21" s="64">
        <f>VLOOKUP($A21,'Return Data'!$B$7:$R$2843,3,0)</f>
        <v>44446</v>
      </c>
      <c r="C21" s="65">
        <f>VLOOKUP($A21,'Return Data'!$B$7:$R$2843,4,0)</f>
        <v>32.68</v>
      </c>
      <c r="D21" s="65">
        <f>VLOOKUP($A21,'Return Data'!$B$7:$R$2843,10,0)</f>
        <v>9.4074000000000009</v>
      </c>
      <c r="E21" s="66">
        <f t="shared" si="0"/>
        <v>25</v>
      </c>
      <c r="F21" s="65">
        <f>VLOOKUP($A21,'Return Data'!$B$7:$R$2843,11,0)</f>
        <v>13.5511</v>
      </c>
      <c r="G21" s="66">
        <f t="shared" si="1"/>
        <v>28</v>
      </c>
      <c r="H21" s="65">
        <f>VLOOKUP($A21,'Return Data'!$B$7:$R$2843,12,0)</f>
        <v>22.857099999999999</v>
      </c>
      <c r="I21" s="66">
        <f t="shared" si="2"/>
        <v>29</v>
      </c>
      <c r="J21" s="65">
        <f>VLOOKUP($A21,'Return Data'!$B$7:$R$2843,13,0)</f>
        <v>43.522199999999998</v>
      </c>
      <c r="K21" s="66">
        <f t="shared" si="3"/>
        <v>28</v>
      </c>
      <c r="L21" s="65">
        <f>VLOOKUP($A21,'Return Data'!$B$7:$R$2843,17,0)</f>
        <v>21.292100000000001</v>
      </c>
      <c r="M21" s="66">
        <f t="shared" si="4"/>
        <v>27</v>
      </c>
      <c r="N21" s="65">
        <f>VLOOKUP($A21,'Return Data'!$B$7:$R$2843,14,0)</f>
        <v>12.2315</v>
      </c>
      <c r="O21" s="66">
        <f t="shared" si="5"/>
        <v>26</v>
      </c>
      <c r="P21" s="65">
        <f>VLOOKUP($A21,'Return Data'!$B$7:$R$2843,15,0)</f>
        <v>13.2842</v>
      </c>
      <c r="Q21" s="66">
        <f t="shared" si="6"/>
        <v>22</v>
      </c>
      <c r="R21" s="65">
        <f>VLOOKUP($A21,'Return Data'!$B$7:$R$2843,16,0)</f>
        <v>13.7019</v>
      </c>
      <c r="S21" s="67">
        <f t="shared" si="7"/>
        <v>24</v>
      </c>
    </row>
    <row r="22" spans="1:19" x14ac:dyDescent="0.3">
      <c r="A22" s="63" t="s">
        <v>977</v>
      </c>
      <c r="B22" s="64">
        <f>VLOOKUP($A22,'Return Data'!$B$7:$R$2843,3,0)</f>
        <v>44446</v>
      </c>
      <c r="C22" s="65">
        <f>VLOOKUP($A22,'Return Data'!$B$7:$R$2843,4,0)</f>
        <v>49.8</v>
      </c>
      <c r="D22" s="65">
        <f>VLOOKUP($A22,'Return Data'!$B$7:$R$2843,10,0)</f>
        <v>13.4138</v>
      </c>
      <c r="E22" s="66">
        <f t="shared" si="0"/>
        <v>1</v>
      </c>
      <c r="F22" s="65">
        <f>VLOOKUP($A22,'Return Data'!$B$7:$R$2843,11,0)</f>
        <v>21.730599999999999</v>
      </c>
      <c r="G22" s="66">
        <f t="shared" si="1"/>
        <v>1</v>
      </c>
      <c r="H22" s="65">
        <f>VLOOKUP($A22,'Return Data'!$B$7:$R$2843,12,0)</f>
        <v>35.362900000000003</v>
      </c>
      <c r="I22" s="66">
        <f t="shared" si="2"/>
        <v>4</v>
      </c>
      <c r="J22" s="65">
        <f>VLOOKUP($A22,'Return Data'!$B$7:$R$2843,13,0)</f>
        <v>53.751199999999997</v>
      </c>
      <c r="K22" s="66">
        <f t="shared" si="3"/>
        <v>14</v>
      </c>
      <c r="L22" s="65">
        <f>VLOOKUP($A22,'Return Data'!$B$7:$R$2843,17,0)</f>
        <v>27.9253</v>
      </c>
      <c r="M22" s="66">
        <f t="shared" si="4"/>
        <v>11</v>
      </c>
      <c r="N22" s="65">
        <f>VLOOKUP($A22,'Return Data'!$B$7:$R$2843,14,0)</f>
        <v>16.1844</v>
      </c>
      <c r="O22" s="66">
        <f t="shared" si="5"/>
        <v>9</v>
      </c>
      <c r="P22" s="65">
        <f>VLOOKUP($A22,'Return Data'!$B$7:$R$2843,15,0)</f>
        <v>15.1304</v>
      </c>
      <c r="Q22" s="66">
        <f t="shared" si="6"/>
        <v>8</v>
      </c>
      <c r="R22" s="65">
        <f>VLOOKUP($A22,'Return Data'!$B$7:$R$2843,16,0)</f>
        <v>16.697800000000001</v>
      </c>
      <c r="S22" s="67">
        <f t="shared" si="7"/>
        <v>6</v>
      </c>
    </row>
    <row r="23" spans="1:19" x14ac:dyDescent="0.3">
      <c r="A23" s="63" t="s">
        <v>979</v>
      </c>
      <c r="B23" s="64">
        <f>VLOOKUP($A23,'Return Data'!$B$7:$R$2843,3,0)</f>
        <v>44446</v>
      </c>
      <c r="C23" s="65">
        <f>VLOOKUP($A23,'Return Data'!$B$7:$R$2843,4,0)</f>
        <v>105.46510000000001</v>
      </c>
      <c r="D23" s="65">
        <f>VLOOKUP($A23,'Return Data'!$B$7:$R$2843,10,0)</f>
        <v>9.5132999999999992</v>
      </c>
      <c r="E23" s="66">
        <f t="shared" si="0"/>
        <v>24</v>
      </c>
      <c r="F23" s="65">
        <f>VLOOKUP($A23,'Return Data'!$B$7:$R$2843,11,0)</f>
        <v>15.0037</v>
      </c>
      <c r="G23" s="66">
        <f t="shared" si="1"/>
        <v>25</v>
      </c>
      <c r="H23" s="65">
        <f>VLOOKUP($A23,'Return Data'!$B$7:$R$2843,12,0)</f>
        <v>24.078600000000002</v>
      </c>
      <c r="I23" s="66">
        <f t="shared" si="2"/>
        <v>28</v>
      </c>
      <c r="J23" s="65">
        <f>VLOOKUP($A23,'Return Data'!$B$7:$R$2843,13,0)</f>
        <v>38.6325</v>
      </c>
      <c r="K23" s="66">
        <f t="shared" si="3"/>
        <v>29</v>
      </c>
      <c r="L23" s="65">
        <f>VLOOKUP($A23,'Return Data'!$B$7:$R$2843,17,0)</f>
        <v>22.618400000000001</v>
      </c>
      <c r="M23" s="66">
        <f t="shared" si="4"/>
        <v>26</v>
      </c>
      <c r="N23" s="65">
        <f>VLOOKUP($A23,'Return Data'!$B$7:$R$2843,14,0)</f>
        <v>14.1175</v>
      </c>
      <c r="O23" s="66">
        <f t="shared" si="5"/>
        <v>22</v>
      </c>
      <c r="P23" s="65">
        <f>VLOOKUP($A23,'Return Data'!$B$7:$R$2843,15,0)</f>
        <v>12.077299999999999</v>
      </c>
      <c r="Q23" s="66">
        <f t="shared" si="6"/>
        <v>25</v>
      </c>
      <c r="R23" s="65">
        <f>VLOOKUP($A23,'Return Data'!$B$7:$R$2843,16,0)</f>
        <v>13.1006</v>
      </c>
      <c r="S23" s="67">
        <f t="shared" si="7"/>
        <v>26</v>
      </c>
    </row>
    <row r="24" spans="1:19" x14ac:dyDescent="0.3">
      <c r="A24" s="63" t="s">
        <v>1910</v>
      </c>
      <c r="B24" s="64">
        <f>VLOOKUP($A24,'Return Data'!$B$7:$R$2843,3,0)</f>
        <v>44446</v>
      </c>
      <c r="C24" s="65">
        <f>VLOOKUP($A24,'Return Data'!$B$7:$R$2843,4,0)</f>
        <v>413.12</v>
      </c>
      <c r="D24" s="65">
        <f>VLOOKUP($A24,'Return Data'!$B$7:$R$2843,10,0)</f>
        <v>11.9575</v>
      </c>
      <c r="E24" s="66">
        <f t="shared" si="0"/>
        <v>10</v>
      </c>
      <c r="F24" s="65">
        <f>VLOOKUP($A24,'Return Data'!$B$7:$R$2843,11,0)</f>
        <v>18.751200000000001</v>
      </c>
      <c r="G24" s="66">
        <f t="shared" si="1"/>
        <v>5</v>
      </c>
      <c r="H24" s="65">
        <f>VLOOKUP($A24,'Return Data'!$B$7:$R$2843,12,0)</f>
        <v>34.986699999999999</v>
      </c>
      <c r="I24" s="66">
        <f t="shared" si="2"/>
        <v>6</v>
      </c>
      <c r="J24" s="65">
        <f>VLOOKUP($A24,'Return Data'!$B$7:$R$2843,13,0)</f>
        <v>58.428600000000003</v>
      </c>
      <c r="K24" s="66">
        <f t="shared" si="3"/>
        <v>6</v>
      </c>
      <c r="L24" s="65">
        <f>VLOOKUP($A24,'Return Data'!$B$7:$R$2843,17,0)</f>
        <v>31.2059</v>
      </c>
      <c r="M24" s="66">
        <f t="shared" si="4"/>
        <v>3</v>
      </c>
      <c r="N24" s="65">
        <f>VLOOKUP($A24,'Return Data'!$B$7:$R$2843,14,0)</f>
        <v>17.9679</v>
      </c>
      <c r="O24" s="66">
        <f t="shared" si="5"/>
        <v>5</v>
      </c>
      <c r="P24" s="65">
        <f>VLOOKUP($A24,'Return Data'!$B$7:$R$2843,15,0)</f>
        <v>15.7971</v>
      </c>
      <c r="Q24" s="66">
        <f t="shared" si="6"/>
        <v>4</v>
      </c>
      <c r="R24" s="65">
        <f>VLOOKUP($A24,'Return Data'!$B$7:$R$2843,16,0)</f>
        <v>16.318999999999999</v>
      </c>
      <c r="S24" s="67">
        <f t="shared" si="7"/>
        <v>8</v>
      </c>
    </row>
    <row r="25" spans="1:19" x14ac:dyDescent="0.3">
      <c r="A25" s="63" t="s">
        <v>980</v>
      </c>
      <c r="B25" s="64">
        <f>VLOOKUP($A25,'Return Data'!$B$7:$R$2843,3,0)</f>
        <v>44446</v>
      </c>
      <c r="C25" s="65">
        <f>VLOOKUP($A25,'Return Data'!$B$7:$R$2843,4,0)</f>
        <v>43.616</v>
      </c>
      <c r="D25" s="65">
        <f>VLOOKUP($A25,'Return Data'!$B$7:$R$2843,10,0)</f>
        <v>11.211399999999999</v>
      </c>
      <c r="E25" s="66">
        <f t="shared" si="0"/>
        <v>17</v>
      </c>
      <c r="F25" s="65">
        <f>VLOOKUP($A25,'Return Data'!$B$7:$R$2843,11,0)</f>
        <v>17.430399999999999</v>
      </c>
      <c r="G25" s="66">
        <f t="shared" si="1"/>
        <v>18</v>
      </c>
      <c r="H25" s="65">
        <f>VLOOKUP($A25,'Return Data'!$B$7:$R$2843,12,0)</f>
        <v>31.242999999999999</v>
      </c>
      <c r="I25" s="66">
        <f t="shared" si="2"/>
        <v>16</v>
      </c>
      <c r="J25" s="65">
        <f>VLOOKUP($A25,'Return Data'!$B$7:$R$2843,13,0)</f>
        <v>52.046300000000002</v>
      </c>
      <c r="K25" s="66">
        <f t="shared" si="3"/>
        <v>24</v>
      </c>
      <c r="L25" s="65">
        <f>VLOOKUP($A25,'Return Data'!$B$7:$R$2843,17,0)</f>
        <v>25.961400000000001</v>
      </c>
      <c r="M25" s="66">
        <f t="shared" si="4"/>
        <v>23</v>
      </c>
      <c r="N25" s="65">
        <f>VLOOKUP($A25,'Return Data'!$B$7:$R$2843,14,0)</f>
        <v>15.576499999999999</v>
      </c>
      <c r="O25" s="66">
        <f t="shared" si="5"/>
        <v>14</v>
      </c>
      <c r="P25" s="65">
        <f>VLOOKUP($A25,'Return Data'!$B$7:$R$2843,15,0)</f>
        <v>13.6457</v>
      </c>
      <c r="Q25" s="66">
        <f t="shared" si="6"/>
        <v>19</v>
      </c>
      <c r="R25" s="65">
        <f>VLOOKUP($A25,'Return Data'!$B$7:$R$2843,16,0)</f>
        <v>14.9781</v>
      </c>
      <c r="S25" s="67">
        <f t="shared" si="7"/>
        <v>16</v>
      </c>
    </row>
    <row r="26" spans="1:19" x14ac:dyDescent="0.3">
      <c r="A26" s="63" t="s">
        <v>983</v>
      </c>
      <c r="B26" s="64">
        <f>VLOOKUP($A26,'Return Data'!$B$7:$R$2843,3,0)</f>
        <v>44446</v>
      </c>
      <c r="C26" s="65">
        <f>VLOOKUP($A26,'Return Data'!$B$7:$R$2843,4,0)</f>
        <v>44.359299999999998</v>
      </c>
      <c r="D26" s="65">
        <f>VLOOKUP($A26,'Return Data'!$B$7:$R$2843,10,0)</f>
        <v>13.277900000000001</v>
      </c>
      <c r="E26" s="66">
        <f t="shared" si="0"/>
        <v>3</v>
      </c>
      <c r="F26" s="65">
        <f>VLOOKUP($A26,'Return Data'!$B$7:$R$2843,11,0)</f>
        <v>18.9848</v>
      </c>
      <c r="G26" s="66">
        <f t="shared" si="1"/>
        <v>4</v>
      </c>
      <c r="H26" s="65">
        <f>VLOOKUP($A26,'Return Data'!$B$7:$R$2843,12,0)</f>
        <v>30.4329</v>
      </c>
      <c r="I26" s="66">
        <f t="shared" si="2"/>
        <v>23</v>
      </c>
      <c r="J26" s="65">
        <f>VLOOKUP($A26,'Return Data'!$B$7:$R$2843,13,0)</f>
        <v>53.531199999999998</v>
      </c>
      <c r="K26" s="66">
        <f t="shared" si="3"/>
        <v>17</v>
      </c>
      <c r="L26" s="65">
        <f>VLOOKUP($A26,'Return Data'!$B$7:$R$2843,17,0)</f>
        <v>27.077100000000002</v>
      </c>
      <c r="M26" s="66">
        <f t="shared" si="4"/>
        <v>16</v>
      </c>
      <c r="N26" s="65">
        <f>VLOOKUP($A26,'Return Data'!$B$7:$R$2843,14,0)</f>
        <v>17.001999999999999</v>
      </c>
      <c r="O26" s="66">
        <f t="shared" si="5"/>
        <v>7</v>
      </c>
      <c r="P26" s="65">
        <f>VLOOKUP($A26,'Return Data'!$B$7:$R$2843,15,0)</f>
        <v>14.222099999999999</v>
      </c>
      <c r="Q26" s="66">
        <f t="shared" si="6"/>
        <v>14</v>
      </c>
      <c r="R26" s="65">
        <f>VLOOKUP($A26,'Return Data'!$B$7:$R$2843,16,0)</f>
        <v>14.754799999999999</v>
      </c>
      <c r="S26" s="67">
        <f t="shared" si="7"/>
        <v>18</v>
      </c>
    </row>
    <row r="27" spans="1:19" x14ac:dyDescent="0.3">
      <c r="A27" s="63" t="s">
        <v>984</v>
      </c>
      <c r="B27" s="64">
        <f>VLOOKUP($A27,'Return Data'!$B$7:$R$2843,3,0)</f>
        <v>44446</v>
      </c>
      <c r="C27" s="65">
        <f>VLOOKUP($A27,'Return Data'!$B$7:$R$2843,4,0)</f>
        <v>16.204899999999999</v>
      </c>
      <c r="D27" s="65">
        <f>VLOOKUP($A27,'Return Data'!$B$7:$R$2843,10,0)</f>
        <v>9.1621000000000006</v>
      </c>
      <c r="E27" s="66">
        <f t="shared" si="0"/>
        <v>26</v>
      </c>
      <c r="F27" s="65">
        <f>VLOOKUP($A27,'Return Data'!$B$7:$R$2843,11,0)</f>
        <v>17.9405</v>
      </c>
      <c r="G27" s="66">
        <f t="shared" si="1"/>
        <v>16</v>
      </c>
      <c r="H27" s="65">
        <f>VLOOKUP($A27,'Return Data'!$B$7:$R$2843,12,0)</f>
        <v>35.110599999999998</v>
      </c>
      <c r="I27" s="66">
        <f t="shared" si="2"/>
        <v>5</v>
      </c>
      <c r="J27" s="65">
        <f>VLOOKUP($A27,'Return Data'!$B$7:$R$2843,13,0)</f>
        <v>59.257199999999997</v>
      </c>
      <c r="K27" s="66">
        <f t="shared" si="3"/>
        <v>4</v>
      </c>
      <c r="L27" s="65">
        <f>VLOOKUP($A27,'Return Data'!$B$7:$R$2843,17,0)</f>
        <v>28.784600000000001</v>
      </c>
      <c r="M27" s="66">
        <f t="shared" si="4"/>
        <v>6</v>
      </c>
      <c r="N27" s="65"/>
      <c r="O27" s="66"/>
      <c r="P27" s="65"/>
      <c r="Q27" s="66"/>
      <c r="R27" s="65">
        <f>VLOOKUP($A27,'Return Data'!$B$7:$R$2843,16,0)</f>
        <v>21.441500000000001</v>
      </c>
      <c r="S27" s="67">
        <f t="shared" si="7"/>
        <v>1</v>
      </c>
    </row>
    <row r="28" spans="1:19" x14ac:dyDescent="0.3">
      <c r="A28" s="63" t="s">
        <v>986</v>
      </c>
      <c r="B28" s="64">
        <f>VLOOKUP($A28,'Return Data'!$B$7:$R$2843,3,0)</f>
        <v>44446</v>
      </c>
      <c r="C28" s="65">
        <f>VLOOKUP($A28,'Return Data'!$B$7:$R$2843,4,0)</f>
        <v>85.134</v>
      </c>
      <c r="D28" s="65">
        <f>VLOOKUP($A28,'Return Data'!$B$7:$R$2843,10,0)</f>
        <v>12.1143</v>
      </c>
      <c r="E28" s="66">
        <f t="shared" si="0"/>
        <v>9</v>
      </c>
      <c r="F28" s="65">
        <f>VLOOKUP($A28,'Return Data'!$B$7:$R$2843,11,0)</f>
        <v>18.318899999999999</v>
      </c>
      <c r="G28" s="66">
        <f t="shared" si="1"/>
        <v>12</v>
      </c>
      <c r="H28" s="65">
        <f>VLOOKUP($A28,'Return Data'!$B$7:$R$2843,12,0)</f>
        <v>33.042700000000004</v>
      </c>
      <c r="I28" s="66">
        <f t="shared" si="2"/>
        <v>10</v>
      </c>
      <c r="J28" s="65">
        <f>VLOOKUP($A28,'Return Data'!$B$7:$R$2843,13,0)</f>
        <v>53.460999999999999</v>
      </c>
      <c r="K28" s="66">
        <f t="shared" si="3"/>
        <v>19</v>
      </c>
      <c r="L28" s="65">
        <f>VLOOKUP($A28,'Return Data'!$B$7:$R$2843,17,0)</f>
        <v>27.9575</v>
      </c>
      <c r="M28" s="66">
        <f t="shared" si="4"/>
        <v>10</v>
      </c>
      <c r="N28" s="65">
        <f>VLOOKUP($A28,'Return Data'!$B$7:$R$2843,14,0)</f>
        <v>17.054500000000001</v>
      </c>
      <c r="O28" s="66">
        <f t="shared" ref="O28:O36" si="8">RANK(N28,N$8:N$36,0)</f>
        <v>6</v>
      </c>
      <c r="P28" s="65">
        <f>VLOOKUP($A28,'Return Data'!$B$7:$R$2843,15,0)</f>
        <v>17.0566</v>
      </c>
      <c r="Q28" s="66">
        <f t="shared" ref="Q28:Q36" si="9">RANK(P28,P$8:P$36,0)</f>
        <v>3</v>
      </c>
      <c r="R28" s="65">
        <f>VLOOKUP($A28,'Return Data'!$B$7:$R$2843,16,0)</f>
        <v>18.9785</v>
      </c>
      <c r="S28" s="67">
        <f t="shared" si="7"/>
        <v>2</v>
      </c>
    </row>
    <row r="29" spans="1:19" x14ac:dyDescent="0.3">
      <c r="A29" s="63" t="s">
        <v>2020</v>
      </c>
      <c r="B29" s="64">
        <f>VLOOKUP($A29,'Return Data'!$B$7:$R$2843,3,0)</f>
        <v>44446</v>
      </c>
      <c r="C29" s="65">
        <f>VLOOKUP($A29,'Return Data'!$B$7:$R$2843,4,0)</f>
        <v>38.710900000000002</v>
      </c>
      <c r="D29" s="65">
        <f>VLOOKUP($A29,'Return Data'!$B$7:$R$2843,10,0)</f>
        <v>11.855</v>
      </c>
      <c r="E29" s="66">
        <f t="shared" si="0"/>
        <v>12</v>
      </c>
      <c r="F29" s="65">
        <f>VLOOKUP($A29,'Return Data'!$B$7:$R$2843,11,0)</f>
        <v>17.996200000000002</v>
      </c>
      <c r="G29" s="66">
        <f t="shared" si="1"/>
        <v>15</v>
      </c>
      <c r="H29" s="65">
        <f>VLOOKUP($A29,'Return Data'!$B$7:$R$2843,12,0)</f>
        <v>33.620399999999997</v>
      </c>
      <c r="I29" s="66">
        <f t="shared" si="2"/>
        <v>7</v>
      </c>
      <c r="J29" s="65">
        <f>VLOOKUP($A29,'Return Data'!$B$7:$R$2843,13,0)</f>
        <v>55.725000000000001</v>
      </c>
      <c r="K29" s="66">
        <f t="shared" si="3"/>
        <v>10</v>
      </c>
      <c r="L29" s="65">
        <f>VLOOKUP($A29,'Return Data'!$B$7:$R$2843,17,0)</f>
        <v>27.36</v>
      </c>
      <c r="M29" s="66">
        <f t="shared" si="4"/>
        <v>14</v>
      </c>
      <c r="N29" s="65">
        <f>VLOOKUP($A29,'Return Data'!$B$7:$R$2843,14,0)</f>
        <v>15.4214</v>
      </c>
      <c r="O29" s="66">
        <f t="shared" si="8"/>
        <v>15</v>
      </c>
      <c r="P29" s="65">
        <f>VLOOKUP($A29,'Return Data'!$B$7:$R$2843,15,0)</f>
        <v>14.3894</v>
      </c>
      <c r="Q29" s="66">
        <f t="shared" si="9"/>
        <v>13</v>
      </c>
      <c r="R29" s="65">
        <f>VLOOKUP($A29,'Return Data'!$B$7:$R$2843,16,0)</f>
        <v>14.6058</v>
      </c>
      <c r="S29" s="67">
        <f t="shared" si="7"/>
        <v>19</v>
      </c>
    </row>
    <row r="30" spans="1:19" x14ac:dyDescent="0.3">
      <c r="A30" s="63" t="s">
        <v>989</v>
      </c>
      <c r="B30" s="64">
        <f>VLOOKUP($A30,'Return Data'!$B$7:$R$2843,3,0)</f>
        <v>44446</v>
      </c>
      <c r="C30" s="65">
        <f>VLOOKUP($A30,'Return Data'!$B$7:$R$2843,4,0)</f>
        <v>52.621699999999997</v>
      </c>
      <c r="D30" s="65">
        <f>VLOOKUP($A30,'Return Data'!$B$7:$R$2843,10,0)</f>
        <v>10.752000000000001</v>
      </c>
      <c r="E30" s="66">
        <f t="shared" si="0"/>
        <v>19</v>
      </c>
      <c r="F30" s="65">
        <f>VLOOKUP($A30,'Return Data'!$B$7:$R$2843,11,0)</f>
        <v>17.319800000000001</v>
      </c>
      <c r="G30" s="66">
        <f t="shared" si="1"/>
        <v>19</v>
      </c>
      <c r="H30" s="65">
        <f>VLOOKUP($A30,'Return Data'!$B$7:$R$2843,12,0)</f>
        <v>35.771700000000003</v>
      </c>
      <c r="I30" s="66">
        <f t="shared" si="2"/>
        <v>3</v>
      </c>
      <c r="J30" s="65">
        <f>VLOOKUP($A30,'Return Data'!$B$7:$R$2843,13,0)</f>
        <v>58.434199999999997</v>
      </c>
      <c r="K30" s="66">
        <f t="shared" si="3"/>
        <v>5</v>
      </c>
      <c r="L30" s="65">
        <f>VLOOKUP($A30,'Return Data'!$B$7:$R$2843,17,0)</f>
        <v>24.982299999999999</v>
      </c>
      <c r="M30" s="66">
        <f t="shared" si="4"/>
        <v>25</v>
      </c>
      <c r="N30" s="65">
        <f>VLOOKUP($A30,'Return Data'!$B$7:$R$2843,14,0)</f>
        <v>12.5878</v>
      </c>
      <c r="O30" s="66">
        <f t="shared" si="8"/>
        <v>25</v>
      </c>
      <c r="P30" s="65">
        <f>VLOOKUP($A30,'Return Data'!$B$7:$R$2843,15,0)</f>
        <v>14.1595</v>
      </c>
      <c r="Q30" s="66">
        <f t="shared" si="9"/>
        <v>17</v>
      </c>
      <c r="R30" s="65">
        <f>VLOOKUP($A30,'Return Data'!$B$7:$R$2843,16,0)</f>
        <v>15.9191</v>
      </c>
      <c r="S30" s="67">
        <f t="shared" si="7"/>
        <v>13</v>
      </c>
    </row>
    <row r="31" spans="1:19" x14ac:dyDescent="0.3">
      <c r="A31" s="63" t="s">
        <v>991</v>
      </c>
      <c r="B31" s="64">
        <f>VLOOKUP($A31,'Return Data'!$B$7:$R$2843,3,0)</f>
        <v>44446</v>
      </c>
      <c r="C31" s="65">
        <f>VLOOKUP($A31,'Return Data'!$B$7:$R$2843,4,0)</f>
        <v>281.52999999999997</v>
      </c>
      <c r="D31" s="65">
        <f>VLOOKUP($A31,'Return Data'!$B$7:$R$2843,10,0)</f>
        <v>9.5916999999999994</v>
      </c>
      <c r="E31" s="66">
        <f t="shared" si="0"/>
        <v>23</v>
      </c>
      <c r="F31" s="65">
        <f>VLOOKUP($A31,'Return Data'!$B$7:$R$2843,11,0)</f>
        <v>17.573599999999999</v>
      </c>
      <c r="G31" s="66">
        <f t="shared" si="1"/>
        <v>17</v>
      </c>
      <c r="H31" s="65">
        <f>VLOOKUP($A31,'Return Data'!$B$7:$R$2843,12,0)</f>
        <v>31.182099999999998</v>
      </c>
      <c r="I31" s="66">
        <f t="shared" si="2"/>
        <v>17</v>
      </c>
      <c r="J31" s="65">
        <f>VLOOKUP($A31,'Return Data'!$B$7:$R$2843,13,0)</f>
        <v>53.5227</v>
      </c>
      <c r="K31" s="66">
        <f t="shared" si="3"/>
        <v>18</v>
      </c>
      <c r="L31" s="65">
        <f>VLOOKUP($A31,'Return Data'!$B$7:$R$2843,17,0)</f>
        <v>26.498200000000001</v>
      </c>
      <c r="M31" s="66">
        <f t="shared" si="4"/>
        <v>19</v>
      </c>
      <c r="N31" s="65">
        <f>VLOOKUP($A31,'Return Data'!$B$7:$R$2843,14,0)</f>
        <v>15.7591</v>
      </c>
      <c r="O31" s="66">
        <f t="shared" si="8"/>
        <v>12</v>
      </c>
      <c r="P31" s="65">
        <f>VLOOKUP($A31,'Return Data'!$B$7:$R$2843,15,0)</f>
        <v>14.2204</v>
      </c>
      <c r="Q31" s="66">
        <f t="shared" si="9"/>
        <v>15</v>
      </c>
      <c r="R31" s="65">
        <f>VLOOKUP($A31,'Return Data'!$B$7:$R$2843,16,0)</f>
        <v>15.9419</v>
      </c>
      <c r="S31" s="67">
        <f t="shared" si="7"/>
        <v>12</v>
      </c>
    </row>
    <row r="32" spans="1:19" x14ac:dyDescent="0.3">
      <c r="A32" s="63" t="s">
        <v>992</v>
      </c>
      <c r="B32" s="64">
        <f>VLOOKUP($A32,'Return Data'!$B$7:$R$2843,3,0)</f>
        <v>44446</v>
      </c>
      <c r="C32" s="65">
        <f>VLOOKUP($A32,'Return Data'!$B$7:$R$2843,4,0)</f>
        <v>65.156800000000004</v>
      </c>
      <c r="D32" s="65">
        <f>VLOOKUP($A32,'Return Data'!$B$7:$R$2843,10,0)</f>
        <v>9.9633000000000003</v>
      </c>
      <c r="E32" s="66">
        <f t="shared" si="0"/>
        <v>22</v>
      </c>
      <c r="F32" s="65">
        <f>VLOOKUP($A32,'Return Data'!$B$7:$R$2843,11,0)</f>
        <v>14.3931</v>
      </c>
      <c r="G32" s="66">
        <f t="shared" si="1"/>
        <v>26</v>
      </c>
      <c r="H32" s="65">
        <f>VLOOKUP($A32,'Return Data'!$B$7:$R$2843,12,0)</f>
        <v>30.935300000000002</v>
      </c>
      <c r="I32" s="66">
        <f t="shared" si="2"/>
        <v>18</v>
      </c>
      <c r="J32" s="65">
        <f>VLOOKUP($A32,'Return Data'!$B$7:$R$2843,13,0)</f>
        <v>56.970700000000001</v>
      </c>
      <c r="K32" s="66">
        <f t="shared" si="3"/>
        <v>9</v>
      </c>
      <c r="L32" s="65">
        <f>VLOOKUP($A32,'Return Data'!$B$7:$R$2843,17,0)</f>
        <v>27.397600000000001</v>
      </c>
      <c r="M32" s="66">
        <f t="shared" si="4"/>
        <v>13</v>
      </c>
      <c r="N32" s="65">
        <f>VLOOKUP($A32,'Return Data'!$B$7:$R$2843,14,0)</f>
        <v>16.090800000000002</v>
      </c>
      <c r="O32" s="66">
        <f t="shared" si="8"/>
        <v>10</v>
      </c>
      <c r="P32" s="65">
        <f>VLOOKUP($A32,'Return Data'!$B$7:$R$2843,15,0)</f>
        <v>14.182</v>
      </c>
      <c r="Q32" s="66">
        <f t="shared" si="9"/>
        <v>16</v>
      </c>
      <c r="R32" s="65">
        <f>VLOOKUP($A32,'Return Data'!$B$7:$R$2843,16,0)</f>
        <v>16.948799999999999</v>
      </c>
      <c r="S32" s="67">
        <f t="shared" si="7"/>
        <v>4</v>
      </c>
    </row>
    <row r="33" spans="1:19" x14ac:dyDescent="0.3">
      <c r="A33" s="63" t="s">
        <v>995</v>
      </c>
      <c r="B33" s="64">
        <f>VLOOKUP($A33,'Return Data'!$B$7:$R$2843,3,0)</f>
        <v>44446</v>
      </c>
      <c r="C33" s="65">
        <f>VLOOKUP($A33,'Return Data'!$B$7:$R$2843,4,0)</f>
        <v>362.6046</v>
      </c>
      <c r="D33" s="65">
        <f>VLOOKUP($A33,'Return Data'!$B$7:$R$2843,10,0)</f>
        <v>11.4025</v>
      </c>
      <c r="E33" s="66">
        <f t="shared" si="0"/>
        <v>16</v>
      </c>
      <c r="F33" s="65">
        <f>VLOOKUP($A33,'Return Data'!$B$7:$R$2843,11,0)</f>
        <v>18.1021</v>
      </c>
      <c r="G33" s="66">
        <f t="shared" si="1"/>
        <v>14</v>
      </c>
      <c r="H33" s="65">
        <f>VLOOKUP($A33,'Return Data'!$B$7:$R$2843,12,0)</f>
        <v>37.796199999999999</v>
      </c>
      <c r="I33" s="66">
        <f t="shared" si="2"/>
        <v>1</v>
      </c>
      <c r="J33" s="65">
        <f>VLOOKUP($A33,'Return Data'!$B$7:$R$2843,13,0)</f>
        <v>60.270800000000001</v>
      </c>
      <c r="K33" s="66">
        <f t="shared" si="3"/>
        <v>3</v>
      </c>
      <c r="L33" s="65">
        <f>VLOOKUP($A33,'Return Data'!$B$7:$R$2843,17,0)</f>
        <v>26.022200000000002</v>
      </c>
      <c r="M33" s="66">
        <f t="shared" si="4"/>
        <v>22</v>
      </c>
      <c r="N33" s="65">
        <f>VLOOKUP($A33,'Return Data'!$B$7:$R$2843,14,0)</f>
        <v>15.304500000000001</v>
      </c>
      <c r="O33" s="66">
        <f t="shared" si="8"/>
        <v>17</v>
      </c>
      <c r="P33" s="65">
        <f>VLOOKUP($A33,'Return Data'!$B$7:$R$2843,15,0)</f>
        <v>13.951499999999999</v>
      </c>
      <c r="Q33" s="66">
        <f t="shared" si="9"/>
        <v>18</v>
      </c>
      <c r="R33" s="65">
        <f>VLOOKUP($A33,'Return Data'!$B$7:$R$2843,16,0)</f>
        <v>14.887700000000001</v>
      </c>
      <c r="S33" s="67">
        <f t="shared" si="7"/>
        <v>17</v>
      </c>
    </row>
    <row r="34" spans="1:19" x14ac:dyDescent="0.3">
      <c r="A34" s="63" t="s">
        <v>996</v>
      </c>
      <c r="B34" s="64">
        <f>VLOOKUP($A34,'Return Data'!$B$7:$R$2843,3,0)</f>
        <v>44446</v>
      </c>
      <c r="C34" s="65">
        <f>VLOOKUP($A34,'Return Data'!$B$7:$R$2843,4,0)</f>
        <v>108.02</v>
      </c>
      <c r="D34" s="65">
        <f>VLOOKUP($A34,'Return Data'!$B$7:$R$2843,10,0)</f>
        <v>7.3544</v>
      </c>
      <c r="E34" s="66">
        <f t="shared" si="0"/>
        <v>27</v>
      </c>
      <c r="F34" s="65">
        <f>VLOOKUP($A34,'Return Data'!$B$7:$R$2843,11,0)</f>
        <v>15.2951</v>
      </c>
      <c r="G34" s="66">
        <f t="shared" si="1"/>
        <v>23</v>
      </c>
      <c r="H34" s="65">
        <f>VLOOKUP($A34,'Return Data'!$B$7:$R$2843,12,0)</f>
        <v>25.517099999999999</v>
      </c>
      <c r="I34" s="66">
        <f t="shared" si="2"/>
        <v>27</v>
      </c>
      <c r="J34" s="65">
        <f>VLOOKUP($A34,'Return Data'!$B$7:$R$2843,13,0)</f>
        <v>44.837800000000001</v>
      </c>
      <c r="K34" s="66">
        <f t="shared" si="3"/>
        <v>27</v>
      </c>
      <c r="L34" s="65">
        <f>VLOOKUP($A34,'Return Data'!$B$7:$R$2843,17,0)</f>
        <v>20.789400000000001</v>
      </c>
      <c r="M34" s="66">
        <f t="shared" si="4"/>
        <v>28</v>
      </c>
      <c r="N34" s="65">
        <f>VLOOKUP($A34,'Return Data'!$B$7:$R$2843,14,0)</f>
        <v>10.261200000000001</v>
      </c>
      <c r="O34" s="66">
        <f t="shared" si="8"/>
        <v>28</v>
      </c>
      <c r="P34" s="65">
        <f>VLOOKUP($A34,'Return Data'!$B$7:$R$2843,15,0)</f>
        <v>9.4109999999999996</v>
      </c>
      <c r="Q34" s="66">
        <f t="shared" si="9"/>
        <v>27</v>
      </c>
      <c r="R34" s="65">
        <f>VLOOKUP($A34,'Return Data'!$B$7:$R$2843,16,0)</f>
        <v>10.8218</v>
      </c>
      <c r="S34" s="67">
        <f t="shared" si="7"/>
        <v>29</v>
      </c>
    </row>
    <row r="35" spans="1:19" x14ac:dyDescent="0.3">
      <c r="A35" s="63" t="s">
        <v>998</v>
      </c>
      <c r="B35" s="64">
        <f>VLOOKUP($A35,'Return Data'!$B$7:$R$2843,3,0)</f>
        <v>44446</v>
      </c>
      <c r="C35" s="65">
        <f>VLOOKUP($A35,'Return Data'!$B$7:$R$2843,4,0)</f>
        <v>16.98</v>
      </c>
      <c r="D35" s="65">
        <f>VLOOKUP($A35,'Return Data'!$B$7:$R$2843,10,0)</f>
        <v>12.3759</v>
      </c>
      <c r="E35" s="66">
        <f t="shared" si="0"/>
        <v>7</v>
      </c>
      <c r="F35" s="65">
        <f>VLOOKUP($A35,'Return Data'!$B$7:$R$2843,11,0)</f>
        <v>18.327500000000001</v>
      </c>
      <c r="G35" s="66">
        <f t="shared" si="1"/>
        <v>11</v>
      </c>
      <c r="H35" s="65">
        <f>VLOOKUP($A35,'Return Data'!$B$7:$R$2843,12,0)</f>
        <v>32.552700000000002</v>
      </c>
      <c r="I35" s="66">
        <f t="shared" si="2"/>
        <v>13</v>
      </c>
      <c r="J35" s="65">
        <f>VLOOKUP($A35,'Return Data'!$B$7:$R$2843,13,0)</f>
        <v>54.363599999999998</v>
      </c>
      <c r="K35" s="66">
        <f t="shared" si="3"/>
        <v>12</v>
      </c>
      <c r="L35" s="65">
        <f>VLOOKUP($A35,'Return Data'!$B$7:$R$2843,17,0)</f>
        <v>27.2043</v>
      </c>
      <c r="M35" s="66">
        <f t="shared" si="4"/>
        <v>15</v>
      </c>
      <c r="N35" s="65">
        <f>VLOOKUP($A35,'Return Data'!$B$7:$R$2843,14,0)</f>
        <v>15.3117</v>
      </c>
      <c r="O35" s="66">
        <f t="shared" si="8"/>
        <v>16</v>
      </c>
      <c r="P35" s="65">
        <f>VLOOKUP($A35,'Return Data'!$B$7:$R$2843,15,0)</f>
        <v>0</v>
      </c>
      <c r="Q35" s="66">
        <f t="shared" si="9"/>
        <v>28</v>
      </c>
      <c r="R35" s="65">
        <f>VLOOKUP($A35,'Return Data'!$B$7:$R$2843,16,0)</f>
        <v>13.010400000000001</v>
      </c>
      <c r="S35" s="67">
        <f t="shared" si="7"/>
        <v>27</v>
      </c>
    </row>
    <row r="36" spans="1:19" x14ac:dyDescent="0.3">
      <c r="A36" s="63" t="s">
        <v>1915</v>
      </c>
      <c r="B36" s="64">
        <f>VLOOKUP($A36,'Return Data'!$B$7:$R$2843,3,0)</f>
        <v>44446</v>
      </c>
      <c r="C36" s="65">
        <f>VLOOKUP($A36,'Return Data'!$B$7:$R$2843,4,0)</f>
        <v>205.9684</v>
      </c>
      <c r="D36" s="65">
        <f>VLOOKUP($A36,'Return Data'!$B$7:$R$2843,10,0)</f>
        <v>13.1136</v>
      </c>
      <c r="E36" s="66">
        <f t="shared" si="0"/>
        <v>4</v>
      </c>
      <c r="F36" s="65">
        <f>VLOOKUP($A36,'Return Data'!$B$7:$R$2843,11,0)</f>
        <v>19.994900000000001</v>
      </c>
      <c r="G36" s="66">
        <f t="shared" si="1"/>
        <v>3</v>
      </c>
      <c r="H36" s="65">
        <f>VLOOKUP($A36,'Return Data'!$B$7:$R$2843,12,0)</f>
        <v>33.608699999999999</v>
      </c>
      <c r="I36" s="66">
        <f t="shared" si="2"/>
        <v>8</v>
      </c>
      <c r="J36" s="65">
        <f>VLOOKUP($A36,'Return Data'!$B$7:$R$2843,13,0)</f>
        <v>58.211500000000001</v>
      </c>
      <c r="K36" s="66">
        <f t="shared" si="3"/>
        <v>7</v>
      </c>
      <c r="L36" s="65">
        <f>VLOOKUP($A36,'Return Data'!$B$7:$R$2843,17,0)</f>
        <v>30.0701</v>
      </c>
      <c r="M36" s="66">
        <f t="shared" si="4"/>
        <v>4</v>
      </c>
      <c r="N36" s="65">
        <f>VLOOKUP($A36,'Return Data'!$B$7:$R$2843,14,0)</f>
        <v>16.820900000000002</v>
      </c>
      <c r="O36" s="66">
        <f t="shared" si="8"/>
        <v>8</v>
      </c>
      <c r="P36" s="65">
        <f>VLOOKUP($A36,'Return Data'!$B$7:$R$2843,15,0)</f>
        <v>15.620100000000001</v>
      </c>
      <c r="Q36" s="66">
        <f t="shared" si="9"/>
        <v>6</v>
      </c>
      <c r="R36" s="65">
        <f>VLOOKUP($A36,'Return Data'!$B$7:$R$2843,16,0)</f>
        <v>15.711600000000001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10.965610344827587</v>
      </c>
      <c r="E38" s="74"/>
      <c r="F38" s="75">
        <f>AVERAGE(F8:F36)</f>
        <v>17.346065517241374</v>
      </c>
      <c r="G38" s="74"/>
      <c r="H38" s="75">
        <f>AVERAGE(H8:H36)</f>
        <v>31.662382758620691</v>
      </c>
      <c r="I38" s="74"/>
      <c r="J38" s="75">
        <f>AVERAGE(J8:J36)</f>
        <v>53.977320689655166</v>
      </c>
      <c r="K38" s="74"/>
      <c r="L38" s="75">
        <f>AVERAGE(L8:L36)</f>
        <v>26.991475862068963</v>
      </c>
      <c r="M38" s="74"/>
      <c r="N38" s="75">
        <f>AVERAGE(N8:N36)</f>
        <v>15.523678571428574</v>
      </c>
      <c r="O38" s="74"/>
      <c r="P38" s="75">
        <f>AVERAGE(P8:P36)</f>
        <v>13.866560714285715</v>
      </c>
      <c r="Q38" s="74"/>
      <c r="R38" s="75">
        <f>AVERAGE(R8:R36)</f>
        <v>15.372513793103447</v>
      </c>
      <c r="S38" s="76"/>
    </row>
    <row r="39" spans="1:19" x14ac:dyDescent="0.3">
      <c r="A39" s="73" t="s">
        <v>28</v>
      </c>
      <c r="B39" s="74"/>
      <c r="C39" s="74"/>
      <c r="D39" s="75">
        <f>MIN(D8:D36)</f>
        <v>5.9284999999999997</v>
      </c>
      <c r="E39" s="74"/>
      <c r="F39" s="75">
        <f>MIN(F8:F36)</f>
        <v>12.8207</v>
      </c>
      <c r="G39" s="74"/>
      <c r="H39" s="75">
        <f>MIN(H8:H36)</f>
        <v>22.857099999999999</v>
      </c>
      <c r="I39" s="74"/>
      <c r="J39" s="75">
        <f>MIN(J8:J36)</f>
        <v>38.6325</v>
      </c>
      <c r="K39" s="74"/>
      <c r="L39" s="75">
        <f>MIN(L8:L36)</f>
        <v>20.528099999999998</v>
      </c>
      <c r="M39" s="74"/>
      <c r="N39" s="75">
        <f>MIN(N8:N36)</f>
        <v>10.261200000000001</v>
      </c>
      <c r="O39" s="74"/>
      <c r="P39" s="75">
        <f>MIN(P8:P36)</f>
        <v>0</v>
      </c>
      <c r="Q39" s="74"/>
      <c r="R39" s="75">
        <f>MIN(R8:R36)</f>
        <v>10.8218</v>
      </c>
      <c r="S39" s="76"/>
    </row>
    <row r="40" spans="1:19" ht="15" thickBot="1" x14ac:dyDescent="0.35">
      <c r="A40" s="77" t="s">
        <v>29</v>
      </c>
      <c r="B40" s="78"/>
      <c r="C40" s="78"/>
      <c r="D40" s="79">
        <f>MAX(D8:D36)</f>
        <v>13.4138</v>
      </c>
      <c r="E40" s="78"/>
      <c r="F40" s="79">
        <f>MAX(F8:F36)</f>
        <v>21.730599999999999</v>
      </c>
      <c r="G40" s="78"/>
      <c r="H40" s="79">
        <f>MAX(H8:H36)</f>
        <v>37.796199999999999</v>
      </c>
      <c r="I40" s="78"/>
      <c r="J40" s="79">
        <f>MAX(J8:J36)</f>
        <v>63.794899999999998</v>
      </c>
      <c r="K40" s="78"/>
      <c r="L40" s="79">
        <f>MAX(L8:L36)</f>
        <v>33.789499999999997</v>
      </c>
      <c r="M40" s="78"/>
      <c r="N40" s="79">
        <f>MAX(N8:N36)</f>
        <v>20.696899999999999</v>
      </c>
      <c r="O40" s="78"/>
      <c r="P40" s="79">
        <f>MAX(P8:P36)</f>
        <v>18.783100000000001</v>
      </c>
      <c r="Q40" s="78"/>
      <c r="R40" s="79">
        <f>MAX(R8:R36)</f>
        <v>21.441500000000001</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44446</v>
      </c>
      <c r="C8" s="65">
        <f>VLOOKUP($A8,'Return Data'!$B$7:$R$2843,4,0)</f>
        <v>68.573700000000002</v>
      </c>
      <c r="D8" s="65">
        <f>VLOOKUP($A8,'Return Data'!$B$7:$R$2843,9,0)</f>
        <v>17.254999999999999</v>
      </c>
      <c r="E8" s="66">
        <f t="shared" ref="E8:E31" si="0">RANK(D8,D$8:D$31,0)</f>
        <v>8</v>
      </c>
      <c r="F8" s="65">
        <f>VLOOKUP($A8,'Return Data'!$B$7:$R$2843,10,0)</f>
        <v>7.6828000000000003</v>
      </c>
      <c r="G8" s="66">
        <f t="shared" ref="G8:G31" si="1">RANK(F8,F$8:F$31,0)</f>
        <v>4</v>
      </c>
      <c r="H8" s="65">
        <f>VLOOKUP($A8,'Return Data'!$B$7:$R$2843,11,0)</f>
        <v>10.5829</v>
      </c>
      <c r="I8" s="66">
        <f t="shared" ref="I8:I31" si="2">RANK(H8,H$8:H$31,0)</f>
        <v>2</v>
      </c>
      <c r="J8" s="65">
        <f>VLOOKUP($A8,'Return Data'!$B$7:$R$2843,12,0)</f>
        <v>4.9246999999999996</v>
      </c>
      <c r="K8" s="66">
        <f t="shared" ref="K8:K31" si="3">RANK(J8,J$8:J$31,0)</f>
        <v>3</v>
      </c>
      <c r="L8" s="65">
        <f>VLOOKUP($A8,'Return Data'!$B$7:$R$2843,13,0)</f>
        <v>6.1622000000000003</v>
      </c>
      <c r="M8" s="66">
        <f t="shared" ref="M8:M31" si="4">RANK(L8,L$8:L$31,0)</f>
        <v>4</v>
      </c>
      <c r="N8" s="65">
        <f>VLOOKUP($A8,'Return Data'!$B$7:$R$2843,17,0)</f>
        <v>8.5381</v>
      </c>
      <c r="O8" s="66">
        <f t="shared" ref="O8:O31" si="5">RANK(N8,N$8:N$31,0)</f>
        <v>8</v>
      </c>
      <c r="P8" s="65">
        <f>VLOOKUP($A8,'Return Data'!$B$7:$R$2843,14,0)</f>
        <v>11.148199999999999</v>
      </c>
      <c r="Q8" s="66">
        <f t="shared" ref="Q8:Q31" si="6">RANK(P8,P$8:P$31,0)</f>
        <v>8</v>
      </c>
      <c r="R8" s="65">
        <f>VLOOKUP($A8,'Return Data'!$B$7:$R$2843,16,0)</f>
        <v>9.9126999999999992</v>
      </c>
      <c r="S8" s="67">
        <f t="shared" ref="S8:S31" si="7">RANK(R8,R$8:R$31,0)</f>
        <v>8</v>
      </c>
    </row>
    <row r="9" spans="1:19" x14ac:dyDescent="0.3">
      <c r="A9" s="82" t="s">
        <v>1345</v>
      </c>
      <c r="B9" s="64">
        <f>VLOOKUP($A9,'Return Data'!$B$7:$R$2843,3,0)</f>
        <v>44446</v>
      </c>
      <c r="C9" s="65">
        <f>VLOOKUP($A9,'Return Data'!$B$7:$R$2843,4,0)</f>
        <v>21.198599999999999</v>
      </c>
      <c r="D9" s="65">
        <f>VLOOKUP($A9,'Return Data'!$B$7:$R$2843,9,0)</f>
        <v>15.0244</v>
      </c>
      <c r="E9" s="66">
        <f t="shared" si="0"/>
        <v>14</v>
      </c>
      <c r="F9" s="65">
        <f>VLOOKUP($A9,'Return Data'!$B$7:$R$2843,10,0)</f>
        <v>5.7241</v>
      </c>
      <c r="G9" s="66">
        <f t="shared" si="1"/>
        <v>15</v>
      </c>
      <c r="H9" s="65">
        <f>VLOOKUP($A9,'Return Data'!$B$7:$R$2843,11,0)</f>
        <v>6.6467999999999998</v>
      </c>
      <c r="I9" s="66">
        <f t="shared" si="2"/>
        <v>19</v>
      </c>
      <c r="J9" s="65">
        <f>VLOOKUP($A9,'Return Data'!$B$7:$R$2843,12,0)</f>
        <v>3.7439</v>
      </c>
      <c r="K9" s="66">
        <f t="shared" si="3"/>
        <v>9</v>
      </c>
      <c r="L9" s="65">
        <f>VLOOKUP($A9,'Return Data'!$B$7:$R$2843,13,0)</f>
        <v>5.5791000000000004</v>
      </c>
      <c r="M9" s="66">
        <f t="shared" si="4"/>
        <v>8</v>
      </c>
      <c r="N9" s="65">
        <f>VLOOKUP($A9,'Return Data'!$B$7:$R$2843,17,0)</f>
        <v>8.5668000000000006</v>
      </c>
      <c r="O9" s="66">
        <f t="shared" si="5"/>
        <v>7</v>
      </c>
      <c r="P9" s="65">
        <f>VLOOKUP($A9,'Return Data'!$B$7:$R$2843,14,0)</f>
        <v>11.083600000000001</v>
      </c>
      <c r="Q9" s="66">
        <f t="shared" si="6"/>
        <v>10</v>
      </c>
      <c r="R9" s="65">
        <f>VLOOKUP($A9,'Return Data'!$B$7:$R$2843,16,0)</f>
        <v>8.2040000000000006</v>
      </c>
      <c r="S9" s="67">
        <f t="shared" si="7"/>
        <v>21</v>
      </c>
    </row>
    <row r="10" spans="1:19" x14ac:dyDescent="0.3">
      <c r="A10" s="82" t="s">
        <v>1348</v>
      </c>
      <c r="B10" s="64">
        <f>VLOOKUP($A10,'Return Data'!$B$7:$R$2843,3,0)</f>
        <v>44446</v>
      </c>
      <c r="C10" s="65">
        <f>VLOOKUP($A10,'Return Data'!$B$7:$R$2843,4,0)</f>
        <v>36.674700000000001</v>
      </c>
      <c r="D10" s="65">
        <f>VLOOKUP($A10,'Return Data'!$B$7:$R$2843,9,0)</f>
        <v>16.030899999999999</v>
      </c>
      <c r="E10" s="66">
        <f t="shared" si="0"/>
        <v>11</v>
      </c>
      <c r="F10" s="65">
        <f>VLOOKUP($A10,'Return Data'!$B$7:$R$2843,10,0)</f>
        <v>6.4645000000000001</v>
      </c>
      <c r="G10" s="66">
        <f t="shared" si="1"/>
        <v>9</v>
      </c>
      <c r="H10" s="65">
        <f>VLOOKUP($A10,'Return Data'!$B$7:$R$2843,11,0)</f>
        <v>8.8803999999999998</v>
      </c>
      <c r="I10" s="66">
        <f t="shared" si="2"/>
        <v>8</v>
      </c>
      <c r="J10" s="65">
        <f>VLOOKUP($A10,'Return Data'!$B$7:$R$2843,12,0)</f>
        <v>3.3012999999999999</v>
      </c>
      <c r="K10" s="66">
        <f t="shared" si="3"/>
        <v>13</v>
      </c>
      <c r="L10" s="65">
        <f>VLOOKUP($A10,'Return Data'!$B$7:$R$2843,13,0)</f>
        <v>4.8468999999999998</v>
      </c>
      <c r="M10" s="66">
        <f t="shared" si="4"/>
        <v>15</v>
      </c>
      <c r="N10" s="65">
        <f>VLOOKUP($A10,'Return Data'!$B$7:$R$2843,17,0)</f>
        <v>6.8562000000000003</v>
      </c>
      <c r="O10" s="66">
        <f t="shared" si="5"/>
        <v>18</v>
      </c>
      <c r="P10" s="65">
        <f>VLOOKUP($A10,'Return Data'!$B$7:$R$2843,14,0)</f>
        <v>9.7241999999999997</v>
      </c>
      <c r="Q10" s="66">
        <f t="shared" si="6"/>
        <v>15</v>
      </c>
      <c r="R10" s="65">
        <f>VLOOKUP($A10,'Return Data'!$B$7:$R$2843,16,0)</f>
        <v>8.5305</v>
      </c>
      <c r="S10" s="67">
        <f t="shared" si="7"/>
        <v>17</v>
      </c>
    </row>
    <row r="11" spans="1:19" x14ac:dyDescent="0.3">
      <c r="A11" s="82" t="s">
        <v>2027</v>
      </c>
      <c r="B11" s="64">
        <f>VLOOKUP($A11,'Return Data'!$B$7:$R$2843,3,0)</f>
        <v>44446</v>
      </c>
      <c r="C11" s="65">
        <f>VLOOKUP($A11,'Return Data'!$B$7:$R$2843,4,0)</f>
        <v>64.003100000000003</v>
      </c>
      <c r="D11" s="65">
        <f>VLOOKUP($A11,'Return Data'!$B$7:$R$2843,9,0)</f>
        <v>9.1166999999999998</v>
      </c>
      <c r="E11" s="66">
        <f t="shared" si="0"/>
        <v>22</v>
      </c>
      <c r="F11" s="65">
        <f>VLOOKUP($A11,'Return Data'!$B$7:$R$2843,10,0)</f>
        <v>4.5651999999999999</v>
      </c>
      <c r="G11" s="66">
        <f t="shared" si="1"/>
        <v>20</v>
      </c>
      <c r="H11" s="65">
        <f>VLOOKUP($A11,'Return Data'!$B$7:$R$2843,11,0)</f>
        <v>5.5773999999999999</v>
      </c>
      <c r="I11" s="66">
        <f t="shared" si="2"/>
        <v>23</v>
      </c>
      <c r="J11" s="65">
        <f>VLOOKUP($A11,'Return Data'!$B$7:$R$2843,12,0)</f>
        <v>2.5899000000000001</v>
      </c>
      <c r="K11" s="66">
        <f t="shared" si="3"/>
        <v>20</v>
      </c>
      <c r="L11" s="65">
        <f>VLOOKUP($A11,'Return Data'!$B$7:$R$2843,13,0)</f>
        <v>4.1473000000000004</v>
      </c>
      <c r="M11" s="66">
        <f t="shared" si="4"/>
        <v>19</v>
      </c>
      <c r="N11" s="65">
        <f>VLOOKUP($A11,'Return Data'!$B$7:$R$2843,17,0)</f>
        <v>6.5236999999999998</v>
      </c>
      <c r="O11" s="66">
        <f t="shared" si="5"/>
        <v>20</v>
      </c>
      <c r="P11" s="65">
        <f>VLOOKUP($A11,'Return Data'!$B$7:$R$2843,14,0)</f>
        <v>9.1515000000000004</v>
      </c>
      <c r="Q11" s="66">
        <f t="shared" si="6"/>
        <v>20</v>
      </c>
      <c r="R11" s="65">
        <f>VLOOKUP($A11,'Return Data'!$B$7:$R$2843,16,0)</f>
        <v>8.9238</v>
      </c>
      <c r="S11" s="67">
        <f t="shared" si="7"/>
        <v>14</v>
      </c>
    </row>
    <row r="12" spans="1:19" x14ac:dyDescent="0.3">
      <c r="A12" s="82" t="s">
        <v>1349</v>
      </c>
      <c r="B12" s="64">
        <f>VLOOKUP($A12,'Return Data'!$B$7:$R$2843,3,0)</f>
        <v>44446</v>
      </c>
      <c r="C12" s="65">
        <f>VLOOKUP($A12,'Return Data'!$B$7:$R$2843,4,0)</f>
        <v>78.899000000000001</v>
      </c>
      <c r="D12" s="65">
        <f>VLOOKUP($A12,'Return Data'!$B$7:$R$2843,9,0)</f>
        <v>15.751200000000001</v>
      </c>
      <c r="E12" s="66">
        <f t="shared" si="0"/>
        <v>13</v>
      </c>
      <c r="F12" s="65">
        <f>VLOOKUP($A12,'Return Data'!$B$7:$R$2843,10,0)</f>
        <v>6.6299000000000001</v>
      </c>
      <c r="G12" s="66">
        <f t="shared" si="1"/>
        <v>8</v>
      </c>
      <c r="H12" s="65">
        <f>VLOOKUP($A12,'Return Data'!$B$7:$R$2843,11,0)</f>
        <v>8.5109999999999992</v>
      </c>
      <c r="I12" s="66">
        <f t="shared" si="2"/>
        <v>11</v>
      </c>
      <c r="J12" s="65">
        <f>VLOOKUP($A12,'Return Data'!$B$7:$R$2843,12,0)</f>
        <v>3.9779</v>
      </c>
      <c r="K12" s="66">
        <f t="shared" si="3"/>
        <v>6</v>
      </c>
      <c r="L12" s="65">
        <f>VLOOKUP($A12,'Return Data'!$B$7:$R$2843,13,0)</f>
        <v>5.8714000000000004</v>
      </c>
      <c r="M12" s="66">
        <f t="shared" si="4"/>
        <v>5</v>
      </c>
      <c r="N12" s="65">
        <f>VLOOKUP($A12,'Return Data'!$B$7:$R$2843,17,0)</f>
        <v>8.9418000000000006</v>
      </c>
      <c r="O12" s="66">
        <f t="shared" si="5"/>
        <v>4</v>
      </c>
      <c r="P12" s="65">
        <f>VLOOKUP($A12,'Return Data'!$B$7:$R$2843,14,0)</f>
        <v>11.755699999999999</v>
      </c>
      <c r="Q12" s="66">
        <f t="shared" si="6"/>
        <v>4</v>
      </c>
      <c r="R12" s="65">
        <f>VLOOKUP($A12,'Return Data'!$B$7:$R$2843,16,0)</f>
        <v>8.9758999999999993</v>
      </c>
      <c r="S12" s="67">
        <f t="shared" si="7"/>
        <v>13</v>
      </c>
    </row>
    <row r="13" spans="1:19" x14ac:dyDescent="0.3">
      <c r="A13" s="82" t="s">
        <v>1351</v>
      </c>
      <c r="B13" s="64">
        <f>VLOOKUP($A13,'Return Data'!$B$7:$R$2843,3,0)</f>
        <v>44446</v>
      </c>
      <c r="C13" s="65">
        <f>VLOOKUP($A13,'Return Data'!$B$7:$R$2843,4,0)</f>
        <v>20.459499999999998</v>
      </c>
      <c r="D13" s="65">
        <f>VLOOKUP($A13,'Return Data'!$B$7:$R$2843,9,0)</f>
        <v>23.1509</v>
      </c>
      <c r="E13" s="66">
        <f t="shared" si="0"/>
        <v>2</v>
      </c>
      <c r="F13" s="65">
        <f>VLOOKUP($A13,'Return Data'!$B$7:$R$2843,10,0)</f>
        <v>8.1555</v>
      </c>
      <c r="G13" s="66">
        <f t="shared" si="1"/>
        <v>3</v>
      </c>
      <c r="H13" s="65">
        <f>VLOOKUP($A13,'Return Data'!$B$7:$R$2843,11,0)</f>
        <v>11.1137</v>
      </c>
      <c r="I13" s="66">
        <f t="shared" si="2"/>
        <v>1</v>
      </c>
      <c r="J13" s="65">
        <f>VLOOKUP($A13,'Return Data'!$B$7:$R$2843,12,0)</f>
        <v>6.0347999999999997</v>
      </c>
      <c r="K13" s="66">
        <f t="shared" si="3"/>
        <v>1</v>
      </c>
      <c r="L13" s="65">
        <f>VLOOKUP($A13,'Return Data'!$B$7:$R$2843,13,0)</f>
        <v>8.1392000000000007</v>
      </c>
      <c r="M13" s="66">
        <f t="shared" si="4"/>
        <v>1</v>
      </c>
      <c r="N13" s="65">
        <f>VLOOKUP($A13,'Return Data'!$B$7:$R$2843,17,0)</f>
        <v>9.1671999999999993</v>
      </c>
      <c r="O13" s="66">
        <f t="shared" si="5"/>
        <v>2</v>
      </c>
      <c r="P13" s="65">
        <f>VLOOKUP($A13,'Return Data'!$B$7:$R$2843,14,0)</f>
        <v>11.630800000000001</v>
      </c>
      <c r="Q13" s="66">
        <f t="shared" si="6"/>
        <v>5</v>
      </c>
      <c r="R13" s="65">
        <f>VLOOKUP($A13,'Return Data'!$B$7:$R$2843,16,0)</f>
        <v>9.9183000000000003</v>
      </c>
      <c r="S13" s="67">
        <f t="shared" si="7"/>
        <v>7</v>
      </c>
    </row>
    <row r="14" spans="1:19" x14ac:dyDescent="0.3">
      <c r="A14" s="82" t="s">
        <v>1354</v>
      </c>
      <c r="B14" s="64">
        <f>VLOOKUP($A14,'Return Data'!$B$7:$R$2843,3,0)</f>
        <v>44446</v>
      </c>
      <c r="C14" s="65">
        <f>VLOOKUP($A14,'Return Data'!$B$7:$R$2843,4,0)</f>
        <v>52.032200000000003</v>
      </c>
      <c r="D14" s="65">
        <f>VLOOKUP($A14,'Return Data'!$B$7:$R$2843,9,0)</f>
        <v>16.607099999999999</v>
      </c>
      <c r="E14" s="66">
        <f t="shared" si="0"/>
        <v>10</v>
      </c>
      <c r="F14" s="65">
        <f>VLOOKUP($A14,'Return Data'!$B$7:$R$2843,10,0)</f>
        <v>6.1848999999999998</v>
      </c>
      <c r="G14" s="66">
        <f t="shared" si="1"/>
        <v>12</v>
      </c>
      <c r="H14" s="65">
        <f>VLOOKUP($A14,'Return Data'!$B$7:$R$2843,11,0)</f>
        <v>8.0595999999999997</v>
      </c>
      <c r="I14" s="66">
        <f t="shared" si="2"/>
        <v>14</v>
      </c>
      <c r="J14" s="65">
        <f>VLOOKUP($A14,'Return Data'!$B$7:$R$2843,12,0)</f>
        <v>3.1962999999999999</v>
      </c>
      <c r="K14" s="66">
        <f t="shared" si="3"/>
        <v>14</v>
      </c>
      <c r="L14" s="65">
        <f>VLOOKUP($A14,'Return Data'!$B$7:$R$2843,13,0)</f>
        <v>3.9357000000000002</v>
      </c>
      <c r="M14" s="66">
        <f t="shared" si="4"/>
        <v>20</v>
      </c>
      <c r="N14" s="65">
        <f>VLOOKUP($A14,'Return Data'!$B$7:$R$2843,17,0)</f>
        <v>5.8803999999999998</v>
      </c>
      <c r="O14" s="66">
        <f t="shared" si="5"/>
        <v>23</v>
      </c>
      <c r="P14" s="65">
        <f>VLOOKUP($A14,'Return Data'!$B$7:$R$2843,14,0)</f>
        <v>9.0344999999999995</v>
      </c>
      <c r="Q14" s="66">
        <f t="shared" si="6"/>
        <v>21</v>
      </c>
      <c r="R14" s="65">
        <f>VLOOKUP($A14,'Return Data'!$B$7:$R$2843,16,0)</f>
        <v>7.9244000000000003</v>
      </c>
      <c r="S14" s="67">
        <f t="shared" si="7"/>
        <v>23</v>
      </c>
    </row>
    <row r="15" spans="1:19" x14ac:dyDescent="0.3">
      <c r="A15" s="82" t="s">
        <v>1356</v>
      </c>
      <c r="B15" s="64">
        <f>VLOOKUP($A15,'Return Data'!$B$7:$R$2843,3,0)</f>
        <v>44446</v>
      </c>
      <c r="C15" s="65">
        <f>VLOOKUP($A15,'Return Data'!$B$7:$R$2843,4,0)</f>
        <v>46.1584</v>
      </c>
      <c r="D15" s="65">
        <f>VLOOKUP($A15,'Return Data'!$B$7:$R$2843,9,0)</f>
        <v>15.7758</v>
      </c>
      <c r="E15" s="66">
        <f t="shared" si="0"/>
        <v>12</v>
      </c>
      <c r="F15" s="65">
        <f>VLOOKUP($A15,'Return Data'!$B$7:$R$2843,10,0)</f>
        <v>6.3380000000000001</v>
      </c>
      <c r="G15" s="66">
        <f t="shared" si="1"/>
        <v>10</v>
      </c>
      <c r="H15" s="65">
        <f>VLOOKUP($A15,'Return Data'!$B$7:$R$2843,11,0)</f>
        <v>7.8558000000000003</v>
      </c>
      <c r="I15" s="66">
        <f t="shared" si="2"/>
        <v>16</v>
      </c>
      <c r="J15" s="65">
        <f>VLOOKUP($A15,'Return Data'!$B$7:$R$2843,12,0)</f>
        <v>3.1829999999999998</v>
      </c>
      <c r="K15" s="66">
        <f t="shared" si="3"/>
        <v>15</v>
      </c>
      <c r="L15" s="65">
        <f>VLOOKUP($A15,'Return Data'!$B$7:$R$2843,13,0)</f>
        <v>4.9095000000000004</v>
      </c>
      <c r="M15" s="66">
        <f t="shared" si="4"/>
        <v>14</v>
      </c>
      <c r="N15" s="65">
        <f>VLOOKUP($A15,'Return Data'!$B$7:$R$2843,17,0)</f>
        <v>7.1679000000000004</v>
      </c>
      <c r="O15" s="66">
        <f t="shared" si="5"/>
        <v>15</v>
      </c>
      <c r="P15" s="65">
        <f>VLOOKUP($A15,'Return Data'!$B$7:$R$2843,14,0)</f>
        <v>8.8059999999999992</v>
      </c>
      <c r="Q15" s="66">
        <f t="shared" si="6"/>
        <v>23</v>
      </c>
      <c r="R15" s="65">
        <f>VLOOKUP($A15,'Return Data'!$B$7:$R$2843,16,0)</f>
        <v>8.4326000000000008</v>
      </c>
      <c r="S15" s="67">
        <f t="shared" si="7"/>
        <v>18</v>
      </c>
    </row>
    <row r="16" spans="1:19" x14ac:dyDescent="0.3">
      <c r="A16" s="82" t="s">
        <v>1358</v>
      </c>
      <c r="B16" s="64">
        <f>VLOOKUP($A16,'Return Data'!$B$7:$R$2843,3,0)</f>
        <v>44446</v>
      </c>
      <c r="C16" s="65">
        <f>VLOOKUP($A16,'Return Data'!$B$7:$R$2843,4,0)</f>
        <v>84.7774</v>
      </c>
      <c r="D16" s="65">
        <f>VLOOKUP($A16,'Return Data'!$B$7:$R$2843,9,0)</f>
        <v>23.700600000000001</v>
      </c>
      <c r="E16" s="66">
        <f t="shared" si="0"/>
        <v>1</v>
      </c>
      <c r="F16" s="65">
        <f>VLOOKUP($A16,'Return Data'!$B$7:$R$2843,10,0)</f>
        <v>8.7333999999999996</v>
      </c>
      <c r="G16" s="66">
        <f t="shared" si="1"/>
        <v>1</v>
      </c>
      <c r="H16" s="65">
        <f>VLOOKUP($A16,'Return Data'!$B$7:$R$2843,11,0)</f>
        <v>8.9047000000000001</v>
      </c>
      <c r="I16" s="66">
        <f t="shared" si="2"/>
        <v>7</v>
      </c>
      <c r="J16" s="65">
        <f>VLOOKUP($A16,'Return Data'!$B$7:$R$2843,12,0)</f>
        <v>5.2550999999999997</v>
      </c>
      <c r="K16" s="66">
        <f t="shared" si="3"/>
        <v>2</v>
      </c>
      <c r="L16" s="65">
        <f>VLOOKUP($A16,'Return Data'!$B$7:$R$2843,13,0)</f>
        <v>6.2914000000000003</v>
      </c>
      <c r="M16" s="66">
        <f t="shared" si="4"/>
        <v>3</v>
      </c>
      <c r="N16" s="65">
        <f>VLOOKUP($A16,'Return Data'!$B$7:$R$2843,17,0)</f>
        <v>9.3308</v>
      </c>
      <c r="O16" s="66">
        <f t="shared" si="5"/>
        <v>1</v>
      </c>
      <c r="P16" s="65">
        <f>VLOOKUP($A16,'Return Data'!$B$7:$R$2843,14,0)</f>
        <v>10.4758</v>
      </c>
      <c r="Q16" s="66">
        <f t="shared" si="6"/>
        <v>13</v>
      </c>
      <c r="R16" s="65">
        <f>VLOOKUP($A16,'Return Data'!$B$7:$R$2843,16,0)</f>
        <v>9.3559000000000001</v>
      </c>
      <c r="S16" s="67">
        <f t="shared" si="7"/>
        <v>10</v>
      </c>
    </row>
    <row r="17" spans="1:19" x14ac:dyDescent="0.3">
      <c r="A17" s="82" t="s">
        <v>1360</v>
      </c>
      <c r="B17" s="64">
        <f>VLOOKUP($A17,'Return Data'!$B$7:$R$2843,3,0)</f>
        <v>44446</v>
      </c>
      <c r="C17" s="65">
        <f>VLOOKUP($A17,'Return Data'!$B$7:$R$2843,4,0)</f>
        <v>18.5137</v>
      </c>
      <c r="D17" s="65">
        <f>VLOOKUP($A17,'Return Data'!$B$7:$R$2843,9,0)</f>
        <v>11.0604</v>
      </c>
      <c r="E17" s="66">
        <f t="shared" si="0"/>
        <v>21</v>
      </c>
      <c r="F17" s="65">
        <f>VLOOKUP($A17,'Return Data'!$B$7:$R$2843,10,0)</f>
        <v>3.7204000000000002</v>
      </c>
      <c r="G17" s="66">
        <f t="shared" si="1"/>
        <v>22</v>
      </c>
      <c r="H17" s="65">
        <f>VLOOKUP($A17,'Return Data'!$B$7:$R$2843,11,0)</f>
        <v>8.1231000000000009</v>
      </c>
      <c r="I17" s="66">
        <f t="shared" si="2"/>
        <v>13</v>
      </c>
      <c r="J17" s="65">
        <f>VLOOKUP($A17,'Return Data'!$B$7:$R$2843,12,0)</f>
        <v>3.3426999999999998</v>
      </c>
      <c r="K17" s="66">
        <f t="shared" si="3"/>
        <v>10</v>
      </c>
      <c r="L17" s="65">
        <f>VLOOKUP($A17,'Return Data'!$B$7:$R$2843,13,0)</f>
        <v>4.6001000000000003</v>
      </c>
      <c r="M17" s="66">
        <f t="shared" si="4"/>
        <v>18</v>
      </c>
      <c r="N17" s="65">
        <f>VLOOKUP($A17,'Return Data'!$B$7:$R$2843,17,0)</f>
        <v>6.1448999999999998</v>
      </c>
      <c r="O17" s="66">
        <f t="shared" si="5"/>
        <v>22</v>
      </c>
      <c r="P17" s="65">
        <f>VLOOKUP($A17,'Return Data'!$B$7:$R$2843,14,0)</f>
        <v>8.6613000000000007</v>
      </c>
      <c r="Q17" s="66">
        <f t="shared" si="6"/>
        <v>24</v>
      </c>
      <c r="R17" s="65">
        <f>VLOOKUP($A17,'Return Data'!$B$7:$R$2843,16,0)</f>
        <v>7.2724000000000002</v>
      </c>
      <c r="S17" s="67">
        <f t="shared" si="7"/>
        <v>24</v>
      </c>
    </row>
    <row r="18" spans="1:19" x14ac:dyDescent="0.3">
      <c r="A18" s="82" t="s">
        <v>1361</v>
      </c>
      <c r="B18" s="64">
        <f>VLOOKUP($A18,'Return Data'!$B$7:$R$2843,3,0)</f>
        <v>44446</v>
      </c>
      <c r="C18" s="65">
        <f>VLOOKUP($A18,'Return Data'!$B$7:$R$2843,4,0)</f>
        <v>29.899799999999999</v>
      </c>
      <c r="D18" s="65">
        <f>VLOOKUP($A18,'Return Data'!$B$7:$R$2843,9,0)</f>
        <v>12.066700000000001</v>
      </c>
      <c r="E18" s="66">
        <f t="shared" si="0"/>
        <v>18</v>
      </c>
      <c r="F18" s="65">
        <f>VLOOKUP($A18,'Return Data'!$B$7:$R$2843,10,0)</f>
        <v>5.8285</v>
      </c>
      <c r="G18" s="66">
        <f t="shared" si="1"/>
        <v>14</v>
      </c>
      <c r="H18" s="65">
        <f>VLOOKUP($A18,'Return Data'!$B$7:$R$2843,11,0)</f>
        <v>8.6648999999999994</v>
      </c>
      <c r="I18" s="66">
        <f t="shared" si="2"/>
        <v>9</v>
      </c>
      <c r="J18" s="65">
        <f>VLOOKUP($A18,'Return Data'!$B$7:$R$2843,12,0)</f>
        <v>3.1556000000000002</v>
      </c>
      <c r="K18" s="66">
        <f t="shared" si="3"/>
        <v>17</v>
      </c>
      <c r="L18" s="65">
        <f>VLOOKUP($A18,'Return Data'!$B$7:$R$2843,13,0)</f>
        <v>5.4569999999999999</v>
      </c>
      <c r="M18" s="66">
        <f t="shared" si="4"/>
        <v>9</v>
      </c>
      <c r="N18" s="65">
        <f>VLOOKUP($A18,'Return Data'!$B$7:$R$2843,17,0)</f>
        <v>8.9533000000000005</v>
      </c>
      <c r="O18" s="66">
        <f t="shared" si="5"/>
        <v>3</v>
      </c>
      <c r="P18" s="65">
        <f>VLOOKUP($A18,'Return Data'!$B$7:$R$2843,14,0)</f>
        <v>12.1647</v>
      </c>
      <c r="Q18" s="66">
        <f t="shared" si="6"/>
        <v>3</v>
      </c>
      <c r="R18" s="65">
        <f>VLOOKUP($A18,'Return Data'!$B$7:$R$2843,16,0)</f>
        <v>9.9252000000000002</v>
      </c>
      <c r="S18" s="67">
        <f t="shared" si="7"/>
        <v>6</v>
      </c>
    </row>
    <row r="19" spans="1:19" x14ac:dyDescent="0.3">
      <c r="A19" s="82" t="s">
        <v>1364</v>
      </c>
      <c r="B19" s="64">
        <f>VLOOKUP($A19,'Return Data'!$B$7:$R$2843,3,0)</f>
        <v>44446</v>
      </c>
      <c r="C19" s="65">
        <f>VLOOKUP($A19,'Return Data'!$B$7:$R$2843,4,0)</f>
        <v>2443.9837000000002</v>
      </c>
      <c r="D19" s="65">
        <f>VLOOKUP($A19,'Return Data'!$B$7:$R$2843,9,0)</f>
        <v>17.508500000000002</v>
      </c>
      <c r="E19" s="66">
        <f t="shared" si="0"/>
        <v>7</v>
      </c>
      <c r="F19" s="65">
        <f>VLOOKUP($A19,'Return Data'!$B$7:$R$2843,10,0)</f>
        <v>4.1543000000000001</v>
      </c>
      <c r="G19" s="66">
        <f t="shared" si="1"/>
        <v>21</v>
      </c>
      <c r="H19" s="65">
        <f>VLOOKUP($A19,'Return Data'!$B$7:$R$2843,11,0)</f>
        <v>5.6504000000000003</v>
      </c>
      <c r="I19" s="66">
        <f t="shared" si="2"/>
        <v>22</v>
      </c>
      <c r="J19" s="65">
        <f>VLOOKUP($A19,'Return Data'!$B$7:$R$2843,12,0)</f>
        <v>1.6973</v>
      </c>
      <c r="K19" s="66">
        <f t="shared" si="3"/>
        <v>24</v>
      </c>
      <c r="L19" s="65">
        <f>VLOOKUP($A19,'Return Data'!$B$7:$R$2843,13,0)</f>
        <v>2.9188000000000001</v>
      </c>
      <c r="M19" s="66">
        <f t="shared" si="4"/>
        <v>24</v>
      </c>
      <c r="N19" s="65">
        <f>VLOOKUP($A19,'Return Data'!$B$7:$R$2843,17,0)</f>
        <v>5.1207000000000003</v>
      </c>
      <c r="O19" s="66">
        <f t="shared" si="5"/>
        <v>24</v>
      </c>
      <c r="P19" s="65">
        <f>VLOOKUP($A19,'Return Data'!$B$7:$R$2843,14,0)</f>
        <v>8.8856999999999999</v>
      </c>
      <c r="Q19" s="66">
        <f t="shared" si="6"/>
        <v>22</v>
      </c>
      <c r="R19" s="65">
        <f>VLOOKUP($A19,'Return Data'!$B$7:$R$2843,16,0)</f>
        <v>8.0721000000000007</v>
      </c>
      <c r="S19" s="67">
        <f t="shared" si="7"/>
        <v>22</v>
      </c>
    </row>
    <row r="20" spans="1:19" x14ac:dyDescent="0.3">
      <c r="A20" s="82" t="s">
        <v>1365</v>
      </c>
      <c r="B20" s="64">
        <f>VLOOKUP($A20,'Return Data'!$B$7:$R$2843,3,0)</f>
        <v>44446</v>
      </c>
      <c r="C20" s="65">
        <f>VLOOKUP($A20,'Return Data'!$B$7:$R$2843,4,0)</f>
        <v>87.197699999999998</v>
      </c>
      <c r="D20" s="65">
        <f>VLOOKUP($A20,'Return Data'!$B$7:$R$2843,9,0)</f>
        <v>18.071899999999999</v>
      </c>
      <c r="E20" s="66">
        <f t="shared" si="0"/>
        <v>6</v>
      </c>
      <c r="F20" s="65">
        <f>VLOOKUP($A20,'Return Data'!$B$7:$R$2843,10,0)</f>
        <v>8.4819999999999993</v>
      </c>
      <c r="G20" s="66">
        <f t="shared" si="1"/>
        <v>2</v>
      </c>
      <c r="H20" s="65">
        <f>VLOOKUP($A20,'Return Data'!$B$7:$R$2843,11,0)</f>
        <v>9.1983999999999995</v>
      </c>
      <c r="I20" s="66">
        <f t="shared" si="2"/>
        <v>5</v>
      </c>
      <c r="J20" s="65">
        <f>VLOOKUP($A20,'Return Data'!$B$7:$R$2843,12,0)</f>
        <v>4.2777000000000003</v>
      </c>
      <c r="K20" s="66">
        <f t="shared" si="3"/>
        <v>5</v>
      </c>
      <c r="L20" s="65">
        <f>VLOOKUP($A20,'Return Data'!$B$7:$R$2843,13,0)</f>
        <v>6.3777999999999997</v>
      </c>
      <c r="M20" s="66">
        <f t="shared" si="4"/>
        <v>2</v>
      </c>
      <c r="N20" s="65">
        <f>VLOOKUP($A20,'Return Data'!$B$7:$R$2843,17,0)</f>
        <v>8.8088999999999995</v>
      </c>
      <c r="O20" s="66">
        <f t="shared" si="5"/>
        <v>6</v>
      </c>
      <c r="P20" s="65">
        <f>VLOOKUP($A20,'Return Data'!$B$7:$R$2843,14,0)</f>
        <v>11.199199999999999</v>
      </c>
      <c r="Q20" s="66">
        <f t="shared" si="6"/>
        <v>7</v>
      </c>
      <c r="R20" s="65">
        <f>VLOOKUP($A20,'Return Data'!$B$7:$R$2843,16,0)</f>
        <v>9.1506000000000007</v>
      </c>
      <c r="S20" s="67">
        <f t="shared" si="7"/>
        <v>12</v>
      </c>
    </row>
    <row r="21" spans="1:19" x14ac:dyDescent="0.3">
      <c r="A21" s="82" t="s">
        <v>1367</v>
      </c>
      <c r="B21" s="64">
        <f>VLOOKUP($A21,'Return Data'!$B$7:$R$2843,3,0)</f>
        <v>44446</v>
      </c>
      <c r="C21" s="65">
        <f>VLOOKUP($A21,'Return Data'!$B$7:$R$2843,4,0)</f>
        <v>59.971899999999998</v>
      </c>
      <c r="D21" s="65">
        <f>VLOOKUP($A21,'Return Data'!$B$7:$R$2843,9,0)</f>
        <v>13.4785</v>
      </c>
      <c r="E21" s="66">
        <f t="shared" si="0"/>
        <v>16</v>
      </c>
      <c r="F21" s="65">
        <f>VLOOKUP($A21,'Return Data'!$B$7:$R$2843,10,0)</f>
        <v>6.1619000000000002</v>
      </c>
      <c r="G21" s="66">
        <f t="shared" si="1"/>
        <v>13</v>
      </c>
      <c r="H21" s="65">
        <f>VLOOKUP($A21,'Return Data'!$B$7:$R$2843,11,0)</f>
        <v>7.9322999999999997</v>
      </c>
      <c r="I21" s="66">
        <f t="shared" si="2"/>
        <v>15</v>
      </c>
      <c r="J21" s="65">
        <f>VLOOKUP($A21,'Return Data'!$B$7:$R$2843,12,0)</f>
        <v>2.5152999999999999</v>
      </c>
      <c r="K21" s="66">
        <f t="shared" si="3"/>
        <v>21</v>
      </c>
      <c r="L21" s="65">
        <f>VLOOKUP($A21,'Return Data'!$B$7:$R$2843,13,0)</f>
        <v>4.6763000000000003</v>
      </c>
      <c r="M21" s="66">
        <f t="shared" si="4"/>
        <v>17</v>
      </c>
      <c r="N21" s="65">
        <f>VLOOKUP($A21,'Return Data'!$B$7:$R$2843,17,0)</f>
        <v>7.5113000000000003</v>
      </c>
      <c r="O21" s="66">
        <f t="shared" si="5"/>
        <v>13</v>
      </c>
      <c r="P21" s="65">
        <f>VLOOKUP($A21,'Return Data'!$B$7:$R$2843,14,0)</f>
        <v>9.6978000000000009</v>
      </c>
      <c r="Q21" s="66">
        <f t="shared" si="6"/>
        <v>16</v>
      </c>
      <c r="R21" s="65">
        <f>VLOOKUP($A21,'Return Data'!$B$7:$R$2843,16,0)</f>
        <v>9.8027999999999995</v>
      </c>
      <c r="S21" s="67">
        <f t="shared" si="7"/>
        <v>9</v>
      </c>
    </row>
    <row r="22" spans="1:19" x14ac:dyDescent="0.3">
      <c r="A22" s="82" t="s">
        <v>1369</v>
      </c>
      <c r="B22" s="64">
        <f>VLOOKUP($A22,'Return Data'!$B$7:$R$2843,3,0)</f>
        <v>44446</v>
      </c>
      <c r="C22" s="65">
        <f>VLOOKUP($A22,'Return Data'!$B$7:$R$2843,4,0)</f>
        <v>52.4146</v>
      </c>
      <c r="D22" s="65">
        <f>VLOOKUP($A22,'Return Data'!$B$7:$R$2843,9,0)</f>
        <v>6.5044000000000004</v>
      </c>
      <c r="E22" s="66">
        <f t="shared" si="0"/>
        <v>24</v>
      </c>
      <c r="F22" s="65">
        <f>VLOOKUP($A22,'Return Data'!$B$7:$R$2843,10,0)</f>
        <v>3.1625000000000001</v>
      </c>
      <c r="G22" s="66">
        <f t="shared" si="1"/>
        <v>23</v>
      </c>
      <c r="H22" s="65">
        <f>VLOOKUP($A22,'Return Data'!$B$7:$R$2843,11,0)</f>
        <v>6.2214999999999998</v>
      </c>
      <c r="I22" s="66">
        <f t="shared" si="2"/>
        <v>21</v>
      </c>
      <c r="J22" s="65">
        <f>VLOOKUP($A22,'Return Data'!$B$7:$R$2843,12,0)</f>
        <v>3.1484000000000001</v>
      </c>
      <c r="K22" s="66">
        <f t="shared" si="3"/>
        <v>18</v>
      </c>
      <c r="L22" s="65">
        <f>VLOOKUP($A22,'Return Data'!$B$7:$R$2843,13,0)</f>
        <v>4.9238</v>
      </c>
      <c r="M22" s="66">
        <f t="shared" si="4"/>
        <v>13</v>
      </c>
      <c r="N22" s="65">
        <f>VLOOKUP($A22,'Return Data'!$B$7:$R$2843,17,0)</f>
        <v>7.4702999999999999</v>
      </c>
      <c r="O22" s="66">
        <f t="shared" si="5"/>
        <v>14</v>
      </c>
      <c r="P22" s="65">
        <f>VLOOKUP($A22,'Return Data'!$B$7:$R$2843,14,0)</f>
        <v>10.5108</v>
      </c>
      <c r="Q22" s="66">
        <f t="shared" si="6"/>
        <v>12</v>
      </c>
      <c r="R22" s="65">
        <f>VLOOKUP($A22,'Return Data'!$B$7:$R$2843,16,0)</f>
        <v>8.3331999999999997</v>
      </c>
      <c r="S22" s="67">
        <f t="shared" si="7"/>
        <v>20</v>
      </c>
    </row>
    <row r="23" spans="1:19" x14ac:dyDescent="0.3">
      <c r="A23" s="82" t="s">
        <v>1372</v>
      </c>
      <c r="B23" s="64">
        <f>VLOOKUP($A23,'Return Data'!$B$7:$R$2843,3,0)</f>
        <v>44446</v>
      </c>
      <c r="C23" s="65">
        <f>VLOOKUP($A23,'Return Data'!$B$7:$R$2843,4,0)</f>
        <v>33.735700000000001</v>
      </c>
      <c r="D23" s="65">
        <f>VLOOKUP($A23,'Return Data'!$B$7:$R$2843,9,0)</f>
        <v>16.682600000000001</v>
      </c>
      <c r="E23" s="66">
        <f t="shared" si="0"/>
        <v>9</v>
      </c>
      <c r="F23" s="65">
        <f>VLOOKUP($A23,'Return Data'!$B$7:$R$2843,10,0)</f>
        <v>6.2668999999999997</v>
      </c>
      <c r="G23" s="66">
        <f t="shared" si="1"/>
        <v>11</v>
      </c>
      <c r="H23" s="65">
        <f>VLOOKUP($A23,'Return Data'!$B$7:$R$2843,11,0)</f>
        <v>8.6463999999999999</v>
      </c>
      <c r="I23" s="66">
        <f t="shared" si="2"/>
        <v>10</v>
      </c>
      <c r="J23" s="65">
        <f>VLOOKUP($A23,'Return Data'!$B$7:$R$2843,12,0)</f>
        <v>3.3342999999999998</v>
      </c>
      <c r="K23" s="66">
        <f t="shared" si="3"/>
        <v>11</v>
      </c>
      <c r="L23" s="65">
        <f>VLOOKUP($A23,'Return Data'!$B$7:$R$2843,13,0)</f>
        <v>4.8414999999999999</v>
      </c>
      <c r="M23" s="66">
        <f t="shared" si="4"/>
        <v>16</v>
      </c>
      <c r="N23" s="65">
        <f>VLOOKUP($A23,'Return Data'!$B$7:$R$2843,17,0)</f>
        <v>7.9379</v>
      </c>
      <c r="O23" s="66">
        <f t="shared" si="5"/>
        <v>11</v>
      </c>
      <c r="P23" s="65">
        <f>VLOOKUP($A23,'Return Data'!$B$7:$R$2843,14,0)</f>
        <v>11.305099999999999</v>
      </c>
      <c r="Q23" s="66">
        <f t="shared" si="6"/>
        <v>6</v>
      </c>
      <c r="R23" s="65">
        <f>VLOOKUP($A23,'Return Data'!$B$7:$R$2843,16,0)</f>
        <v>10.6317</v>
      </c>
      <c r="S23" s="67">
        <f t="shared" si="7"/>
        <v>1</v>
      </c>
    </row>
    <row r="24" spans="1:19" x14ac:dyDescent="0.3">
      <c r="A24" s="82" t="s">
        <v>1374</v>
      </c>
      <c r="B24" s="64">
        <f>VLOOKUP($A24,'Return Data'!$B$7:$R$2843,3,0)</f>
        <v>44446</v>
      </c>
      <c r="C24" s="65">
        <f>VLOOKUP($A24,'Return Data'!$B$7:$R$2843,4,0)</f>
        <v>25.454000000000001</v>
      </c>
      <c r="D24" s="65">
        <f>VLOOKUP($A24,'Return Data'!$B$7:$R$2843,9,0)</f>
        <v>12.439399999999999</v>
      </c>
      <c r="E24" s="66">
        <f t="shared" si="0"/>
        <v>17</v>
      </c>
      <c r="F24" s="65">
        <f>VLOOKUP($A24,'Return Data'!$B$7:$R$2843,10,0)</f>
        <v>5.4721000000000002</v>
      </c>
      <c r="G24" s="66">
        <f t="shared" si="1"/>
        <v>19</v>
      </c>
      <c r="H24" s="65">
        <f>VLOOKUP($A24,'Return Data'!$B$7:$R$2843,11,0)</f>
        <v>8.4079999999999995</v>
      </c>
      <c r="I24" s="66">
        <f t="shared" si="2"/>
        <v>12</v>
      </c>
      <c r="J24" s="65">
        <f>VLOOKUP($A24,'Return Data'!$B$7:$R$2843,12,0)</f>
        <v>4.3750999999999998</v>
      </c>
      <c r="K24" s="66">
        <f t="shared" si="3"/>
        <v>4</v>
      </c>
      <c r="L24" s="65">
        <f>VLOOKUP($A24,'Return Data'!$B$7:$R$2843,13,0)</f>
        <v>5.5823</v>
      </c>
      <c r="M24" s="66">
        <f t="shared" si="4"/>
        <v>7</v>
      </c>
      <c r="N24" s="65">
        <f>VLOOKUP($A24,'Return Data'!$B$7:$R$2843,17,0)</f>
        <v>7.0792000000000002</v>
      </c>
      <c r="O24" s="66">
        <f t="shared" si="5"/>
        <v>16</v>
      </c>
      <c r="P24" s="65">
        <f>VLOOKUP($A24,'Return Data'!$B$7:$R$2843,14,0)</f>
        <v>9.5853999999999999</v>
      </c>
      <c r="Q24" s="66">
        <f t="shared" si="6"/>
        <v>18</v>
      </c>
      <c r="R24" s="65">
        <f>VLOOKUP($A24,'Return Data'!$B$7:$R$2843,16,0)</f>
        <v>8.3504000000000005</v>
      </c>
      <c r="S24" s="67">
        <f t="shared" si="7"/>
        <v>19</v>
      </c>
    </row>
    <row r="25" spans="1:19" x14ac:dyDescent="0.3">
      <c r="A25" s="82" t="s">
        <v>1375</v>
      </c>
      <c r="B25" s="64">
        <f>VLOOKUP($A25,'Return Data'!$B$7:$R$2843,3,0)</f>
        <v>44446</v>
      </c>
      <c r="C25" s="65">
        <f>VLOOKUP($A25,'Return Data'!$B$7:$R$2843,4,0)</f>
        <v>53.641599999999997</v>
      </c>
      <c r="D25" s="65">
        <f>VLOOKUP($A25,'Return Data'!$B$7:$R$2843,9,0)</f>
        <v>11.879200000000001</v>
      </c>
      <c r="E25" s="66">
        <f t="shared" si="0"/>
        <v>19</v>
      </c>
      <c r="F25" s="65">
        <f>VLOOKUP($A25,'Return Data'!$B$7:$R$2843,10,0)</f>
        <v>5.5313999999999997</v>
      </c>
      <c r="G25" s="66">
        <f t="shared" si="1"/>
        <v>18</v>
      </c>
      <c r="H25" s="65">
        <f>VLOOKUP($A25,'Return Data'!$B$7:$R$2843,11,0)</f>
        <v>7.1375999999999999</v>
      </c>
      <c r="I25" s="66">
        <f t="shared" si="2"/>
        <v>17</v>
      </c>
      <c r="J25" s="65">
        <f>VLOOKUP($A25,'Return Data'!$B$7:$R$2843,12,0)</f>
        <v>3.7614999999999998</v>
      </c>
      <c r="K25" s="66">
        <f t="shared" si="3"/>
        <v>8</v>
      </c>
      <c r="L25" s="65">
        <f>VLOOKUP($A25,'Return Data'!$B$7:$R$2843,13,0)</f>
        <v>5.1897000000000002</v>
      </c>
      <c r="M25" s="66">
        <f t="shared" si="4"/>
        <v>10</v>
      </c>
      <c r="N25" s="65">
        <f>VLOOKUP($A25,'Return Data'!$B$7:$R$2843,17,0)</f>
        <v>8.1716999999999995</v>
      </c>
      <c r="O25" s="66">
        <f t="shared" si="5"/>
        <v>10</v>
      </c>
      <c r="P25" s="65">
        <f>VLOOKUP($A25,'Return Data'!$B$7:$R$2843,14,0)</f>
        <v>11.024699999999999</v>
      </c>
      <c r="Q25" s="66">
        <f t="shared" si="6"/>
        <v>11</v>
      </c>
      <c r="R25" s="65">
        <f>VLOOKUP($A25,'Return Data'!$B$7:$R$2843,16,0)</f>
        <v>10.174200000000001</v>
      </c>
      <c r="S25" s="67">
        <f t="shared" si="7"/>
        <v>4</v>
      </c>
    </row>
    <row r="26" spans="1:19" x14ac:dyDescent="0.3">
      <c r="A26" s="82" t="s">
        <v>1377</v>
      </c>
      <c r="B26" s="64">
        <f>VLOOKUP($A26,'Return Data'!$B$7:$R$2843,3,0)</f>
        <v>44446</v>
      </c>
      <c r="C26" s="65">
        <f>VLOOKUP($A26,'Return Data'!$B$7:$R$2843,4,0)</f>
        <v>67.760999999999996</v>
      </c>
      <c r="D26" s="65">
        <f>VLOOKUP($A26,'Return Data'!$B$7:$R$2843,9,0)</f>
        <v>14.4053</v>
      </c>
      <c r="E26" s="66">
        <f t="shared" si="0"/>
        <v>15</v>
      </c>
      <c r="F26" s="65">
        <f>VLOOKUP($A26,'Return Data'!$B$7:$R$2843,10,0)</f>
        <v>5.5323000000000002</v>
      </c>
      <c r="G26" s="66">
        <f t="shared" si="1"/>
        <v>17</v>
      </c>
      <c r="H26" s="65">
        <f>VLOOKUP($A26,'Return Data'!$B$7:$R$2843,11,0)</f>
        <v>7.0332999999999997</v>
      </c>
      <c r="I26" s="66">
        <f t="shared" si="2"/>
        <v>18</v>
      </c>
      <c r="J26" s="65">
        <f>VLOOKUP($A26,'Return Data'!$B$7:$R$2843,12,0)</f>
        <v>1.95</v>
      </c>
      <c r="K26" s="66">
        <f t="shared" si="3"/>
        <v>22</v>
      </c>
      <c r="L26" s="65">
        <f>VLOOKUP($A26,'Return Data'!$B$7:$R$2843,13,0)</f>
        <v>3.3593000000000002</v>
      </c>
      <c r="M26" s="66">
        <f t="shared" si="4"/>
        <v>22</v>
      </c>
      <c r="N26" s="65">
        <f>VLOOKUP($A26,'Return Data'!$B$7:$R$2843,17,0)</f>
        <v>6.2674000000000003</v>
      </c>
      <c r="O26" s="66">
        <f t="shared" si="5"/>
        <v>21</v>
      </c>
      <c r="P26" s="65">
        <f>VLOOKUP($A26,'Return Data'!$B$7:$R$2843,14,0)</f>
        <v>9.5383999999999993</v>
      </c>
      <c r="Q26" s="66">
        <f t="shared" si="6"/>
        <v>19</v>
      </c>
      <c r="R26" s="65">
        <f>VLOOKUP($A26,'Return Data'!$B$7:$R$2843,16,0)</f>
        <v>8.8171999999999997</v>
      </c>
      <c r="S26" s="67">
        <f t="shared" si="7"/>
        <v>16</v>
      </c>
    </row>
    <row r="27" spans="1:19" x14ac:dyDescent="0.3">
      <c r="A27" s="82" t="s">
        <v>1379</v>
      </c>
      <c r="B27" s="64">
        <f>VLOOKUP($A27,'Return Data'!$B$7:$R$2843,3,0)</f>
        <v>44446</v>
      </c>
      <c r="C27" s="65">
        <f>VLOOKUP($A27,'Return Data'!$B$7:$R$2843,4,0)</f>
        <v>51.545000000000002</v>
      </c>
      <c r="D27" s="65">
        <f>VLOOKUP($A27,'Return Data'!$B$7:$R$2843,9,0)</f>
        <v>11.357799999999999</v>
      </c>
      <c r="E27" s="66">
        <f t="shared" si="0"/>
        <v>20</v>
      </c>
      <c r="F27" s="65">
        <f>VLOOKUP($A27,'Return Data'!$B$7:$R$2843,10,0)</f>
        <v>5.6456</v>
      </c>
      <c r="G27" s="66">
        <f t="shared" si="1"/>
        <v>16</v>
      </c>
      <c r="H27" s="65">
        <f>VLOOKUP($A27,'Return Data'!$B$7:$R$2843,11,0)</f>
        <v>6.5175000000000001</v>
      </c>
      <c r="I27" s="66">
        <f t="shared" si="2"/>
        <v>20</v>
      </c>
      <c r="J27" s="65">
        <f>VLOOKUP($A27,'Return Data'!$B$7:$R$2843,12,0)</f>
        <v>3.1646000000000001</v>
      </c>
      <c r="K27" s="66">
        <f t="shared" si="3"/>
        <v>16</v>
      </c>
      <c r="L27" s="65">
        <f>VLOOKUP($A27,'Return Data'!$B$7:$R$2843,13,0)</f>
        <v>3.8694000000000002</v>
      </c>
      <c r="M27" s="66">
        <f t="shared" si="4"/>
        <v>21</v>
      </c>
      <c r="N27" s="65">
        <f>VLOOKUP($A27,'Return Data'!$B$7:$R$2843,17,0)</f>
        <v>6.7834000000000003</v>
      </c>
      <c r="O27" s="66">
        <f t="shared" si="5"/>
        <v>19</v>
      </c>
      <c r="P27" s="65">
        <f>VLOOKUP($A27,'Return Data'!$B$7:$R$2843,14,0)</f>
        <v>9.5916999999999994</v>
      </c>
      <c r="Q27" s="66">
        <f t="shared" si="6"/>
        <v>17</v>
      </c>
      <c r="R27" s="65">
        <f>VLOOKUP($A27,'Return Data'!$B$7:$R$2843,16,0)</f>
        <v>9.2840000000000007</v>
      </c>
      <c r="S27" s="67">
        <f t="shared" si="7"/>
        <v>11</v>
      </c>
    </row>
    <row r="28" spans="1:19" x14ac:dyDescent="0.3">
      <c r="A28" s="82" t="s">
        <v>866</v>
      </c>
      <c r="B28" s="64">
        <f>VLOOKUP($A28,'Return Data'!$B$7:$R$2843,3,0)</f>
        <v>44446</v>
      </c>
      <c r="C28" s="65">
        <f>VLOOKUP($A28,'Return Data'!$B$7:$R$2843,4,0)</f>
        <v>17.999400000000001</v>
      </c>
      <c r="D28" s="65">
        <f>VLOOKUP($A28,'Return Data'!$B$7:$R$2843,9,0)</f>
        <v>8.5875000000000004</v>
      </c>
      <c r="E28" s="66">
        <f t="shared" si="0"/>
        <v>23</v>
      </c>
      <c r="F28" s="65">
        <f>VLOOKUP($A28,'Return Data'!$B$7:$R$2843,10,0)</f>
        <v>-1.7205999999999999</v>
      </c>
      <c r="G28" s="66">
        <f t="shared" si="1"/>
        <v>24</v>
      </c>
      <c r="H28" s="65">
        <f>VLOOKUP($A28,'Return Data'!$B$7:$R$2843,11,0)</f>
        <v>5.0479000000000003</v>
      </c>
      <c r="I28" s="66">
        <f t="shared" si="2"/>
        <v>24</v>
      </c>
      <c r="J28" s="65">
        <f>VLOOKUP($A28,'Return Data'!$B$7:$R$2843,12,0)</f>
        <v>1.9311</v>
      </c>
      <c r="K28" s="66">
        <f t="shared" si="3"/>
        <v>23</v>
      </c>
      <c r="L28" s="65">
        <f>VLOOKUP($A28,'Return Data'!$B$7:$R$2843,13,0)</f>
        <v>3.3290000000000002</v>
      </c>
      <c r="M28" s="66">
        <f t="shared" si="4"/>
        <v>23</v>
      </c>
      <c r="N28" s="65">
        <f>VLOOKUP($A28,'Return Data'!$B$7:$R$2843,17,0)</f>
        <v>7.0415999999999999</v>
      </c>
      <c r="O28" s="66">
        <f t="shared" si="5"/>
        <v>17</v>
      </c>
      <c r="P28" s="65">
        <f>VLOOKUP($A28,'Return Data'!$B$7:$R$2843,14,0)</f>
        <v>10.191700000000001</v>
      </c>
      <c r="Q28" s="66">
        <f t="shared" si="6"/>
        <v>14</v>
      </c>
      <c r="R28" s="65">
        <f>VLOOKUP($A28,'Return Data'!$B$7:$R$2843,16,0)</f>
        <v>8.8201999999999998</v>
      </c>
      <c r="S28" s="67">
        <f t="shared" si="7"/>
        <v>15</v>
      </c>
    </row>
    <row r="29" spans="1:19" x14ac:dyDescent="0.3">
      <c r="A29" s="82" t="s">
        <v>869</v>
      </c>
      <c r="B29" s="64">
        <f>VLOOKUP($A29,'Return Data'!$B$7:$R$2843,3,0)</f>
        <v>44446</v>
      </c>
      <c r="C29" s="65">
        <f>VLOOKUP($A29,'Return Data'!$B$7:$R$2843,4,0)</f>
        <v>19.938400000000001</v>
      </c>
      <c r="D29" s="65">
        <f>VLOOKUP($A29,'Return Data'!$B$7:$R$2843,9,0)</f>
        <v>19.799800000000001</v>
      </c>
      <c r="E29" s="66">
        <f t="shared" si="0"/>
        <v>3</v>
      </c>
      <c r="F29" s="65">
        <f>VLOOKUP($A29,'Return Data'!$B$7:$R$2843,10,0)</f>
        <v>6.9486999999999997</v>
      </c>
      <c r="G29" s="66">
        <f t="shared" si="1"/>
        <v>6</v>
      </c>
      <c r="H29" s="65">
        <f>VLOOKUP($A29,'Return Data'!$B$7:$R$2843,11,0)</f>
        <v>9.8829999999999991</v>
      </c>
      <c r="I29" s="66">
        <f t="shared" si="2"/>
        <v>3</v>
      </c>
      <c r="J29" s="65">
        <f>VLOOKUP($A29,'Return Data'!$B$7:$R$2843,12,0)</f>
        <v>3.8609</v>
      </c>
      <c r="K29" s="66">
        <f t="shared" si="3"/>
        <v>7</v>
      </c>
      <c r="L29" s="65">
        <f>VLOOKUP($A29,'Return Data'!$B$7:$R$2843,13,0)</f>
        <v>5.8672000000000004</v>
      </c>
      <c r="M29" s="66">
        <f t="shared" si="4"/>
        <v>6</v>
      </c>
      <c r="N29" s="65">
        <f>VLOOKUP($A29,'Return Data'!$B$7:$R$2843,17,0)</f>
        <v>8.8722999999999992</v>
      </c>
      <c r="O29" s="66">
        <f t="shared" si="5"/>
        <v>5</v>
      </c>
      <c r="P29" s="65">
        <f>VLOOKUP($A29,'Return Data'!$B$7:$R$2843,14,0)</f>
        <v>12.3132</v>
      </c>
      <c r="Q29" s="66">
        <f t="shared" si="6"/>
        <v>2</v>
      </c>
      <c r="R29" s="65">
        <f>VLOOKUP($A29,'Return Data'!$B$7:$R$2843,16,0)</f>
        <v>10.373100000000001</v>
      </c>
      <c r="S29" s="67">
        <f t="shared" si="7"/>
        <v>2</v>
      </c>
    </row>
    <row r="30" spans="1:19" x14ac:dyDescent="0.3">
      <c r="A30" s="82" t="s">
        <v>870</v>
      </c>
      <c r="B30" s="64">
        <f>VLOOKUP($A30,'Return Data'!$B$7:$R$2843,3,0)</f>
        <v>44446</v>
      </c>
      <c r="C30" s="65">
        <f>VLOOKUP($A30,'Return Data'!$B$7:$R$2843,4,0)</f>
        <v>36.981499999999997</v>
      </c>
      <c r="D30" s="65">
        <f>VLOOKUP($A30,'Return Data'!$B$7:$R$2843,9,0)</f>
        <v>18.932200000000002</v>
      </c>
      <c r="E30" s="66">
        <f t="shared" si="0"/>
        <v>4</v>
      </c>
      <c r="F30" s="65">
        <f>VLOOKUP($A30,'Return Data'!$B$7:$R$2843,10,0)</f>
        <v>6.6317000000000004</v>
      </c>
      <c r="G30" s="66">
        <f t="shared" si="1"/>
        <v>7</v>
      </c>
      <c r="H30" s="65">
        <f>VLOOKUP($A30,'Return Data'!$B$7:$R$2843,11,0)</f>
        <v>9.1334999999999997</v>
      </c>
      <c r="I30" s="66">
        <f t="shared" si="2"/>
        <v>6</v>
      </c>
      <c r="J30" s="65">
        <f>VLOOKUP($A30,'Return Data'!$B$7:$R$2843,12,0)</f>
        <v>2.9931999999999999</v>
      </c>
      <c r="K30" s="66">
        <f t="shared" si="3"/>
        <v>19</v>
      </c>
      <c r="L30" s="65">
        <f>VLOOKUP($A30,'Return Data'!$B$7:$R$2843,13,0)</f>
        <v>5.1710000000000003</v>
      </c>
      <c r="M30" s="66">
        <f t="shared" si="4"/>
        <v>11</v>
      </c>
      <c r="N30" s="65">
        <f>VLOOKUP($A30,'Return Data'!$B$7:$R$2843,17,0)</f>
        <v>8.3575999999999997</v>
      </c>
      <c r="O30" s="66">
        <f t="shared" si="5"/>
        <v>9</v>
      </c>
      <c r="P30" s="65">
        <f>VLOOKUP($A30,'Return Data'!$B$7:$R$2843,14,0)</f>
        <v>12.803900000000001</v>
      </c>
      <c r="Q30" s="66">
        <f t="shared" si="6"/>
        <v>1</v>
      </c>
      <c r="R30" s="65">
        <f>VLOOKUP($A30,'Return Data'!$B$7:$R$2843,16,0)</f>
        <v>10.3436</v>
      </c>
      <c r="S30" s="67">
        <f t="shared" si="7"/>
        <v>3</v>
      </c>
    </row>
    <row r="31" spans="1:19" x14ac:dyDescent="0.3">
      <c r="A31" s="82" t="s">
        <v>873</v>
      </c>
      <c r="B31" s="64">
        <f>VLOOKUP($A31,'Return Data'!$B$7:$R$2843,3,0)</f>
        <v>44446</v>
      </c>
      <c r="C31" s="65">
        <f>VLOOKUP($A31,'Return Data'!$B$7:$R$2843,4,0)</f>
        <v>52.230699999999999</v>
      </c>
      <c r="D31" s="65">
        <f>VLOOKUP($A31,'Return Data'!$B$7:$R$2843,9,0)</f>
        <v>18.102799999999998</v>
      </c>
      <c r="E31" s="66">
        <f t="shared" si="0"/>
        <v>5</v>
      </c>
      <c r="F31" s="65">
        <f>VLOOKUP($A31,'Return Data'!$B$7:$R$2843,10,0)</f>
        <v>7.2702</v>
      </c>
      <c r="G31" s="66">
        <f t="shared" si="1"/>
        <v>5</v>
      </c>
      <c r="H31" s="65">
        <f>VLOOKUP($A31,'Return Data'!$B$7:$R$2843,11,0)</f>
        <v>9.3790999999999993</v>
      </c>
      <c r="I31" s="66">
        <f t="shared" si="2"/>
        <v>4</v>
      </c>
      <c r="J31" s="65">
        <f>VLOOKUP($A31,'Return Data'!$B$7:$R$2843,12,0)</f>
        <v>3.3315999999999999</v>
      </c>
      <c r="K31" s="66">
        <f t="shared" si="3"/>
        <v>12</v>
      </c>
      <c r="L31" s="65">
        <f>VLOOKUP($A31,'Return Data'!$B$7:$R$2843,13,0)</f>
        <v>5.0179999999999998</v>
      </c>
      <c r="M31" s="66">
        <f t="shared" si="4"/>
        <v>12</v>
      </c>
      <c r="N31" s="65">
        <f>VLOOKUP($A31,'Return Data'!$B$7:$R$2843,17,0)</f>
        <v>7.6250999999999998</v>
      </c>
      <c r="O31" s="66">
        <f t="shared" si="5"/>
        <v>12</v>
      </c>
      <c r="P31" s="65">
        <f>VLOOKUP($A31,'Return Data'!$B$7:$R$2843,14,0)</f>
        <v>11.1325</v>
      </c>
      <c r="Q31" s="66">
        <f t="shared" si="6"/>
        <v>9</v>
      </c>
      <c r="R31" s="65">
        <f>VLOOKUP($A31,'Return Data'!$B$7:$R$2843,16,0)</f>
        <v>10.046900000000001</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15.137066666666669</v>
      </c>
      <c r="E33" s="88"/>
      <c r="F33" s="89">
        <f>AVERAGE(F8:F31)</f>
        <v>5.8152583333333334</v>
      </c>
      <c r="G33" s="88"/>
      <c r="H33" s="89">
        <f>AVERAGE(H8:H31)</f>
        <v>8.0462166666666661</v>
      </c>
      <c r="I33" s="88"/>
      <c r="J33" s="89">
        <f>AVERAGE(J8:J31)</f>
        <v>3.4602583333333339</v>
      </c>
      <c r="K33" s="88"/>
      <c r="L33" s="89">
        <f>AVERAGE(L8:L31)</f>
        <v>5.0443291666666665</v>
      </c>
      <c r="M33" s="88"/>
      <c r="N33" s="89">
        <f>AVERAGE(N8:N31)</f>
        <v>7.6299374999999996</v>
      </c>
      <c r="O33" s="88"/>
      <c r="P33" s="89">
        <f>AVERAGE(P8:P31)</f>
        <v>10.475683333333331</v>
      </c>
      <c r="Q33" s="88"/>
      <c r="R33" s="89">
        <f>AVERAGE(R8:R31)</f>
        <v>9.1489875000000023</v>
      </c>
      <c r="S33" s="90"/>
    </row>
    <row r="34" spans="1:19" x14ac:dyDescent="0.3">
      <c r="A34" s="87" t="s">
        <v>28</v>
      </c>
      <c r="B34" s="88"/>
      <c r="C34" s="88"/>
      <c r="D34" s="89">
        <f>MIN(D8:D31)</f>
        <v>6.5044000000000004</v>
      </c>
      <c r="E34" s="88"/>
      <c r="F34" s="89">
        <f>MIN(F8:F31)</f>
        <v>-1.7205999999999999</v>
      </c>
      <c r="G34" s="88"/>
      <c r="H34" s="89">
        <f>MIN(H8:H31)</f>
        <v>5.0479000000000003</v>
      </c>
      <c r="I34" s="88"/>
      <c r="J34" s="89">
        <f>MIN(J8:J31)</f>
        <v>1.6973</v>
      </c>
      <c r="K34" s="88"/>
      <c r="L34" s="89">
        <f>MIN(L8:L31)</f>
        <v>2.9188000000000001</v>
      </c>
      <c r="M34" s="88"/>
      <c r="N34" s="89">
        <f>MIN(N8:N31)</f>
        <v>5.1207000000000003</v>
      </c>
      <c r="O34" s="88"/>
      <c r="P34" s="89">
        <f>MIN(P8:P31)</f>
        <v>8.6613000000000007</v>
      </c>
      <c r="Q34" s="88"/>
      <c r="R34" s="89">
        <f>MIN(R8:R31)</f>
        <v>7.2724000000000002</v>
      </c>
      <c r="S34" s="90"/>
    </row>
    <row r="35" spans="1:19" ht="15" thickBot="1" x14ac:dyDescent="0.35">
      <c r="A35" s="91" t="s">
        <v>29</v>
      </c>
      <c r="B35" s="92"/>
      <c r="C35" s="92"/>
      <c r="D35" s="93">
        <f>MAX(D8:D31)</f>
        <v>23.700600000000001</v>
      </c>
      <c r="E35" s="92"/>
      <c r="F35" s="93">
        <f>MAX(F8:F31)</f>
        <v>8.7333999999999996</v>
      </c>
      <c r="G35" s="92"/>
      <c r="H35" s="93">
        <f>MAX(H8:H31)</f>
        <v>11.1137</v>
      </c>
      <c r="I35" s="92"/>
      <c r="J35" s="93">
        <f>MAX(J8:J31)</f>
        <v>6.0347999999999997</v>
      </c>
      <c r="K35" s="92"/>
      <c r="L35" s="93">
        <f>MAX(L8:L31)</f>
        <v>8.1392000000000007</v>
      </c>
      <c r="M35" s="92"/>
      <c r="N35" s="93">
        <f>MAX(N8:N31)</f>
        <v>9.3308</v>
      </c>
      <c r="O35" s="92"/>
      <c r="P35" s="93">
        <f>MAX(P8:P31)</f>
        <v>12.803900000000001</v>
      </c>
      <c r="Q35" s="92"/>
      <c r="R35" s="93">
        <f>MAX(R8:R31)</f>
        <v>10.6317</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44446</v>
      </c>
      <c r="C8" s="65">
        <f>VLOOKUP($A8,'Return Data'!$B$7:$R$2843,4,0)</f>
        <v>65.420100000000005</v>
      </c>
      <c r="D8" s="65">
        <f>VLOOKUP($A8,'Return Data'!$B$7:$R$2843,9,0)</f>
        <v>16.594100000000001</v>
      </c>
      <c r="E8" s="66">
        <f>RANK(D8,D$8:D$34,0)</f>
        <v>8</v>
      </c>
      <c r="F8" s="65">
        <f>VLOOKUP($A8,'Return Data'!$B$7:$R$2843,10,0)</f>
        <v>7.0204000000000004</v>
      </c>
      <c r="G8" s="66">
        <f>RANK(F8,F$8:F$34,0)</f>
        <v>4</v>
      </c>
      <c r="H8" s="65">
        <f>VLOOKUP($A8,'Return Data'!$B$7:$R$2843,11,0)</f>
        <v>9.8716000000000008</v>
      </c>
      <c r="I8" s="66">
        <f>RANK(H8,H$8:H$34,0)</f>
        <v>2</v>
      </c>
      <c r="J8" s="65">
        <f>VLOOKUP($A8,'Return Data'!$B$7:$R$2843,12,0)</f>
        <v>4.2470999999999997</v>
      </c>
      <c r="K8" s="66">
        <f>RANK(J8,J$8:J$34,0)</f>
        <v>3</v>
      </c>
      <c r="L8" s="65">
        <f>VLOOKUP($A8,'Return Data'!$B$7:$R$2843,13,0)</f>
        <v>5.4836</v>
      </c>
      <c r="M8" s="66">
        <f>RANK(L8,L$8:L$34,0)</f>
        <v>4</v>
      </c>
      <c r="N8" s="65">
        <f>VLOOKUP($A8,'Return Data'!$B$7:$R$2843,17,0)</f>
        <v>7.8678999999999997</v>
      </c>
      <c r="O8" s="66">
        <f>RANK(N8,N$8:N$34,0)</f>
        <v>8</v>
      </c>
      <c r="P8" s="65">
        <f>VLOOKUP($A8,'Return Data'!$B$7:$R$2843,14,0)</f>
        <v>10.469799999999999</v>
      </c>
      <c r="Q8" s="66">
        <f>RANK(P8,P$8:P$34,0)</f>
        <v>9</v>
      </c>
      <c r="R8" s="65">
        <f>VLOOKUP($A8,'Return Data'!$B$7:$R$2843,16,0)</f>
        <v>8.9451000000000001</v>
      </c>
      <c r="S8" s="67">
        <f>RANK(R8,R$8:R$34,0)</f>
        <v>7</v>
      </c>
    </row>
    <row r="9" spans="1:19" x14ac:dyDescent="0.3">
      <c r="A9" s="82" t="s">
        <v>1346</v>
      </c>
      <c r="B9" s="64">
        <f>VLOOKUP($A9,'Return Data'!$B$7:$R$2843,3,0)</f>
        <v>44446</v>
      </c>
      <c r="C9" s="65">
        <f>VLOOKUP($A9,'Return Data'!$B$7:$R$2843,4,0)</f>
        <v>20.271100000000001</v>
      </c>
      <c r="D9" s="65">
        <f>VLOOKUP($A9,'Return Data'!$B$7:$R$2843,9,0)</f>
        <v>14.415900000000001</v>
      </c>
      <c r="E9" s="66">
        <f t="shared" ref="E9:E34" si="0">RANK(D9,D$8:D$34,0)</f>
        <v>14</v>
      </c>
      <c r="F9" s="65">
        <f>VLOOKUP($A9,'Return Data'!$B$7:$R$2843,10,0)</f>
        <v>5.1146000000000003</v>
      </c>
      <c r="G9" s="66">
        <f t="shared" ref="G9:G34" si="1">RANK(F9,F$8:F$34,0)</f>
        <v>15</v>
      </c>
      <c r="H9" s="65">
        <f>VLOOKUP($A9,'Return Data'!$B$7:$R$2843,11,0)</f>
        <v>6.0246000000000004</v>
      </c>
      <c r="I9" s="66">
        <f t="shared" ref="I9:I34" si="2">RANK(H9,H$8:H$34,0)</f>
        <v>22</v>
      </c>
      <c r="J9" s="65">
        <f>VLOOKUP($A9,'Return Data'!$B$7:$R$2843,12,0)</f>
        <v>3.1254</v>
      </c>
      <c r="K9" s="66">
        <f t="shared" ref="K9:K34" si="3">RANK(J9,J$8:J$34,0)</f>
        <v>9</v>
      </c>
      <c r="L9" s="65">
        <f>VLOOKUP($A9,'Return Data'!$B$7:$R$2843,13,0)</f>
        <v>4.9451000000000001</v>
      </c>
      <c r="M9" s="66">
        <f t="shared" ref="M9:M34" si="4">RANK(L9,L$8:L$34,0)</f>
        <v>8</v>
      </c>
      <c r="N9" s="65">
        <f>VLOOKUP($A9,'Return Data'!$B$7:$R$2843,17,0)</f>
        <v>7.9931000000000001</v>
      </c>
      <c r="O9" s="66">
        <f t="shared" ref="O9:O34" si="5">RANK(N9,N$8:N$34,0)</f>
        <v>7</v>
      </c>
      <c r="P9" s="65">
        <f>VLOOKUP($A9,'Return Data'!$B$7:$R$2843,14,0)</f>
        <v>10.521000000000001</v>
      </c>
      <c r="Q9" s="66">
        <f t="shared" ref="Q9:Q34" si="6">RANK(P9,P$8:P$34,0)</f>
        <v>7</v>
      </c>
      <c r="R9" s="65">
        <f>VLOOKUP($A9,'Return Data'!$B$7:$R$2843,16,0)</f>
        <v>7.6134000000000004</v>
      </c>
      <c r="S9" s="67">
        <f t="shared" ref="S9:S34" si="7">RANK(R9,R$8:R$34,0)</f>
        <v>20</v>
      </c>
    </row>
    <row r="10" spans="1:19" x14ac:dyDescent="0.3">
      <c r="A10" s="82" t="s">
        <v>1347</v>
      </c>
      <c r="B10" s="64">
        <f>VLOOKUP($A10,'Return Data'!$B$7:$R$2843,3,0)</f>
        <v>44446</v>
      </c>
      <c r="C10" s="65">
        <f>VLOOKUP($A10,'Return Data'!$B$7:$R$2843,4,0)</f>
        <v>34.044499999999999</v>
      </c>
      <c r="D10" s="65">
        <f>VLOOKUP($A10,'Return Data'!$B$7:$R$2843,9,0)</f>
        <v>15.2822</v>
      </c>
      <c r="E10" s="66">
        <f t="shared" si="0"/>
        <v>12</v>
      </c>
      <c r="F10" s="65">
        <f>VLOOKUP($A10,'Return Data'!$B$7:$R$2843,10,0)</f>
        <v>5.7157</v>
      </c>
      <c r="G10" s="66">
        <f t="shared" si="1"/>
        <v>11</v>
      </c>
      <c r="H10" s="65">
        <f>VLOOKUP($A10,'Return Data'!$B$7:$R$2843,11,0)</f>
        <v>8.0935000000000006</v>
      </c>
      <c r="I10" s="66">
        <f t="shared" si="2"/>
        <v>8</v>
      </c>
      <c r="J10" s="65">
        <f>VLOOKUP($A10,'Return Data'!$B$7:$R$2843,12,0)</f>
        <v>2.5217000000000001</v>
      </c>
      <c r="K10" s="66">
        <f t="shared" si="3"/>
        <v>16</v>
      </c>
      <c r="L10" s="65">
        <f>VLOOKUP($A10,'Return Data'!$B$7:$R$2843,13,0)</f>
        <v>4.0457999999999998</v>
      </c>
      <c r="M10" s="66">
        <f t="shared" si="4"/>
        <v>15</v>
      </c>
      <c r="N10" s="65">
        <f>VLOOKUP($A10,'Return Data'!$B$7:$R$2843,17,0)</f>
        <v>6.0233999999999996</v>
      </c>
      <c r="O10" s="66">
        <f t="shared" si="5"/>
        <v>21</v>
      </c>
      <c r="P10" s="65">
        <f>VLOOKUP($A10,'Return Data'!$B$7:$R$2843,14,0)</f>
        <v>8.8844999999999992</v>
      </c>
      <c r="Q10" s="66">
        <f t="shared" si="6"/>
        <v>18</v>
      </c>
      <c r="R10" s="65">
        <f>VLOOKUP($A10,'Return Data'!$B$7:$R$2843,16,0)</f>
        <v>6.4911000000000003</v>
      </c>
      <c r="S10" s="67">
        <f t="shared" si="7"/>
        <v>26</v>
      </c>
    </row>
    <row r="11" spans="1:19" x14ac:dyDescent="0.3">
      <c r="A11" s="82" t="s">
        <v>2028</v>
      </c>
      <c r="B11" s="64">
        <f>VLOOKUP($A11,'Return Data'!$B$7:$R$2843,3,0)</f>
        <v>44446</v>
      </c>
      <c r="C11" s="65">
        <f>VLOOKUP($A11,'Return Data'!$B$7:$R$2843,4,0)</f>
        <v>61.036200000000001</v>
      </c>
      <c r="D11" s="65">
        <f>VLOOKUP($A11,'Return Data'!$B$7:$R$2843,9,0)</f>
        <v>8.36</v>
      </c>
      <c r="E11" s="66">
        <f t="shared" si="0"/>
        <v>26</v>
      </c>
      <c r="F11" s="65">
        <f>VLOOKUP($A11,'Return Data'!$B$7:$R$2843,10,0)</f>
        <v>3.8069000000000002</v>
      </c>
      <c r="G11" s="66">
        <f t="shared" si="1"/>
        <v>20</v>
      </c>
      <c r="H11" s="65">
        <f>VLOOKUP($A11,'Return Data'!$B$7:$R$2843,11,0)</f>
        <v>4.8282999999999996</v>
      </c>
      <c r="I11" s="66">
        <f t="shared" si="2"/>
        <v>26</v>
      </c>
      <c r="J11" s="65">
        <f>VLOOKUP($A11,'Return Data'!$B$7:$R$2843,12,0)</f>
        <v>1.823</v>
      </c>
      <c r="K11" s="66">
        <f t="shared" si="3"/>
        <v>23</v>
      </c>
      <c r="L11" s="65">
        <f>VLOOKUP($A11,'Return Data'!$B$7:$R$2843,13,0)</f>
        <v>3.3571</v>
      </c>
      <c r="M11" s="66">
        <f t="shared" si="4"/>
        <v>24</v>
      </c>
      <c r="N11" s="65">
        <f>VLOOKUP($A11,'Return Data'!$B$7:$R$2843,17,0)</f>
        <v>5.7744999999999997</v>
      </c>
      <c r="O11" s="66">
        <f t="shared" si="5"/>
        <v>22</v>
      </c>
      <c r="P11" s="65">
        <f>VLOOKUP($A11,'Return Data'!$B$7:$R$2843,14,0)</f>
        <v>8.4055</v>
      </c>
      <c r="Q11" s="66">
        <f t="shared" si="6"/>
        <v>23</v>
      </c>
      <c r="R11" s="65">
        <f>VLOOKUP($A11,'Return Data'!$B$7:$R$2843,16,0)</f>
        <v>8.6903000000000006</v>
      </c>
      <c r="S11" s="67">
        <f t="shared" si="7"/>
        <v>9</v>
      </c>
    </row>
    <row r="12" spans="1:19" x14ac:dyDescent="0.3">
      <c r="A12" s="82" t="s">
        <v>1350</v>
      </c>
      <c r="B12" s="64">
        <f>VLOOKUP($A12,'Return Data'!$B$7:$R$2843,3,0)</f>
        <v>44446</v>
      </c>
      <c r="C12" s="65">
        <f>VLOOKUP($A12,'Return Data'!$B$7:$R$2843,4,0)</f>
        <v>75.666700000000006</v>
      </c>
      <c r="D12" s="65">
        <f>VLOOKUP($A12,'Return Data'!$B$7:$R$2843,9,0)</f>
        <v>15.2453</v>
      </c>
      <c r="E12" s="66">
        <f t="shared" si="0"/>
        <v>13</v>
      </c>
      <c r="F12" s="65">
        <f>VLOOKUP($A12,'Return Data'!$B$7:$R$2843,10,0)</f>
        <v>6.1222000000000003</v>
      </c>
      <c r="G12" s="66">
        <f t="shared" si="1"/>
        <v>8</v>
      </c>
      <c r="H12" s="65">
        <f>VLOOKUP($A12,'Return Data'!$B$7:$R$2843,11,0)</f>
        <v>7.9741999999999997</v>
      </c>
      <c r="I12" s="66">
        <f t="shared" si="2"/>
        <v>10</v>
      </c>
      <c r="J12" s="65">
        <f>VLOOKUP($A12,'Return Data'!$B$7:$R$2843,12,0)</f>
        <v>3.4432</v>
      </c>
      <c r="K12" s="66">
        <f t="shared" si="3"/>
        <v>5</v>
      </c>
      <c r="L12" s="65">
        <f>VLOOKUP($A12,'Return Data'!$B$7:$R$2843,13,0)</f>
        <v>5.3270999999999997</v>
      </c>
      <c r="M12" s="66">
        <f t="shared" si="4"/>
        <v>5</v>
      </c>
      <c r="N12" s="65">
        <f>VLOOKUP($A12,'Return Data'!$B$7:$R$2843,17,0)</f>
        <v>8.35</v>
      </c>
      <c r="O12" s="66">
        <f t="shared" si="5"/>
        <v>4</v>
      </c>
      <c r="P12" s="65">
        <f>VLOOKUP($A12,'Return Data'!$B$7:$R$2843,14,0)</f>
        <v>11.0969</v>
      </c>
      <c r="Q12" s="66">
        <f t="shared" si="6"/>
        <v>4</v>
      </c>
      <c r="R12" s="65">
        <f>VLOOKUP($A12,'Return Data'!$B$7:$R$2843,16,0)</f>
        <v>9.6567000000000007</v>
      </c>
      <c r="S12" s="67">
        <f t="shared" si="7"/>
        <v>3</v>
      </c>
    </row>
    <row r="13" spans="1:19" x14ac:dyDescent="0.3">
      <c r="A13" s="82" t="s">
        <v>1352</v>
      </c>
      <c r="B13" s="64">
        <f>VLOOKUP($A13,'Return Data'!$B$7:$R$2843,3,0)</f>
        <v>44446</v>
      </c>
      <c r="C13" s="65">
        <f>VLOOKUP($A13,'Return Data'!$B$7:$R$2843,4,0)</f>
        <v>19.720500000000001</v>
      </c>
      <c r="D13" s="65">
        <f>VLOOKUP($A13,'Return Data'!$B$7:$R$2843,9,0)</f>
        <v>22.392800000000001</v>
      </c>
      <c r="E13" s="66">
        <f t="shared" si="0"/>
        <v>2</v>
      </c>
      <c r="F13" s="65">
        <f>VLOOKUP($A13,'Return Data'!$B$7:$R$2843,10,0)</f>
        <v>7.3917999999999999</v>
      </c>
      <c r="G13" s="66">
        <f t="shared" si="1"/>
        <v>3</v>
      </c>
      <c r="H13" s="65">
        <f>VLOOKUP($A13,'Return Data'!$B$7:$R$2843,11,0)</f>
        <v>10.307</v>
      </c>
      <c r="I13" s="66">
        <f t="shared" si="2"/>
        <v>1</v>
      </c>
      <c r="J13" s="65">
        <f>VLOOKUP($A13,'Return Data'!$B$7:$R$2843,12,0)</f>
        <v>5.3183999999999996</v>
      </c>
      <c r="K13" s="66">
        <f t="shared" si="3"/>
        <v>1</v>
      </c>
      <c r="L13" s="65">
        <f>VLOOKUP($A13,'Return Data'!$B$7:$R$2843,13,0)</f>
        <v>7.4551999999999996</v>
      </c>
      <c r="M13" s="66">
        <f t="shared" si="4"/>
        <v>1</v>
      </c>
      <c r="N13" s="65">
        <f>VLOOKUP($A13,'Return Data'!$B$7:$R$2843,17,0)</f>
        <v>8.5801999999999996</v>
      </c>
      <c r="O13" s="66">
        <f t="shared" si="5"/>
        <v>3</v>
      </c>
      <c r="P13" s="65">
        <f>VLOOKUP($A13,'Return Data'!$B$7:$R$2843,14,0)</f>
        <v>11.0602</v>
      </c>
      <c r="Q13" s="66">
        <f t="shared" si="6"/>
        <v>5</v>
      </c>
      <c r="R13" s="65">
        <f>VLOOKUP($A13,'Return Data'!$B$7:$R$2843,16,0)</f>
        <v>9.3854000000000006</v>
      </c>
      <c r="S13" s="67">
        <f t="shared" si="7"/>
        <v>5</v>
      </c>
    </row>
    <row r="14" spans="1:19" x14ac:dyDescent="0.3">
      <c r="A14" s="82" t="s">
        <v>1353</v>
      </c>
      <c r="B14" s="64">
        <f>VLOOKUP($A14,'Return Data'!$B$7:$R$2843,3,0)</f>
        <v>44446</v>
      </c>
      <c r="C14" s="65">
        <f>VLOOKUP($A14,'Return Data'!$B$7:$R$2843,4,0)</f>
        <v>48.378399999999999</v>
      </c>
      <c r="D14" s="65">
        <f>VLOOKUP($A14,'Return Data'!$B$7:$R$2843,9,0)</f>
        <v>16.139800000000001</v>
      </c>
      <c r="E14" s="66">
        <f t="shared" si="0"/>
        <v>9</v>
      </c>
      <c r="F14" s="65">
        <f>VLOOKUP($A14,'Return Data'!$B$7:$R$2843,10,0)</f>
        <v>5.7294</v>
      </c>
      <c r="G14" s="66">
        <f t="shared" si="1"/>
        <v>10</v>
      </c>
      <c r="H14" s="65">
        <f>VLOOKUP($A14,'Return Data'!$B$7:$R$2843,11,0)</f>
        <v>7.6089000000000002</v>
      </c>
      <c r="I14" s="66">
        <f t="shared" si="2"/>
        <v>12</v>
      </c>
      <c r="J14" s="65">
        <f>VLOOKUP($A14,'Return Data'!$B$7:$R$2843,12,0)</f>
        <v>2.7519999999999998</v>
      </c>
      <c r="K14" s="66">
        <f t="shared" si="3"/>
        <v>13</v>
      </c>
      <c r="L14" s="65">
        <f>VLOOKUP($A14,'Return Data'!$B$7:$R$2843,13,0)</f>
        <v>3.4788000000000001</v>
      </c>
      <c r="M14" s="66">
        <f t="shared" si="4"/>
        <v>21</v>
      </c>
      <c r="N14" s="65">
        <f>VLOOKUP($A14,'Return Data'!$B$7:$R$2843,17,0)</f>
        <v>5.3771000000000004</v>
      </c>
      <c r="O14" s="66">
        <f t="shared" si="5"/>
        <v>24</v>
      </c>
      <c r="P14" s="65">
        <f>VLOOKUP($A14,'Return Data'!$B$7:$R$2843,14,0)</f>
        <v>8.4141999999999992</v>
      </c>
      <c r="Q14" s="66">
        <f t="shared" si="6"/>
        <v>22</v>
      </c>
      <c r="R14" s="65">
        <f>VLOOKUP($A14,'Return Data'!$B$7:$R$2843,16,0)</f>
        <v>8.3030000000000008</v>
      </c>
      <c r="S14" s="67">
        <f t="shared" si="7"/>
        <v>13</v>
      </c>
    </row>
    <row r="15" spans="1:19" x14ac:dyDescent="0.3">
      <c r="A15" s="82" t="s">
        <v>1355</v>
      </c>
      <c r="B15" s="64">
        <f>VLOOKUP($A15,'Return Data'!$B$7:$R$2843,3,0)</f>
        <v>44446</v>
      </c>
      <c r="C15" s="65">
        <f>VLOOKUP($A15,'Return Data'!$B$7:$R$2843,4,0)</f>
        <v>44.578699999999998</v>
      </c>
      <c r="D15" s="65">
        <f>VLOOKUP($A15,'Return Data'!$B$7:$R$2843,9,0)</f>
        <v>15.3118</v>
      </c>
      <c r="E15" s="66">
        <f t="shared" si="0"/>
        <v>11</v>
      </c>
      <c r="F15" s="65">
        <f>VLOOKUP($A15,'Return Data'!$B$7:$R$2843,10,0)</f>
        <v>5.8787000000000003</v>
      </c>
      <c r="G15" s="66">
        <f t="shared" si="1"/>
        <v>9</v>
      </c>
      <c r="H15" s="65">
        <f>VLOOKUP($A15,'Return Data'!$B$7:$R$2843,11,0)</f>
        <v>7.3993000000000002</v>
      </c>
      <c r="I15" s="66">
        <f t="shared" si="2"/>
        <v>13</v>
      </c>
      <c r="J15" s="65">
        <f>VLOOKUP($A15,'Return Data'!$B$7:$R$2843,12,0)</f>
        <v>2.7227000000000001</v>
      </c>
      <c r="K15" s="66">
        <f t="shared" si="3"/>
        <v>14</v>
      </c>
      <c r="L15" s="65">
        <f>VLOOKUP($A15,'Return Data'!$B$7:$R$2843,13,0)</f>
        <v>4.4333</v>
      </c>
      <c r="M15" s="66">
        <f t="shared" si="4"/>
        <v>12</v>
      </c>
      <c r="N15" s="65">
        <f>VLOOKUP($A15,'Return Data'!$B$7:$R$2843,17,0)</f>
        <v>6.7007000000000003</v>
      </c>
      <c r="O15" s="66">
        <f t="shared" si="5"/>
        <v>15</v>
      </c>
      <c r="P15" s="65">
        <f>VLOOKUP($A15,'Return Data'!$B$7:$R$2843,14,0)</f>
        <v>8.3630999999999993</v>
      </c>
      <c r="Q15" s="66">
        <f t="shared" si="6"/>
        <v>25</v>
      </c>
      <c r="R15" s="65">
        <f>VLOOKUP($A15,'Return Data'!$B$7:$R$2843,16,0)</f>
        <v>7.7060000000000004</v>
      </c>
      <c r="S15" s="67">
        <f t="shared" si="7"/>
        <v>19</v>
      </c>
    </row>
    <row r="16" spans="1:19" x14ac:dyDescent="0.3">
      <c r="A16" s="82" t="s">
        <v>1357</v>
      </c>
      <c r="B16" s="64">
        <f>VLOOKUP($A16,'Return Data'!$B$7:$R$2843,3,0)</f>
        <v>44446</v>
      </c>
      <c r="C16" s="65">
        <f>VLOOKUP($A16,'Return Data'!$B$7:$R$2843,4,0)</f>
        <v>80.3369</v>
      </c>
      <c r="D16" s="65">
        <f>VLOOKUP($A16,'Return Data'!$B$7:$R$2843,9,0)</f>
        <v>23.077999999999999</v>
      </c>
      <c r="E16" s="66">
        <f t="shared" si="0"/>
        <v>1</v>
      </c>
      <c r="F16" s="65">
        <f>VLOOKUP($A16,'Return Data'!$B$7:$R$2843,10,0)</f>
        <v>8.1104000000000003</v>
      </c>
      <c r="G16" s="66">
        <f t="shared" si="1"/>
        <v>1</v>
      </c>
      <c r="H16" s="65">
        <f>VLOOKUP($A16,'Return Data'!$B$7:$R$2843,11,0)</f>
        <v>8.2681000000000004</v>
      </c>
      <c r="I16" s="66">
        <f t="shared" si="2"/>
        <v>6</v>
      </c>
      <c r="J16" s="65">
        <f>VLOOKUP($A16,'Return Data'!$B$7:$R$2843,12,0)</f>
        <v>4.6226000000000003</v>
      </c>
      <c r="K16" s="66">
        <f t="shared" si="3"/>
        <v>2</v>
      </c>
      <c r="L16" s="65">
        <f>VLOOKUP($A16,'Return Data'!$B$7:$R$2843,13,0)</f>
        <v>5.6452999999999998</v>
      </c>
      <c r="M16" s="66">
        <f t="shared" si="4"/>
        <v>3</v>
      </c>
      <c r="N16" s="65">
        <f>VLOOKUP($A16,'Return Data'!$B$7:$R$2843,17,0)</f>
        <v>8.7493999999999996</v>
      </c>
      <c r="O16" s="66">
        <f t="shared" si="5"/>
        <v>1</v>
      </c>
      <c r="P16" s="65">
        <f>VLOOKUP($A16,'Return Data'!$B$7:$R$2843,14,0)</f>
        <v>9.8879000000000001</v>
      </c>
      <c r="Q16" s="66">
        <f t="shared" si="6"/>
        <v>15</v>
      </c>
      <c r="R16" s="65">
        <f>VLOOKUP($A16,'Return Data'!$B$7:$R$2843,16,0)</f>
        <v>9.9017999999999997</v>
      </c>
      <c r="S16" s="67">
        <f t="shared" si="7"/>
        <v>2</v>
      </c>
    </row>
    <row r="17" spans="1:19" x14ac:dyDescent="0.3">
      <c r="A17" s="82" t="s">
        <v>1359</v>
      </c>
      <c r="B17" s="64">
        <f>VLOOKUP($A17,'Return Data'!$B$7:$R$2843,3,0)</f>
        <v>44446</v>
      </c>
      <c r="C17" s="65">
        <f>VLOOKUP($A17,'Return Data'!$B$7:$R$2843,4,0)</f>
        <v>17.4511</v>
      </c>
      <c r="D17" s="65">
        <f>VLOOKUP($A17,'Return Data'!$B$7:$R$2843,9,0)</f>
        <v>10.281700000000001</v>
      </c>
      <c r="E17" s="66">
        <f t="shared" si="0"/>
        <v>23</v>
      </c>
      <c r="F17" s="65">
        <f>VLOOKUP($A17,'Return Data'!$B$7:$R$2843,10,0)</f>
        <v>2.9430000000000001</v>
      </c>
      <c r="G17" s="66">
        <f t="shared" si="1"/>
        <v>22</v>
      </c>
      <c r="H17" s="65">
        <f>VLOOKUP($A17,'Return Data'!$B$7:$R$2843,11,0)</f>
        <v>7.3205999999999998</v>
      </c>
      <c r="I17" s="66">
        <f t="shared" si="2"/>
        <v>14</v>
      </c>
      <c r="J17" s="65">
        <f>VLOOKUP($A17,'Return Data'!$B$7:$R$2843,12,0)</f>
        <v>2.5581</v>
      </c>
      <c r="K17" s="66">
        <f t="shared" si="3"/>
        <v>15</v>
      </c>
      <c r="L17" s="65">
        <f>VLOOKUP($A17,'Return Data'!$B$7:$R$2843,13,0)</f>
        <v>3.7921999999999998</v>
      </c>
      <c r="M17" s="66">
        <f t="shared" si="4"/>
        <v>17</v>
      </c>
      <c r="N17" s="65">
        <f>VLOOKUP($A17,'Return Data'!$B$7:$R$2843,17,0)</f>
        <v>5.2580999999999998</v>
      </c>
      <c r="O17" s="66">
        <f t="shared" si="5"/>
        <v>26</v>
      </c>
      <c r="P17" s="65">
        <f>VLOOKUP($A17,'Return Data'!$B$7:$R$2843,14,0)</f>
        <v>7.8095999999999997</v>
      </c>
      <c r="Q17" s="66">
        <f t="shared" si="6"/>
        <v>27</v>
      </c>
      <c r="R17" s="65">
        <f>VLOOKUP($A17,'Return Data'!$B$7:$R$2843,16,0)</f>
        <v>6.5955000000000004</v>
      </c>
      <c r="S17" s="67">
        <f t="shared" si="7"/>
        <v>25</v>
      </c>
    </row>
    <row r="18" spans="1:19" x14ac:dyDescent="0.3">
      <c r="A18" s="82" t="s">
        <v>1362</v>
      </c>
      <c r="B18" s="64">
        <f>VLOOKUP($A18,'Return Data'!$B$7:$R$2843,3,0)</f>
        <v>44446</v>
      </c>
      <c r="C18" s="65">
        <f>VLOOKUP($A18,'Return Data'!$B$7:$R$2843,4,0)</f>
        <v>28.324300000000001</v>
      </c>
      <c r="D18" s="65">
        <f>VLOOKUP($A18,'Return Data'!$B$7:$R$2843,9,0)</f>
        <v>11.433400000000001</v>
      </c>
      <c r="E18" s="66">
        <f t="shared" si="0"/>
        <v>19</v>
      </c>
      <c r="F18" s="65">
        <f>VLOOKUP($A18,'Return Data'!$B$7:$R$2843,10,0)</f>
        <v>5.1980000000000004</v>
      </c>
      <c r="G18" s="66">
        <f t="shared" si="1"/>
        <v>14</v>
      </c>
      <c r="H18" s="65">
        <f>VLOOKUP($A18,'Return Data'!$B$7:$R$2843,11,0)</f>
        <v>8.0167000000000002</v>
      </c>
      <c r="I18" s="66">
        <f t="shared" si="2"/>
        <v>9</v>
      </c>
      <c r="J18" s="65">
        <f>VLOOKUP($A18,'Return Data'!$B$7:$R$2843,12,0)</f>
        <v>2.5186999999999999</v>
      </c>
      <c r="K18" s="66">
        <f t="shared" si="3"/>
        <v>17</v>
      </c>
      <c r="L18" s="65">
        <f>VLOOKUP($A18,'Return Data'!$B$7:$R$2843,13,0)</f>
        <v>4.8019999999999996</v>
      </c>
      <c r="M18" s="66">
        <f t="shared" si="4"/>
        <v>9</v>
      </c>
      <c r="N18" s="65">
        <f>VLOOKUP($A18,'Return Data'!$B$7:$R$2843,17,0)</f>
        <v>8.2902000000000005</v>
      </c>
      <c r="O18" s="66">
        <f t="shared" si="5"/>
        <v>5</v>
      </c>
      <c r="P18" s="65">
        <f>VLOOKUP($A18,'Return Data'!$B$7:$R$2843,14,0)</f>
        <v>11.5024</v>
      </c>
      <c r="Q18" s="66">
        <f t="shared" si="6"/>
        <v>3</v>
      </c>
      <c r="R18" s="65">
        <f>VLOOKUP($A18,'Return Data'!$B$7:$R$2843,16,0)</f>
        <v>8.5017999999999994</v>
      </c>
      <c r="S18" s="67">
        <f t="shared" si="7"/>
        <v>12</v>
      </c>
    </row>
    <row r="19" spans="1:19" x14ac:dyDescent="0.3">
      <c r="A19" s="82" t="s">
        <v>1363</v>
      </c>
      <c r="B19" s="64">
        <f>VLOOKUP($A19,'Return Data'!$B$7:$R$2843,3,0)</f>
        <v>44446</v>
      </c>
      <c r="C19" s="65">
        <f>VLOOKUP($A19,'Return Data'!$B$7:$R$2843,4,0)</f>
        <v>2274.9511000000002</v>
      </c>
      <c r="D19" s="65">
        <f>VLOOKUP($A19,'Return Data'!$B$7:$R$2843,9,0)</f>
        <v>16.727</v>
      </c>
      <c r="E19" s="66">
        <f t="shared" si="0"/>
        <v>7</v>
      </c>
      <c r="F19" s="65">
        <f>VLOOKUP($A19,'Return Data'!$B$7:$R$2843,10,0)</f>
        <v>3.3769999999999998</v>
      </c>
      <c r="G19" s="66">
        <f t="shared" si="1"/>
        <v>21</v>
      </c>
      <c r="H19" s="65">
        <f>VLOOKUP($A19,'Return Data'!$B$7:$R$2843,11,0)</f>
        <v>4.8586999999999998</v>
      </c>
      <c r="I19" s="66">
        <f t="shared" si="2"/>
        <v>25</v>
      </c>
      <c r="J19" s="65">
        <f>VLOOKUP($A19,'Return Data'!$B$7:$R$2843,12,0)</f>
        <v>0.91920000000000002</v>
      </c>
      <c r="K19" s="66">
        <f t="shared" si="3"/>
        <v>27</v>
      </c>
      <c r="L19" s="65">
        <f>VLOOKUP($A19,'Return Data'!$B$7:$R$2843,13,0)</f>
        <v>2.1286999999999998</v>
      </c>
      <c r="M19" s="66">
        <f t="shared" si="4"/>
        <v>27</v>
      </c>
      <c r="N19" s="65">
        <f>VLOOKUP($A19,'Return Data'!$B$7:$R$2843,17,0)</f>
        <v>4.2812000000000001</v>
      </c>
      <c r="O19" s="66">
        <f t="shared" si="5"/>
        <v>27</v>
      </c>
      <c r="P19" s="65">
        <f>VLOOKUP($A19,'Return Data'!$B$7:$R$2843,14,0)</f>
        <v>8.0355000000000008</v>
      </c>
      <c r="Q19" s="66">
        <f t="shared" si="6"/>
        <v>26</v>
      </c>
      <c r="R19" s="65">
        <f>VLOOKUP($A19,'Return Data'!$B$7:$R$2843,16,0)</f>
        <v>6.2366999999999999</v>
      </c>
      <c r="S19" s="67">
        <f t="shared" si="7"/>
        <v>27</v>
      </c>
    </row>
    <row r="20" spans="1:19" x14ac:dyDescent="0.3">
      <c r="A20" s="82" t="s">
        <v>1366</v>
      </c>
      <c r="B20" s="64">
        <f>VLOOKUP($A20,'Return Data'!$B$7:$R$2843,3,0)</f>
        <v>44446</v>
      </c>
      <c r="C20" s="65">
        <f>VLOOKUP($A20,'Return Data'!$B$7:$R$2843,4,0)</f>
        <v>78.071799999999996</v>
      </c>
      <c r="D20" s="65">
        <f>VLOOKUP($A20,'Return Data'!$B$7:$R$2843,9,0)</f>
        <v>17.088699999999999</v>
      </c>
      <c r="E20" s="66">
        <f t="shared" si="0"/>
        <v>6</v>
      </c>
      <c r="F20" s="65">
        <f>VLOOKUP($A20,'Return Data'!$B$7:$R$2843,10,0)</f>
        <v>7.4874000000000001</v>
      </c>
      <c r="G20" s="66">
        <f t="shared" si="1"/>
        <v>2</v>
      </c>
      <c r="H20" s="65">
        <f>VLOOKUP($A20,'Return Data'!$B$7:$R$2843,11,0)</f>
        <v>8.1668000000000003</v>
      </c>
      <c r="I20" s="66">
        <f t="shared" si="2"/>
        <v>7</v>
      </c>
      <c r="J20" s="65">
        <f>VLOOKUP($A20,'Return Data'!$B$7:$R$2843,12,0)</f>
        <v>3.2504</v>
      </c>
      <c r="K20" s="66">
        <f t="shared" si="3"/>
        <v>7</v>
      </c>
      <c r="L20" s="65">
        <f>VLOOKUP($A20,'Return Data'!$B$7:$R$2843,13,0)</f>
        <v>5.3093000000000004</v>
      </c>
      <c r="M20" s="66">
        <f t="shared" si="4"/>
        <v>6</v>
      </c>
      <c r="N20" s="65">
        <f>VLOOKUP($A20,'Return Data'!$B$7:$R$2843,17,0)</f>
        <v>7.7119999999999997</v>
      </c>
      <c r="O20" s="66">
        <f t="shared" si="5"/>
        <v>9</v>
      </c>
      <c r="P20" s="65">
        <f>VLOOKUP($A20,'Return Data'!$B$7:$R$2843,14,0)</f>
        <v>10.073700000000001</v>
      </c>
      <c r="Q20" s="66">
        <f t="shared" si="6"/>
        <v>12</v>
      </c>
      <c r="R20" s="65">
        <f>VLOOKUP($A20,'Return Data'!$B$7:$R$2843,16,0)</f>
        <v>9.4725000000000001</v>
      </c>
      <c r="S20" s="67">
        <f t="shared" si="7"/>
        <v>4</v>
      </c>
    </row>
    <row r="21" spans="1:19" x14ac:dyDescent="0.3">
      <c r="A21" s="82" t="s">
        <v>1368</v>
      </c>
      <c r="B21" s="64">
        <f>VLOOKUP($A21,'Return Data'!$B$7:$R$2843,3,0)</f>
        <v>44446</v>
      </c>
      <c r="C21" s="65">
        <f>VLOOKUP($A21,'Return Data'!$B$7:$R$2843,4,0)</f>
        <v>54.768900000000002</v>
      </c>
      <c r="D21" s="65">
        <f>VLOOKUP($A21,'Return Data'!$B$7:$R$2843,9,0)</f>
        <v>12.2659</v>
      </c>
      <c r="E21" s="66">
        <f t="shared" si="0"/>
        <v>18</v>
      </c>
      <c r="F21" s="65">
        <f>VLOOKUP($A21,'Return Data'!$B$7:$R$2843,10,0)</f>
        <v>4.9454000000000002</v>
      </c>
      <c r="G21" s="66">
        <f t="shared" si="1"/>
        <v>17</v>
      </c>
      <c r="H21" s="65">
        <f>VLOOKUP($A21,'Return Data'!$B$7:$R$2843,11,0)</f>
        <v>6.6811999999999996</v>
      </c>
      <c r="I21" s="66">
        <f t="shared" si="2"/>
        <v>18</v>
      </c>
      <c r="J21" s="65">
        <f>VLOOKUP($A21,'Return Data'!$B$7:$R$2843,12,0)</f>
        <v>1.2965</v>
      </c>
      <c r="K21" s="66">
        <f t="shared" si="3"/>
        <v>25</v>
      </c>
      <c r="L21" s="65">
        <f>VLOOKUP($A21,'Return Data'!$B$7:$R$2843,13,0)</f>
        <v>3.4437000000000002</v>
      </c>
      <c r="M21" s="66">
        <f t="shared" si="4"/>
        <v>22</v>
      </c>
      <c r="N21" s="65">
        <f>VLOOKUP($A21,'Return Data'!$B$7:$R$2843,17,0)</f>
        <v>6.2260999999999997</v>
      </c>
      <c r="O21" s="66">
        <f t="shared" si="5"/>
        <v>19</v>
      </c>
      <c r="P21" s="65">
        <f>VLOOKUP($A21,'Return Data'!$B$7:$R$2843,14,0)</f>
        <v>8.3757000000000001</v>
      </c>
      <c r="Q21" s="66">
        <f t="shared" si="6"/>
        <v>24</v>
      </c>
      <c r="R21" s="65">
        <f>VLOOKUP($A21,'Return Data'!$B$7:$R$2843,16,0)</f>
        <v>8.2476000000000003</v>
      </c>
      <c r="S21" s="67">
        <f t="shared" si="7"/>
        <v>14</v>
      </c>
    </row>
    <row r="22" spans="1:19" x14ac:dyDescent="0.3">
      <c r="A22" s="82" t="s">
        <v>1370</v>
      </c>
      <c r="B22" s="64">
        <f>VLOOKUP($A22,'Return Data'!$B$7:$R$2843,3,0)</f>
        <v>44446</v>
      </c>
      <c r="C22" s="65">
        <f>VLOOKUP($A22,'Return Data'!$B$7:$R$2843,4,0)</f>
        <v>48.902099999999997</v>
      </c>
      <c r="D22" s="65">
        <f>VLOOKUP($A22,'Return Data'!$B$7:$R$2843,9,0)</f>
        <v>5.7834000000000003</v>
      </c>
      <c r="E22" s="66">
        <f t="shared" si="0"/>
        <v>27</v>
      </c>
      <c r="F22" s="65">
        <f>VLOOKUP($A22,'Return Data'!$B$7:$R$2843,10,0)</f>
        <v>2.4390000000000001</v>
      </c>
      <c r="G22" s="66">
        <f t="shared" si="1"/>
        <v>25</v>
      </c>
      <c r="H22" s="65">
        <f>VLOOKUP($A22,'Return Data'!$B$7:$R$2843,11,0)</f>
        <v>5.4804000000000004</v>
      </c>
      <c r="I22" s="66">
        <f t="shared" si="2"/>
        <v>24</v>
      </c>
      <c r="J22" s="65">
        <f>VLOOKUP($A22,'Return Data'!$B$7:$R$2843,12,0)</f>
        <v>2.4144999999999999</v>
      </c>
      <c r="K22" s="66">
        <f t="shared" si="3"/>
        <v>18</v>
      </c>
      <c r="L22" s="65">
        <f>VLOOKUP($A22,'Return Data'!$B$7:$R$2843,13,0)</f>
        <v>4.1729000000000003</v>
      </c>
      <c r="M22" s="66">
        <f t="shared" si="4"/>
        <v>14</v>
      </c>
      <c r="N22" s="65">
        <f>VLOOKUP($A22,'Return Data'!$B$7:$R$2843,17,0)</f>
        <v>6.7343000000000002</v>
      </c>
      <c r="O22" s="66">
        <f t="shared" si="5"/>
        <v>14</v>
      </c>
      <c r="P22" s="65">
        <f>VLOOKUP($A22,'Return Data'!$B$7:$R$2843,14,0)</f>
        <v>9.6692999999999998</v>
      </c>
      <c r="Q22" s="66">
        <f t="shared" si="6"/>
        <v>16</v>
      </c>
      <c r="R22" s="65">
        <f>VLOOKUP($A22,'Return Data'!$B$7:$R$2843,16,0)</f>
        <v>7.5564</v>
      </c>
      <c r="S22" s="67">
        <f t="shared" si="7"/>
        <v>21</v>
      </c>
    </row>
    <row r="23" spans="1:19" x14ac:dyDescent="0.3">
      <c r="A23" s="82" t="s">
        <v>1371</v>
      </c>
      <c r="B23" s="64">
        <f>VLOOKUP($A23,'Return Data'!$B$7:$R$2843,3,0)</f>
        <v>44446</v>
      </c>
      <c r="C23" s="65">
        <f>VLOOKUP($A23,'Return Data'!$B$7:$R$2843,4,0)</f>
        <v>30.8264</v>
      </c>
      <c r="D23" s="65">
        <f>VLOOKUP($A23,'Return Data'!$B$7:$R$2843,9,0)</f>
        <v>15.7135</v>
      </c>
      <c r="E23" s="66">
        <f t="shared" si="0"/>
        <v>10</v>
      </c>
      <c r="F23" s="65">
        <f>VLOOKUP($A23,'Return Data'!$B$7:$R$2843,10,0)</f>
        <v>5.2923999999999998</v>
      </c>
      <c r="G23" s="66">
        <f t="shared" si="1"/>
        <v>13</v>
      </c>
      <c r="H23" s="65">
        <f>VLOOKUP($A23,'Return Data'!$B$7:$R$2843,11,0)</f>
        <v>7.6414999999999997</v>
      </c>
      <c r="I23" s="66">
        <f t="shared" si="2"/>
        <v>11</v>
      </c>
      <c r="J23" s="65">
        <f>VLOOKUP($A23,'Return Data'!$B$7:$R$2843,12,0)</f>
        <v>2.3469000000000002</v>
      </c>
      <c r="K23" s="66">
        <f t="shared" si="3"/>
        <v>19</v>
      </c>
      <c r="L23" s="65">
        <f>VLOOKUP($A23,'Return Data'!$B$7:$R$2843,13,0)</f>
        <v>3.8317000000000001</v>
      </c>
      <c r="M23" s="66">
        <f t="shared" si="4"/>
        <v>16</v>
      </c>
      <c r="N23" s="65">
        <f>VLOOKUP($A23,'Return Data'!$B$7:$R$2843,17,0)</f>
        <v>6.9188000000000001</v>
      </c>
      <c r="O23" s="66">
        <f t="shared" si="5"/>
        <v>12</v>
      </c>
      <c r="P23" s="65">
        <f>VLOOKUP($A23,'Return Data'!$B$7:$R$2843,14,0)</f>
        <v>10.2704</v>
      </c>
      <c r="Q23" s="66">
        <f t="shared" si="6"/>
        <v>10</v>
      </c>
      <c r="R23" s="65">
        <f>VLOOKUP($A23,'Return Data'!$B$7:$R$2843,16,0)</f>
        <v>9.0083000000000002</v>
      </c>
      <c r="S23" s="67">
        <f t="shared" si="7"/>
        <v>6</v>
      </c>
    </row>
    <row r="24" spans="1:19" x14ac:dyDescent="0.3">
      <c r="A24" s="82" t="s">
        <v>1373</v>
      </c>
      <c r="B24" s="64">
        <f>VLOOKUP($A24,'Return Data'!$B$7:$R$2843,3,0)</f>
        <v>44446</v>
      </c>
      <c r="C24" s="65">
        <f>VLOOKUP($A24,'Return Data'!$B$7:$R$2843,4,0)</f>
        <v>24.462299999999999</v>
      </c>
      <c r="D24" s="65">
        <f>VLOOKUP($A24,'Return Data'!$B$7:$R$2843,9,0)</f>
        <v>11.353899999999999</v>
      </c>
      <c r="E24" s="66">
        <f t="shared" si="0"/>
        <v>21</v>
      </c>
      <c r="F24" s="65">
        <f>VLOOKUP($A24,'Return Data'!$B$7:$R$2843,10,0)</f>
        <v>4.3415999999999997</v>
      </c>
      <c r="G24" s="66">
        <f t="shared" si="1"/>
        <v>19</v>
      </c>
      <c r="H24" s="65">
        <f>VLOOKUP($A24,'Return Data'!$B$7:$R$2843,11,0)</f>
        <v>7.2270000000000003</v>
      </c>
      <c r="I24" s="66">
        <f t="shared" si="2"/>
        <v>15</v>
      </c>
      <c r="J24" s="65">
        <f>VLOOKUP($A24,'Return Data'!$B$7:$R$2843,12,0)</f>
        <v>3.2008999999999999</v>
      </c>
      <c r="K24" s="66">
        <f t="shared" si="3"/>
        <v>8</v>
      </c>
      <c r="L24" s="65">
        <f>VLOOKUP($A24,'Return Data'!$B$7:$R$2843,13,0)</f>
        <v>4.3364000000000003</v>
      </c>
      <c r="M24" s="66">
        <f t="shared" si="4"/>
        <v>13</v>
      </c>
      <c r="N24" s="65">
        <f>VLOOKUP($A24,'Return Data'!$B$7:$R$2843,17,0)</f>
        <v>6.1121999999999996</v>
      </c>
      <c r="O24" s="66">
        <f t="shared" si="5"/>
        <v>20</v>
      </c>
      <c r="P24" s="65">
        <f>VLOOKUP($A24,'Return Data'!$B$7:$R$2843,14,0)</f>
        <v>8.7272999999999996</v>
      </c>
      <c r="Q24" s="66">
        <f t="shared" si="6"/>
        <v>20</v>
      </c>
      <c r="R24" s="65">
        <f>VLOOKUP($A24,'Return Data'!$B$7:$R$2843,16,0)</f>
        <v>7.1971999999999996</v>
      </c>
      <c r="S24" s="67">
        <f t="shared" si="7"/>
        <v>22</v>
      </c>
    </row>
    <row r="25" spans="1:19" x14ac:dyDescent="0.3">
      <c r="A25" s="82" t="s">
        <v>1376</v>
      </c>
      <c r="B25" s="64">
        <f>VLOOKUP($A25,'Return Data'!$B$7:$R$2843,3,0)</f>
        <v>44446</v>
      </c>
      <c r="C25" s="65">
        <f>VLOOKUP($A25,'Return Data'!$B$7:$R$2843,4,0)</f>
        <v>51.583300000000001</v>
      </c>
      <c r="D25" s="65">
        <f>VLOOKUP($A25,'Return Data'!$B$7:$R$2843,9,0)</f>
        <v>11.392099999999999</v>
      </c>
      <c r="E25" s="66">
        <f t="shared" si="0"/>
        <v>20</v>
      </c>
      <c r="F25" s="65">
        <f>VLOOKUP($A25,'Return Data'!$B$7:$R$2843,10,0)</f>
        <v>5.0442</v>
      </c>
      <c r="G25" s="66">
        <f t="shared" si="1"/>
        <v>16</v>
      </c>
      <c r="H25" s="65">
        <f>VLOOKUP($A25,'Return Data'!$B$7:$R$2843,11,0)</f>
        <v>6.6413000000000002</v>
      </c>
      <c r="I25" s="66">
        <f t="shared" si="2"/>
        <v>19</v>
      </c>
      <c r="J25" s="65">
        <f>VLOOKUP($A25,'Return Data'!$B$7:$R$2843,12,0)</f>
        <v>3.2694999999999999</v>
      </c>
      <c r="K25" s="66">
        <f t="shared" si="3"/>
        <v>6</v>
      </c>
      <c r="L25" s="65">
        <f>VLOOKUP($A25,'Return Data'!$B$7:$R$2843,13,0)</f>
        <v>4.6802999999999999</v>
      </c>
      <c r="M25" s="66">
        <f t="shared" si="4"/>
        <v>11</v>
      </c>
      <c r="N25" s="65">
        <f>VLOOKUP($A25,'Return Data'!$B$7:$R$2843,17,0)</f>
        <v>7.6672000000000002</v>
      </c>
      <c r="O25" s="66">
        <f t="shared" si="5"/>
        <v>10</v>
      </c>
      <c r="P25" s="65">
        <f>VLOOKUP($A25,'Return Data'!$B$7:$R$2843,14,0)</f>
        <v>10.500299999999999</v>
      </c>
      <c r="Q25" s="66">
        <f t="shared" si="6"/>
        <v>8</v>
      </c>
      <c r="R25" s="65">
        <f>VLOOKUP($A25,'Return Data'!$B$7:$R$2843,16,0)</f>
        <v>8.2396999999999991</v>
      </c>
      <c r="S25" s="67">
        <f t="shared" si="7"/>
        <v>15</v>
      </c>
    </row>
    <row r="26" spans="1:19" x14ac:dyDescent="0.3">
      <c r="A26" s="82" t="s">
        <v>1378</v>
      </c>
      <c r="B26" s="64">
        <f>VLOOKUP($A26,'Return Data'!$B$7:$R$2843,3,0)</f>
        <v>44446</v>
      </c>
      <c r="C26" s="65">
        <f>VLOOKUP($A26,'Return Data'!$B$7:$R$2843,4,0)</f>
        <v>62.785600000000002</v>
      </c>
      <c r="D26" s="65">
        <f>VLOOKUP($A26,'Return Data'!$B$7:$R$2843,9,0)</f>
        <v>13.360300000000001</v>
      </c>
      <c r="E26" s="66">
        <f t="shared" si="0"/>
        <v>17</v>
      </c>
      <c r="F26" s="65">
        <f>VLOOKUP($A26,'Return Data'!$B$7:$R$2843,10,0)</f>
        <v>4.6943000000000001</v>
      </c>
      <c r="G26" s="66">
        <f t="shared" si="1"/>
        <v>18</v>
      </c>
      <c r="H26" s="65">
        <f>VLOOKUP($A26,'Return Data'!$B$7:$R$2843,11,0)</f>
        <v>6.1135000000000002</v>
      </c>
      <c r="I26" s="66">
        <f t="shared" si="2"/>
        <v>21</v>
      </c>
      <c r="J26" s="65">
        <f>VLOOKUP($A26,'Return Data'!$B$7:$R$2843,12,0)</f>
        <v>1.0367999999999999</v>
      </c>
      <c r="K26" s="66">
        <f t="shared" si="3"/>
        <v>26</v>
      </c>
      <c r="L26" s="65">
        <f>VLOOKUP($A26,'Return Data'!$B$7:$R$2843,13,0)</f>
        <v>2.4708000000000001</v>
      </c>
      <c r="M26" s="66">
        <f t="shared" si="4"/>
        <v>26</v>
      </c>
      <c r="N26" s="65">
        <f>VLOOKUP($A26,'Return Data'!$B$7:$R$2843,17,0)</f>
        <v>5.4518000000000004</v>
      </c>
      <c r="O26" s="66">
        <f t="shared" si="5"/>
        <v>23</v>
      </c>
      <c r="P26" s="65">
        <f>VLOOKUP($A26,'Return Data'!$B$7:$R$2843,14,0)</f>
        <v>8.6593</v>
      </c>
      <c r="Q26" s="66">
        <f t="shared" si="6"/>
        <v>21</v>
      </c>
      <c r="R26" s="65">
        <f>VLOOKUP($A26,'Return Data'!$B$7:$R$2843,16,0)</f>
        <v>8.6990999999999996</v>
      </c>
      <c r="S26" s="67">
        <f t="shared" si="7"/>
        <v>8</v>
      </c>
    </row>
    <row r="27" spans="1:19" x14ac:dyDescent="0.3">
      <c r="A27" s="82" t="s">
        <v>1380</v>
      </c>
      <c r="B27" s="64">
        <f>VLOOKUP($A27,'Return Data'!$B$7:$R$2843,3,0)</f>
        <v>44446</v>
      </c>
      <c r="C27" s="65">
        <f>VLOOKUP($A27,'Return Data'!$B$7:$R$2843,4,0)</f>
        <v>50.297400000000003</v>
      </c>
      <c r="D27" s="65">
        <f>VLOOKUP($A27,'Return Data'!$B$7:$R$2843,9,0)</f>
        <v>11.075699999999999</v>
      </c>
      <c r="E27" s="66">
        <f t="shared" si="0"/>
        <v>22</v>
      </c>
      <c r="F27" s="65">
        <f>VLOOKUP($A27,'Return Data'!$B$7:$R$2843,10,0)</f>
        <v>5.3619000000000003</v>
      </c>
      <c r="G27" s="66">
        <f t="shared" si="1"/>
        <v>12</v>
      </c>
      <c r="H27" s="65">
        <f>VLOOKUP($A27,'Return Data'!$B$7:$R$2843,11,0)</f>
        <v>6.2222</v>
      </c>
      <c r="I27" s="66">
        <f t="shared" si="2"/>
        <v>20</v>
      </c>
      <c r="J27" s="65">
        <f>VLOOKUP($A27,'Return Data'!$B$7:$R$2843,12,0)</f>
        <v>2.8664000000000001</v>
      </c>
      <c r="K27" s="66">
        <f t="shared" si="3"/>
        <v>11</v>
      </c>
      <c r="L27" s="65">
        <f>VLOOKUP($A27,'Return Data'!$B$7:$R$2843,13,0)</f>
        <v>3.5684999999999998</v>
      </c>
      <c r="M27" s="66">
        <f t="shared" si="4"/>
        <v>20</v>
      </c>
      <c r="N27" s="65">
        <f>VLOOKUP($A27,'Return Data'!$B$7:$R$2843,17,0)</f>
        <v>6.4745999999999997</v>
      </c>
      <c r="O27" s="66">
        <f t="shared" si="5"/>
        <v>17</v>
      </c>
      <c r="P27" s="65">
        <f>VLOOKUP($A27,'Return Data'!$B$7:$R$2843,14,0)</f>
        <v>9.2814999999999994</v>
      </c>
      <c r="Q27" s="66">
        <f t="shared" si="6"/>
        <v>17</v>
      </c>
      <c r="R27" s="65">
        <f>VLOOKUP($A27,'Return Data'!$B$7:$R$2843,16,0)</f>
        <v>8.5721000000000007</v>
      </c>
      <c r="S27" s="67">
        <f t="shared" si="7"/>
        <v>10</v>
      </c>
    </row>
    <row r="28" spans="1:19" x14ac:dyDescent="0.3">
      <c r="A28" s="82" t="s">
        <v>867</v>
      </c>
      <c r="B28" s="64">
        <f>VLOOKUP($A28,'Return Data'!$B$7:$R$2843,3,0)</f>
        <v>44446</v>
      </c>
      <c r="C28" s="65">
        <f>VLOOKUP($A28,'Return Data'!$B$7:$R$2843,4,0)</f>
        <v>17.708100000000002</v>
      </c>
      <c r="D28" s="65">
        <f>VLOOKUP($A28,'Return Data'!$B$7:$R$2843,9,0)</f>
        <v>8.3702000000000005</v>
      </c>
      <c r="E28" s="66">
        <f t="shared" si="0"/>
        <v>25</v>
      </c>
      <c r="F28" s="65">
        <f>VLOOKUP($A28,'Return Data'!$B$7:$R$2843,10,0)</f>
        <v>-1.9308000000000001</v>
      </c>
      <c r="G28" s="66">
        <f t="shared" si="1"/>
        <v>27</v>
      </c>
      <c r="H28" s="65">
        <f>VLOOKUP($A28,'Return Data'!$B$7:$R$2843,11,0)</f>
        <v>4.8278999999999996</v>
      </c>
      <c r="I28" s="66">
        <f t="shared" si="2"/>
        <v>27</v>
      </c>
      <c r="J28" s="65">
        <f>VLOOKUP($A28,'Return Data'!$B$7:$R$2843,12,0)</f>
        <v>1.7181999999999999</v>
      </c>
      <c r="K28" s="66">
        <f t="shared" si="3"/>
        <v>24</v>
      </c>
      <c r="L28" s="65">
        <f>VLOOKUP($A28,'Return Data'!$B$7:$R$2843,13,0)</f>
        <v>3.1147</v>
      </c>
      <c r="M28" s="66">
        <f t="shared" si="4"/>
        <v>25</v>
      </c>
      <c r="N28" s="65">
        <f>VLOOKUP($A28,'Return Data'!$B$7:$R$2843,17,0)</f>
        <v>6.8186</v>
      </c>
      <c r="O28" s="66">
        <f t="shared" si="5"/>
        <v>13</v>
      </c>
      <c r="P28" s="65">
        <f>VLOOKUP($A28,'Return Data'!$B$7:$R$2843,14,0)</f>
        <v>9.9498999999999995</v>
      </c>
      <c r="Q28" s="66">
        <f t="shared" si="6"/>
        <v>13</v>
      </c>
      <c r="R28" s="65">
        <f>VLOOKUP($A28,'Return Data'!$B$7:$R$2843,16,0)</f>
        <v>8.5652000000000008</v>
      </c>
      <c r="S28" s="67">
        <f t="shared" si="7"/>
        <v>11</v>
      </c>
    </row>
    <row r="29" spans="1:19" x14ac:dyDescent="0.3">
      <c r="A29" s="82" t="s">
        <v>868</v>
      </c>
      <c r="B29" s="64">
        <f>VLOOKUP($A29,'Return Data'!$B$7:$R$2843,3,0)</f>
        <v>44446</v>
      </c>
      <c r="C29" s="65">
        <f>VLOOKUP($A29,'Return Data'!$B$7:$R$2843,4,0)</f>
        <v>19.621099999999998</v>
      </c>
      <c r="D29" s="65">
        <f>VLOOKUP($A29,'Return Data'!$B$7:$R$2843,9,0)</f>
        <v>19.638200000000001</v>
      </c>
      <c r="E29" s="66">
        <f t="shared" si="0"/>
        <v>3</v>
      </c>
      <c r="F29" s="65">
        <f>VLOOKUP($A29,'Return Data'!$B$7:$R$2843,10,0)</f>
        <v>6.7868000000000004</v>
      </c>
      <c r="G29" s="66">
        <f t="shared" si="1"/>
        <v>6</v>
      </c>
      <c r="H29" s="65">
        <f>VLOOKUP($A29,'Return Data'!$B$7:$R$2843,11,0)</f>
        <v>9.7155000000000005</v>
      </c>
      <c r="I29" s="66">
        <f t="shared" si="2"/>
        <v>3</v>
      </c>
      <c r="J29" s="65">
        <f>VLOOKUP($A29,'Return Data'!$B$7:$R$2843,12,0)</f>
        <v>3.6974999999999998</v>
      </c>
      <c r="K29" s="66">
        <f t="shared" si="3"/>
        <v>4</v>
      </c>
      <c r="L29" s="65">
        <f>VLOOKUP($A29,'Return Data'!$B$7:$R$2843,13,0)</f>
        <v>5.6982999999999997</v>
      </c>
      <c r="M29" s="66">
        <f t="shared" si="4"/>
        <v>2</v>
      </c>
      <c r="N29" s="65">
        <f>VLOOKUP($A29,'Return Data'!$B$7:$R$2843,17,0)</f>
        <v>8.6943999999999999</v>
      </c>
      <c r="O29" s="66">
        <f t="shared" si="5"/>
        <v>2</v>
      </c>
      <c r="P29" s="65">
        <f>VLOOKUP($A29,'Return Data'!$B$7:$R$2843,14,0)</f>
        <v>12.105700000000001</v>
      </c>
      <c r="Q29" s="66">
        <f t="shared" si="6"/>
        <v>2</v>
      </c>
      <c r="R29" s="65">
        <f>VLOOKUP($A29,'Return Data'!$B$7:$R$2843,16,0)</f>
        <v>10.120100000000001</v>
      </c>
      <c r="S29" s="67">
        <f t="shared" si="7"/>
        <v>1</v>
      </c>
    </row>
    <row r="30" spans="1:19" x14ac:dyDescent="0.3">
      <c r="A30" s="82" t="s">
        <v>871</v>
      </c>
      <c r="B30" s="64">
        <f>VLOOKUP($A30,'Return Data'!$B$7:$R$2843,3,0)</f>
        <v>44446</v>
      </c>
      <c r="C30" s="65">
        <f>VLOOKUP($A30,'Return Data'!$B$7:$R$2843,4,0)</f>
        <v>36.628999999999998</v>
      </c>
      <c r="D30" s="65">
        <f>VLOOKUP($A30,'Return Data'!$B$7:$R$2843,9,0)</f>
        <v>18.7988</v>
      </c>
      <c r="E30" s="66">
        <f t="shared" si="0"/>
        <v>4</v>
      </c>
      <c r="F30" s="65">
        <f>VLOOKUP($A30,'Return Data'!$B$7:$R$2843,10,0)</f>
        <v>6.4996</v>
      </c>
      <c r="G30" s="66">
        <f t="shared" si="1"/>
        <v>7</v>
      </c>
      <c r="H30" s="65">
        <f>VLOOKUP($A30,'Return Data'!$B$7:$R$2843,11,0)</f>
        <v>8.9979999999999993</v>
      </c>
      <c r="I30" s="66">
        <f t="shared" si="2"/>
        <v>5</v>
      </c>
      <c r="J30" s="65">
        <f>VLOOKUP($A30,'Return Data'!$B$7:$R$2843,12,0)</f>
        <v>2.8605</v>
      </c>
      <c r="K30" s="66">
        <f t="shared" si="3"/>
        <v>12</v>
      </c>
      <c r="L30" s="65">
        <f>VLOOKUP($A30,'Return Data'!$B$7:$R$2843,13,0)</f>
        <v>5.0342000000000002</v>
      </c>
      <c r="M30" s="66">
        <f t="shared" si="4"/>
        <v>7</v>
      </c>
      <c r="N30" s="65">
        <f>VLOOKUP($A30,'Return Data'!$B$7:$R$2843,17,0)</f>
        <v>8.2135999999999996</v>
      </c>
      <c r="O30" s="66">
        <f t="shared" si="5"/>
        <v>6</v>
      </c>
      <c r="P30" s="65">
        <f>VLOOKUP($A30,'Return Data'!$B$7:$R$2843,14,0)</f>
        <v>12.661899999999999</v>
      </c>
      <c r="Q30" s="66">
        <f t="shared" si="6"/>
        <v>1</v>
      </c>
      <c r="R30" s="65">
        <f>VLOOKUP($A30,'Return Data'!$B$7:$R$2843,16,0)</f>
        <v>6.8799000000000001</v>
      </c>
      <c r="S30" s="67">
        <f t="shared" si="7"/>
        <v>23</v>
      </c>
    </row>
    <row r="31" spans="1:19" x14ac:dyDescent="0.3">
      <c r="A31" s="82" t="s">
        <v>872</v>
      </c>
      <c r="B31" s="64">
        <f>VLOOKUP($A31,'Return Data'!$B$7:$R$2843,3,0)</f>
        <v>44446</v>
      </c>
      <c r="C31" s="65">
        <f>VLOOKUP($A31,'Return Data'!$B$7:$R$2843,4,0)</f>
        <v>50.847299999999997</v>
      </c>
      <c r="D31" s="65">
        <f>VLOOKUP($A31,'Return Data'!$B$7:$R$2843,9,0)</f>
        <v>17.786000000000001</v>
      </c>
      <c r="E31" s="66">
        <f t="shared" si="0"/>
        <v>5</v>
      </c>
      <c r="F31" s="65">
        <f>VLOOKUP($A31,'Return Data'!$B$7:$R$2843,10,0)</f>
        <v>6.9541000000000004</v>
      </c>
      <c r="G31" s="66">
        <f t="shared" si="1"/>
        <v>5</v>
      </c>
      <c r="H31" s="65">
        <f>VLOOKUP($A31,'Return Data'!$B$7:$R$2843,11,0)</f>
        <v>9.0550999999999995</v>
      </c>
      <c r="I31" s="66">
        <f t="shared" si="2"/>
        <v>4</v>
      </c>
      <c r="J31" s="65">
        <f>VLOOKUP($A31,'Return Data'!$B$7:$R$2843,12,0)</f>
        <v>3.0150999999999999</v>
      </c>
      <c r="K31" s="66">
        <f t="shared" si="3"/>
        <v>10</v>
      </c>
      <c r="L31" s="65">
        <f>VLOOKUP($A31,'Return Data'!$B$7:$R$2843,13,0)</f>
        <v>4.6936999999999998</v>
      </c>
      <c r="M31" s="66">
        <f t="shared" si="4"/>
        <v>10</v>
      </c>
      <c r="N31" s="65">
        <f>VLOOKUP($A31,'Return Data'!$B$7:$R$2843,17,0)</f>
        <v>7.2976000000000001</v>
      </c>
      <c r="O31" s="66">
        <f t="shared" si="5"/>
        <v>11</v>
      </c>
      <c r="P31" s="65">
        <f>VLOOKUP($A31,'Return Data'!$B$7:$R$2843,14,0)</f>
        <v>10.788500000000001</v>
      </c>
      <c r="Q31" s="66">
        <f t="shared" si="6"/>
        <v>6</v>
      </c>
      <c r="R31" s="65">
        <f>VLOOKUP($A31,'Return Data'!$B$7:$R$2843,16,0)</f>
        <v>8.1669</v>
      </c>
      <c r="S31" s="67">
        <f t="shared" si="7"/>
        <v>16</v>
      </c>
    </row>
    <row r="32" spans="1:19" x14ac:dyDescent="0.3">
      <c r="A32" s="82" t="s">
        <v>716</v>
      </c>
      <c r="B32" s="64">
        <f>VLOOKUP($A32,'Return Data'!$B$7:$R$2843,3,0)</f>
        <v>44446</v>
      </c>
      <c r="C32" s="65">
        <f>VLOOKUP($A32,'Return Data'!$B$7:$R$2843,4,0)</f>
        <v>22.3443</v>
      </c>
      <c r="D32" s="65">
        <f>VLOOKUP($A32,'Return Data'!$B$7:$R$2843,9,0)</f>
        <v>13.794600000000001</v>
      </c>
      <c r="E32" s="66">
        <f t="shared" si="0"/>
        <v>16</v>
      </c>
      <c r="F32" s="65">
        <f>VLOOKUP($A32,'Return Data'!$B$7:$R$2843,10,0)</f>
        <v>2.9081999999999999</v>
      </c>
      <c r="G32" s="66">
        <f t="shared" si="1"/>
        <v>23</v>
      </c>
      <c r="H32" s="65">
        <f>VLOOKUP($A32,'Return Data'!$B$7:$R$2843,11,0)</f>
        <v>7.1188000000000002</v>
      </c>
      <c r="I32" s="66">
        <f t="shared" si="2"/>
        <v>17</v>
      </c>
      <c r="J32" s="65">
        <f>VLOOKUP($A32,'Return Data'!$B$7:$R$2843,12,0)</f>
        <v>2.0571000000000002</v>
      </c>
      <c r="K32" s="66">
        <f t="shared" si="3"/>
        <v>21</v>
      </c>
      <c r="L32" s="65">
        <f>VLOOKUP($A32,'Return Data'!$B$7:$R$2843,13,0)</f>
        <v>3.6248</v>
      </c>
      <c r="M32" s="66">
        <f t="shared" si="4"/>
        <v>19</v>
      </c>
      <c r="N32" s="65">
        <f>VLOOKUP($A32,'Return Data'!$B$7:$R$2843,17,0)</f>
        <v>6.3643000000000001</v>
      </c>
      <c r="O32" s="66">
        <f t="shared" si="5"/>
        <v>18</v>
      </c>
      <c r="P32" s="65">
        <f>VLOOKUP($A32,'Return Data'!$B$7:$R$2843,14,0)</f>
        <v>9.9467999999999996</v>
      </c>
      <c r="Q32" s="66">
        <f t="shared" si="6"/>
        <v>14</v>
      </c>
      <c r="R32" s="65">
        <f>VLOOKUP($A32,'Return Data'!$B$7:$R$2843,16,0)</f>
        <v>7.9069000000000003</v>
      </c>
      <c r="S32" s="67">
        <f t="shared" si="7"/>
        <v>17</v>
      </c>
    </row>
    <row r="33" spans="1:19" x14ac:dyDescent="0.3">
      <c r="A33" s="82" t="s">
        <v>717</v>
      </c>
      <c r="B33" s="64">
        <f>VLOOKUP($A33,'Return Data'!$B$7:$R$2843,3,0)</f>
        <v>44446</v>
      </c>
      <c r="C33" s="65">
        <f>VLOOKUP($A33,'Return Data'!$B$7:$R$2843,4,0)</f>
        <v>22.716799999999999</v>
      </c>
      <c r="D33" s="65">
        <f>VLOOKUP($A33,'Return Data'!$B$7:$R$2843,9,0)</f>
        <v>14.2859</v>
      </c>
      <c r="E33" s="66">
        <f t="shared" si="0"/>
        <v>15</v>
      </c>
      <c r="F33" s="65">
        <f>VLOOKUP($A33,'Return Data'!$B$7:$R$2843,10,0)</f>
        <v>2.6194000000000002</v>
      </c>
      <c r="G33" s="66">
        <f t="shared" si="1"/>
        <v>24</v>
      </c>
      <c r="H33" s="65">
        <f>VLOOKUP($A33,'Return Data'!$B$7:$R$2843,11,0)</f>
        <v>7.1322999999999999</v>
      </c>
      <c r="I33" s="66">
        <f t="shared" si="2"/>
        <v>16</v>
      </c>
      <c r="J33" s="65">
        <f>VLOOKUP($A33,'Return Data'!$B$7:$R$2843,12,0)</f>
        <v>2.2753000000000001</v>
      </c>
      <c r="K33" s="66">
        <f t="shared" si="3"/>
        <v>20</v>
      </c>
      <c r="L33" s="65">
        <f>VLOOKUP($A33,'Return Data'!$B$7:$R$2843,13,0)</f>
        <v>3.7751999999999999</v>
      </c>
      <c r="M33" s="66">
        <f t="shared" si="4"/>
        <v>18</v>
      </c>
      <c r="N33" s="65">
        <f>VLOOKUP($A33,'Return Data'!$B$7:$R$2843,17,0)</f>
        <v>6.4922000000000004</v>
      </c>
      <c r="O33" s="66">
        <f t="shared" si="5"/>
        <v>16</v>
      </c>
      <c r="P33" s="65">
        <f>VLOOKUP($A33,'Return Data'!$B$7:$R$2843,14,0)</f>
        <v>10.253</v>
      </c>
      <c r="Q33" s="66">
        <f t="shared" si="6"/>
        <v>11</v>
      </c>
      <c r="R33" s="65">
        <f>VLOOKUP($A33,'Return Data'!$B$7:$R$2843,16,0)</f>
        <v>7.7858999999999998</v>
      </c>
      <c r="S33" s="67">
        <f t="shared" si="7"/>
        <v>18</v>
      </c>
    </row>
    <row r="34" spans="1:19" x14ac:dyDescent="0.3">
      <c r="A34" s="82" t="s">
        <v>718</v>
      </c>
      <c r="B34" s="64">
        <f>VLOOKUP($A34,'Return Data'!$B$7:$R$2843,3,0)</f>
        <v>44446</v>
      </c>
      <c r="C34" s="65">
        <f>VLOOKUP($A34,'Return Data'!$B$7:$R$2843,4,0)</f>
        <v>205.184</v>
      </c>
      <c r="D34" s="65">
        <f>VLOOKUP($A34,'Return Data'!$B$7:$R$2843,9,0)</f>
        <v>8.8355999999999995</v>
      </c>
      <c r="E34" s="66">
        <f t="shared" si="0"/>
        <v>24</v>
      </c>
      <c r="F34" s="65">
        <f>VLOOKUP($A34,'Return Data'!$B$7:$R$2843,10,0)</f>
        <v>-1.0302</v>
      </c>
      <c r="G34" s="66">
        <f t="shared" si="1"/>
        <v>26</v>
      </c>
      <c r="H34" s="65">
        <f>VLOOKUP($A34,'Return Data'!$B$7:$R$2843,11,0)</f>
        <v>5.5212000000000003</v>
      </c>
      <c r="I34" s="66">
        <f t="shared" si="2"/>
        <v>23</v>
      </c>
      <c r="J34" s="65">
        <f>VLOOKUP($A34,'Return Data'!$B$7:$R$2843,12,0)</f>
        <v>1.9429000000000001</v>
      </c>
      <c r="K34" s="66">
        <f t="shared" si="3"/>
        <v>22</v>
      </c>
      <c r="L34" s="65">
        <f>VLOOKUP($A34,'Return Data'!$B$7:$R$2843,13,0)</f>
        <v>3.4323000000000001</v>
      </c>
      <c r="M34" s="66">
        <f t="shared" si="4"/>
        <v>23</v>
      </c>
      <c r="N34" s="65">
        <f>VLOOKUP($A34,'Return Data'!$B$7:$R$2843,17,0)</f>
        <v>5.3059000000000003</v>
      </c>
      <c r="O34" s="66">
        <f t="shared" si="5"/>
        <v>25</v>
      </c>
      <c r="P34" s="65">
        <f>VLOOKUP($A34,'Return Data'!$B$7:$R$2843,14,0)</f>
        <v>8.7710000000000008</v>
      </c>
      <c r="Q34" s="66">
        <f t="shared" si="6"/>
        <v>19</v>
      </c>
      <c r="R34" s="65">
        <f>VLOOKUP($A34,'Return Data'!$B$7:$R$2843,16,0)</f>
        <v>6.7648999999999999</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14.252029629629632</v>
      </c>
      <c r="E36" s="88"/>
      <c r="F36" s="89">
        <f>AVERAGE(F8:F34)</f>
        <v>4.7711629629629622</v>
      </c>
      <c r="G36" s="88"/>
      <c r="H36" s="89">
        <f>AVERAGE(H8:H34)</f>
        <v>7.300525925925923</v>
      </c>
      <c r="I36" s="88"/>
      <c r="J36" s="89">
        <f>AVERAGE(J8:J34)</f>
        <v>2.7340962962962965</v>
      </c>
      <c r="K36" s="88"/>
      <c r="L36" s="89">
        <f>AVERAGE(L8:L34)</f>
        <v>4.2992962962962951</v>
      </c>
      <c r="M36" s="88"/>
      <c r="N36" s="89">
        <f>AVERAGE(N8:N34)</f>
        <v>6.878866666666668</v>
      </c>
      <c r="O36" s="88"/>
      <c r="P36" s="89">
        <f>AVERAGE(P8:P34)</f>
        <v>9.7957370370370391</v>
      </c>
      <c r="Q36" s="88"/>
      <c r="R36" s="89">
        <f>AVERAGE(R8:R34)</f>
        <v>8.1929444444444446</v>
      </c>
      <c r="S36" s="90"/>
    </row>
    <row r="37" spans="1:19" x14ac:dyDescent="0.3">
      <c r="A37" s="87" t="s">
        <v>28</v>
      </c>
      <c r="B37" s="88"/>
      <c r="C37" s="88"/>
      <c r="D37" s="89">
        <f>MIN(D8:D34)</f>
        <v>5.7834000000000003</v>
      </c>
      <c r="E37" s="88"/>
      <c r="F37" s="89">
        <f>MIN(F8:F34)</f>
        <v>-1.9308000000000001</v>
      </c>
      <c r="G37" s="88"/>
      <c r="H37" s="89">
        <f>MIN(H8:H34)</f>
        <v>4.8278999999999996</v>
      </c>
      <c r="I37" s="88"/>
      <c r="J37" s="89">
        <f>MIN(J8:J34)</f>
        <v>0.91920000000000002</v>
      </c>
      <c r="K37" s="88"/>
      <c r="L37" s="89">
        <f>MIN(L8:L34)</f>
        <v>2.1286999999999998</v>
      </c>
      <c r="M37" s="88"/>
      <c r="N37" s="89">
        <f>MIN(N8:N34)</f>
        <v>4.2812000000000001</v>
      </c>
      <c r="O37" s="88"/>
      <c r="P37" s="89">
        <f>MIN(P8:P34)</f>
        <v>7.8095999999999997</v>
      </c>
      <c r="Q37" s="88"/>
      <c r="R37" s="89">
        <f>MIN(R8:R34)</f>
        <v>6.2366999999999999</v>
      </c>
      <c r="S37" s="90"/>
    </row>
    <row r="38" spans="1:19" ht="15" thickBot="1" x14ac:dyDescent="0.35">
      <c r="A38" s="91" t="s">
        <v>29</v>
      </c>
      <c r="B38" s="92"/>
      <c r="C38" s="92"/>
      <c r="D38" s="93">
        <f>MAX(D8:D34)</f>
        <v>23.077999999999999</v>
      </c>
      <c r="E38" s="92"/>
      <c r="F38" s="93">
        <f>MAX(F8:F34)</f>
        <v>8.1104000000000003</v>
      </c>
      <c r="G38" s="92"/>
      <c r="H38" s="93">
        <f>MAX(H8:H34)</f>
        <v>10.307</v>
      </c>
      <c r="I38" s="92"/>
      <c r="J38" s="93">
        <f>MAX(J8:J34)</f>
        <v>5.3183999999999996</v>
      </c>
      <c r="K38" s="92"/>
      <c r="L38" s="93">
        <f>MAX(L8:L34)</f>
        <v>7.4551999999999996</v>
      </c>
      <c r="M38" s="92"/>
      <c r="N38" s="93">
        <f>MAX(N8:N34)</f>
        <v>8.7493999999999996</v>
      </c>
      <c r="O38" s="92"/>
      <c r="P38" s="93">
        <f>MAX(P8:P34)</f>
        <v>12.661899999999999</v>
      </c>
      <c r="Q38" s="92"/>
      <c r="R38" s="93">
        <f>MAX(R8:R34)</f>
        <v>10.120100000000001</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44446</v>
      </c>
      <c r="C8" s="65">
        <f>VLOOKUP($A8,'Return Data'!$B$7:$R$2843,4,0)</f>
        <v>298.52769999999998</v>
      </c>
      <c r="D8" s="65">
        <f>VLOOKUP($A8,'Return Data'!$B$7:$R$2843,9,0)</f>
        <v>8.7334999999999994</v>
      </c>
      <c r="E8" s="66">
        <f t="shared" ref="E8:E25" si="0">RANK(D8,D$8:D$25,0)</f>
        <v>10</v>
      </c>
      <c r="F8" s="65">
        <f>VLOOKUP($A8,'Return Data'!$B$7:$R$2843,10,0)</f>
        <v>5.8265000000000002</v>
      </c>
      <c r="G8" s="66">
        <f t="shared" ref="G8:G25" si="1">RANK(F8,F$8:F$25,0)</f>
        <v>4</v>
      </c>
      <c r="H8" s="65">
        <f>VLOOKUP($A8,'Return Data'!$B$7:$R$2843,11,0)</f>
        <v>7.4023000000000003</v>
      </c>
      <c r="I8" s="66">
        <f t="shared" ref="I8:I25" si="2">RANK(H8,H$8:H$25,0)</f>
        <v>4</v>
      </c>
      <c r="J8" s="65">
        <f>VLOOKUP($A8,'Return Data'!$B$7:$R$2843,12,0)</f>
        <v>4.4375</v>
      </c>
      <c r="K8" s="66">
        <f t="shared" ref="K8:K25" si="3">RANK(J8,J$8:J$25,0)</f>
        <v>8</v>
      </c>
      <c r="L8" s="65">
        <f>VLOOKUP($A8,'Return Data'!$B$7:$R$2843,13,0)</f>
        <v>5.8369</v>
      </c>
      <c r="M8" s="66">
        <f t="shared" ref="M8:M25" si="4">RANK(L8,L$8:L$25,0)</f>
        <v>5</v>
      </c>
      <c r="N8" s="65">
        <f>VLOOKUP($A8,'Return Data'!$B$7:$R$2843,17,0)</f>
        <v>8.2484000000000002</v>
      </c>
      <c r="O8" s="66">
        <f t="shared" ref="O8:O23" si="5">RANK(N8,N$8:N$25,0)</f>
        <v>6</v>
      </c>
      <c r="P8" s="65">
        <f>VLOOKUP($A8,'Return Data'!$B$7:$R$2843,14,0)</f>
        <v>9.282</v>
      </c>
      <c r="Q8" s="66">
        <f t="shared" ref="Q8:Q23" si="6">RANK(P8,P$8:P$25,0)</f>
        <v>7</v>
      </c>
      <c r="R8" s="65">
        <f>VLOOKUP($A8,'Return Data'!$B$7:$R$2843,16,0)</f>
        <v>9.3374000000000006</v>
      </c>
      <c r="S8" s="67">
        <f t="shared" ref="S8:S25" si="7">RANK(R8,R$8:R$25,0)</f>
        <v>1</v>
      </c>
    </row>
    <row r="9" spans="1:19" x14ac:dyDescent="0.3">
      <c r="A9" s="82" t="s">
        <v>567</v>
      </c>
      <c r="B9" s="64">
        <f>VLOOKUP($A9,'Return Data'!$B$7:$R$2843,3,0)</f>
        <v>44446</v>
      </c>
      <c r="C9" s="65">
        <f>VLOOKUP($A9,'Return Data'!$B$7:$R$2843,4,0)</f>
        <v>2147.2822000000001</v>
      </c>
      <c r="D9" s="65">
        <f>VLOOKUP($A9,'Return Data'!$B$7:$R$2843,9,0)</f>
        <v>6.0026000000000002</v>
      </c>
      <c r="E9" s="66">
        <f t="shared" si="0"/>
        <v>16</v>
      </c>
      <c r="F9" s="65">
        <f>VLOOKUP($A9,'Return Data'!$B$7:$R$2843,10,0)</f>
        <v>4.9184999999999999</v>
      </c>
      <c r="G9" s="66">
        <f t="shared" si="1"/>
        <v>14</v>
      </c>
      <c r="H9" s="65">
        <f>VLOOKUP($A9,'Return Data'!$B$7:$R$2843,11,0)</f>
        <v>5.7259000000000002</v>
      </c>
      <c r="I9" s="66">
        <f t="shared" si="2"/>
        <v>15</v>
      </c>
      <c r="J9" s="65">
        <f>VLOOKUP($A9,'Return Data'!$B$7:$R$2843,12,0)</f>
        <v>4.0651999999999999</v>
      </c>
      <c r="K9" s="66">
        <f t="shared" si="3"/>
        <v>12</v>
      </c>
      <c r="L9" s="65">
        <f>VLOOKUP($A9,'Return Data'!$B$7:$R$2843,13,0)</f>
        <v>4.9706000000000001</v>
      </c>
      <c r="M9" s="66">
        <f t="shared" si="4"/>
        <v>14</v>
      </c>
      <c r="N9" s="65">
        <f>VLOOKUP($A9,'Return Data'!$B$7:$R$2843,17,0)</f>
        <v>7.5963000000000003</v>
      </c>
      <c r="O9" s="66">
        <f t="shared" si="5"/>
        <v>13</v>
      </c>
      <c r="P9" s="65">
        <f>VLOOKUP($A9,'Return Data'!$B$7:$R$2843,14,0)</f>
        <v>9.1721000000000004</v>
      </c>
      <c r="Q9" s="66">
        <f t="shared" si="6"/>
        <v>9</v>
      </c>
      <c r="R9" s="65">
        <f>VLOOKUP($A9,'Return Data'!$B$7:$R$2843,16,0)</f>
        <v>8.5498999999999992</v>
      </c>
      <c r="S9" s="67">
        <f t="shared" si="7"/>
        <v>11</v>
      </c>
    </row>
    <row r="10" spans="1:19" x14ac:dyDescent="0.3">
      <c r="A10" s="82" t="s">
        <v>569</v>
      </c>
      <c r="B10" s="64">
        <f>VLOOKUP($A10,'Return Data'!$B$7:$R$2843,3,0)</f>
        <v>44446</v>
      </c>
      <c r="C10" s="65">
        <f>VLOOKUP($A10,'Return Data'!$B$7:$R$2843,4,0)</f>
        <v>19.6677</v>
      </c>
      <c r="D10" s="65">
        <f>VLOOKUP($A10,'Return Data'!$B$7:$R$2843,9,0)</f>
        <v>7.7481999999999998</v>
      </c>
      <c r="E10" s="66">
        <f t="shared" si="0"/>
        <v>12</v>
      </c>
      <c r="F10" s="65">
        <f>VLOOKUP($A10,'Return Data'!$B$7:$R$2843,10,0)</f>
        <v>5.2942999999999998</v>
      </c>
      <c r="G10" s="66">
        <f t="shared" si="1"/>
        <v>11</v>
      </c>
      <c r="H10" s="65">
        <f>VLOOKUP($A10,'Return Data'!$B$7:$R$2843,11,0)</f>
        <v>6.3939000000000004</v>
      </c>
      <c r="I10" s="66">
        <f t="shared" si="2"/>
        <v>13</v>
      </c>
      <c r="J10" s="65">
        <f>VLOOKUP($A10,'Return Data'!$B$7:$R$2843,12,0)</f>
        <v>3.8875999999999999</v>
      </c>
      <c r="K10" s="66">
        <f t="shared" si="3"/>
        <v>13</v>
      </c>
      <c r="L10" s="65">
        <f>VLOOKUP($A10,'Return Data'!$B$7:$R$2843,13,0)</f>
        <v>5.3563000000000001</v>
      </c>
      <c r="M10" s="66">
        <f t="shared" si="4"/>
        <v>12</v>
      </c>
      <c r="N10" s="65">
        <f>VLOOKUP($A10,'Return Data'!$B$7:$R$2843,17,0)</f>
        <v>8.0756999999999994</v>
      </c>
      <c r="O10" s="66">
        <f t="shared" si="5"/>
        <v>7</v>
      </c>
      <c r="P10" s="65">
        <f>VLOOKUP($A10,'Return Data'!$B$7:$R$2843,14,0)</f>
        <v>9.1024999999999991</v>
      </c>
      <c r="Q10" s="66">
        <f t="shared" si="6"/>
        <v>10</v>
      </c>
      <c r="R10" s="65">
        <f>VLOOKUP($A10,'Return Data'!$B$7:$R$2843,16,0)</f>
        <v>8.8384</v>
      </c>
      <c r="S10" s="67">
        <f t="shared" si="7"/>
        <v>4</v>
      </c>
    </row>
    <row r="11" spans="1:19" x14ac:dyDescent="0.3">
      <c r="A11" s="82" t="s">
        <v>571</v>
      </c>
      <c r="B11" s="64">
        <f>VLOOKUP($A11,'Return Data'!$B$7:$R$2843,3,0)</f>
        <v>44446</v>
      </c>
      <c r="C11" s="65">
        <f>VLOOKUP($A11,'Return Data'!$B$7:$R$2843,4,0)</f>
        <v>20.0946</v>
      </c>
      <c r="D11" s="65">
        <f>VLOOKUP($A11,'Return Data'!$B$7:$R$2843,9,0)</f>
        <v>16.123999999999999</v>
      </c>
      <c r="E11" s="66">
        <f t="shared" si="0"/>
        <v>1</v>
      </c>
      <c r="F11" s="65">
        <f>VLOOKUP($A11,'Return Data'!$B$7:$R$2843,10,0)</f>
        <v>5.5190000000000001</v>
      </c>
      <c r="G11" s="66">
        <f t="shared" si="1"/>
        <v>7</v>
      </c>
      <c r="H11" s="65">
        <f>VLOOKUP($A11,'Return Data'!$B$7:$R$2843,11,0)</f>
        <v>10.8367</v>
      </c>
      <c r="I11" s="66">
        <f t="shared" si="2"/>
        <v>1</v>
      </c>
      <c r="J11" s="65">
        <f>VLOOKUP($A11,'Return Data'!$B$7:$R$2843,12,0)</f>
        <v>4.7702</v>
      </c>
      <c r="K11" s="66">
        <f t="shared" si="3"/>
        <v>2</v>
      </c>
      <c r="L11" s="65">
        <f>VLOOKUP($A11,'Return Data'!$B$7:$R$2843,13,0)</f>
        <v>5.8350999999999997</v>
      </c>
      <c r="M11" s="66">
        <f t="shared" si="4"/>
        <v>6</v>
      </c>
      <c r="N11" s="65">
        <f>VLOOKUP($A11,'Return Data'!$B$7:$R$2843,17,0)</f>
        <v>9.3781999999999996</v>
      </c>
      <c r="O11" s="66">
        <f t="shared" si="5"/>
        <v>1</v>
      </c>
      <c r="P11" s="65">
        <f>VLOOKUP($A11,'Return Data'!$B$7:$R$2843,14,0)</f>
        <v>10.7377</v>
      </c>
      <c r="Q11" s="66">
        <f t="shared" si="6"/>
        <v>1</v>
      </c>
      <c r="R11" s="65">
        <f>VLOOKUP($A11,'Return Data'!$B$7:$R$2843,16,0)</f>
        <v>9.1281999999999996</v>
      </c>
      <c r="S11" s="67">
        <f t="shared" si="7"/>
        <v>2</v>
      </c>
    </row>
    <row r="12" spans="1:19" x14ac:dyDescent="0.3">
      <c r="A12" s="82" t="s">
        <v>574</v>
      </c>
      <c r="B12" s="64">
        <f>VLOOKUP($A12,'Return Data'!$B$7:$R$2843,3,0)</f>
        <v>44446</v>
      </c>
      <c r="C12" s="65">
        <f>VLOOKUP($A12,'Return Data'!$B$7:$R$2843,4,0)</f>
        <v>18.5242</v>
      </c>
      <c r="D12" s="65">
        <f>VLOOKUP($A12,'Return Data'!$B$7:$R$2843,9,0)</f>
        <v>9.7687000000000008</v>
      </c>
      <c r="E12" s="66">
        <f t="shared" si="0"/>
        <v>5</v>
      </c>
      <c r="F12" s="65">
        <f>VLOOKUP($A12,'Return Data'!$B$7:$R$2843,10,0)</f>
        <v>5.3704000000000001</v>
      </c>
      <c r="G12" s="66">
        <f t="shared" si="1"/>
        <v>10</v>
      </c>
      <c r="H12" s="65">
        <f>VLOOKUP($A12,'Return Data'!$B$7:$R$2843,11,0)</f>
        <v>7.0236000000000001</v>
      </c>
      <c r="I12" s="66">
        <f t="shared" si="2"/>
        <v>7</v>
      </c>
      <c r="J12" s="65">
        <f>VLOOKUP($A12,'Return Data'!$B$7:$R$2843,12,0)</f>
        <v>4.5321999999999996</v>
      </c>
      <c r="K12" s="66">
        <f t="shared" si="3"/>
        <v>5</v>
      </c>
      <c r="L12" s="65">
        <f>VLOOKUP($A12,'Return Data'!$B$7:$R$2843,13,0)</f>
        <v>5.5366</v>
      </c>
      <c r="M12" s="66">
        <f t="shared" si="4"/>
        <v>9</v>
      </c>
      <c r="N12" s="65">
        <f>VLOOKUP($A12,'Return Data'!$B$7:$R$2843,17,0)</f>
        <v>7.6882999999999999</v>
      </c>
      <c r="O12" s="66">
        <f t="shared" si="5"/>
        <v>12</v>
      </c>
      <c r="P12" s="65">
        <f>VLOOKUP($A12,'Return Data'!$B$7:$R$2843,14,0)</f>
        <v>9.4001999999999999</v>
      </c>
      <c r="Q12" s="66">
        <f t="shared" si="6"/>
        <v>6</v>
      </c>
      <c r="R12" s="65">
        <f>VLOOKUP($A12,'Return Data'!$B$7:$R$2843,16,0)</f>
        <v>8.7180999999999997</v>
      </c>
      <c r="S12" s="67">
        <f t="shared" si="7"/>
        <v>8</v>
      </c>
    </row>
    <row r="13" spans="1:19" x14ac:dyDescent="0.3">
      <c r="A13" s="82" t="s">
        <v>575</v>
      </c>
      <c r="B13" s="64">
        <f>VLOOKUP($A13,'Return Data'!$B$7:$R$2843,3,0)</f>
        <v>44446</v>
      </c>
      <c r="C13" s="65">
        <f>VLOOKUP($A13,'Return Data'!$B$7:$R$2843,4,0)</f>
        <v>18.7911</v>
      </c>
      <c r="D13" s="65">
        <f>VLOOKUP($A13,'Return Data'!$B$7:$R$2843,9,0)</f>
        <v>9.1721000000000004</v>
      </c>
      <c r="E13" s="66">
        <f t="shared" si="0"/>
        <v>7</v>
      </c>
      <c r="F13" s="65">
        <f>VLOOKUP($A13,'Return Data'!$B$7:$R$2843,10,0)</f>
        <v>5.4969999999999999</v>
      </c>
      <c r="G13" s="66">
        <f t="shared" si="1"/>
        <v>8</v>
      </c>
      <c r="H13" s="65">
        <f>VLOOKUP($A13,'Return Data'!$B$7:$R$2843,11,0)</f>
        <v>6.9001999999999999</v>
      </c>
      <c r="I13" s="66">
        <f t="shared" si="2"/>
        <v>8</v>
      </c>
      <c r="J13" s="65">
        <f>VLOOKUP($A13,'Return Data'!$B$7:$R$2843,12,0)</f>
        <v>4.6188000000000002</v>
      </c>
      <c r="K13" s="66">
        <f t="shared" si="3"/>
        <v>4</v>
      </c>
      <c r="L13" s="65">
        <f>VLOOKUP($A13,'Return Data'!$B$7:$R$2843,13,0)</f>
        <v>5.9763999999999999</v>
      </c>
      <c r="M13" s="66">
        <f t="shared" si="4"/>
        <v>2</v>
      </c>
      <c r="N13" s="65">
        <f>VLOOKUP($A13,'Return Data'!$B$7:$R$2843,17,0)</f>
        <v>8.4159000000000006</v>
      </c>
      <c r="O13" s="66">
        <f t="shared" si="5"/>
        <v>3</v>
      </c>
      <c r="P13" s="65">
        <f>VLOOKUP($A13,'Return Data'!$B$7:$R$2843,14,0)</f>
        <v>9.4041999999999994</v>
      </c>
      <c r="Q13" s="66">
        <f t="shared" si="6"/>
        <v>5</v>
      </c>
      <c r="R13" s="65">
        <f>VLOOKUP($A13,'Return Data'!$B$7:$R$2843,16,0)</f>
        <v>8.8265999999999991</v>
      </c>
      <c r="S13" s="67">
        <f t="shared" si="7"/>
        <v>5</v>
      </c>
    </row>
    <row r="14" spans="1:19" x14ac:dyDescent="0.3">
      <c r="A14" s="82" t="s">
        <v>578</v>
      </c>
      <c r="B14" s="64">
        <f>VLOOKUP($A14,'Return Data'!$B$7:$R$2843,3,0)</f>
        <v>44446</v>
      </c>
      <c r="C14" s="65">
        <f>VLOOKUP($A14,'Return Data'!$B$7:$R$2843,4,0)</f>
        <v>26.3947</v>
      </c>
      <c r="D14" s="65">
        <f>VLOOKUP($A14,'Return Data'!$B$7:$R$2843,9,0)</f>
        <v>10.2026</v>
      </c>
      <c r="E14" s="66">
        <f t="shared" si="0"/>
        <v>4</v>
      </c>
      <c r="F14" s="65">
        <f>VLOOKUP($A14,'Return Data'!$B$7:$R$2843,10,0)</f>
        <v>6.1544999999999996</v>
      </c>
      <c r="G14" s="66">
        <f t="shared" si="1"/>
        <v>1</v>
      </c>
      <c r="H14" s="65">
        <f>VLOOKUP($A14,'Return Data'!$B$7:$R$2843,11,0)</f>
        <v>6.5766</v>
      </c>
      <c r="I14" s="66">
        <f t="shared" si="2"/>
        <v>11</v>
      </c>
      <c r="J14" s="65">
        <f>VLOOKUP($A14,'Return Data'!$B$7:$R$2843,12,0)</f>
        <v>4.9311999999999996</v>
      </c>
      <c r="K14" s="66">
        <f t="shared" si="3"/>
        <v>1</v>
      </c>
      <c r="L14" s="65">
        <f>VLOOKUP($A14,'Return Data'!$B$7:$R$2843,13,0)</f>
        <v>6.1242999999999999</v>
      </c>
      <c r="M14" s="66">
        <f t="shared" si="4"/>
        <v>1</v>
      </c>
      <c r="N14" s="65">
        <f>VLOOKUP($A14,'Return Data'!$B$7:$R$2843,17,0)</f>
        <v>7.9797000000000002</v>
      </c>
      <c r="O14" s="66">
        <f t="shared" si="5"/>
        <v>10</v>
      </c>
      <c r="P14" s="65">
        <f>VLOOKUP($A14,'Return Data'!$B$7:$R$2843,14,0)</f>
        <v>8.7040000000000006</v>
      </c>
      <c r="Q14" s="66">
        <f t="shared" si="6"/>
        <v>12</v>
      </c>
      <c r="R14" s="65">
        <f>VLOOKUP($A14,'Return Data'!$B$7:$R$2843,16,0)</f>
        <v>8.8176000000000005</v>
      </c>
      <c r="S14" s="67">
        <f t="shared" si="7"/>
        <v>6</v>
      </c>
    </row>
    <row r="15" spans="1:19" x14ac:dyDescent="0.3">
      <c r="A15" s="82" t="s">
        <v>579</v>
      </c>
      <c r="B15" s="64">
        <f>VLOOKUP($A15,'Return Data'!$B$7:$R$2843,3,0)</f>
        <v>44446</v>
      </c>
      <c r="C15" s="65">
        <f>VLOOKUP($A15,'Return Data'!$B$7:$R$2843,4,0)</f>
        <v>20.047899999999998</v>
      </c>
      <c r="D15" s="65">
        <f>VLOOKUP($A15,'Return Data'!$B$7:$R$2843,9,0)</f>
        <v>7.1162000000000001</v>
      </c>
      <c r="E15" s="66">
        <f t="shared" si="0"/>
        <v>13</v>
      </c>
      <c r="F15" s="65">
        <f>VLOOKUP($A15,'Return Data'!$B$7:$R$2843,10,0)</f>
        <v>5.4730999999999996</v>
      </c>
      <c r="G15" s="66">
        <f t="shared" si="1"/>
        <v>9</v>
      </c>
      <c r="H15" s="65">
        <f>VLOOKUP($A15,'Return Data'!$B$7:$R$2843,11,0)</f>
        <v>6.5098000000000003</v>
      </c>
      <c r="I15" s="66">
        <f t="shared" si="2"/>
        <v>12</v>
      </c>
      <c r="J15" s="65">
        <f>VLOOKUP($A15,'Return Data'!$B$7:$R$2843,12,0)</f>
        <v>4.2582000000000004</v>
      </c>
      <c r="K15" s="66">
        <f t="shared" si="3"/>
        <v>9</v>
      </c>
      <c r="L15" s="65">
        <f>VLOOKUP($A15,'Return Data'!$B$7:$R$2843,13,0)</f>
        <v>5.3916000000000004</v>
      </c>
      <c r="M15" s="66">
        <f t="shared" si="4"/>
        <v>11</v>
      </c>
      <c r="N15" s="65">
        <f>VLOOKUP($A15,'Return Data'!$B$7:$R$2843,17,0)</f>
        <v>8.3420000000000005</v>
      </c>
      <c r="O15" s="66">
        <f t="shared" si="5"/>
        <v>4</v>
      </c>
      <c r="P15" s="65">
        <f>VLOOKUP($A15,'Return Data'!$B$7:$R$2843,14,0)</f>
        <v>9.9893999999999998</v>
      </c>
      <c r="Q15" s="66">
        <f t="shared" si="6"/>
        <v>2</v>
      </c>
      <c r="R15" s="65">
        <f>VLOOKUP($A15,'Return Data'!$B$7:$R$2843,16,0)</f>
        <v>8.5168999999999997</v>
      </c>
      <c r="S15" s="67">
        <f t="shared" si="7"/>
        <v>12</v>
      </c>
    </row>
    <row r="16" spans="1:19" x14ac:dyDescent="0.3">
      <c r="A16" s="82" t="s">
        <v>584</v>
      </c>
      <c r="B16" s="64">
        <f>VLOOKUP($A16,'Return Data'!$B$7:$R$2843,3,0)</f>
        <v>44446</v>
      </c>
      <c r="C16" s="65">
        <f>VLOOKUP($A16,'Return Data'!$B$7:$R$2843,4,0)</f>
        <v>1949.7759000000001</v>
      </c>
      <c r="D16" s="65">
        <f>VLOOKUP($A16,'Return Data'!$B$7:$R$2843,9,0)</f>
        <v>13.0535</v>
      </c>
      <c r="E16" s="66">
        <f t="shared" si="0"/>
        <v>2</v>
      </c>
      <c r="F16" s="65">
        <f>VLOOKUP($A16,'Return Data'!$B$7:$R$2843,10,0)</f>
        <v>4.1563999999999997</v>
      </c>
      <c r="G16" s="66">
        <f t="shared" si="1"/>
        <v>16</v>
      </c>
      <c r="H16" s="65">
        <f>VLOOKUP($A16,'Return Data'!$B$7:$R$2843,11,0)</f>
        <v>9.4566999999999997</v>
      </c>
      <c r="I16" s="66">
        <f t="shared" si="2"/>
        <v>2</v>
      </c>
      <c r="J16" s="65">
        <f>VLOOKUP($A16,'Return Data'!$B$7:$R$2843,12,0)</f>
        <v>3.7202999999999999</v>
      </c>
      <c r="K16" s="66">
        <f t="shared" si="3"/>
        <v>14</v>
      </c>
      <c r="L16" s="65">
        <f>VLOOKUP($A16,'Return Data'!$B$7:$R$2843,13,0)</f>
        <v>4.6589</v>
      </c>
      <c r="M16" s="66">
        <f t="shared" si="4"/>
        <v>15</v>
      </c>
      <c r="N16" s="65">
        <f>VLOOKUP($A16,'Return Data'!$B$7:$R$2843,17,0)</f>
        <v>7.2971000000000004</v>
      </c>
      <c r="O16" s="66">
        <f t="shared" si="5"/>
        <v>14</v>
      </c>
      <c r="P16" s="65">
        <f>VLOOKUP($A16,'Return Data'!$B$7:$R$2843,14,0)</f>
        <v>8.4324999999999992</v>
      </c>
      <c r="Q16" s="66">
        <f t="shared" si="6"/>
        <v>15</v>
      </c>
      <c r="R16" s="65">
        <f>VLOOKUP($A16,'Return Data'!$B$7:$R$2843,16,0)</f>
        <v>7.9427000000000003</v>
      </c>
      <c r="S16" s="67">
        <f t="shared" si="7"/>
        <v>16</v>
      </c>
    </row>
    <row r="17" spans="1:19" x14ac:dyDescent="0.3">
      <c r="A17" s="82" t="s">
        <v>586</v>
      </c>
      <c r="B17" s="64">
        <f>VLOOKUP($A17,'Return Data'!$B$7:$R$2843,3,0)</f>
        <v>44446</v>
      </c>
      <c r="C17" s="65">
        <f>VLOOKUP($A17,'Return Data'!$B$7:$R$2843,4,0)</f>
        <v>53.109099999999998</v>
      </c>
      <c r="D17" s="65">
        <f>VLOOKUP($A17,'Return Data'!$B$7:$R$2843,9,0)</f>
        <v>9.7668999999999997</v>
      </c>
      <c r="E17" s="66">
        <f t="shared" si="0"/>
        <v>6</v>
      </c>
      <c r="F17" s="65">
        <f>VLOOKUP($A17,'Return Data'!$B$7:$R$2843,10,0)</f>
        <v>5.7591000000000001</v>
      </c>
      <c r="G17" s="66">
        <f t="shared" si="1"/>
        <v>5</v>
      </c>
      <c r="H17" s="65">
        <f>VLOOKUP($A17,'Return Data'!$B$7:$R$2843,11,0)</f>
        <v>7.0273000000000003</v>
      </c>
      <c r="I17" s="66">
        <f t="shared" si="2"/>
        <v>6</v>
      </c>
      <c r="J17" s="65">
        <f>VLOOKUP($A17,'Return Data'!$B$7:$R$2843,12,0)</f>
        <v>4.4892000000000003</v>
      </c>
      <c r="K17" s="66">
        <f t="shared" si="3"/>
        <v>7</v>
      </c>
      <c r="L17" s="65">
        <f>VLOOKUP($A17,'Return Data'!$B$7:$R$2843,13,0)</f>
        <v>5.8087</v>
      </c>
      <c r="M17" s="66">
        <f t="shared" si="4"/>
        <v>7</v>
      </c>
      <c r="N17" s="65">
        <f>VLOOKUP($A17,'Return Data'!$B$7:$R$2843,17,0)</f>
        <v>8.2516999999999996</v>
      </c>
      <c r="O17" s="66">
        <f t="shared" si="5"/>
        <v>5</v>
      </c>
      <c r="P17" s="65">
        <f>VLOOKUP($A17,'Return Data'!$B$7:$R$2843,14,0)</f>
        <v>9.4587000000000003</v>
      </c>
      <c r="Q17" s="66">
        <f t="shared" si="6"/>
        <v>4</v>
      </c>
      <c r="R17" s="65">
        <f>VLOOKUP($A17,'Return Data'!$B$7:$R$2843,16,0)</f>
        <v>8.8956999999999997</v>
      </c>
      <c r="S17" s="67">
        <f t="shared" si="7"/>
        <v>3</v>
      </c>
    </row>
    <row r="18" spans="1:19" x14ac:dyDescent="0.3">
      <c r="A18" s="82" t="s">
        <v>587</v>
      </c>
      <c r="B18" s="64">
        <f>VLOOKUP($A18,'Return Data'!$B$7:$R$2843,3,0)</f>
        <v>44446</v>
      </c>
      <c r="C18" s="65">
        <f>VLOOKUP($A18,'Return Data'!$B$7:$R$2843,4,0)</f>
        <v>20.662700000000001</v>
      </c>
      <c r="D18" s="65">
        <f>VLOOKUP($A18,'Return Data'!$B$7:$R$2843,9,0)</f>
        <v>6.9757999999999996</v>
      </c>
      <c r="E18" s="66">
        <f t="shared" si="0"/>
        <v>14</v>
      </c>
      <c r="F18" s="65">
        <f>VLOOKUP($A18,'Return Data'!$B$7:$R$2843,10,0)</f>
        <v>5.2843999999999998</v>
      </c>
      <c r="G18" s="66">
        <f t="shared" si="1"/>
        <v>12</v>
      </c>
      <c r="H18" s="65">
        <f>VLOOKUP($A18,'Return Data'!$B$7:$R$2843,11,0)</f>
        <v>6.5936000000000003</v>
      </c>
      <c r="I18" s="66">
        <f t="shared" si="2"/>
        <v>10</v>
      </c>
      <c r="J18" s="65">
        <f>VLOOKUP($A18,'Return Data'!$B$7:$R$2843,12,0)</f>
        <v>4.0693999999999999</v>
      </c>
      <c r="K18" s="66">
        <f t="shared" si="3"/>
        <v>11</v>
      </c>
      <c r="L18" s="65">
        <f>VLOOKUP($A18,'Return Data'!$B$7:$R$2843,13,0)</f>
        <v>5.4747000000000003</v>
      </c>
      <c r="M18" s="66">
        <f t="shared" si="4"/>
        <v>10</v>
      </c>
      <c r="N18" s="65">
        <f>VLOOKUP($A18,'Return Data'!$B$7:$R$2843,17,0)</f>
        <v>8.0675000000000008</v>
      </c>
      <c r="O18" s="66">
        <f t="shared" si="5"/>
        <v>8</v>
      </c>
      <c r="P18" s="65">
        <f>VLOOKUP($A18,'Return Data'!$B$7:$R$2843,14,0)</f>
        <v>8.6806000000000001</v>
      </c>
      <c r="Q18" s="66">
        <f t="shared" si="6"/>
        <v>13</v>
      </c>
      <c r="R18" s="65">
        <f>VLOOKUP($A18,'Return Data'!$B$7:$R$2843,16,0)</f>
        <v>8.4014000000000006</v>
      </c>
      <c r="S18" s="67">
        <f t="shared" si="7"/>
        <v>13</v>
      </c>
    </row>
    <row r="19" spans="1:19" x14ac:dyDescent="0.3">
      <c r="A19" s="82" t="s">
        <v>590</v>
      </c>
      <c r="B19" s="64">
        <f>VLOOKUP($A19,'Return Data'!$B$7:$R$2843,3,0)</f>
        <v>44446</v>
      </c>
      <c r="C19" s="65">
        <f>VLOOKUP($A19,'Return Data'!$B$7:$R$2843,4,0)</f>
        <v>29.545400000000001</v>
      </c>
      <c r="D19" s="65">
        <f>VLOOKUP($A19,'Return Data'!$B$7:$R$2843,9,0)</f>
        <v>6.1871999999999998</v>
      </c>
      <c r="E19" s="66">
        <f t="shared" si="0"/>
        <v>15</v>
      </c>
      <c r="F19" s="65">
        <f>VLOOKUP($A19,'Return Data'!$B$7:$R$2843,10,0)</f>
        <v>4.5033000000000003</v>
      </c>
      <c r="G19" s="66">
        <f t="shared" si="1"/>
        <v>15</v>
      </c>
      <c r="H19" s="65">
        <f>VLOOKUP($A19,'Return Data'!$B$7:$R$2843,11,0)</f>
        <v>5.3841999999999999</v>
      </c>
      <c r="I19" s="66">
        <f t="shared" si="2"/>
        <v>16</v>
      </c>
      <c r="J19" s="65">
        <f>VLOOKUP($A19,'Return Data'!$B$7:$R$2843,12,0)</f>
        <v>3.444</v>
      </c>
      <c r="K19" s="66">
        <f t="shared" si="3"/>
        <v>17</v>
      </c>
      <c r="L19" s="65">
        <f>VLOOKUP($A19,'Return Data'!$B$7:$R$2843,13,0)</f>
        <v>4.4497999999999998</v>
      </c>
      <c r="M19" s="66">
        <f t="shared" si="4"/>
        <v>16</v>
      </c>
      <c r="N19" s="65">
        <f>VLOOKUP($A19,'Return Data'!$B$7:$R$2843,17,0)</f>
        <v>6.7839999999999998</v>
      </c>
      <c r="O19" s="66">
        <f t="shared" si="5"/>
        <v>15</v>
      </c>
      <c r="P19" s="65">
        <f>VLOOKUP($A19,'Return Data'!$B$7:$R$2843,14,0)</f>
        <v>8.4558</v>
      </c>
      <c r="Q19" s="66">
        <f t="shared" si="6"/>
        <v>14</v>
      </c>
      <c r="R19" s="65">
        <f>VLOOKUP($A19,'Return Data'!$B$7:$R$2843,16,0)</f>
        <v>7.9786999999999999</v>
      </c>
      <c r="S19" s="67">
        <f t="shared" si="7"/>
        <v>15</v>
      </c>
    </row>
    <row r="20" spans="1:19" x14ac:dyDescent="0.3">
      <c r="A20" s="82" t="s">
        <v>592</v>
      </c>
      <c r="B20" s="64">
        <f>VLOOKUP($A20,'Return Data'!$B$7:$R$2843,3,0)</f>
        <v>44446</v>
      </c>
      <c r="C20" s="65">
        <f>VLOOKUP($A20,'Return Data'!$B$7:$R$2843,4,0)</f>
        <v>16.909300000000002</v>
      </c>
      <c r="D20" s="65">
        <f>VLOOKUP($A20,'Return Data'!$B$7:$R$2843,9,0)</f>
        <v>9.1318000000000001</v>
      </c>
      <c r="E20" s="66">
        <f t="shared" si="0"/>
        <v>8</v>
      </c>
      <c r="F20" s="65">
        <f>VLOOKUP($A20,'Return Data'!$B$7:$R$2843,10,0)</f>
        <v>5.8884999999999996</v>
      </c>
      <c r="G20" s="66">
        <f t="shared" si="1"/>
        <v>2</v>
      </c>
      <c r="H20" s="65">
        <f>VLOOKUP($A20,'Return Data'!$B$7:$R$2843,11,0)</f>
        <v>7.6356000000000002</v>
      </c>
      <c r="I20" s="66">
        <f t="shared" si="2"/>
        <v>3</v>
      </c>
      <c r="J20" s="65">
        <f>VLOOKUP($A20,'Return Data'!$B$7:$R$2843,12,0)</f>
        <v>4.6707000000000001</v>
      </c>
      <c r="K20" s="66">
        <f t="shared" si="3"/>
        <v>3</v>
      </c>
      <c r="L20" s="65">
        <f>VLOOKUP($A20,'Return Data'!$B$7:$R$2843,13,0)</f>
        <v>5.9021999999999997</v>
      </c>
      <c r="M20" s="66">
        <f t="shared" si="4"/>
        <v>4</v>
      </c>
      <c r="N20" s="65">
        <f>VLOOKUP($A20,'Return Data'!$B$7:$R$2843,17,0)</f>
        <v>8.5153999999999996</v>
      </c>
      <c r="O20" s="66">
        <f t="shared" si="5"/>
        <v>2</v>
      </c>
      <c r="P20" s="65">
        <f>VLOOKUP($A20,'Return Data'!$B$7:$R$2843,14,0)</f>
        <v>9.6745000000000001</v>
      </c>
      <c r="Q20" s="66">
        <f t="shared" si="6"/>
        <v>3</v>
      </c>
      <c r="R20" s="65">
        <f>VLOOKUP($A20,'Return Data'!$B$7:$R$2843,16,0)</f>
        <v>8.6658000000000008</v>
      </c>
      <c r="S20" s="67">
        <f t="shared" si="7"/>
        <v>10</v>
      </c>
    </row>
    <row r="21" spans="1:19" x14ac:dyDescent="0.3">
      <c r="A21" s="82" t="s">
        <v>594</v>
      </c>
      <c r="B21" s="64">
        <f>VLOOKUP($A21,'Return Data'!$B$7:$R$2843,3,0)</f>
        <v>44446</v>
      </c>
      <c r="C21" s="65">
        <f>VLOOKUP($A21,'Return Data'!$B$7:$R$2843,4,0)</f>
        <v>20.341100000000001</v>
      </c>
      <c r="D21" s="65">
        <f>VLOOKUP($A21,'Return Data'!$B$7:$R$2843,9,0)</f>
        <v>9.0089000000000006</v>
      </c>
      <c r="E21" s="66">
        <f t="shared" si="0"/>
        <v>9</v>
      </c>
      <c r="F21" s="65">
        <f>VLOOKUP($A21,'Return Data'!$B$7:$R$2843,10,0)</f>
        <v>5.6116000000000001</v>
      </c>
      <c r="G21" s="66">
        <f t="shared" si="1"/>
        <v>6</v>
      </c>
      <c r="H21" s="65">
        <f>VLOOKUP($A21,'Return Data'!$B$7:$R$2843,11,0)</f>
        <v>6.8025000000000002</v>
      </c>
      <c r="I21" s="66">
        <f t="shared" si="2"/>
        <v>9</v>
      </c>
      <c r="J21" s="65">
        <f>VLOOKUP($A21,'Return Data'!$B$7:$R$2843,12,0)</f>
        <v>4.5308999999999999</v>
      </c>
      <c r="K21" s="66">
        <f t="shared" si="3"/>
        <v>6</v>
      </c>
      <c r="L21" s="65">
        <f>VLOOKUP($A21,'Return Data'!$B$7:$R$2843,13,0)</f>
        <v>5.6449999999999996</v>
      </c>
      <c r="M21" s="66">
        <f t="shared" si="4"/>
        <v>8</v>
      </c>
      <c r="N21" s="65">
        <f>VLOOKUP($A21,'Return Data'!$B$7:$R$2843,17,0)</f>
        <v>8.0239999999999991</v>
      </c>
      <c r="O21" s="66">
        <f t="shared" si="5"/>
        <v>9</v>
      </c>
      <c r="P21" s="65">
        <f>VLOOKUP($A21,'Return Data'!$B$7:$R$2843,14,0)</f>
        <v>9.2209000000000003</v>
      </c>
      <c r="Q21" s="66">
        <f t="shared" si="6"/>
        <v>8</v>
      </c>
      <c r="R21" s="65">
        <f>VLOOKUP($A21,'Return Data'!$B$7:$R$2843,16,0)</f>
        <v>8.7051999999999996</v>
      </c>
      <c r="S21" s="67">
        <f t="shared" si="7"/>
        <v>9</v>
      </c>
    </row>
    <row r="22" spans="1:19" x14ac:dyDescent="0.3">
      <c r="A22" s="82" t="s">
        <v>595</v>
      </c>
      <c r="B22" s="64">
        <f>VLOOKUP($A22,'Return Data'!$B$7:$R$2843,3,0)</f>
        <v>44446</v>
      </c>
      <c r="C22" s="65">
        <f>VLOOKUP($A22,'Return Data'!$B$7:$R$2843,4,0)</f>
        <v>2624.4983000000002</v>
      </c>
      <c r="D22" s="65">
        <f>VLOOKUP($A22,'Return Data'!$B$7:$R$2843,9,0)</f>
        <v>7.9527000000000001</v>
      </c>
      <c r="E22" s="66">
        <f t="shared" si="0"/>
        <v>11</v>
      </c>
      <c r="F22" s="65">
        <f>VLOOKUP($A22,'Return Data'!$B$7:$R$2843,10,0)</f>
        <v>5.2046000000000001</v>
      </c>
      <c r="G22" s="66">
        <f t="shared" si="1"/>
        <v>13</v>
      </c>
      <c r="H22" s="65">
        <f>VLOOKUP($A22,'Return Data'!$B$7:$R$2843,11,0)</f>
        <v>6.0852000000000004</v>
      </c>
      <c r="I22" s="66">
        <f t="shared" si="2"/>
        <v>14</v>
      </c>
      <c r="J22" s="65">
        <f>VLOOKUP($A22,'Return Data'!$B$7:$R$2843,12,0)</f>
        <v>3.5813000000000001</v>
      </c>
      <c r="K22" s="66">
        <f t="shared" si="3"/>
        <v>15</v>
      </c>
      <c r="L22" s="65">
        <f>VLOOKUP($A22,'Return Data'!$B$7:$R$2843,13,0)</f>
        <v>5.3029999999999999</v>
      </c>
      <c r="M22" s="66">
        <f t="shared" si="4"/>
        <v>13</v>
      </c>
      <c r="N22" s="65">
        <f>VLOOKUP($A22,'Return Data'!$B$7:$R$2843,17,0)</f>
        <v>7.8082000000000003</v>
      </c>
      <c r="O22" s="66">
        <f t="shared" si="5"/>
        <v>11</v>
      </c>
      <c r="P22" s="65">
        <f>VLOOKUP($A22,'Return Data'!$B$7:$R$2843,14,0)</f>
        <v>8.8444000000000003</v>
      </c>
      <c r="Q22" s="66">
        <f t="shared" si="6"/>
        <v>11</v>
      </c>
      <c r="R22" s="65">
        <f>VLOOKUP($A22,'Return Data'!$B$7:$R$2843,16,0)</f>
        <v>8.7434999999999992</v>
      </c>
      <c r="S22" s="67">
        <f t="shared" si="7"/>
        <v>7</v>
      </c>
    </row>
    <row r="23" spans="1:19" x14ac:dyDescent="0.3">
      <c r="A23" s="82" t="s">
        <v>598</v>
      </c>
      <c r="B23" s="64">
        <f>VLOOKUP($A23,'Return Data'!$B$7:$R$2843,3,0)</f>
        <v>44446</v>
      </c>
      <c r="C23" s="65">
        <f>VLOOKUP($A23,'Return Data'!$B$7:$R$2843,4,0)</f>
        <v>34.720700000000001</v>
      </c>
      <c r="D23" s="65">
        <f>VLOOKUP($A23,'Return Data'!$B$7:$R$2843,9,0)</f>
        <v>4.2735000000000003</v>
      </c>
      <c r="E23" s="66">
        <f t="shared" si="0"/>
        <v>18</v>
      </c>
      <c r="F23" s="65">
        <f>VLOOKUP($A23,'Return Data'!$B$7:$R$2843,10,0)</f>
        <v>3.7301000000000002</v>
      </c>
      <c r="G23" s="66">
        <f t="shared" si="1"/>
        <v>18</v>
      </c>
      <c r="H23" s="65">
        <f>VLOOKUP($A23,'Return Data'!$B$7:$R$2843,11,0)</f>
        <v>3.7467000000000001</v>
      </c>
      <c r="I23" s="66">
        <f t="shared" si="2"/>
        <v>18</v>
      </c>
      <c r="J23" s="65">
        <f>VLOOKUP($A23,'Return Data'!$B$7:$R$2843,12,0)</f>
        <v>3.5108999999999999</v>
      </c>
      <c r="K23" s="66">
        <f t="shared" si="3"/>
        <v>16</v>
      </c>
      <c r="L23" s="65">
        <f>VLOOKUP($A23,'Return Data'!$B$7:$R$2843,13,0)</f>
        <v>3.9016000000000002</v>
      </c>
      <c r="M23" s="66">
        <f t="shared" si="4"/>
        <v>18</v>
      </c>
      <c r="N23" s="65">
        <f>VLOOKUP($A23,'Return Data'!$B$7:$R$2843,17,0)</f>
        <v>6.2912999999999997</v>
      </c>
      <c r="O23" s="66">
        <f t="shared" si="5"/>
        <v>16</v>
      </c>
      <c r="P23" s="65">
        <f>VLOOKUP($A23,'Return Data'!$B$7:$R$2843,14,0)</f>
        <v>7.8811</v>
      </c>
      <c r="Q23" s="66">
        <f t="shared" si="6"/>
        <v>16</v>
      </c>
      <c r="R23" s="65">
        <f>VLOOKUP($A23,'Return Data'!$B$7:$R$2843,16,0)</f>
        <v>7.7355999999999998</v>
      </c>
      <c r="S23" s="67">
        <f t="shared" si="7"/>
        <v>17</v>
      </c>
    </row>
    <row r="24" spans="1:19" x14ac:dyDescent="0.3">
      <c r="A24" s="82" t="s">
        <v>599</v>
      </c>
      <c r="B24" s="64">
        <f>VLOOKUP($A24,'Return Data'!$B$7:$R$2843,3,0)</f>
        <v>44446</v>
      </c>
      <c r="C24" s="65">
        <f>VLOOKUP($A24,'Return Data'!$B$7:$R$2843,4,0)</f>
        <v>11.6448</v>
      </c>
      <c r="D24" s="65">
        <f>VLOOKUP($A24,'Return Data'!$B$7:$R$2843,9,0)</f>
        <v>10.2788</v>
      </c>
      <c r="E24" s="66">
        <f t="shared" si="0"/>
        <v>3</v>
      </c>
      <c r="F24" s="65">
        <f>VLOOKUP($A24,'Return Data'!$B$7:$R$2843,10,0)</f>
        <v>5.8320999999999996</v>
      </c>
      <c r="G24" s="66">
        <f t="shared" si="1"/>
        <v>3</v>
      </c>
      <c r="H24" s="65">
        <f>VLOOKUP($A24,'Return Data'!$B$7:$R$2843,11,0)</f>
        <v>7.2229999999999999</v>
      </c>
      <c r="I24" s="66">
        <f t="shared" si="2"/>
        <v>5</v>
      </c>
      <c r="J24" s="65">
        <f>VLOOKUP($A24,'Return Data'!$B$7:$R$2843,12,0)</f>
        <v>4.2411000000000003</v>
      </c>
      <c r="K24" s="66">
        <f t="shared" si="3"/>
        <v>10</v>
      </c>
      <c r="L24" s="65">
        <f>VLOOKUP($A24,'Return Data'!$B$7:$R$2843,13,0)</f>
        <v>5.9389000000000003</v>
      </c>
      <c r="M24" s="66">
        <f t="shared" si="4"/>
        <v>3</v>
      </c>
      <c r="N24" s="65"/>
      <c r="O24" s="66"/>
      <c r="P24" s="65"/>
      <c r="Q24" s="66"/>
      <c r="R24" s="65">
        <f>VLOOKUP($A24,'Return Data'!$B$7:$R$2843,16,0)</f>
        <v>8.2883999999999993</v>
      </c>
      <c r="S24" s="67">
        <f t="shared" si="7"/>
        <v>14</v>
      </c>
    </row>
    <row r="25" spans="1:19" x14ac:dyDescent="0.3">
      <c r="A25" s="82" t="s">
        <v>601</v>
      </c>
      <c r="B25" s="64">
        <f>VLOOKUP($A25,'Return Data'!$B$7:$R$2843,3,0)</f>
        <v>44446</v>
      </c>
      <c r="C25" s="65">
        <f>VLOOKUP($A25,'Return Data'!$B$7:$R$2843,4,0)</f>
        <v>16.561599999999999</v>
      </c>
      <c r="D25" s="65">
        <f>VLOOKUP($A25,'Return Data'!$B$7:$R$2843,9,0)</f>
        <v>5.1262999999999996</v>
      </c>
      <c r="E25" s="66">
        <f t="shared" si="0"/>
        <v>17</v>
      </c>
      <c r="F25" s="65">
        <f>VLOOKUP($A25,'Return Data'!$B$7:$R$2843,10,0)</f>
        <v>3.9630999999999998</v>
      </c>
      <c r="G25" s="66">
        <f t="shared" si="1"/>
        <v>17</v>
      </c>
      <c r="H25" s="65">
        <f>VLOOKUP($A25,'Return Data'!$B$7:$R$2843,11,0)</f>
        <v>4.8407</v>
      </c>
      <c r="I25" s="66">
        <f t="shared" si="2"/>
        <v>17</v>
      </c>
      <c r="J25" s="65">
        <f>VLOOKUP($A25,'Return Data'!$B$7:$R$2843,12,0)</f>
        <v>3.0533000000000001</v>
      </c>
      <c r="K25" s="66">
        <f t="shared" si="3"/>
        <v>18</v>
      </c>
      <c r="L25" s="65">
        <f>VLOOKUP($A25,'Return Data'!$B$7:$R$2843,13,0)</f>
        <v>3.9035000000000002</v>
      </c>
      <c r="M25" s="66">
        <f t="shared" si="4"/>
        <v>17</v>
      </c>
      <c r="N25" s="65">
        <f>VLOOKUP($A25,'Return Data'!$B$7:$R$2843,17,0)</f>
        <v>5.7496999999999998</v>
      </c>
      <c r="O25" s="66">
        <f>RANK(N25,N$8:N$25,0)</f>
        <v>17</v>
      </c>
      <c r="P25" s="65">
        <f>VLOOKUP($A25,'Return Data'!$B$7:$R$2843,14,0)</f>
        <v>4.2853000000000003</v>
      </c>
      <c r="Q25" s="66">
        <f>RANK(P25,P$8:P$25,0)</f>
        <v>17</v>
      </c>
      <c r="R25" s="65">
        <f>VLOOKUP($A25,'Return Data'!$B$7:$R$2843,16,0)</f>
        <v>6.8659999999999997</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8.7012944444444429</v>
      </c>
      <c r="E27" s="88"/>
      <c r="F27" s="89">
        <f>AVERAGE(F8:F25)</f>
        <v>5.2214722222222214</v>
      </c>
      <c r="G27" s="88"/>
      <c r="H27" s="89">
        <f>AVERAGE(H8:H25)</f>
        <v>6.7869166666666656</v>
      </c>
      <c r="I27" s="88"/>
      <c r="J27" s="89">
        <f>AVERAGE(J8:J25)</f>
        <v>4.1562222222222225</v>
      </c>
      <c r="K27" s="88"/>
      <c r="L27" s="89">
        <f>AVERAGE(L8:L25)</f>
        <v>5.3341166666666657</v>
      </c>
      <c r="M27" s="88"/>
      <c r="N27" s="89">
        <f>AVERAGE(N8:N25)</f>
        <v>7.7949058823529409</v>
      </c>
      <c r="O27" s="88"/>
      <c r="P27" s="89">
        <f>AVERAGE(P8:P25)</f>
        <v>8.8662294117647065</v>
      </c>
      <c r="Q27" s="88"/>
      <c r="R27" s="89">
        <f>AVERAGE(R8:R25)</f>
        <v>8.4975611111111107</v>
      </c>
      <c r="S27" s="90"/>
    </row>
    <row r="28" spans="1:19" x14ac:dyDescent="0.3">
      <c r="A28" s="87" t="s">
        <v>28</v>
      </c>
      <c r="B28" s="88"/>
      <c r="C28" s="88"/>
      <c r="D28" s="89">
        <f>MIN(D8:D25)</f>
        <v>4.2735000000000003</v>
      </c>
      <c r="E28" s="88"/>
      <c r="F28" s="89">
        <f>MIN(F8:F25)</f>
        <v>3.7301000000000002</v>
      </c>
      <c r="G28" s="88"/>
      <c r="H28" s="89">
        <f>MIN(H8:H25)</f>
        <v>3.7467000000000001</v>
      </c>
      <c r="I28" s="88"/>
      <c r="J28" s="89">
        <f>MIN(J8:J25)</f>
        <v>3.0533000000000001</v>
      </c>
      <c r="K28" s="88"/>
      <c r="L28" s="89">
        <f>MIN(L8:L25)</f>
        <v>3.9016000000000002</v>
      </c>
      <c r="M28" s="88"/>
      <c r="N28" s="89">
        <f>MIN(N8:N25)</f>
        <v>5.7496999999999998</v>
      </c>
      <c r="O28" s="88"/>
      <c r="P28" s="89">
        <f>MIN(P8:P25)</f>
        <v>4.2853000000000003</v>
      </c>
      <c r="Q28" s="88"/>
      <c r="R28" s="89">
        <f>MIN(R8:R25)</f>
        <v>6.8659999999999997</v>
      </c>
      <c r="S28" s="90"/>
    </row>
    <row r="29" spans="1:19" ht="15" thickBot="1" x14ac:dyDescent="0.35">
      <c r="A29" s="91" t="s">
        <v>29</v>
      </c>
      <c r="B29" s="92"/>
      <c r="C29" s="92"/>
      <c r="D29" s="93">
        <f>MAX(D8:D25)</f>
        <v>16.123999999999999</v>
      </c>
      <c r="E29" s="92"/>
      <c r="F29" s="93">
        <f>MAX(F8:F25)</f>
        <v>6.1544999999999996</v>
      </c>
      <c r="G29" s="92"/>
      <c r="H29" s="93">
        <f>MAX(H8:H25)</f>
        <v>10.8367</v>
      </c>
      <c r="I29" s="92"/>
      <c r="J29" s="93">
        <f>MAX(J8:J25)</f>
        <v>4.9311999999999996</v>
      </c>
      <c r="K29" s="92"/>
      <c r="L29" s="93">
        <f>MAX(L8:L25)</f>
        <v>6.1242999999999999</v>
      </c>
      <c r="M29" s="92"/>
      <c r="N29" s="93">
        <f>MAX(N8:N25)</f>
        <v>9.3781999999999996</v>
      </c>
      <c r="O29" s="92"/>
      <c r="P29" s="93">
        <f>MAX(P8:P25)</f>
        <v>10.7377</v>
      </c>
      <c r="Q29" s="92"/>
      <c r="R29" s="93">
        <f>MAX(R8:R25)</f>
        <v>9.3374000000000006</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44446</v>
      </c>
      <c r="C8" s="65">
        <f>VLOOKUP($A8,'Return Data'!$B$7:$R$2843,4,0)</f>
        <v>291.41050000000001</v>
      </c>
      <c r="D8" s="65">
        <f>VLOOKUP($A8,'Return Data'!$B$7:$R$2843,9,0)</f>
        <v>8.4009</v>
      </c>
      <c r="E8" s="66">
        <f t="shared" ref="E8:E27" si="0">RANK(D8,D$8:D$27,0)</f>
        <v>11</v>
      </c>
      <c r="F8" s="65">
        <f>VLOOKUP($A8,'Return Data'!$B$7:$R$2843,10,0)</f>
        <v>5.4912999999999998</v>
      </c>
      <c r="G8" s="66">
        <f t="shared" ref="G8:G27" si="1">RANK(F8,F$8:F$27,0)</f>
        <v>3</v>
      </c>
      <c r="H8" s="65">
        <f>VLOOKUP($A8,'Return Data'!$B$7:$R$2843,11,0)</f>
        <v>7.0454999999999997</v>
      </c>
      <c r="I8" s="66">
        <f t="shared" ref="I8:I27" si="2">RANK(H8,H$8:H$27,0)</f>
        <v>5</v>
      </c>
      <c r="J8" s="65">
        <f>VLOOKUP($A8,'Return Data'!$B$7:$R$2843,12,0)</f>
        <v>4.0871000000000004</v>
      </c>
      <c r="K8" s="66">
        <f t="shared" ref="K8:K27" si="3">RANK(J8,J$8:J$27,0)</f>
        <v>8</v>
      </c>
      <c r="L8" s="65">
        <f>VLOOKUP($A8,'Return Data'!$B$7:$R$2843,13,0)</f>
        <v>5.4806999999999997</v>
      </c>
      <c r="M8" s="66">
        <f t="shared" ref="M8:M25" si="4">RANK(L8,L$8:L$27,0)</f>
        <v>6</v>
      </c>
      <c r="N8" s="65">
        <f>VLOOKUP($A8,'Return Data'!$B$7:$R$2843,17,0)</f>
        <v>7.8921999999999999</v>
      </c>
      <c r="O8" s="66">
        <f t="shared" ref="O8:O23" si="5">RANK(N8,N$8:N$27,0)</f>
        <v>5</v>
      </c>
      <c r="P8" s="65">
        <f>VLOOKUP($A8,'Return Data'!$B$7:$R$2843,14,0)</f>
        <v>8.9345999999999997</v>
      </c>
      <c r="Q8" s="66">
        <f t="shared" ref="Q8:Q23" si="6">RANK(P8,P$8:P$27,0)</f>
        <v>6</v>
      </c>
      <c r="R8" s="65">
        <f>VLOOKUP($A8,'Return Data'!$B$7:$R$2843,16,0)</f>
        <v>8.3345000000000002</v>
      </c>
      <c r="S8" s="67">
        <f t="shared" ref="S8:S27" si="7">RANK(R8,R$8:R$27,0)</f>
        <v>8</v>
      </c>
    </row>
    <row r="9" spans="1:19" x14ac:dyDescent="0.3">
      <c r="A9" s="82" t="s">
        <v>568</v>
      </c>
      <c r="B9" s="64">
        <f>VLOOKUP($A9,'Return Data'!$B$7:$R$2843,3,0)</f>
        <v>44446</v>
      </c>
      <c r="C9" s="65">
        <f>VLOOKUP($A9,'Return Data'!$B$7:$R$2843,4,0)</f>
        <v>2105.2139000000002</v>
      </c>
      <c r="D9" s="65">
        <f>VLOOKUP($A9,'Return Data'!$B$7:$R$2843,9,0)</f>
        <v>5.7111000000000001</v>
      </c>
      <c r="E9" s="66">
        <f t="shared" si="0"/>
        <v>17</v>
      </c>
      <c r="F9" s="65">
        <f>VLOOKUP($A9,'Return Data'!$B$7:$R$2843,10,0)</f>
        <v>4.6215000000000002</v>
      </c>
      <c r="G9" s="66">
        <f t="shared" si="1"/>
        <v>16</v>
      </c>
      <c r="H9" s="65">
        <f>VLOOKUP($A9,'Return Data'!$B$7:$R$2843,11,0)</f>
        <v>5.4154999999999998</v>
      </c>
      <c r="I9" s="66">
        <f t="shared" si="2"/>
        <v>17</v>
      </c>
      <c r="J9" s="65">
        <f>VLOOKUP($A9,'Return Data'!$B$7:$R$2843,12,0)</f>
        <v>3.7517999999999998</v>
      </c>
      <c r="K9" s="66">
        <f t="shared" si="3"/>
        <v>12</v>
      </c>
      <c r="L9" s="65">
        <f>VLOOKUP($A9,'Return Data'!$B$7:$R$2843,13,0)</f>
        <v>4.6500000000000004</v>
      </c>
      <c r="M9" s="66">
        <f t="shared" si="4"/>
        <v>16</v>
      </c>
      <c r="N9" s="65">
        <f>VLOOKUP($A9,'Return Data'!$B$7:$R$2843,17,0)</f>
        <v>7.2695999999999996</v>
      </c>
      <c r="O9" s="66">
        <f t="shared" si="5"/>
        <v>13</v>
      </c>
      <c r="P9" s="65">
        <f>VLOOKUP($A9,'Return Data'!$B$7:$R$2843,14,0)</f>
        <v>8.8521000000000001</v>
      </c>
      <c r="Q9" s="66">
        <f t="shared" si="6"/>
        <v>8</v>
      </c>
      <c r="R9" s="65">
        <f>VLOOKUP($A9,'Return Data'!$B$7:$R$2843,16,0)</f>
        <v>8.3758999999999997</v>
      </c>
      <c r="S9" s="67">
        <f t="shared" si="7"/>
        <v>7</v>
      </c>
    </row>
    <row r="10" spans="1:19" x14ac:dyDescent="0.3">
      <c r="A10" s="82" t="s">
        <v>570</v>
      </c>
      <c r="B10" s="64">
        <f>VLOOKUP($A10,'Return Data'!$B$7:$R$2843,3,0)</f>
        <v>44446</v>
      </c>
      <c r="C10" s="65">
        <f>VLOOKUP($A10,'Return Data'!$B$7:$R$2843,4,0)</f>
        <v>19.1846</v>
      </c>
      <c r="D10" s="65">
        <f>VLOOKUP($A10,'Return Data'!$B$7:$R$2843,9,0)</f>
        <v>7.5107999999999997</v>
      </c>
      <c r="E10" s="66">
        <f t="shared" si="0"/>
        <v>12</v>
      </c>
      <c r="F10" s="65">
        <f>VLOOKUP($A10,'Return Data'!$B$7:$R$2843,10,0)</f>
        <v>5.0579000000000001</v>
      </c>
      <c r="G10" s="66">
        <f t="shared" si="1"/>
        <v>11</v>
      </c>
      <c r="H10" s="65">
        <f>VLOOKUP($A10,'Return Data'!$B$7:$R$2843,11,0)</f>
        <v>6.1426999999999996</v>
      </c>
      <c r="I10" s="66">
        <f t="shared" si="2"/>
        <v>14</v>
      </c>
      <c r="J10" s="65">
        <f>VLOOKUP($A10,'Return Data'!$B$7:$R$2843,12,0)</f>
        <v>3.6211000000000002</v>
      </c>
      <c r="K10" s="66">
        <f t="shared" si="3"/>
        <v>15</v>
      </c>
      <c r="L10" s="65">
        <f>VLOOKUP($A10,'Return Data'!$B$7:$R$2843,13,0)</f>
        <v>5.0911999999999997</v>
      </c>
      <c r="M10" s="66">
        <f t="shared" si="4"/>
        <v>12</v>
      </c>
      <c r="N10" s="65">
        <f>VLOOKUP($A10,'Return Data'!$B$7:$R$2843,17,0)</f>
        <v>7.7904999999999998</v>
      </c>
      <c r="O10" s="66">
        <f t="shared" si="5"/>
        <v>7</v>
      </c>
      <c r="P10" s="65">
        <f>VLOOKUP($A10,'Return Data'!$B$7:$R$2843,14,0)</f>
        <v>8.7835000000000001</v>
      </c>
      <c r="Q10" s="66">
        <f t="shared" si="6"/>
        <v>9</v>
      </c>
      <c r="R10" s="65">
        <f>VLOOKUP($A10,'Return Data'!$B$7:$R$2843,16,0)</f>
        <v>8.5</v>
      </c>
      <c r="S10" s="67">
        <f t="shared" si="7"/>
        <v>3</v>
      </c>
    </row>
    <row r="11" spans="1:19" x14ac:dyDescent="0.3">
      <c r="A11" s="82" t="s">
        <v>572</v>
      </c>
      <c r="B11" s="64">
        <f>VLOOKUP($A11,'Return Data'!$B$7:$R$2843,3,0)</f>
        <v>44446</v>
      </c>
      <c r="C11" s="65">
        <f>VLOOKUP($A11,'Return Data'!$B$7:$R$2843,4,0)</f>
        <v>19.628299999999999</v>
      </c>
      <c r="D11" s="65">
        <f>VLOOKUP($A11,'Return Data'!$B$7:$R$2843,9,0)</f>
        <v>15.8133</v>
      </c>
      <c r="E11" s="66">
        <f t="shared" si="0"/>
        <v>1</v>
      </c>
      <c r="F11" s="65">
        <f>VLOOKUP($A11,'Return Data'!$B$7:$R$2843,10,0)</f>
        <v>5.2074999999999996</v>
      </c>
      <c r="G11" s="66">
        <f t="shared" si="1"/>
        <v>7</v>
      </c>
      <c r="H11" s="65">
        <f>VLOOKUP($A11,'Return Data'!$B$7:$R$2843,11,0)</f>
        <v>10.508800000000001</v>
      </c>
      <c r="I11" s="66">
        <f t="shared" si="2"/>
        <v>2</v>
      </c>
      <c r="J11" s="65">
        <f>VLOOKUP($A11,'Return Data'!$B$7:$R$2843,12,0)</f>
        <v>4.4405999999999999</v>
      </c>
      <c r="K11" s="66">
        <f t="shared" si="3"/>
        <v>4</v>
      </c>
      <c r="L11" s="65">
        <f>VLOOKUP($A11,'Return Data'!$B$7:$R$2843,13,0)</f>
        <v>5.4898999999999996</v>
      </c>
      <c r="M11" s="66">
        <f t="shared" si="4"/>
        <v>5</v>
      </c>
      <c r="N11" s="65">
        <f>VLOOKUP($A11,'Return Data'!$B$7:$R$2843,17,0)</f>
        <v>9.0067000000000004</v>
      </c>
      <c r="O11" s="66">
        <f t="shared" si="5"/>
        <v>1</v>
      </c>
      <c r="P11" s="65">
        <f>VLOOKUP($A11,'Return Data'!$B$7:$R$2843,14,0)</f>
        <v>10.404400000000001</v>
      </c>
      <c r="Q11" s="66">
        <f t="shared" si="6"/>
        <v>1</v>
      </c>
      <c r="R11" s="65">
        <f>VLOOKUP($A11,'Return Data'!$B$7:$R$2843,16,0)</f>
        <v>8.8079000000000001</v>
      </c>
      <c r="S11" s="67">
        <f t="shared" si="7"/>
        <v>2</v>
      </c>
    </row>
    <row r="12" spans="1:19" x14ac:dyDescent="0.3">
      <c r="A12" s="82" t="s">
        <v>573</v>
      </c>
      <c r="B12" s="64">
        <f>VLOOKUP($A12,'Return Data'!$B$7:$R$2843,3,0)</f>
        <v>44446</v>
      </c>
      <c r="C12" s="65">
        <f>VLOOKUP($A12,'Return Data'!$B$7:$R$2843,4,0)</f>
        <v>17.96</v>
      </c>
      <c r="D12" s="65">
        <f>VLOOKUP($A12,'Return Data'!$B$7:$R$2843,9,0)</f>
        <v>9.4258000000000006</v>
      </c>
      <c r="E12" s="66">
        <f t="shared" si="0"/>
        <v>6</v>
      </c>
      <c r="F12" s="65">
        <f>VLOOKUP($A12,'Return Data'!$B$7:$R$2843,10,0)</f>
        <v>5.0243000000000002</v>
      </c>
      <c r="G12" s="66">
        <f t="shared" si="1"/>
        <v>13</v>
      </c>
      <c r="H12" s="65">
        <f>VLOOKUP($A12,'Return Data'!$B$7:$R$2843,11,0)</f>
        <v>6.6818</v>
      </c>
      <c r="I12" s="66">
        <f t="shared" si="2"/>
        <v>8</v>
      </c>
      <c r="J12" s="65">
        <f>VLOOKUP($A12,'Return Data'!$B$7:$R$2843,12,0)</f>
        <v>4.1980000000000004</v>
      </c>
      <c r="K12" s="66">
        <f t="shared" si="3"/>
        <v>5</v>
      </c>
      <c r="L12" s="65">
        <f>VLOOKUP($A12,'Return Data'!$B$7:$R$2843,13,0)</f>
        <v>5.1989999999999998</v>
      </c>
      <c r="M12" s="66">
        <f t="shared" si="4"/>
        <v>10</v>
      </c>
      <c r="N12" s="65">
        <f>VLOOKUP($A12,'Return Data'!$B$7:$R$2843,17,0)</f>
        <v>7.3451000000000004</v>
      </c>
      <c r="O12" s="66">
        <f t="shared" si="5"/>
        <v>11</v>
      </c>
      <c r="P12" s="65">
        <f>VLOOKUP($A12,'Return Data'!$B$7:$R$2843,14,0)</f>
        <v>9.0383999999999993</v>
      </c>
      <c r="Q12" s="66">
        <f t="shared" si="6"/>
        <v>5</v>
      </c>
      <c r="R12" s="65">
        <f>VLOOKUP($A12,'Return Data'!$B$7:$R$2843,16,0)</f>
        <v>8.2630999999999997</v>
      </c>
      <c r="S12" s="67">
        <f t="shared" si="7"/>
        <v>11</v>
      </c>
    </row>
    <row r="13" spans="1:19" x14ac:dyDescent="0.3">
      <c r="A13" s="82" t="s">
        <v>576</v>
      </c>
      <c r="B13" s="64">
        <f>VLOOKUP($A13,'Return Data'!$B$7:$R$2843,3,0)</f>
        <v>44446</v>
      </c>
      <c r="C13" s="65">
        <f>VLOOKUP($A13,'Return Data'!$B$7:$R$2843,4,0)</f>
        <v>18.330400000000001</v>
      </c>
      <c r="D13" s="65">
        <f>VLOOKUP($A13,'Return Data'!$B$7:$R$2843,9,0)</f>
        <v>8.7155000000000005</v>
      </c>
      <c r="E13" s="66">
        <f t="shared" si="0"/>
        <v>8</v>
      </c>
      <c r="F13" s="65">
        <f>VLOOKUP($A13,'Return Data'!$B$7:$R$2843,10,0)</f>
        <v>5.0347</v>
      </c>
      <c r="G13" s="66">
        <f t="shared" si="1"/>
        <v>12</v>
      </c>
      <c r="H13" s="65">
        <f>VLOOKUP($A13,'Return Data'!$B$7:$R$2843,11,0)</f>
        <v>6.4303999999999997</v>
      </c>
      <c r="I13" s="66">
        <f t="shared" si="2"/>
        <v>10</v>
      </c>
      <c r="J13" s="65">
        <f>VLOOKUP($A13,'Return Data'!$B$7:$R$2843,12,0)</f>
        <v>4.1477000000000004</v>
      </c>
      <c r="K13" s="66">
        <f t="shared" si="3"/>
        <v>7</v>
      </c>
      <c r="L13" s="65">
        <f>VLOOKUP($A13,'Return Data'!$B$7:$R$2843,13,0)</f>
        <v>5.4957000000000003</v>
      </c>
      <c r="M13" s="66">
        <f t="shared" si="4"/>
        <v>4</v>
      </c>
      <c r="N13" s="65">
        <f>VLOOKUP($A13,'Return Data'!$B$7:$R$2843,17,0)</f>
        <v>7.9244000000000003</v>
      </c>
      <c r="O13" s="66">
        <f t="shared" si="5"/>
        <v>4</v>
      </c>
      <c r="P13" s="65">
        <f>VLOOKUP($A13,'Return Data'!$B$7:$R$2843,14,0)</f>
        <v>8.9098000000000006</v>
      </c>
      <c r="Q13" s="66">
        <f t="shared" si="6"/>
        <v>7</v>
      </c>
      <c r="R13" s="65">
        <f>VLOOKUP($A13,'Return Data'!$B$7:$R$2843,16,0)</f>
        <v>8.4649000000000001</v>
      </c>
      <c r="S13" s="67">
        <f t="shared" si="7"/>
        <v>5</v>
      </c>
    </row>
    <row r="14" spans="1:19" x14ac:dyDescent="0.3">
      <c r="A14" s="82" t="s">
        <v>577</v>
      </c>
      <c r="B14" s="64">
        <f>VLOOKUP($A14,'Return Data'!$B$7:$R$2843,3,0)</f>
        <v>44446</v>
      </c>
      <c r="C14" s="65">
        <f>VLOOKUP($A14,'Return Data'!$B$7:$R$2843,4,0)</f>
        <v>25.689599999999999</v>
      </c>
      <c r="D14" s="65">
        <f>VLOOKUP($A14,'Return Data'!$B$7:$R$2843,9,0)</f>
        <v>9.7484999999999999</v>
      </c>
      <c r="E14" s="66">
        <f t="shared" si="0"/>
        <v>4</v>
      </c>
      <c r="F14" s="65">
        <f>VLOOKUP($A14,'Return Data'!$B$7:$R$2843,10,0)</f>
        <v>5.6959</v>
      </c>
      <c r="G14" s="66">
        <f t="shared" si="1"/>
        <v>2</v>
      </c>
      <c r="H14" s="65">
        <f>VLOOKUP($A14,'Return Data'!$B$7:$R$2843,11,0)</f>
        <v>6.1106999999999996</v>
      </c>
      <c r="I14" s="66">
        <f t="shared" si="2"/>
        <v>15</v>
      </c>
      <c r="J14" s="65">
        <f>VLOOKUP($A14,'Return Data'!$B$7:$R$2843,12,0)</f>
        <v>4.4626000000000001</v>
      </c>
      <c r="K14" s="66">
        <f t="shared" si="3"/>
        <v>3</v>
      </c>
      <c r="L14" s="65">
        <f>VLOOKUP($A14,'Return Data'!$B$7:$R$2843,13,0)</f>
        <v>5.6445999999999996</v>
      </c>
      <c r="M14" s="66">
        <f t="shared" si="4"/>
        <v>3</v>
      </c>
      <c r="N14" s="65">
        <f>VLOOKUP($A14,'Return Data'!$B$7:$R$2843,17,0)</f>
        <v>7.4931000000000001</v>
      </c>
      <c r="O14" s="66">
        <f t="shared" si="5"/>
        <v>10</v>
      </c>
      <c r="P14" s="65">
        <f>VLOOKUP($A14,'Return Data'!$B$7:$R$2843,14,0)</f>
        <v>8.2199000000000009</v>
      </c>
      <c r="Q14" s="66">
        <f t="shared" si="6"/>
        <v>13</v>
      </c>
      <c r="R14" s="65">
        <f>VLOOKUP($A14,'Return Data'!$B$7:$R$2843,16,0)</f>
        <v>8.4054000000000002</v>
      </c>
      <c r="S14" s="67">
        <f t="shared" si="7"/>
        <v>6</v>
      </c>
    </row>
    <row r="15" spans="1:19" x14ac:dyDescent="0.3">
      <c r="A15" s="82" t="s">
        <v>580</v>
      </c>
      <c r="B15" s="64">
        <f>VLOOKUP($A15,'Return Data'!$B$7:$R$2843,3,0)</f>
        <v>44446</v>
      </c>
      <c r="C15" s="65">
        <f>VLOOKUP($A15,'Return Data'!$B$7:$R$2843,4,0)</f>
        <v>19.706399999999999</v>
      </c>
      <c r="D15" s="65">
        <f>VLOOKUP($A15,'Return Data'!$B$7:$R$2843,9,0)</f>
        <v>6.7949000000000002</v>
      </c>
      <c r="E15" s="66">
        <f t="shared" si="0"/>
        <v>15</v>
      </c>
      <c r="F15" s="65">
        <f>VLOOKUP($A15,'Return Data'!$B$7:$R$2843,10,0)</f>
        <v>5.1452999999999998</v>
      </c>
      <c r="G15" s="66">
        <f t="shared" si="1"/>
        <v>8</v>
      </c>
      <c r="H15" s="65">
        <f>VLOOKUP($A15,'Return Data'!$B$7:$R$2843,11,0)</f>
        <v>6.1783000000000001</v>
      </c>
      <c r="I15" s="66">
        <f t="shared" si="2"/>
        <v>13</v>
      </c>
      <c r="J15" s="65">
        <f>VLOOKUP($A15,'Return Data'!$B$7:$R$2843,12,0)</f>
        <v>3.9249000000000001</v>
      </c>
      <c r="K15" s="66">
        <f t="shared" si="3"/>
        <v>11</v>
      </c>
      <c r="L15" s="65">
        <f>VLOOKUP($A15,'Return Data'!$B$7:$R$2843,13,0)</f>
        <v>5.0453000000000001</v>
      </c>
      <c r="M15" s="66">
        <f t="shared" si="4"/>
        <v>14</v>
      </c>
      <c r="N15" s="65">
        <f>VLOOKUP($A15,'Return Data'!$B$7:$R$2843,17,0)</f>
        <v>7.9778000000000002</v>
      </c>
      <c r="O15" s="66">
        <f t="shared" si="5"/>
        <v>3</v>
      </c>
      <c r="P15" s="65">
        <f>VLOOKUP($A15,'Return Data'!$B$7:$R$2843,14,0)</f>
        <v>9.6448</v>
      </c>
      <c r="Q15" s="66">
        <f t="shared" si="6"/>
        <v>2</v>
      </c>
      <c r="R15" s="65">
        <f>VLOOKUP($A15,'Return Data'!$B$7:$R$2843,16,0)</f>
        <v>8.298</v>
      </c>
      <c r="S15" s="67">
        <f t="shared" si="7"/>
        <v>10</v>
      </c>
    </row>
    <row r="16" spans="1:19" x14ac:dyDescent="0.3">
      <c r="A16" s="82" t="s">
        <v>583</v>
      </c>
      <c r="B16" s="64">
        <f>VLOOKUP($A16,'Return Data'!$B$7:$R$2843,3,0)</f>
        <v>44446</v>
      </c>
      <c r="C16" s="65">
        <f>VLOOKUP($A16,'Return Data'!$B$7:$R$2843,4,0)</f>
        <v>1846.9892</v>
      </c>
      <c r="D16" s="65">
        <f>VLOOKUP($A16,'Return Data'!$B$7:$R$2843,9,0)</f>
        <v>12.6288</v>
      </c>
      <c r="E16" s="66">
        <f t="shared" si="0"/>
        <v>3</v>
      </c>
      <c r="F16" s="65">
        <f>VLOOKUP($A16,'Return Data'!$B$7:$R$2843,10,0)</f>
        <v>3.7323</v>
      </c>
      <c r="G16" s="66">
        <f t="shared" si="1"/>
        <v>19</v>
      </c>
      <c r="H16" s="65">
        <f>VLOOKUP($A16,'Return Data'!$B$7:$R$2843,11,0)</f>
        <v>9.0187000000000008</v>
      </c>
      <c r="I16" s="66">
        <f t="shared" si="2"/>
        <v>3</v>
      </c>
      <c r="J16" s="65">
        <f>VLOOKUP($A16,'Return Data'!$B$7:$R$2843,12,0)</f>
        <v>3.2898999999999998</v>
      </c>
      <c r="K16" s="66">
        <f t="shared" si="3"/>
        <v>17</v>
      </c>
      <c r="L16" s="65">
        <f>VLOOKUP($A16,'Return Data'!$B$7:$R$2843,13,0)</f>
        <v>4.2209000000000003</v>
      </c>
      <c r="M16" s="66">
        <f t="shared" si="4"/>
        <v>17</v>
      </c>
      <c r="N16" s="65">
        <f>VLOOKUP($A16,'Return Data'!$B$7:$R$2843,17,0)</f>
        <v>6.8224</v>
      </c>
      <c r="O16" s="66">
        <f t="shared" si="5"/>
        <v>14</v>
      </c>
      <c r="P16" s="65">
        <f>VLOOKUP($A16,'Return Data'!$B$7:$R$2843,14,0)</f>
        <v>7.9683999999999999</v>
      </c>
      <c r="Q16" s="66">
        <f t="shared" si="6"/>
        <v>14</v>
      </c>
      <c r="R16" s="65">
        <f>VLOOKUP($A16,'Return Data'!$B$7:$R$2843,16,0)</f>
        <v>7.3106</v>
      </c>
      <c r="S16" s="67">
        <f t="shared" si="7"/>
        <v>18</v>
      </c>
    </row>
    <row r="17" spans="1:19" x14ac:dyDescent="0.3">
      <c r="A17" s="82" t="s">
        <v>585</v>
      </c>
      <c r="B17" s="64">
        <f>VLOOKUP($A17,'Return Data'!$B$7:$R$2843,3,0)</f>
        <v>44446</v>
      </c>
      <c r="C17" s="65">
        <f>VLOOKUP($A17,'Return Data'!$B$7:$R$2843,4,0)</f>
        <v>51.771799999999999</v>
      </c>
      <c r="D17" s="65">
        <f>VLOOKUP($A17,'Return Data'!$B$7:$R$2843,9,0)</f>
        <v>9.3649000000000004</v>
      </c>
      <c r="E17" s="66">
        <f t="shared" si="0"/>
        <v>7</v>
      </c>
      <c r="F17" s="65">
        <f>VLOOKUP($A17,'Return Data'!$B$7:$R$2843,10,0)</f>
        <v>5.3528000000000002</v>
      </c>
      <c r="G17" s="66">
        <f t="shared" si="1"/>
        <v>5</v>
      </c>
      <c r="H17" s="65">
        <f>VLOOKUP($A17,'Return Data'!$B$7:$R$2843,11,0)</f>
        <v>6.6066000000000003</v>
      </c>
      <c r="I17" s="66">
        <f t="shared" si="2"/>
        <v>9</v>
      </c>
      <c r="J17" s="65">
        <f>VLOOKUP($A17,'Return Data'!$B$7:$R$2843,12,0)</f>
        <v>4.0640000000000001</v>
      </c>
      <c r="K17" s="66">
        <f t="shared" si="3"/>
        <v>9</v>
      </c>
      <c r="L17" s="65">
        <f>VLOOKUP($A17,'Return Data'!$B$7:$R$2843,13,0)</f>
        <v>5.3734999999999999</v>
      </c>
      <c r="M17" s="66">
        <f t="shared" si="4"/>
        <v>9</v>
      </c>
      <c r="N17" s="65">
        <f>VLOOKUP($A17,'Return Data'!$B$7:$R$2843,17,0)</f>
        <v>7.8467000000000002</v>
      </c>
      <c r="O17" s="66">
        <f t="shared" si="5"/>
        <v>6</v>
      </c>
      <c r="P17" s="65">
        <f>VLOOKUP($A17,'Return Data'!$B$7:$R$2843,14,0)</f>
        <v>9.0678999999999998</v>
      </c>
      <c r="Q17" s="66">
        <f t="shared" si="6"/>
        <v>4</v>
      </c>
      <c r="R17" s="65">
        <f>VLOOKUP($A17,'Return Data'!$B$7:$R$2843,16,0)</f>
        <v>7.5099</v>
      </c>
      <c r="S17" s="67">
        <f t="shared" si="7"/>
        <v>16</v>
      </c>
    </row>
    <row r="18" spans="1:19" x14ac:dyDescent="0.3">
      <c r="A18" s="82" t="s">
        <v>588</v>
      </c>
      <c r="B18" s="64">
        <f>VLOOKUP($A18,'Return Data'!$B$7:$R$2843,3,0)</f>
        <v>44446</v>
      </c>
      <c r="C18" s="65">
        <f>VLOOKUP($A18,'Return Data'!$B$7:$R$2843,4,0)</f>
        <v>19.9026</v>
      </c>
      <c r="D18" s="65">
        <f>VLOOKUP($A18,'Return Data'!$B$7:$R$2843,9,0)</f>
        <v>6.5941999999999998</v>
      </c>
      <c r="E18" s="66">
        <f t="shared" si="0"/>
        <v>16</v>
      </c>
      <c r="F18" s="65">
        <f>VLOOKUP($A18,'Return Data'!$B$7:$R$2843,10,0)</f>
        <v>4.8997999999999999</v>
      </c>
      <c r="G18" s="66">
        <f t="shared" si="1"/>
        <v>14</v>
      </c>
      <c r="H18" s="65">
        <f>VLOOKUP($A18,'Return Data'!$B$7:$R$2843,11,0)</f>
        <v>6.1993999999999998</v>
      </c>
      <c r="I18" s="66">
        <f t="shared" si="2"/>
        <v>12</v>
      </c>
      <c r="J18" s="65">
        <f>VLOOKUP($A18,'Return Data'!$B$7:$R$2843,12,0)</f>
        <v>3.6699000000000002</v>
      </c>
      <c r="K18" s="66">
        <f t="shared" si="3"/>
        <v>14</v>
      </c>
      <c r="L18" s="65">
        <f>VLOOKUP($A18,'Return Data'!$B$7:$R$2843,13,0)</f>
        <v>5.0629999999999997</v>
      </c>
      <c r="M18" s="66">
        <f t="shared" si="4"/>
        <v>13</v>
      </c>
      <c r="N18" s="65">
        <f>VLOOKUP($A18,'Return Data'!$B$7:$R$2843,17,0)</f>
        <v>7.6421000000000001</v>
      </c>
      <c r="O18" s="66">
        <f t="shared" si="5"/>
        <v>8</v>
      </c>
      <c r="P18" s="65">
        <f>VLOOKUP($A18,'Return Data'!$B$7:$R$2843,14,0)</f>
        <v>8.2508999999999997</v>
      </c>
      <c r="Q18" s="66">
        <f t="shared" si="6"/>
        <v>12</v>
      </c>
      <c r="R18" s="65">
        <f>VLOOKUP($A18,'Return Data'!$B$7:$R$2843,16,0)</f>
        <v>5.0480999999999998</v>
      </c>
      <c r="S18" s="67">
        <f t="shared" si="7"/>
        <v>20</v>
      </c>
    </row>
    <row r="19" spans="1:19" x14ac:dyDescent="0.3">
      <c r="A19" s="82" t="s">
        <v>589</v>
      </c>
      <c r="B19" s="64">
        <f>VLOOKUP($A19,'Return Data'!$B$7:$R$2843,3,0)</f>
        <v>44446</v>
      </c>
      <c r="C19" s="65">
        <f>VLOOKUP($A19,'Return Data'!$B$7:$R$2843,4,0)</f>
        <v>27.9483</v>
      </c>
      <c r="D19" s="65">
        <f>VLOOKUP($A19,'Return Data'!$B$7:$R$2843,9,0)</f>
        <v>5.6311</v>
      </c>
      <c r="E19" s="66">
        <f t="shared" si="0"/>
        <v>18</v>
      </c>
      <c r="F19" s="65">
        <f>VLOOKUP($A19,'Return Data'!$B$7:$R$2843,10,0)</f>
        <v>3.9468999999999999</v>
      </c>
      <c r="G19" s="66">
        <f t="shared" si="1"/>
        <v>17</v>
      </c>
      <c r="H19" s="65">
        <f>VLOOKUP($A19,'Return Data'!$B$7:$R$2843,11,0)</f>
        <v>4.8192000000000004</v>
      </c>
      <c r="I19" s="66">
        <f t="shared" si="2"/>
        <v>18</v>
      </c>
      <c r="J19" s="65">
        <f>VLOOKUP($A19,'Return Data'!$B$7:$R$2843,12,0)</f>
        <v>2.8803000000000001</v>
      </c>
      <c r="K19" s="66">
        <f t="shared" si="3"/>
        <v>20</v>
      </c>
      <c r="L19" s="65">
        <f>VLOOKUP($A19,'Return Data'!$B$7:$R$2843,13,0)</f>
        <v>3.8835000000000002</v>
      </c>
      <c r="M19" s="66">
        <f t="shared" si="4"/>
        <v>18</v>
      </c>
      <c r="N19" s="65">
        <f>VLOOKUP($A19,'Return Data'!$B$7:$R$2843,17,0)</f>
        <v>6.2080000000000002</v>
      </c>
      <c r="O19" s="66">
        <f t="shared" si="5"/>
        <v>15</v>
      </c>
      <c r="P19" s="65">
        <f>VLOOKUP($A19,'Return Data'!$B$7:$R$2843,14,0)</f>
        <v>7.8741000000000003</v>
      </c>
      <c r="Q19" s="66">
        <f t="shared" si="6"/>
        <v>15</v>
      </c>
      <c r="R19" s="65">
        <f>VLOOKUP($A19,'Return Data'!$B$7:$R$2843,16,0)</f>
        <v>7.4599000000000002</v>
      </c>
      <c r="S19" s="67">
        <f t="shared" si="7"/>
        <v>17</v>
      </c>
    </row>
    <row r="20" spans="1:19" x14ac:dyDescent="0.3">
      <c r="A20" s="82" t="s">
        <v>591</v>
      </c>
      <c r="B20" s="64">
        <f>VLOOKUP($A20,'Return Data'!$B$7:$R$2843,3,0)</f>
        <v>44446</v>
      </c>
      <c r="C20" s="65">
        <f>VLOOKUP($A20,'Return Data'!$B$7:$R$2843,4,0)</f>
        <v>16.560199999999998</v>
      </c>
      <c r="D20" s="65">
        <f>VLOOKUP($A20,'Return Data'!$B$7:$R$2843,9,0)</f>
        <v>8.6682000000000006</v>
      </c>
      <c r="E20" s="66">
        <f t="shared" si="0"/>
        <v>9</v>
      </c>
      <c r="F20" s="65">
        <f>VLOOKUP($A20,'Return Data'!$B$7:$R$2843,10,0)</f>
        <v>5.4227999999999996</v>
      </c>
      <c r="G20" s="66">
        <f t="shared" si="1"/>
        <v>4</v>
      </c>
      <c r="H20" s="65">
        <f>VLOOKUP($A20,'Return Data'!$B$7:$R$2843,11,0)</f>
        <v>7.1580000000000004</v>
      </c>
      <c r="I20" s="66">
        <f t="shared" si="2"/>
        <v>4</v>
      </c>
      <c r="J20" s="65">
        <f>VLOOKUP($A20,'Return Data'!$B$7:$R$2843,12,0)</f>
        <v>4.1848999999999998</v>
      </c>
      <c r="K20" s="66">
        <f t="shared" si="3"/>
        <v>6</v>
      </c>
      <c r="L20" s="65">
        <f>VLOOKUP($A20,'Return Data'!$B$7:$R$2843,13,0)</f>
        <v>5.4010999999999996</v>
      </c>
      <c r="M20" s="66">
        <f t="shared" si="4"/>
        <v>8</v>
      </c>
      <c r="N20" s="65">
        <f>VLOOKUP($A20,'Return Data'!$B$7:$R$2843,17,0)</f>
        <v>8.0050000000000008</v>
      </c>
      <c r="O20" s="66">
        <f t="shared" si="5"/>
        <v>2</v>
      </c>
      <c r="P20" s="65">
        <f>VLOOKUP($A20,'Return Data'!$B$7:$R$2843,14,0)</f>
        <v>9.1808999999999994</v>
      </c>
      <c r="Q20" s="66">
        <f t="shared" si="6"/>
        <v>3</v>
      </c>
      <c r="R20" s="65">
        <f>VLOOKUP($A20,'Return Data'!$B$7:$R$2843,16,0)</f>
        <v>8.3077000000000005</v>
      </c>
      <c r="S20" s="67">
        <f t="shared" si="7"/>
        <v>9</v>
      </c>
    </row>
    <row r="21" spans="1:19" x14ac:dyDescent="0.3">
      <c r="A21" s="82" t="s">
        <v>593</v>
      </c>
      <c r="B21" s="64">
        <f>VLOOKUP($A21,'Return Data'!$B$7:$R$2843,3,0)</f>
        <v>44446</v>
      </c>
      <c r="C21" s="65">
        <f>VLOOKUP($A21,'Return Data'!$B$7:$R$2843,4,0)</f>
        <v>19.529599999999999</v>
      </c>
      <c r="D21" s="65">
        <f>VLOOKUP($A21,'Return Data'!$B$7:$R$2843,9,0)</f>
        <v>8.5260999999999996</v>
      </c>
      <c r="E21" s="66">
        <f t="shared" si="0"/>
        <v>10</v>
      </c>
      <c r="F21" s="65">
        <f>VLOOKUP($A21,'Return Data'!$B$7:$R$2843,10,0)</f>
        <v>5.13</v>
      </c>
      <c r="G21" s="66">
        <f t="shared" si="1"/>
        <v>9</v>
      </c>
      <c r="H21" s="65">
        <f>VLOOKUP($A21,'Return Data'!$B$7:$R$2843,11,0)</f>
        <v>6.3120000000000003</v>
      </c>
      <c r="I21" s="66">
        <f t="shared" si="2"/>
        <v>11</v>
      </c>
      <c r="J21" s="65">
        <f>VLOOKUP($A21,'Return Data'!$B$7:$R$2843,12,0)</f>
        <v>4.0476000000000001</v>
      </c>
      <c r="K21" s="66">
        <f t="shared" si="3"/>
        <v>10</v>
      </c>
      <c r="L21" s="65">
        <f>VLOOKUP($A21,'Return Data'!$B$7:$R$2843,13,0)</f>
        <v>5.1532999999999998</v>
      </c>
      <c r="M21" s="66">
        <f t="shared" si="4"/>
        <v>11</v>
      </c>
      <c r="N21" s="65">
        <f>VLOOKUP($A21,'Return Data'!$B$7:$R$2843,17,0)</f>
        <v>7.5133000000000001</v>
      </c>
      <c r="O21" s="66">
        <f t="shared" si="5"/>
        <v>9</v>
      </c>
      <c r="P21" s="65">
        <f>VLOOKUP($A21,'Return Data'!$B$7:$R$2843,14,0)</f>
        <v>8.7012999999999998</v>
      </c>
      <c r="Q21" s="66">
        <f t="shared" si="6"/>
        <v>10</v>
      </c>
      <c r="R21" s="65">
        <f>VLOOKUP($A21,'Return Data'!$B$7:$R$2843,16,0)</f>
        <v>8.1861999999999995</v>
      </c>
      <c r="S21" s="67">
        <f t="shared" si="7"/>
        <v>12</v>
      </c>
    </row>
    <row r="22" spans="1:19" x14ac:dyDescent="0.3">
      <c r="A22" s="82" t="s">
        <v>596</v>
      </c>
      <c r="B22" s="64">
        <f>VLOOKUP($A22,'Return Data'!$B$7:$R$2843,3,0)</f>
        <v>44446</v>
      </c>
      <c r="C22" s="65">
        <f>VLOOKUP($A22,'Return Data'!$B$7:$R$2843,4,0)</f>
        <v>2513.4063999999998</v>
      </c>
      <c r="D22" s="65">
        <f>VLOOKUP($A22,'Return Data'!$B$7:$R$2843,9,0)</f>
        <v>7.4794999999999998</v>
      </c>
      <c r="E22" s="66">
        <f t="shared" si="0"/>
        <v>13</v>
      </c>
      <c r="F22" s="65">
        <f>VLOOKUP($A22,'Return Data'!$B$7:$R$2843,10,0)</f>
        <v>4.7286000000000001</v>
      </c>
      <c r="G22" s="66">
        <f t="shared" si="1"/>
        <v>15</v>
      </c>
      <c r="H22" s="65">
        <f>VLOOKUP($A22,'Return Data'!$B$7:$R$2843,11,0)</f>
        <v>5.6010999999999997</v>
      </c>
      <c r="I22" s="66">
        <f t="shared" si="2"/>
        <v>16</v>
      </c>
      <c r="J22" s="65">
        <f>VLOOKUP($A22,'Return Data'!$B$7:$R$2843,12,0)</f>
        <v>3.0998999999999999</v>
      </c>
      <c r="K22" s="66">
        <f t="shared" si="3"/>
        <v>18</v>
      </c>
      <c r="L22" s="65">
        <f>VLOOKUP($A22,'Return Data'!$B$7:$R$2843,13,0)</f>
        <v>4.8095999999999997</v>
      </c>
      <c r="M22" s="66">
        <f t="shared" si="4"/>
        <v>15</v>
      </c>
      <c r="N22" s="65">
        <f>VLOOKUP($A22,'Return Data'!$B$7:$R$2843,17,0)</f>
        <v>7.3029000000000002</v>
      </c>
      <c r="O22" s="66">
        <f t="shared" si="5"/>
        <v>12</v>
      </c>
      <c r="P22" s="65">
        <f>VLOOKUP($A22,'Return Data'!$B$7:$R$2843,14,0)</f>
        <v>8.3292999999999999</v>
      </c>
      <c r="Q22" s="66">
        <f t="shared" si="6"/>
        <v>11</v>
      </c>
      <c r="R22" s="65">
        <f>VLOOKUP($A22,'Return Data'!$B$7:$R$2843,16,0)</f>
        <v>8.0382999999999996</v>
      </c>
      <c r="S22" s="67">
        <f t="shared" si="7"/>
        <v>13</v>
      </c>
    </row>
    <row r="23" spans="1:19" x14ac:dyDescent="0.3">
      <c r="A23" s="82" t="s">
        <v>597</v>
      </c>
      <c r="B23" s="64">
        <f>VLOOKUP($A23,'Return Data'!$B$7:$R$2843,3,0)</f>
        <v>44446</v>
      </c>
      <c r="C23" s="65">
        <f>VLOOKUP($A23,'Return Data'!$B$7:$R$2843,4,0)</f>
        <v>34.420400000000001</v>
      </c>
      <c r="D23" s="65">
        <f>VLOOKUP($A23,'Return Data'!$B$7:$R$2843,9,0)</f>
        <v>4.0805999999999996</v>
      </c>
      <c r="E23" s="66">
        <f t="shared" si="0"/>
        <v>20</v>
      </c>
      <c r="F23" s="65">
        <f>VLOOKUP($A23,'Return Data'!$B$7:$R$2843,10,0)</f>
        <v>3.5434000000000001</v>
      </c>
      <c r="G23" s="66">
        <f t="shared" si="1"/>
        <v>20</v>
      </c>
      <c r="H23" s="65">
        <f>VLOOKUP($A23,'Return Data'!$B$7:$R$2843,11,0)</f>
        <v>3.5794999999999999</v>
      </c>
      <c r="I23" s="66">
        <f t="shared" si="2"/>
        <v>20</v>
      </c>
      <c r="J23" s="65">
        <f>VLOOKUP($A23,'Return Data'!$B$7:$R$2843,12,0)</f>
        <v>3.3216999999999999</v>
      </c>
      <c r="K23" s="66">
        <f t="shared" si="3"/>
        <v>16</v>
      </c>
      <c r="L23" s="65">
        <f>VLOOKUP($A23,'Return Data'!$B$7:$R$2843,13,0)</f>
        <v>3.7240000000000002</v>
      </c>
      <c r="M23" s="66">
        <f t="shared" si="4"/>
        <v>20</v>
      </c>
      <c r="N23" s="65">
        <f>VLOOKUP($A23,'Return Data'!$B$7:$R$2843,17,0)</f>
        <v>6.1304999999999996</v>
      </c>
      <c r="O23" s="66">
        <f t="shared" si="5"/>
        <v>16</v>
      </c>
      <c r="P23" s="65">
        <f>VLOOKUP($A23,'Return Data'!$B$7:$R$2843,14,0)</f>
        <v>7.7252999999999998</v>
      </c>
      <c r="Q23" s="66">
        <f t="shared" si="6"/>
        <v>16</v>
      </c>
      <c r="R23" s="65">
        <f>VLOOKUP($A23,'Return Data'!$B$7:$R$2843,16,0)</f>
        <v>7.6829999999999998</v>
      </c>
      <c r="S23" s="67">
        <f t="shared" si="7"/>
        <v>15</v>
      </c>
    </row>
    <row r="24" spans="1:19" x14ac:dyDescent="0.3">
      <c r="A24" s="82" t="s">
        <v>600</v>
      </c>
      <c r="B24" s="64">
        <f>VLOOKUP($A24,'Return Data'!$B$7:$R$2843,3,0)</f>
        <v>44446</v>
      </c>
      <c r="C24" s="65">
        <f>VLOOKUP($A24,'Return Data'!$B$7:$R$2843,4,0)</f>
        <v>11.531000000000001</v>
      </c>
      <c r="D24" s="65">
        <f>VLOOKUP($A24,'Return Data'!$B$7:$R$2843,9,0)</f>
        <v>9.7268000000000008</v>
      </c>
      <c r="E24" s="66">
        <f t="shared" si="0"/>
        <v>5</v>
      </c>
      <c r="F24" s="65">
        <f>VLOOKUP($A24,'Return Data'!$B$7:$R$2843,10,0)</f>
        <v>5.3456000000000001</v>
      </c>
      <c r="G24" s="66">
        <f t="shared" si="1"/>
        <v>6</v>
      </c>
      <c r="H24" s="65">
        <f>VLOOKUP($A24,'Return Data'!$B$7:$R$2843,11,0)</f>
        <v>6.7272999999999996</v>
      </c>
      <c r="I24" s="66">
        <f t="shared" si="2"/>
        <v>7</v>
      </c>
      <c r="J24" s="65">
        <f>VLOOKUP($A24,'Return Data'!$B$7:$R$2843,12,0)</f>
        <v>3.7437</v>
      </c>
      <c r="K24" s="66">
        <f t="shared" si="3"/>
        <v>13</v>
      </c>
      <c r="L24" s="65">
        <f>VLOOKUP($A24,'Return Data'!$B$7:$R$2843,13,0)</f>
        <v>5.4204999999999997</v>
      </c>
      <c r="M24" s="66">
        <f t="shared" si="4"/>
        <v>7</v>
      </c>
      <c r="N24" s="65"/>
      <c r="O24" s="66"/>
      <c r="P24" s="65"/>
      <c r="Q24" s="66"/>
      <c r="R24" s="65">
        <f>VLOOKUP($A24,'Return Data'!$B$7:$R$2843,16,0)</f>
        <v>7.7336999999999998</v>
      </c>
      <c r="S24" s="67">
        <f t="shared" si="7"/>
        <v>14</v>
      </c>
    </row>
    <row r="25" spans="1:19" x14ac:dyDescent="0.3">
      <c r="A25" s="82" t="s">
        <v>602</v>
      </c>
      <c r="B25" s="64">
        <f>VLOOKUP($A25,'Return Data'!$B$7:$R$2843,3,0)</f>
        <v>44446</v>
      </c>
      <c r="C25" s="65">
        <f>VLOOKUP($A25,'Return Data'!$B$7:$R$2843,4,0)</f>
        <v>16.441600000000001</v>
      </c>
      <c r="D25" s="65">
        <f>VLOOKUP($A25,'Return Data'!$B$7:$R$2843,9,0)</f>
        <v>5.0099</v>
      </c>
      <c r="E25" s="66">
        <f t="shared" si="0"/>
        <v>19</v>
      </c>
      <c r="F25" s="65">
        <f>VLOOKUP($A25,'Return Data'!$B$7:$R$2843,10,0)</f>
        <v>3.734</v>
      </c>
      <c r="G25" s="66">
        <f t="shared" si="1"/>
        <v>18</v>
      </c>
      <c r="H25" s="65">
        <f>VLOOKUP($A25,'Return Data'!$B$7:$R$2843,11,0)</f>
        <v>4.6890000000000001</v>
      </c>
      <c r="I25" s="66">
        <f t="shared" si="2"/>
        <v>19</v>
      </c>
      <c r="J25" s="65">
        <f>VLOOKUP($A25,'Return Data'!$B$7:$R$2843,12,0)</f>
        <v>2.9287000000000001</v>
      </c>
      <c r="K25" s="66">
        <f t="shared" si="3"/>
        <v>19</v>
      </c>
      <c r="L25" s="65">
        <f>VLOOKUP($A25,'Return Data'!$B$7:$R$2843,13,0)</f>
        <v>3.798</v>
      </c>
      <c r="M25" s="66">
        <f t="shared" si="4"/>
        <v>19</v>
      </c>
      <c r="N25" s="65">
        <f>VLOOKUP($A25,'Return Data'!$B$7:$R$2843,17,0)</f>
        <v>5.6684000000000001</v>
      </c>
      <c r="O25" s="66">
        <f>RANK(N25,N$8:N$27,0)</f>
        <v>17</v>
      </c>
      <c r="P25" s="65">
        <f>VLOOKUP($A25,'Return Data'!$B$7:$R$2843,14,0)</f>
        <v>4.1961000000000004</v>
      </c>
      <c r="Q25" s="66">
        <f>RANK(P25,P$8:P$27,0)</f>
        <v>17</v>
      </c>
      <c r="R25" s="65">
        <f>VLOOKUP($A25,'Return Data'!$B$7:$R$2843,16,0)</f>
        <v>6.7637999999999998</v>
      </c>
      <c r="S25" s="67">
        <f t="shared" si="7"/>
        <v>19</v>
      </c>
    </row>
    <row r="26" spans="1:19" x14ac:dyDescent="0.3">
      <c r="A26" s="82" t="s">
        <v>714</v>
      </c>
      <c r="B26" s="64">
        <f>VLOOKUP($A26,'Return Data'!$B$7:$R$2843,3,0)</f>
        <v>44446</v>
      </c>
      <c r="C26" s="65">
        <f>VLOOKUP($A26,'Return Data'!$B$7:$R$2843,4,0)</f>
        <v>1148.3359</v>
      </c>
      <c r="D26" s="65">
        <f>VLOOKUP($A26,'Return Data'!$B$7:$R$2843,9,0)</f>
        <v>7.0392999999999999</v>
      </c>
      <c r="E26" s="66">
        <f t="shared" si="0"/>
        <v>14</v>
      </c>
      <c r="F26" s="65">
        <f>VLOOKUP($A26,'Return Data'!$B$7:$R$2843,10,0)</f>
        <v>5.8483000000000001</v>
      </c>
      <c r="G26" s="66">
        <f t="shared" si="1"/>
        <v>1</v>
      </c>
      <c r="H26" s="65">
        <f>VLOOKUP($A26,'Return Data'!$B$7:$R$2843,11,0)</f>
        <v>7.0364000000000004</v>
      </c>
      <c r="I26" s="66">
        <f t="shared" si="2"/>
        <v>6</v>
      </c>
      <c r="J26" s="65">
        <f>VLOOKUP($A26,'Return Data'!$B$7:$R$2843,12,0)</f>
        <v>4.7512999999999996</v>
      </c>
      <c r="K26" s="66">
        <f t="shared" si="3"/>
        <v>2</v>
      </c>
      <c r="L26" s="65">
        <f>VLOOKUP($A26,'Return Data'!$B$7:$R$2843,13,0)</f>
        <v>6.0011000000000001</v>
      </c>
      <c r="M26" s="66">
        <f t="shared" ref="M26:M27" si="8">RANK(L26,L$8:L$27,0)</f>
        <v>2</v>
      </c>
      <c r="N26" s="65"/>
      <c r="O26" s="66"/>
      <c r="P26" s="65"/>
      <c r="Q26" s="66"/>
      <c r="R26" s="65">
        <f>VLOOKUP($A26,'Return Data'!$B$7:$R$2843,16,0)</f>
        <v>8.4857999999999993</v>
      </c>
      <c r="S26" s="67">
        <f t="shared" si="7"/>
        <v>4</v>
      </c>
    </row>
    <row r="27" spans="1:19" x14ac:dyDescent="0.3">
      <c r="A27" s="82" t="s">
        <v>715</v>
      </c>
      <c r="B27" s="64">
        <f>VLOOKUP($A27,'Return Data'!$B$7:$R$2843,3,0)</f>
        <v>44446</v>
      </c>
      <c r="C27" s="65">
        <f>VLOOKUP($A27,'Return Data'!$B$7:$R$2843,4,0)</f>
        <v>1170.7916</v>
      </c>
      <c r="D27" s="65">
        <f>VLOOKUP($A27,'Return Data'!$B$7:$R$2843,9,0)</f>
        <v>14.2112</v>
      </c>
      <c r="E27" s="66">
        <f t="shared" si="0"/>
        <v>2</v>
      </c>
      <c r="F27" s="65">
        <f>VLOOKUP($A27,'Return Data'!$B$7:$R$2843,10,0)</f>
        <v>5.0781000000000001</v>
      </c>
      <c r="G27" s="66">
        <f t="shared" si="1"/>
        <v>10</v>
      </c>
      <c r="H27" s="65">
        <f>VLOOKUP($A27,'Return Data'!$B$7:$R$2843,11,0)</f>
        <v>11.065200000000001</v>
      </c>
      <c r="I27" s="66">
        <f t="shared" si="2"/>
        <v>1</v>
      </c>
      <c r="J27" s="65">
        <f>VLOOKUP($A27,'Return Data'!$B$7:$R$2843,12,0)</f>
        <v>4.9870999999999999</v>
      </c>
      <c r="K27" s="66">
        <f t="shared" si="3"/>
        <v>1</v>
      </c>
      <c r="L27" s="65">
        <f>VLOOKUP($A27,'Return Data'!$B$7:$R$2843,13,0)</f>
        <v>6.2477999999999998</v>
      </c>
      <c r="M27" s="66">
        <f t="shared" si="8"/>
        <v>1</v>
      </c>
      <c r="N27" s="65"/>
      <c r="O27" s="66"/>
      <c r="P27" s="65"/>
      <c r="Q27" s="66"/>
      <c r="R27" s="65">
        <f>VLOOKUP($A27,'Return Data'!$B$7:$R$2843,16,0)</f>
        <v>9.7355999999999998</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8.5540699999999994</v>
      </c>
      <c r="E29" s="88"/>
      <c r="F29" s="89">
        <f>AVERAGE(F8:F27)</f>
        <v>4.90205</v>
      </c>
      <c r="G29" s="88"/>
      <c r="H29" s="89">
        <f>AVERAGE(H8:H27)</f>
        <v>6.6663049999999995</v>
      </c>
      <c r="I29" s="88"/>
      <c r="J29" s="89">
        <f>AVERAGE(J8:J27)</f>
        <v>3.8801399999999999</v>
      </c>
      <c r="K29" s="88"/>
      <c r="L29" s="89">
        <f>AVERAGE(L8:L27)</f>
        <v>5.0596350000000001</v>
      </c>
      <c r="M29" s="88"/>
      <c r="N29" s="89">
        <f>AVERAGE(N8:N27)</f>
        <v>7.4022764705882347</v>
      </c>
      <c r="O29" s="88"/>
      <c r="P29" s="89">
        <f>AVERAGE(P8:P27)</f>
        <v>8.4753941176470597</v>
      </c>
      <c r="Q29" s="88"/>
      <c r="R29" s="89">
        <f>AVERAGE(R8:R27)</f>
        <v>7.9856150000000001</v>
      </c>
      <c r="S29" s="90"/>
    </row>
    <row r="30" spans="1:19" x14ac:dyDescent="0.3">
      <c r="A30" s="87" t="s">
        <v>28</v>
      </c>
      <c r="B30" s="88"/>
      <c r="C30" s="88"/>
      <c r="D30" s="89">
        <f>MIN(D8:D27)</f>
        <v>4.0805999999999996</v>
      </c>
      <c r="E30" s="88"/>
      <c r="F30" s="89">
        <f>MIN(F8:F27)</f>
        <v>3.5434000000000001</v>
      </c>
      <c r="G30" s="88"/>
      <c r="H30" s="89">
        <f>MIN(H8:H27)</f>
        <v>3.5794999999999999</v>
      </c>
      <c r="I30" s="88"/>
      <c r="J30" s="89">
        <f>MIN(J8:J27)</f>
        <v>2.8803000000000001</v>
      </c>
      <c r="K30" s="88"/>
      <c r="L30" s="89">
        <f>MIN(L8:L27)</f>
        <v>3.7240000000000002</v>
      </c>
      <c r="M30" s="88"/>
      <c r="N30" s="89">
        <f>MIN(N8:N27)</f>
        <v>5.6684000000000001</v>
      </c>
      <c r="O30" s="88"/>
      <c r="P30" s="89">
        <f>MIN(P8:P27)</f>
        <v>4.1961000000000004</v>
      </c>
      <c r="Q30" s="88"/>
      <c r="R30" s="89">
        <f>MIN(R8:R27)</f>
        <v>5.0480999999999998</v>
      </c>
      <c r="S30" s="90"/>
    </row>
    <row r="31" spans="1:19" ht="15" thickBot="1" x14ac:dyDescent="0.35">
      <c r="A31" s="91" t="s">
        <v>29</v>
      </c>
      <c r="B31" s="92"/>
      <c r="C31" s="92"/>
      <c r="D31" s="93">
        <f>MAX(D8:D27)</f>
        <v>15.8133</v>
      </c>
      <c r="E31" s="92"/>
      <c r="F31" s="93">
        <f>MAX(F8:F27)</f>
        <v>5.8483000000000001</v>
      </c>
      <c r="G31" s="92"/>
      <c r="H31" s="93">
        <f>MAX(H8:H27)</f>
        <v>11.065200000000001</v>
      </c>
      <c r="I31" s="92"/>
      <c r="J31" s="93">
        <f>MAX(J8:J27)</f>
        <v>4.9870999999999999</v>
      </c>
      <c r="K31" s="92"/>
      <c r="L31" s="93">
        <f>MAX(L8:L27)</f>
        <v>6.2477999999999998</v>
      </c>
      <c r="M31" s="92"/>
      <c r="N31" s="93">
        <f>MAX(N8:N27)</f>
        <v>9.0067000000000004</v>
      </c>
      <c r="O31" s="92"/>
      <c r="P31" s="93">
        <f>MAX(P8:P27)</f>
        <v>10.404400000000001</v>
      </c>
      <c r="Q31" s="92"/>
      <c r="R31" s="93">
        <f>MAX(R8:R27)</f>
        <v>9.7355999999999998</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44446</v>
      </c>
      <c r="C8" s="65">
        <f>VLOOKUP($A8,'Return Data'!$B$7:$R$2843,4,0)</f>
        <v>4318.5411000000004</v>
      </c>
      <c r="D8" s="65">
        <f>VLOOKUP($A8,'Return Data'!$B$7:$R$2843,9,0)</f>
        <v>-10.1364</v>
      </c>
      <c r="E8" s="66">
        <f>RANK(D8,D$8:D$18,0)</f>
        <v>4</v>
      </c>
      <c r="F8" s="65">
        <f>VLOOKUP($A8,'Return Data'!$B$7:$R$2843,10,0)</f>
        <v>-13.619199999999999</v>
      </c>
      <c r="G8" s="66">
        <f>RANK(F8,F$8:F$18,0)</f>
        <v>2</v>
      </c>
      <c r="H8" s="65">
        <f>VLOOKUP($A8,'Return Data'!$B$7:$R$2843,11,0)</f>
        <v>12.639900000000001</v>
      </c>
      <c r="I8" s="66">
        <f>RANK(H8,H$8:H$18,0)</f>
        <v>3</v>
      </c>
      <c r="J8" s="65">
        <f>VLOOKUP($A8,'Return Data'!$B$7:$R$2843,12,0)</f>
        <v>-5.2633000000000001</v>
      </c>
      <c r="K8" s="66">
        <f>RANK(J8,J$8:J$18,0)</f>
        <v>4</v>
      </c>
      <c r="L8" s="65">
        <f>VLOOKUP($A8,'Return Data'!$B$7:$R$2843,13,0)</f>
        <v>-8.4204000000000008</v>
      </c>
      <c r="M8" s="66">
        <f>RANK(L8,L$8:L$18,0)</f>
        <v>4</v>
      </c>
      <c r="N8" s="65">
        <f>VLOOKUP($A8,'Return Data'!$B$7:$R$2843,17,0)</f>
        <v>9.0696999999999992</v>
      </c>
      <c r="O8" s="66">
        <f>RANK(N8,N$8:N$18,0)</f>
        <v>1</v>
      </c>
      <c r="P8" s="65">
        <f>VLOOKUP($A8,'Return Data'!$B$7:$R$2843,14,0)</f>
        <v>14.8157</v>
      </c>
      <c r="Q8" s="66">
        <f>RANK(P8,P$8:P$18,0)</f>
        <v>2</v>
      </c>
      <c r="R8" s="65">
        <f>VLOOKUP($A8,'Return Data'!$B$7:$R$2843,16,0)</f>
        <v>6.6135999999999999</v>
      </c>
      <c r="S8" s="67">
        <f>RANK(R8,R$8:R$18,0)</f>
        <v>10</v>
      </c>
    </row>
    <row r="9" spans="1:19" x14ac:dyDescent="0.3">
      <c r="A9" s="82" t="s">
        <v>878</v>
      </c>
      <c r="B9" s="64">
        <f>VLOOKUP($A9,'Return Data'!$B$7:$R$2843,3,0)</f>
        <v>44446</v>
      </c>
      <c r="C9" s="65">
        <f>VLOOKUP($A9,'Return Data'!$B$7:$R$2843,4,0)</f>
        <v>40.943899999999999</v>
      </c>
      <c r="D9" s="65">
        <f>VLOOKUP($A9,'Return Data'!$B$7:$R$2843,9,0)</f>
        <v>-10.154999999999999</v>
      </c>
      <c r="E9" s="66">
        <f t="shared" ref="E9:E18" si="0">RANK(D9,D$8:D$18,0)</f>
        <v>5</v>
      </c>
      <c r="F9" s="65">
        <f>VLOOKUP($A9,'Return Data'!$B$7:$R$2843,10,0)</f>
        <v>-13.6492</v>
      </c>
      <c r="G9" s="66">
        <f t="shared" ref="G9:G18" si="1">RANK(F9,F$8:F$18,0)</f>
        <v>4</v>
      </c>
      <c r="H9" s="65">
        <f>VLOOKUP($A9,'Return Data'!$B$7:$R$2843,11,0)</f>
        <v>12.5017</v>
      </c>
      <c r="I9" s="66">
        <f t="shared" ref="I9:I18" si="2">RANK(H9,H$8:H$18,0)</f>
        <v>8</v>
      </c>
      <c r="J9" s="65">
        <f>VLOOKUP($A9,'Return Data'!$B$7:$R$2843,12,0)</f>
        <v>-5.2201000000000004</v>
      </c>
      <c r="K9" s="66">
        <f t="shared" ref="K9:K18" si="3">RANK(J9,J$8:J$18,0)</f>
        <v>2</v>
      </c>
      <c r="L9" s="65">
        <f>VLOOKUP($A9,'Return Data'!$B$7:$R$2843,13,0)</f>
        <v>-8.3271999999999995</v>
      </c>
      <c r="M9" s="66">
        <f t="shared" ref="M9:M18" si="4">RANK(L9,L$8:L$18,0)</f>
        <v>1</v>
      </c>
      <c r="N9" s="65">
        <f>VLOOKUP($A9,'Return Data'!$B$7:$R$2843,17,0)</f>
        <v>8.8232999999999997</v>
      </c>
      <c r="O9" s="66">
        <f t="shared" ref="O9:O18" si="5">RANK(N9,N$8:N$18,0)</f>
        <v>5</v>
      </c>
      <c r="P9" s="65">
        <f>VLOOKUP($A9,'Return Data'!$B$7:$R$2843,14,0)</f>
        <v>14.7484</v>
      </c>
      <c r="Q9" s="66">
        <f t="shared" ref="Q9:Q18" si="6">RANK(P9,P$8:P$18,0)</f>
        <v>3</v>
      </c>
      <c r="R9" s="65">
        <f>VLOOKUP($A9,'Return Data'!$B$7:$R$2843,16,0)</f>
        <v>6.7061000000000002</v>
      </c>
      <c r="S9" s="67">
        <f t="shared" ref="S9:S18" si="7">RANK(R9,R$8:R$18,0)</f>
        <v>9</v>
      </c>
    </row>
    <row r="10" spans="1:19" x14ac:dyDescent="0.3">
      <c r="A10" s="82" t="s">
        <v>881</v>
      </c>
      <c r="B10" s="64">
        <f>VLOOKUP($A10,'Return Data'!$B$7:$R$2843,3,0)</f>
        <v>44446</v>
      </c>
      <c r="C10" s="65">
        <f>VLOOKUP($A10,'Return Data'!$B$7:$R$2843,4,0)</f>
        <v>42.067500000000003</v>
      </c>
      <c r="D10" s="65">
        <f>VLOOKUP($A10,'Return Data'!$B$7:$R$2843,9,0)</f>
        <v>-10.2165</v>
      </c>
      <c r="E10" s="66">
        <f t="shared" si="0"/>
        <v>9</v>
      </c>
      <c r="F10" s="65">
        <f>VLOOKUP($A10,'Return Data'!$B$7:$R$2843,10,0)</f>
        <v>-13.718400000000001</v>
      </c>
      <c r="G10" s="66">
        <f t="shared" si="1"/>
        <v>8</v>
      </c>
      <c r="H10" s="65">
        <f>VLOOKUP($A10,'Return Data'!$B$7:$R$2843,11,0)</f>
        <v>12.5281</v>
      </c>
      <c r="I10" s="66">
        <f t="shared" si="2"/>
        <v>7</v>
      </c>
      <c r="J10" s="65">
        <f>VLOOKUP($A10,'Return Data'!$B$7:$R$2843,12,0)</f>
        <v>-5.3768000000000002</v>
      </c>
      <c r="K10" s="66">
        <f t="shared" si="3"/>
        <v>7</v>
      </c>
      <c r="L10" s="65">
        <f>VLOOKUP($A10,'Return Data'!$B$7:$R$2843,13,0)</f>
        <v>-8.5329999999999995</v>
      </c>
      <c r="M10" s="66">
        <f t="shared" si="4"/>
        <v>9</v>
      </c>
      <c r="N10" s="65">
        <f>VLOOKUP($A10,'Return Data'!$B$7:$R$2843,17,0)</f>
        <v>8.6271000000000004</v>
      </c>
      <c r="O10" s="66">
        <f t="shared" si="5"/>
        <v>8</v>
      </c>
      <c r="P10" s="65">
        <f>VLOOKUP($A10,'Return Data'!$B$7:$R$2843,14,0)</f>
        <v>14.4582</v>
      </c>
      <c r="Q10" s="66">
        <f t="shared" si="6"/>
        <v>10</v>
      </c>
      <c r="R10" s="65">
        <f>VLOOKUP($A10,'Return Data'!$B$7:$R$2843,16,0)</f>
        <v>7.9634</v>
      </c>
      <c r="S10" s="67">
        <f t="shared" si="7"/>
        <v>7</v>
      </c>
    </row>
    <row r="11" spans="1:19" x14ac:dyDescent="0.3">
      <c r="A11" s="82" t="s">
        <v>883</v>
      </c>
      <c r="B11" s="64">
        <f>VLOOKUP($A11,'Return Data'!$B$7:$R$2843,3,0)</f>
        <v>44446</v>
      </c>
      <c r="C11" s="65">
        <f>VLOOKUP($A11,'Return Data'!$B$7:$R$2843,4,0)</f>
        <v>41.975999999999999</v>
      </c>
      <c r="D11" s="65">
        <f>VLOOKUP($A11,'Return Data'!$B$7:$R$2843,9,0)</f>
        <v>-10.1852</v>
      </c>
      <c r="E11" s="66">
        <f t="shared" si="0"/>
        <v>7</v>
      </c>
      <c r="F11" s="65">
        <f>VLOOKUP($A11,'Return Data'!$B$7:$R$2843,10,0)</f>
        <v>-13.669700000000001</v>
      </c>
      <c r="G11" s="66">
        <f t="shared" si="1"/>
        <v>5</v>
      </c>
      <c r="H11" s="65">
        <f>VLOOKUP($A11,'Return Data'!$B$7:$R$2843,11,0)</f>
        <v>12.549799999999999</v>
      </c>
      <c r="I11" s="66">
        <f t="shared" si="2"/>
        <v>6</v>
      </c>
      <c r="J11" s="65">
        <f>VLOOKUP($A11,'Return Data'!$B$7:$R$2843,12,0)</f>
        <v>-5.4058999999999999</v>
      </c>
      <c r="K11" s="66">
        <f t="shared" si="3"/>
        <v>8</v>
      </c>
      <c r="L11" s="65">
        <f>VLOOKUP($A11,'Return Data'!$B$7:$R$2843,13,0)</f>
        <v>-8.5282999999999998</v>
      </c>
      <c r="M11" s="66">
        <f t="shared" si="4"/>
        <v>8</v>
      </c>
      <c r="N11" s="65">
        <f>VLOOKUP($A11,'Return Data'!$B$7:$R$2843,17,0)</f>
        <v>8.5610999999999997</v>
      </c>
      <c r="O11" s="66">
        <f t="shared" si="5"/>
        <v>10</v>
      </c>
      <c r="P11" s="65">
        <f>VLOOKUP($A11,'Return Data'!$B$7:$R$2843,14,0)</f>
        <v>14.4832</v>
      </c>
      <c r="Q11" s="66">
        <f t="shared" si="6"/>
        <v>8</v>
      </c>
      <c r="R11" s="65">
        <f>VLOOKUP($A11,'Return Data'!$B$7:$R$2843,16,0)</f>
        <v>7.4779999999999998</v>
      </c>
      <c r="S11" s="67">
        <f t="shared" si="7"/>
        <v>8</v>
      </c>
    </row>
    <row r="12" spans="1:19" x14ac:dyDescent="0.3">
      <c r="A12" s="82" t="s">
        <v>885</v>
      </c>
      <c r="B12" s="64">
        <f>VLOOKUP($A12,'Return Data'!$B$7:$R$2843,3,0)</f>
        <v>44446</v>
      </c>
      <c r="C12" s="65">
        <f>VLOOKUP($A12,'Return Data'!$B$7:$R$2843,4,0)</f>
        <v>4359.4683999999997</v>
      </c>
      <c r="D12" s="65">
        <f>VLOOKUP($A12,'Return Data'!$B$7:$R$2843,9,0)</f>
        <v>-10.1008</v>
      </c>
      <c r="E12" s="66">
        <f t="shared" si="0"/>
        <v>3</v>
      </c>
      <c r="F12" s="65">
        <f>VLOOKUP($A12,'Return Data'!$B$7:$R$2843,10,0)</f>
        <v>-13.640499999999999</v>
      </c>
      <c r="G12" s="66">
        <f t="shared" si="1"/>
        <v>3</v>
      </c>
      <c r="H12" s="65">
        <f>VLOOKUP($A12,'Return Data'!$B$7:$R$2843,11,0)</f>
        <v>13.0306</v>
      </c>
      <c r="I12" s="66">
        <f t="shared" si="2"/>
        <v>1</v>
      </c>
      <c r="J12" s="65">
        <f>VLOOKUP($A12,'Return Data'!$B$7:$R$2843,12,0)</f>
        <v>-5.1482000000000001</v>
      </c>
      <c r="K12" s="66">
        <f t="shared" si="3"/>
        <v>1</v>
      </c>
      <c r="L12" s="65">
        <f>VLOOKUP($A12,'Return Data'!$B$7:$R$2843,13,0)</f>
        <v>-8.3533000000000008</v>
      </c>
      <c r="M12" s="66">
        <f t="shared" si="4"/>
        <v>2</v>
      </c>
      <c r="N12" s="65">
        <f>VLOOKUP($A12,'Return Data'!$B$7:$R$2843,17,0)</f>
        <v>8.8163999999999998</v>
      </c>
      <c r="O12" s="66">
        <f t="shared" si="5"/>
        <v>6</v>
      </c>
      <c r="P12" s="65">
        <f>VLOOKUP($A12,'Return Data'!$B$7:$R$2843,14,0)</f>
        <v>14.67</v>
      </c>
      <c r="Q12" s="66">
        <f t="shared" si="6"/>
        <v>6</v>
      </c>
      <c r="R12" s="65">
        <f>VLOOKUP($A12,'Return Data'!$B$7:$R$2843,16,0)</f>
        <v>4.2259000000000002</v>
      </c>
      <c r="S12" s="67">
        <f t="shared" si="7"/>
        <v>11</v>
      </c>
    </row>
    <row r="13" spans="1:19" x14ac:dyDescent="0.3">
      <c r="A13" s="82" t="s">
        <v>887</v>
      </c>
      <c r="B13" s="64">
        <f>VLOOKUP($A13,'Return Data'!$B$7:$R$2843,3,0)</f>
        <v>44446</v>
      </c>
      <c r="C13" s="65">
        <f>VLOOKUP($A13,'Return Data'!$B$7:$R$2843,4,0)</f>
        <v>4260.9156000000003</v>
      </c>
      <c r="D13" s="65">
        <f>VLOOKUP($A13,'Return Data'!$B$7:$R$2843,9,0)</f>
        <v>-10.1966</v>
      </c>
      <c r="E13" s="66">
        <f t="shared" si="0"/>
        <v>8</v>
      </c>
      <c r="F13" s="65">
        <f>VLOOKUP($A13,'Return Data'!$B$7:$R$2843,10,0)</f>
        <v>-13.7361</v>
      </c>
      <c r="G13" s="66">
        <f t="shared" si="1"/>
        <v>9</v>
      </c>
      <c r="H13" s="65">
        <f>VLOOKUP($A13,'Return Data'!$B$7:$R$2843,11,0)</f>
        <v>12.779199999999999</v>
      </c>
      <c r="I13" s="66">
        <f t="shared" si="2"/>
        <v>2</v>
      </c>
      <c r="J13" s="65">
        <f>VLOOKUP($A13,'Return Data'!$B$7:$R$2843,12,0)</f>
        <v>-5.258</v>
      </c>
      <c r="K13" s="66">
        <f t="shared" si="3"/>
        <v>3</v>
      </c>
      <c r="L13" s="65">
        <f>VLOOKUP($A13,'Return Data'!$B$7:$R$2843,13,0)</f>
        <v>-8.4170999999999996</v>
      </c>
      <c r="M13" s="66">
        <f t="shared" si="4"/>
        <v>3</v>
      </c>
      <c r="N13" s="65">
        <f>VLOOKUP($A13,'Return Data'!$B$7:$R$2843,17,0)</f>
        <v>9.0234000000000005</v>
      </c>
      <c r="O13" s="66">
        <f t="shared" si="5"/>
        <v>2</v>
      </c>
      <c r="P13" s="65">
        <f>VLOOKUP($A13,'Return Data'!$B$7:$R$2843,14,0)</f>
        <v>14.8567</v>
      </c>
      <c r="Q13" s="66">
        <f t="shared" si="6"/>
        <v>1</v>
      </c>
      <c r="R13" s="65">
        <f>VLOOKUP($A13,'Return Data'!$B$7:$R$2843,16,0)</f>
        <v>8.4123999999999999</v>
      </c>
      <c r="S13" s="67">
        <f t="shared" si="7"/>
        <v>6</v>
      </c>
    </row>
    <row r="14" spans="1:19" x14ac:dyDescent="0.3">
      <c r="A14" s="82" t="s">
        <v>889</v>
      </c>
      <c r="B14" s="64">
        <f>VLOOKUP($A14,'Return Data'!$B$7:$R$2843,3,0)</f>
        <v>44446</v>
      </c>
      <c r="C14" s="65">
        <f>VLOOKUP($A14,'Return Data'!$B$7:$R$2843,4,0)</f>
        <v>41.044800000000002</v>
      </c>
      <c r="D14" s="65">
        <f>VLOOKUP($A14,'Return Data'!$B$7:$R$2843,9,0)</f>
        <v>-10.1767</v>
      </c>
      <c r="E14" s="66">
        <f t="shared" si="0"/>
        <v>6</v>
      </c>
      <c r="F14" s="65">
        <f>VLOOKUP($A14,'Return Data'!$B$7:$R$2843,10,0)</f>
        <v>-13.6846</v>
      </c>
      <c r="G14" s="66">
        <f t="shared" si="1"/>
        <v>7</v>
      </c>
      <c r="H14" s="65">
        <f>VLOOKUP($A14,'Return Data'!$B$7:$R$2843,11,0)</f>
        <v>12.585699999999999</v>
      </c>
      <c r="I14" s="66">
        <f t="shared" si="2"/>
        <v>5</v>
      </c>
      <c r="J14" s="65">
        <f>VLOOKUP($A14,'Return Data'!$B$7:$R$2843,12,0)</f>
        <v>-5.3266</v>
      </c>
      <c r="K14" s="66">
        <f t="shared" si="3"/>
        <v>6</v>
      </c>
      <c r="L14" s="65">
        <f>VLOOKUP($A14,'Return Data'!$B$7:$R$2843,13,0)</f>
        <v>-8.4915000000000003</v>
      </c>
      <c r="M14" s="66">
        <f t="shared" si="4"/>
        <v>5</v>
      </c>
      <c r="N14" s="65">
        <f>VLOOKUP($A14,'Return Data'!$B$7:$R$2843,17,0)</f>
        <v>8.8655000000000008</v>
      </c>
      <c r="O14" s="66">
        <f t="shared" si="5"/>
        <v>4</v>
      </c>
      <c r="P14" s="65">
        <f>VLOOKUP($A14,'Return Data'!$B$7:$R$2843,14,0)</f>
        <v>14.7203</v>
      </c>
      <c r="Q14" s="66">
        <f t="shared" si="6"/>
        <v>5</v>
      </c>
      <c r="R14" s="65">
        <f>VLOOKUP($A14,'Return Data'!$B$7:$R$2843,16,0)</f>
        <v>11.5176</v>
      </c>
      <c r="S14" s="67">
        <f t="shared" si="7"/>
        <v>1</v>
      </c>
    </row>
    <row r="15" spans="1:19" x14ac:dyDescent="0.3">
      <c r="A15" s="82" t="s">
        <v>891</v>
      </c>
      <c r="B15" s="64">
        <f>VLOOKUP($A15,'Return Data'!$B$7:$R$2843,3,0)</f>
        <v>44446</v>
      </c>
      <c r="C15" s="65">
        <f>VLOOKUP($A15,'Return Data'!$B$7:$R$2843,4,0)</f>
        <v>41.1006</v>
      </c>
      <c r="D15" s="65">
        <f>VLOOKUP($A15,'Return Data'!$B$7:$R$2843,9,0)</f>
        <v>-6.6630000000000003</v>
      </c>
      <c r="E15" s="66">
        <f t="shared" si="0"/>
        <v>1</v>
      </c>
      <c r="F15" s="65">
        <f>VLOOKUP($A15,'Return Data'!$B$7:$R$2843,10,0)</f>
        <v>-12.743600000000001</v>
      </c>
      <c r="G15" s="66">
        <f t="shared" si="1"/>
        <v>1</v>
      </c>
      <c r="H15" s="65">
        <f>VLOOKUP($A15,'Return Data'!$B$7:$R$2843,11,0)</f>
        <v>11.8254</v>
      </c>
      <c r="I15" s="66">
        <f t="shared" si="2"/>
        <v>11</v>
      </c>
      <c r="J15" s="65">
        <f>VLOOKUP($A15,'Return Data'!$B$7:$R$2843,12,0)</f>
        <v>-5.8371000000000004</v>
      </c>
      <c r="K15" s="66">
        <f t="shared" si="3"/>
        <v>10</v>
      </c>
      <c r="L15" s="65">
        <f>VLOOKUP($A15,'Return Data'!$B$7:$R$2843,13,0)</f>
        <v>-8.5236000000000001</v>
      </c>
      <c r="M15" s="66">
        <f t="shared" si="4"/>
        <v>7</v>
      </c>
      <c r="N15" s="65">
        <f>VLOOKUP($A15,'Return Data'!$B$7:$R$2843,17,0)</f>
        <v>8.7835999999999999</v>
      </c>
      <c r="O15" s="66">
        <f t="shared" si="5"/>
        <v>7</v>
      </c>
      <c r="P15" s="65">
        <f>VLOOKUP($A15,'Return Data'!$B$7:$R$2843,14,0)</f>
        <v>14.6069</v>
      </c>
      <c r="Q15" s="66">
        <f t="shared" si="6"/>
        <v>7</v>
      </c>
      <c r="R15" s="65">
        <f>VLOOKUP($A15,'Return Data'!$B$7:$R$2843,16,0)</f>
        <v>10.654</v>
      </c>
      <c r="S15" s="67">
        <f t="shared" si="7"/>
        <v>3</v>
      </c>
    </row>
    <row r="16" spans="1:19" x14ac:dyDescent="0.3">
      <c r="A16" s="82" t="s">
        <v>893</v>
      </c>
      <c r="B16" s="64">
        <f>VLOOKUP($A16,'Return Data'!$B$7:$R$2843,3,0)</f>
        <v>44446</v>
      </c>
      <c r="C16" s="65">
        <f>VLOOKUP($A16,'Return Data'!$B$7:$R$2843,4,0)</f>
        <v>2038.0239999999999</v>
      </c>
      <c r="D16" s="65">
        <f>VLOOKUP($A16,'Return Data'!$B$7:$R$2843,9,0)</f>
        <v>-10.078900000000001</v>
      </c>
      <c r="E16" s="66">
        <f t="shared" si="0"/>
        <v>2</v>
      </c>
      <c r="F16" s="65">
        <f>VLOOKUP($A16,'Return Data'!$B$7:$R$2843,10,0)</f>
        <v>-13.8287</v>
      </c>
      <c r="G16" s="66">
        <f t="shared" si="1"/>
        <v>10</v>
      </c>
      <c r="H16" s="65">
        <f>VLOOKUP($A16,'Return Data'!$B$7:$R$2843,11,0)</f>
        <v>12.4123</v>
      </c>
      <c r="I16" s="66">
        <f t="shared" si="2"/>
        <v>9</v>
      </c>
      <c r="J16" s="65">
        <f>VLOOKUP($A16,'Return Data'!$B$7:$R$2843,12,0)</f>
        <v>-5.5579000000000001</v>
      </c>
      <c r="K16" s="66">
        <f t="shared" si="3"/>
        <v>9</v>
      </c>
      <c r="L16" s="65">
        <f>VLOOKUP($A16,'Return Data'!$B$7:$R$2843,13,0)</f>
        <v>-8.7260000000000009</v>
      </c>
      <c r="M16" s="66">
        <f t="shared" si="4"/>
        <v>10</v>
      </c>
      <c r="N16" s="65">
        <f>VLOOKUP($A16,'Return Data'!$B$7:$R$2843,17,0)</f>
        <v>8.6126000000000005</v>
      </c>
      <c r="O16" s="66">
        <f t="shared" si="5"/>
        <v>9</v>
      </c>
      <c r="P16" s="65">
        <f>VLOOKUP($A16,'Return Data'!$B$7:$R$2843,14,0)</f>
        <v>14.4786</v>
      </c>
      <c r="Q16" s="66">
        <f t="shared" si="6"/>
        <v>9</v>
      </c>
      <c r="R16" s="65">
        <f>VLOOKUP($A16,'Return Data'!$B$7:$R$2843,16,0)</f>
        <v>9.5402000000000005</v>
      </c>
      <c r="S16" s="67">
        <f t="shared" si="7"/>
        <v>4</v>
      </c>
    </row>
    <row r="17" spans="1:19" x14ac:dyDescent="0.3">
      <c r="A17" s="82" t="s">
        <v>896</v>
      </c>
      <c r="B17" s="64">
        <f>VLOOKUP($A17,'Return Data'!$B$7:$R$2843,3,0)</f>
        <v>44446</v>
      </c>
      <c r="C17" s="65">
        <f>VLOOKUP($A17,'Return Data'!$B$7:$R$2843,4,0)</f>
        <v>4212.4742999999999</v>
      </c>
      <c r="D17" s="65">
        <f>VLOOKUP($A17,'Return Data'!$B$7:$R$2843,9,0)</f>
        <v>-10.222799999999999</v>
      </c>
      <c r="E17" s="66">
        <f t="shared" si="0"/>
        <v>10</v>
      </c>
      <c r="F17" s="65">
        <f>VLOOKUP($A17,'Return Data'!$B$7:$R$2843,10,0)</f>
        <v>-13.6829</v>
      </c>
      <c r="G17" s="66">
        <f t="shared" si="1"/>
        <v>6</v>
      </c>
      <c r="H17" s="65">
        <f>VLOOKUP($A17,'Return Data'!$B$7:$R$2843,11,0)</f>
        <v>12.638299999999999</v>
      </c>
      <c r="I17" s="66">
        <f t="shared" si="2"/>
        <v>4</v>
      </c>
      <c r="J17" s="65">
        <f>VLOOKUP($A17,'Return Data'!$B$7:$R$2843,12,0)</f>
        <v>-5.3247999999999998</v>
      </c>
      <c r="K17" s="66">
        <f t="shared" si="3"/>
        <v>5</v>
      </c>
      <c r="L17" s="65">
        <f>VLOOKUP($A17,'Return Data'!$B$7:$R$2843,13,0)</f>
        <v>-8.4936000000000007</v>
      </c>
      <c r="M17" s="66">
        <f t="shared" si="4"/>
        <v>6</v>
      </c>
      <c r="N17" s="65">
        <f>VLOOKUP($A17,'Return Data'!$B$7:$R$2843,17,0)</f>
        <v>8.9234000000000009</v>
      </c>
      <c r="O17" s="66">
        <f t="shared" si="5"/>
        <v>3</v>
      </c>
      <c r="P17" s="65">
        <f>VLOOKUP($A17,'Return Data'!$B$7:$R$2843,14,0)</f>
        <v>14.7234</v>
      </c>
      <c r="Q17" s="66">
        <f t="shared" si="6"/>
        <v>4</v>
      </c>
      <c r="R17" s="65">
        <f>VLOOKUP($A17,'Return Data'!$B$7:$R$2843,16,0)</f>
        <v>8.9665999999999997</v>
      </c>
      <c r="S17" s="67">
        <f t="shared" si="7"/>
        <v>5</v>
      </c>
    </row>
    <row r="18" spans="1:19" x14ac:dyDescent="0.3">
      <c r="A18" s="82" t="s">
        <v>897</v>
      </c>
      <c r="B18" s="64">
        <f>VLOOKUP($A18,'Return Data'!$B$7:$R$2843,3,0)</f>
        <v>44446</v>
      </c>
      <c r="C18" s="65">
        <f>VLOOKUP($A18,'Return Data'!$B$7:$R$2843,4,0)</f>
        <v>41.086300000000001</v>
      </c>
      <c r="D18" s="65">
        <f>VLOOKUP($A18,'Return Data'!$B$7:$R$2843,9,0)</f>
        <v>-10.9758</v>
      </c>
      <c r="E18" s="66">
        <f t="shared" si="0"/>
        <v>11</v>
      </c>
      <c r="F18" s="65">
        <f>VLOOKUP($A18,'Return Data'!$B$7:$R$2843,10,0)</f>
        <v>-14.5244</v>
      </c>
      <c r="G18" s="66">
        <f t="shared" si="1"/>
        <v>11</v>
      </c>
      <c r="H18" s="65">
        <f>VLOOKUP($A18,'Return Data'!$B$7:$R$2843,11,0)</f>
        <v>12.272</v>
      </c>
      <c r="I18" s="66">
        <f t="shared" si="2"/>
        <v>10</v>
      </c>
      <c r="J18" s="65">
        <f>VLOOKUP($A18,'Return Data'!$B$7:$R$2843,12,0)</f>
        <v>-5.9682000000000004</v>
      </c>
      <c r="K18" s="66">
        <f t="shared" si="3"/>
        <v>11</v>
      </c>
      <c r="L18" s="65">
        <f>VLOOKUP($A18,'Return Data'!$B$7:$R$2843,13,0)</f>
        <v>-9.1595999999999993</v>
      </c>
      <c r="M18" s="66">
        <f t="shared" si="4"/>
        <v>11</v>
      </c>
      <c r="N18" s="65">
        <f>VLOOKUP($A18,'Return Data'!$B$7:$R$2843,17,0)</f>
        <v>8.3378999999999994</v>
      </c>
      <c r="O18" s="66">
        <f t="shared" si="5"/>
        <v>11</v>
      </c>
      <c r="P18" s="65">
        <f>VLOOKUP($A18,'Return Data'!$B$7:$R$2843,14,0)</f>
        <v>14.361000000000001</v>
      </c>
      <c r="Q18" s="66">
        <f t="shared" si="6"/>
        <v>11</v>
      </c>
      <c r="R18" s="65">
        <f>VLOOKUP($A18,'Return Data'!$B$7:$R$2843,16,0)</f>
        <v>10.728199999999999</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-9.9188818181818181</v>
      </c>
      <c r="E20" s="88"/>
      <c r="F20" s="89">
        <f>AVERAGE(F8:F18)</f>
        <v>-13.681572727272727</v>
      </c>
      <c r="G20" s="88"/>
      <c r="H20" s="89">
        <f>AVERAGE(H8:H18)</f>
        <v>12.523909090909092</v>
      </c>
      <c r="I20" s="88"/>
      <c r="J20" s="89">
        <f>AVERAGE(J8:J18)</f>
        <v>-5.4260818181818182</v>
      </c>
      <c r="K20" s="88"/>
      <c r="L20" s="89">
        <f>AVERAGE(L8:L18)</f>
        <v>-8.5430545454545452</v>
      </c>
      <c r="M20" s="88"/>
      <c r="N20" s="89">
        <f>AVERAGE(N8:N18)</f>
        <v>8.7676363636363632</v>
      </c>
      <c r="O20" s="88"/>
      <c r="P20" s="89">
        <f>AVERAGE(P8:P18)</f>
        <v>14.629309090909089</v>
      </c>
      <c r="Q20" s="88"/>
      <c r="R20" s="89">
        <f>AVERAGE(R8:R18)</f>
        <v>8.43690909090909</v>
      </c>
      <c r="S20" s="90"/>
    </row>
    <row r="21" spans="1:19" x14ac:dyDescent="0.3">
      <c r="A21" s="87" t="s">
        <v>28</v>
      </c>
      <c r="B21" s="88"/>
      <c r="C21" s="88"/>
      <c r="D21" s="89">
        <f>MIN(D8:D18)</f>
        <v>-10.9758</v>
      </c>
      <c r="E21" s="88"/>
      <c r="F21" s="89">
        <f>MIN(F8:F18)</f>
        <v>-14.5244</v>
      </c>
      <c r="G21" s="88"/>
      <c r="H21" s="89">
        <f>MIN(H8:H18)</f>
        <v>11.8254</v>
      </c>
      <c r="I21" s="88"/>
      <c r="J21" s="89">
        <f>MIN(J8:J18)</f>
        <v>-5.9682000000000004</v>
      </c>
      <c r="K21" s="88"/>
      <c r="L21" s="89">
        <f>MIN(L8:L18)</f>
        <v>-9.1595999999999993</v>
      </c>
      <c r="M21" s="88"/>
      <c r="N21" s="89">
        <f>MIN(N8:N18)</f>
        <v>8.3378999999999994</v>
      </c>
      <c r="O21" s="88"/>
      <c r="P21" s="89">
        <f>MIN(P8:P18)</f>
        <v>14.361000000000001</v>
      </c>
      <c r="Q21" s="88"/>
      <c r="R21" s="89">
        <f>MIN(R8:R18)</f>
        <v>4.2259000000000002</v>
      </c>
      <c r="S21" s="90"/>
    </row>
    <row r="22" spans="1:19" ht="15" thickBot="1" x14ac:dyDescent="0.35">
      <c r="A22" s="91" t="s">
        <v>29</v>
      </c>
      <c r="B22" s="92"/>
      <c r="C22" s="92"/>
      <c r="D22" s="93">
        <f>MAX(D8:D18)</f>
        <v>-6.6630000000000003</v>
      </c>
      <c r="E22" s="92"/>
      <c r="F22" s="93">
        <f>MAX(F8:F18)</f>
        <v>-12.743600000000001</v>
      </c>
      <c r="G22" s="92"/>
      <c r="H22" s="93">
        <f>MAX(H8:H18)</f>
        <v>13.0306</v>
      </c>
      <c r="I22" s="92"/>
      <c r="J22" s="93">
        <f>MAX(J8:J18)</f>
        <v>-5.1482000000000001</v>
      </c>
      <c r="K22" s="92"/>
      <c r="L22" s="93">
        <f>MAX(L8:L18)</f>
        <v>-8.3271999999999995</v>
      </c>
      <c r="M22" s="92"/>
      <c r="N22" s="93">
        <f>MAX(N8:N18)</f>
        <v>9.0696999999999992</v>
      </c>
      <c r="O22" s="92"/>
      <c r="P22" s="93">
        <f>MAX(P8:P18)</f>
        <v>14.8567</v>
      </c>
      <c r="Q22" s="92"/>
      <c r="R22" s="93">
        <f>MAX(R8:R18)</f>
        <v>11.5176</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44446</v>
      </c>
      <c r="C8" s="65">
        <f>VLOOKUP($A8,'Return Data'!$B$7:$R$2843,4,0)</f>
        <v>14.536799999999999</v>
      </c>
      <c r="D8" s="65">
        <f>VLOOKUP($A8,'Return Data'!$B$7:$R$2843,9,0)</f>
        <v>-11.780200000000001</v>
      </c>
      <c r="E8" s="66">
        <f>RANK(D8,D$8:D$18,0)</f>
        <v>10</v>
      </c>
      <c r="F8" s="65">
        <f>VLOOKUP($A8,'Return Data'!$B$7:$R$2843,10,0)</f>
        <v>-13.689</v>
      </c>
      <c r="G8" s="66">
        <f>RANK(F8,F$8:F$18,0)</f>
        <v>10</v>
      </c>
      <c r="H8" s="65">
        <f>VLOOKUP($A8,'Return Data'!$B$7:$R$2843,11,0)</f>
        <v>9.4059000000000008</v>
      </c>
      <c r="I8" s="66">
        <f>RANK(H8,H$8:H$18,0)</f>
        <v>10</v>
      </c>
      <c r="J8" s="65">
        <f>VLOOKUP($A8,'Return Data'!$B$7:$R$2843,12,0)</f>
        <v>-6.4104000000000001</v>
      </c>
      <c r="K8" s="66">
        <f>RANK(J8,J$8:J$18,0)</f>
        <v>9</v>
      </c>
      <c r="L8" s="65">
        <f>VLOOKUP($A8,'Return Data'!$B$7:$R$2843,13,0)</f>
        <v>-8.1577000000000002</v>
      </c>
      <c r="M8" s="66">
        <f>RANK(L8,L$8:L$18,0)</f>
        <v>7</v>
      </c>
      <c r="N8" s="65">
        <f>VLOOKUP($A8,'Return Data'!$B$7:$R$2843,17,0)</f>
        <v>10.010999999999999</v>
      </c>
      <c r="O8" s="66">
        <f>RANK(N8,N$8:N$18,0)</f>
        <v>7</v>
      </c>
      <c r="P8" s="65">
        <f>VLOOKUP($A8,'Return Data'!$B$7:$R$2843,14,0)</f>
        <v>14.090299999999999</v>
      </c>
      <c r="Q8" s="66">
        <f>RANK(P8,P$8:P$18,0)</f>
        <v>10</v>
      </c>
      <c r="R8" s="65">
        <f>VLOOKUP($A8,'Return Data'!$B$7:$R$2843,16,0)</f>
        <v>4.0277000000000003</v>
      </c>
      <c r="S8" s="67">
        <f>RANK(R8,R$8:R$18,0)</f>
        <v>7</v>
      </c>
    </row>
    <row r="9" spans="1:19" x14ac:dyDescent="0.3">
      <c r="A9" s="82" t="s">
        <v>879</v>
      </c>
      <c r="B9" s="64">
        <f>VLOOKUP($A9,'Return Data'!$B$7:$R$2843,3,0)</f>
        <v>44446</v>
      </c>
      <c r="C9" s="65">
        <f>VLOOKUP($A9,'Return Data'!$B$7:$R$2843,4,0)</f>
        <v>14.5678</v>
      </c>
      <c r="D9" s="65">
        <f>VLOOKUP($A9,'Return Data'!$B$7:$R$2843,9,0)</f>
        <v>-7.0963000000000003</v>
      </c>
      <c r="E9" s="66">
        <f t="shared" ref="E9:E18" si="0">RANK(D9,D$8:D$18,0)</f>
        <v>6</v>
      </c>
      <c r="F9" s="65">
        <f>VLOOKUP($A9,'Return Data'!$B$7:$R$2843,10,0)</f>
        <v>-11.0997</v>
      </c>
      <c r="G9" s="66">
        <f t="shared" ref="G9:G18" si="1">RANK(F9,F$8:F$18,0)</f>
        <v>6</v>
      </c>
      <c r="H9" s="65">
        <f>VLOOKUP($A9,'Return Data'!$B$7:$R$2843,11,0)</f>
        <v>11.1767</v>
      </c>
      <c r="I9" s="66">
        <f t="shared" ref="I9:I18" si="2">RANK(H9,H$8:H$18,0)</f>
        <v>7</v>
      </c>
      <c r="J9" s="65">
        <f>VLOOKUP($A9,'Return Data'!$B$7:$R$2843,12,0)</f>
        <v>-5.2079000000000004</v>
      </c>
      <c r="K9" s="66">
        <f t="shared" ref="K9:K18" si="3">RANK(J9,J$8:J$18,0)</f>
        <v>2</v>
      </c>
      <c r="L9" s="65">
        <f>VLOOKUP($A9,'Return Data'!$B$7:$R$2843,13,0)</f>
        <v>-7.3360000000000003</v>
      </c>
      <c r="M9" s="66">
        <f t="shared" ref="M9:M18" si="4">RANK(L9,L$8:L$18,0)</f>
        <v>1</v>
      </c>
      <c r="N9" s="65">
        <f>VLOOKUP($A9,'Return Data'!$B$7:$R$2843,17,0)</f>
        <v>10.5174</v>
      </c>
      <c r="O9" s="66">
        <f t="shared" ref="O9:O18" si="5">RANK(N9,N$8:N$18,0)</f>
        <v>1</v>
      </c>
      <c r="P9" s="65">
        <f>VLOOKUP($A9,'Return Data'!$B$7:$R$2843,14,0)</f>
        <v>14.862299999999999</v>
      </c>
      <c r="Q9" s="66">
        <f t="shared" ref="Q9:Q18" si="6">RANK(P9,P$8:P$18,0)</f>
        <v>3</v>
      </c>
      <c r="R9" s="65">
        <f>VLOOKUP($A9,'Return Data'!$B$7:$R$2843,16,0)</f>
        <v>3.8772000000000002</v>
      </c>
      <c r="S9" s="67">
        <f t="shared" ref="S9:S18" si="7">RANK(R9,R$8:R$18,0)</f>
        <v>8</v>
      </c>
    </row>
    <row r="10" spans="1:19" x14ac:dyDescent="0.3">
      <c r="A10" s="82" t="s">
        <v>880</v>
      </c>
      <c r="B10" s="64">
        <f>VLOOKUP($A10,'Return Data'!$B$7:$R$2843,3,0)</f>
        <v>44446</v>
      </c>
      <c r="C10" s="65">
        <f>VLOOKUP($A10,'Return Data'!$B$7:$R$2843,4,0)</f>
        <v>17.462399999999999</v>
      </c>
      <c r="D10" s="65">
        <f>VLOOKUP($A10,'Return Data'!$B$7:$R$2843,9,0)</f>
        <v>-13.6751</v>
      </c>
      <c r="E10" s="66">
        <f t="shared" si="0"/>
        <v>11</v>
      </c>
      <c r="F10" s="65">
        <f>VLOOKUP($A10,'Return Data'!$B$7:$R$2843,10,0)</f>
        <v>-45.139899999999997</v>
      </c>
      <c r="G10" s="66">
        <f t="shared" si="1"/>
        <v>11</v>
      </c>
      <c r="H10" s="65">
        <f>VLOOKUP($A10,'Return Data'!$B$7:$R$2843,11,0)</f>
        <v>10.2782</v>
      </c>
      <c r="I10" s="66">
        <f t="shared" si="2"/>
        <v>9</v>
      </c>
      <c r="J10" s="65">
        <f>VLOOKUP($A10,'Return Data'!$B$7:$R$2843,12,0)</f>
        <v>-12.5853</v>
      </c>
      <c r="K10" s="66">
        <f t="shared" si="3"/>
        <v>11</v>
      </c>
      <c r="L10" s="65">
        <f>VLOOKUP($A10,'Return Data'!$B$7:$R$2843,13,0)</f>
        <v>-18.171299999999999</v>
      </c>
      <c r="M10" s="66">
        <f t="shared" si="4"/>
        <v>11</v>
      </c>
      <c r="N10" s="65">
        <f>VLOOKUP($A10,'Return Data'!$B$7:$R$2843,17,0)</f>
        <v>8.1767000000000003</v>
      </c>
      <c r="O10" s="66">
        <f t="shared" si="5"/>
        <v>10</v>
      </c>
      <c r="P10" s="65">
        <f>VLOOKUP($A10,'Return Data'!$B$7:$R$2843,14,0)</f>
        <v>20.989100000000001</v>
      </c>
      <c r="Q10" s="66">
        <f t="shared" si="6"/>
        <v>1</v>
      </c>
      <c r="R10" s="65">
        <f>VLOOKUP($A10,'Return Data'!$B$7:$R$2843,16,0)</f>
        <v>4.0647000000000002</v>
      </c>
      <c r="S10" s="67">
        <f t="shared" si="7"/>
        <v>6</v>
      </c>
    </row>
    <row r="11" spans="1:19" x14ac:dyDescent="0.3">
      <c r="A11" s="82" t="s">
        <v>882</v>
      </c>
      <c r="B11" s="64">
        <f>VLOOKUP($A11,'Return Data'!$B$7:$R$2843,3,0)</f>
        <v>44446</v>
      </c>
      <c r="C11" s="65">
        <f>VLOOKUP($A11,'Return Data'!$B$7:$R$2843,4,0)</f>
        <v>14.9864</v>
      </c>
      <c r="D11" s="65">
        <f>VLOOKUP($A11,'Return Data'!$B$7:$R$2843,9,0)</f>
        <v>-6.8541999999999996</v>
      </c>
      <c r="E11" s="66">
        <f t="shared" si="0"/>
        <v>4</v>
      </c>
      <c r="F11" s="65">
        <f>VLOOKUP($A11,'Return Data'!$B$7:$R$2843,10,0)</f>
        <v>-11.031000000000001</v>
      </c>
      <c r="G11" s="66">
        <f t="shared" si="1"/>
        <v>4</v>
      </c>
      <c r="H11" s="65">
        <f>VLOOKUP($A11,'Return Data'!$B$7:$R$2843,11,0)</f>
        <v>11.2797</v>
      </c>
      <c r="I11" s="66">
        <f t="shared" si="2"/>
        <v>6</v>
      </c>
      <c r="J11" s="65">
        <f>VLOOKUP($A11,'Return Data'!$B$7:$R$2843,12,0)</f>
        <v>-5.4485000000000001</v>
      </c>
      <c r="K11" s="66">
        <f t="shared" si="3"/>
        <v>5</v>
      </c>
      <c r="L11" s="65">
        <f>VLOOKUP($A11,'Return Data'!$B$7:$R$2843,13,0)</f>
        <v>-8.2373999999999992</v>
      </c>
      <c r="M11" s="66">
        <f t="shared" si="4"/>
        <v>8</v>
      </c>
      <c r="N11" s="65">
        <f>VLOOKUP($A11,'Return Data'!$B$7:$R$2843,17,0)</f>
        <v>10.260999999999999</v>
      </c>
      <c r="O11" s="66">
        <f t="shared" si="5"/>
        <v>5</v>
      </c>
      <c r="P11" s="65">
        <f>VLOOKUP($A11,'Return Data'!$B$7:$R$2843,14,0)</f>
        <v>14.4185</v>
      </c>
      <c r="Q11" s="66">
        <f t="shared" si="6"/>
        <v>6</v>
      </c>
      <c r="R11" s="65">
        <f>VLOOKUP($A11,'Return Data'!$B$7:$R$2843,16,0)</f>
        <v>4.1894</v>
      </c>
      <c r="S11" s="67">
        <f t="shared" si="7"/>
        <v>5</v>
      </c>
    </row>
    <row r="12" spans="1:19" x14ac:dyDescent="0.3">
      <c r="A12" s="82" t="s">
        <v>884</v>
      </c>
      <c r="B12" s="64">
        <f>VLOOKUP($A12,'Return Data'!$B$7:$R$2843,3,0)</f>
        <v>44446</v>
      </c>
      <c r="C12" s="65">
        <f>VLOOKUP($A12,'Return Data'!$B$7:$R$2843,4,0)</f>
        <v>15.507199999999999</v>
      </c>
      <c r="D12" s="65">
        <f>VLOOKUP($A12,'Return Data'!$B$7:$R$2843,9,0)</f>
        <v>-7.5914999999999999</v>
      </c>
      <c r="E12" s="66">
        <f t="shared" si="0"/>
        <v>7</v>
      </c>
      <c r="F12" s="65">
        <f>VLOOKUP($A12,'Return Data'!$B$7:$R$2843,10,0)</f>
        <v>-10.735900000000001</v>
      </c>
      <c r="G12" s="66">
        <f t="shared" si="1"/>
        <v>2</v>
      </c>
      <c r="H12" s="65">
        <f>VLOOKUP($A12,'Return Data'!$B$7:$R$2843,11,0)</f>
        <v>11.443899999999999</v>
      </c>
      <c r="I12" s="66">
        <f t="shared" si="2"/>
        <v>5</v>
      </c>
      <c r="J12" s="65">
        <f>VLOOKUP($A12,'Return Data'!$B$7:$R$2843,12,0)</f>
        <v>-5.5124000000000004</v>
      </c>
      <c r="K12" s="66">
        <f t="shared" si="3"/>
        <v>6</v>
      </c>
      <c r="L12" s="65">
        <f>VLOOKUP($A12,'Return Data'!$B$7:$R$2843,13,0)</f>
        <v>-7.9702000000000002</v>
      </c>
      <c r="M12" s="66">
        <f t="shared" si="4"/>
        <v>5</v>
      </c>
      <c r="N12" s="65">
        <f>VLOOKUP($A12,'Return Data'!$B$7:$R$2843,17,0)</f>
        <v>10.1922</v>
      </c>
      <c r="O12" s="66">
        <f t="shared" si="5"/>
        <v>6</v>
      </c>
      <c r="P12" s="65">
        <f>VLOOKUP($A12,'Return Data'!$B$7:$R$2843,14,0)</f>
        <v>14.1676</v>
      </c>
      <c r="Q12" s="66">
        <f t="shared" si="6"/>
        <v>8</v>
      </c>
      <c r="R12" s="65">
        <f>VLOOKUP($A12,'Return Data'!$B$7:$R$2843,16,0)</f>
        <v>4.5240999999999998</v>
      </c>
      <c r="S12" s="67">
        <f t="shared" si="7"/>
        <v>4</v>
      </c>
    </row>
    <row r="13" spans="1:19" x14ac:dyDescent="0.3">
      <c r="A13" s="82" t="s">
        <v>886</v>
      </c>
      <c r="B13" s="64">
        <f>VLOOKUP($A13,'Return Data'!$B$7:$R$2843,3,0)</f>
        <v>44446</v>
      </c>
      <c r="C13" s="65">
        <f>VLOOKUP($A13,'Return Data'!$B$7:$R$2843,4,0)</f>
        <v>12.9215</v>
      </c>
      <c r="D13" s="65">
        <f>VLOOKUP($A13,'Return Data'!$B$7:$R$2843,9,0)</f>
        <v>-5.5953999999999997</v>
      </c>
      <c r="E13" s="66">
        <f t="shared" si="0"/>
        <v>2</v>
      </c>
      <c r="F13" s="65">
        <f>VLOOKUP($A13,'Return Data'!$B$7:$R$2843,10,0)</f>
        <v>-11.9359</v>
      </c>
      <c r="G13" s="66">
        <f t="shared" si="1"/>
        <v>9</v>
      </c>
      <c r="H13" s="65">
        <f>VLOOKUP($A13,'Return Data'!$B$7:$R$2843,11,0)</f>
        <v>11.1701</v>
      </c>
      <c r="I13" s="66">
        <f t="shared" si="2"/>
        <v>8</v>
      </c>
      <c r="J13" s="65">
        <f>VLOOKUP($A13,'Return Data'!$B$7:$R$2843,12,0)</f>
        <v>-5.2496</v>
      </c>
      <c r="K13" s="66">
        <f t="shared" si="3"/>
        <v>3</v>
      </c>
      <c r="L13" s="65">
        <f>VLOOKUP($A13,'Return Data'!$B$7:$R$2843,13,0)</f>
        <v>-7.3388999999999998</v>
      </c>
      <c r="M13" s="66">
        <f t="shared" si="4"/>
        <v>2</v>
      </c>
      <c r="N13" s="65">
        <f>VLOOKUP($A13,'Return Data'!$B$7:$R$2843,17,0)</f>
        <v>8.0668000000000006</v>
      </c>
      <c r="O13" s="66">
        <f t="shared" si="5"/>
        <v>11</v>
      </c>
      <c r="P13" s="65">
        <f>VLOOKUP($A13,'Return Data'!$B$7:$R$2843,14,0)</f>
        <v>13.6168</v>
      </c>
      <c r="Q13" s="66">
        <f t="shared" si="6"/>
        <v>11</v>
      </c>
      <c r="R13" s="65">
        <f>VLOOKUP($A13,'Return Data'!$B$7:$R$2843,16,0)</f>
        <v>2.8658000000000001</v>
      </c>
      <c r="S13" s="67">
        <f t="shared" si="7"/>
        <v>11</v>
      </c>
    </row>
    <row r="14" spans="1:19" x14ac:dyDescent="0.3">
      <c r="A14" s="82" t="s">
        <v>888</v>
      </c>
      <c r="B14" s="64">
        <f>VLOOKUP($A14,'Return Data'!$B$7:$R$2843,3,0)</f>
        <v>44446</v>
      </c>
      <c r="C14" s="65">
        <f>VLOOKUP($A14,'Return Data'!$B$7:$R$2843,4,0)</f>
        <v>14.151300000000001</v>
      </c>
      <c r="D14" s="65">
        <f>VLOOKUP($A14,'Return Data'!$B$7:$R$2843,9,0)</f>
        <v>-8.5914999999999999</v>
      </c>
      <c r="E14" s="66">
        <f t="shared" si="0"/>
        <v>8</v>
      </c>
      <c r="F14" s="65">
        <f>VLOOKUP($A14,'Return Data'!$B$7:$R$2843,10,0)</f>
        <v>-11.8291</v>
      </c>
      <c r="G14" s="66">
        <f t="shared" si="1"/>
        <v>8</v>
      </c>
      <c r="H14" s="65">
        <f>VLOOKUP($A14,'Return Data'!$B$7:$R$2843,11,0)</f>
        <v>9.3347999999999995</v>
      </c>
      <c r="I14" s="66">
        <f t="shared" si="2"/>
        <v>11</v>
      </c>
      <c r="J14" s="65">
        <f>VLOOKUP($A14,'Return Data'!$B$7:$R$2843,12,0)</f>
        <v>-7.3752000000000004</v>
      </c>
      <c r="K14" s="66">
        <f t="shared" si="3"/>
        <v>10</v>
      </c>
      <c r="L14" s="65">
        <f>VLOOKUP($A14,'Return Data'!$B$7:$R$2843,13,0)</f>
        <v>-8.5739000000000001</v>
      </c>
      <c r="M14" s="66">
        <f t="shared" si="4"/>
        <v>9</v>
      </c>
      <c r="N14" s="65">
        <f>VLOOKUP($A14,'Return Data'!$B$7:$R$2843,17,0)</f>
        <v>9.7376000000000005</v>
      </c>
      <c r="O14" s="66">
        <f t="shared" si="5"/>
        <v>9</v>
      </c>
      <c r="P14" s="65">
        <f>VLOOKUP($A14,'Return Data'!$B$7:$R$2843,14,0)</f>
        <v>14.0908</v>
      </c>
      <c r="Q14" s="66">
        <f t="shared" si="6"/>
        <v>9</v>
      </c>
      <c r="R14" s="65">
        <f>VLOOKUP($A14,'Return Data'!$B$7:$R$2843,16,0)</f>
        <v>3.62</v>
      </c>
      <c r="S14" s="67">
        <f t="shared" si="7"/>
        <v>10</v>
      </c>
    </row>
    <row r="15" spans="1:19" x14ac:dyDescent="0.3">
      <c r="A15" s="82" t="s">
        <v>890</v>
      </c>
      <c r="B15" s="64">
        <f>VLOOKUP($A15,'Return Data'!$B$7:$R$2843,3,0)</f>
        <v>44446</v>
      </c>
      <c r="C15" s="65">
        <f>VLOOKUP($A15,'Return Data'!$B$7:$R$2843,4,0)</f>
        <v>19.508199999999999</v>
      </c>
      <c r="D15" s="65">
        <f>VLOOKUP($A15,'Return Data'!$B$7:$R$2843,9,0)</f>
        <v>-5.4813000000000001</v>
      </c>
      <c r="E15" s="66">
        <f t="shared" si="0"/>
        <v>1</v>
      </c>
      <c r="F15" s="65">
        <f>VLOOKUP($A15,'Return Data'!$B$7:$R$2843,10,0)</f>
        <v>-9.9260000000000002</v>
      </c>
      <c r="G15" s="66">
        <f t="shared" si="1"/>
        <v>1</v>
      </c>
      <c r="H15" s="65">
        <f>VLOOKUP($A15,'Return Data'!$B$7:$R$2843,11,0)</f>
        <v>12.0397</v>
      </c>
      <c r="I15" s="66">
        <f t="shared" si="2"/>
        <v>1</v>
      </c>
      <c r="J15" s="65">
        <f>VLOOKUP($A15,'Return Data'!$B$7:$R$2843,12,0)</f>
        <v>-5.0109000000000004</v>
      </c>
      <c r="K15" s="66">
        <f t="shared" si="3"/>
        <v>1</v>
      </c>
      <c r="L15" s="65">
        <f>VLOOKUP($A15,'Return Data'!$B$7:$R$2843,13,0)</f>
        <v>-7.5602999999999998</v>
      </c>
      <c r="M15" s="66">
        <f t="shared" si="4"/>
        <v>3</v>
      </c>
      <c r="N15" s="65">
        <f>VLOOKUP($A15,'Return Data'!$B$7:$R$2843,17,0)</f>
        <v>9.8535000000000004</v>
      </c>
      <c r="O15" s="66">
        <f t="shared" si="5"/>
        <v>8</v>
      </c>
      <c r="P15" s="65">
        <f>VLOOKUP($A15,'Return Data'!$B$7:$R$2843,14,0)</f>
        <v>15.158300000000001</v>
      </c>
      <c r="Q15" s="66">
        <f t="shared" si="6"/>
        <v>2</v>
      </c>
      <c r="R15" s="65">
        <f>VLOOKUP($A15,'Return Data'!$B$7:$R$2843,16,0)</f>
        <v>6.5951000000000004</v>
      </c>
      <c r="S15" s="67">
        <f t="shared" si="7"/>
        <v>1</v>
      </c>
    </row>
    <row r="16" spans="1:19" x14ac:dyDescent="0.3">
      <c r="A16" s="82" t="s">
        <v>892</v>
      </c>
      <c r="B16" s="64">
        <f>VLOOKUP($A16,'Return Data'!$B$7:$R$2843,3,0)</f>
        <v>44446</v>
      </c>
      <c r="C16" s="65">
        <f>VLOOKUP($A16,'Return Data'!$B$7:$R$2843,4,0)</f>
        <v>19.231000000000002</v>
      </c>
      <c r="D16" s="65">
        <f>VLOOKUP($A16,'Return Data'!$B$7:$R$2843,9,0)</f>
        <v>-7.0263999999999998</v>
      </c>
      <c r="E16" s="66">
        <f t="shared" si="0"/>
        <v>5</v>
      </c>
      <c r="F16" s="65">
        <f>VLOOKUP($A16,'Return Data'!$B$7:$R$2843,10,0)</f>
        <v>-11.792</v>
      </c>
      <c r="G16" s="66">
        <f t="shared" si="1"/>
        <v>7</v>
      </c>
      <c r="H16" s="65">
        <f>VLOOKUP($A16,'Return Data'!$B$7:$R$2843,11,0)</f>
        <v>11.7026</v>
      </c>
      <c r="I16" s="66">
        <f t="shared" si="2"/>
        <v>3</v>
      </c>
      <c r="J16" s="65">
        <f>VLOOKUP($A16,'Return Data'!$B$7:$R$2843,12,0)</f>
        <v>-5.6449999999999996</v>
      </c>
      <c r="K16" s="66">
        <f t="shared" si="3"/>
        <v>7</v>
      </c>
      <c r="L16" s="65">
        <f>VLOOKUP($A16,'Return Data'!$B$7:$R$2843,13,0)</f>
        <v>-8.5775000000000006</v>
      </c>
      <c r="M16" s="66">
        <f t="shared" si="4"/>
        <v>10</v>
      </c>
      <c r="N16" s="65">
        <f>VLOOKUP($A16,'Return Data'!$B$7:$R$2843,17,0)</f>
        <v>10.295299999999999</v>
      </c>
      <c r="O16" s="66">
        <f t="shared" si="5"/>
        <v>4</v>
      </c>
      <c r="P16" s="65">
        <f>VLOOKUP($A16,'Return Data'!$B$7:$R$2843,14,0)</f>
        <v>14.416499999999999</v>
      </c>
      <c r="Q16" s="66">
        <f t="shared" si="6"/>
        <v>7</v>
      </c>
      <c r="R16" s="65">
        <f>VLOOKUP($A16,'Return Data'!$B$7:$R$2843,16,0)</f>
        <v>6.4181999999999997</v>
      </c>
      <c r="S16" s="67">
        <f t="shared" si="7"/>
        <v>2</v>
      </c>
    </row>
    <row r="17" spans="1:19" x14ac:dyDescent="0.3">
      <c r="A17" s="82" t="s">
        <v>894</v>
      </c>
      <c r="B17" s="64">
        <f>VLOOKUP($A17,'Return Data'!$B$7:$R$2843,3,0)</f>
        <v>44446</v>
      </c>
      <c r="C17" s="65">
        <f>VLOOKUP($A17,'Return Data'!$B$7:$R$2843,4,0)</f>
        <v>18.9557</v>
      </c>
      <c r="D17" s="65">
        <f>VLOOKUP($A17,'Return Data'!$B$7:$R$2843,9,0)</f>
        <v>-5.7355999999999998</v>
      </c>
      <c r="E17" s="66">
        <f t="shared" si="0"/>
        <v>3</v>
      </c>
      <c r="F17" s="65">
        <f>VLOOKUP($A17,'Return Data'!$B$7:$R$2843,10,0)</f>
        <v>-11.068199999999999</v>
      </c>
      <c r="G17" s="66">
        <f t="shared" si="1"/>
        <v>5</v>
      </c>
      <c r="H17" s="65">
        <f>VLOOKUP($A17,'Return Data'!$B$7:$R$2843,11,0)</f>
        <v>11.8863</v>
      </c>
      <c r="I17" s="66">
        <f t="shared" si="2"/>
        <v>2</v>
      </c>
      <c r="J17" s="65">
        <f>VLOOKUP($A17,'Return Data'!$B$7:$R$2843,12,0)</f>
        <v>-5.7157</v>
      </c>
      <c r="K17" s="66">
        <f t="shared" si="3"/>
        <v>8</v>
      </c>
      <c r="L17" s="65">
        <f>VLOOKUP($A17,'Return Data'!$B$7:$R$2843,13,0)</f>
        <v>-8.0511999999999997</v>
      </c>
      <c r="M17" s="66">
        <f t="shared" si="4"/>
        <v>6</v>
      </c>
      <c r="N17" s="65">
        <f>VLOOKUP($A17,'Return Data'!$B$7:$R$2843,17,0)</f>
        <v>10.3749</v>
      </c>
      <c r="O17" s="66">
        <f t="shared" si="5"/>
        <v>2</v>
      </c>
      <c r="P17" s="65">
        <f>VLOOKUP($A17,'Return Data'!$B$7:$R$2843,14,0)</f>
        <v>14.6068</v>
      </c>
      <c r="Q17" s="66">
        <f t="shared" si="6"/>
        <v>5</v>
      </c>
      <c r="R17" s="65">
        <f>VLOOKUP($A17,'Return Data'!$B$7:$R$2843,16,0)</f>
        <v>6.3978000000000002</v>
      </c>
      <c r="S17" s="67">
        <f t="shared" si="7"/>
        <v>3</v>
      </c>
    </row>
    <row r="18" spans="1:19" x14ac:dyDescent="0.3">
      <c r="A18" s="82" t="s">
        <v>895</v>
      </c>
      <c r="B18" s="64">
        <f>VLOOKUP($A18,'Return Data'!$B$7:$R$2843,3,0)</f>
        <v>44446</v>
      </c>
      <c r="C18" s="65">
        <f>VLOOKUP($A18,'Return Data'!$B$7:$R$2843,4,0)</f>
        <v>14.5899</v>
      </c>
      <c r="D18" s="65">
        <f>VLOOKUP($A18,'Return Data'!$B$7:$R$2843,9,0)</f>
        <v>-8.6971000000000007</v>
      </c>
      <c r="E18" s="66">
        <f t="shared" si="0"/>
        <v>9</v>
      </c>
      <c r="F18" s="65">
        <f>VLOOKUP($A18,'Return Data'!$B$7:$R$2843,10,0)</f>
        <v>-10.834</v>
      </c>
      <c r="G18" s="66">
        <f t="shared" si="1"/>
        <v>3</v>
      </c>
      <c r="H18" s="65">
        <f>VLOOKUP($A18,'Return Data'!$B$7:$R$2843,11,0)</f>
        <v>11.5908</v>
      </c>
      <c r="I18" s="66">
        <f t="shared" si="2"/>
        <v>4</v>
      </c>
      <c r="J18" s="65">
        <f>VLOOKUP($A18,'Return Data'!$B$7:$R$2843,12,0)</f>
        <v>-5.4385000000000003</v>
      </c>
      <c r="K18" s="66">
        <f t="shared" si="3"/>
        <v>4</v>
      </c>
      <c r="L18" s="65">
        <f>VLOOKUP($A18,'Return Data'!$B$7:$R$2843,13,0)</f>
        <v>-7.9473000000000003</v>
      </c>
      <c r="M18" s="66">
        <f t="shared" si="4"/>
        <v>4</v>
      </c>
      <c r="N18" s="65">
        <f>VLOOKUP($A18,'Return Data'!$B$7:$R$2843,17,0)</f>
        <v>10.330399999999999</v>
      </c>
      <c r="O18" s="66">
        <f t="shared" si="5"/>
        <v>3</v>
      </c>
      <c r="P18" s="65">
        <f>VLOOKUP($A18,'Return Data'!$B$7:$R$2843,14,0)</f>
        <v>14.712400000000001</v>
      </c>
      <c r="Q18" s="66">
        <f t="shared" si="6"/>
        <v>4</v>
      </c>
      <c r="R18" s="65">
        <f>VLOOKUP($A18,'Return Data'!$B$7:$R$2843,16,0)</f>
        <v>3.8517999999999999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-8.0113272727272733</v>
      </c>
      <c r="E20" s="88"/>
      <c r="F20" s="89">
        <f>AVERAGE(F8:F18)</f>
        <v>-14.461881818181816</v>
      </c>
      <c r="G20" s="88"/>
      <c r="H20" s="89">
        <f>AVERAGE(H8:H18)</f>
        <v>11.028063636363637</v>
      </c>
      <c r="I20" s="88"/>
      <c r="J20" s="89">
        <f>AVERAGE(J8:J18)</f>
        <v>-6.3272181818181821</v>
      </c>
      <c r="K20" s="88"/>
      <c r="L20" s="89">
        <f>AVERAGE(L8:L18)</f>
        <v>-8.9019727272727263</v>
      </c>
      <c r="M20" s="88"/>
      <c r="N20" s="89">
        <f>AVERAGE(N8:N18)</f>
        <v>9.801527272727272</v>
      </c>
      <c r="O20" s="88"/>
      <c r="P20" s="89">
        <f>AVERAGE(P8:P18)</f>
        <v>15.011763636363634</v>
      </c>
      <c r="Q20" s="88"/>
      <c r="R20" s="89">
        <f>AVERAGE(R8:R18)</f>
        <v>4.5847090909090902</v>
      </c>
      <c r="S20" s="90"/>
    </row>
    <row r="21" spans="1:19" x14ac:dyDescent="0.3">
      <c r="A21" s="87" t="s">
        <v>28</v>
      </c>
      <c r="B21" s="88"/>
      <c r="C21" s="88"/>
      <c r="D21" s="89">
        <f>MIN(D8:D18)</f>
        <v>-13.6751</v>
      </c>
      <c r="E21" s="88"/>
      <c r="F21" s="89">
        <f>MIN(F8:F18)</f>
        <v>-45.139899999999997</v>
      </c>
      <c r="G21" s="88"/>
      <c r="H21" s="89">
        <f>MIN(H8:H18)</f>
        <v>9.3347999999999995</v>
      </c>
      <c r="I21" s="88"/>
      <c r="J21" s="89">
        <f>MIN(J8:J18)</f>
        <v>-12.5853</v>
      </c>
      <c r="K21" s="88"/>
      <c r="L21" s="89">
        <f>MIN(L8:L18)</f>
        <v>-18.171299999999999</v>
      </c>
      <c r="M21" s="88"/>
      <c r="N21" s="89">
        <f>MIN(N8:N18)</f>
        <v>8.0668000000000006</v>
      </c>
      <c r="O21" s="88"/>
      <c r="P21" s="89">
        <f>MIN(P8:P18)</f>
        <v>13.6168</v>
      </c>
      <c r="Q21" s="88"/>
      <c r="R21" s="89">
        <f>MIN(R8:R18)</f>
        <v>2.8658000000000001</v>
      </c>
      <c r="S21" s="90"/>
    </row>
    <row r="22" spans="1:19" ht="15" thickBot="1" x14ac:dyDescent="0.35">
      <c r="A22" s="91" t="s">
        <v>29</v>
      </c>
      <c r="B22" s="92"/>
      <c r="C22" s="92"/>
      <c r="D22" s="93">
        <f>MAX(D8:D18)</f>
        <v>-5.4813000000000001</v>
      </c>
      <c r="E22" s="92"/>
      <c r="F22" s="93">
        <f>MAX(F8:F18)</f>
        <v>-9.9260000000000002</v>
      </c>
      <c r="G22" s="92"/>
      <c r="H22" s="93">
        <f>MAX(H8:H18)</f>
        <v>12.0397</v>
      </c>
      <c r="I22" s="92"/>
      <c r="J22" s="93">
        <f>MAX(J8:J18)</f>
        <v>-5.0109000000000004</v>
      </c>
      <c r="K22" s="92"/>
      <c r="L22" s="93">
        <f>MAX(L8:L18)</f>
        <v>-7.3360000000000003</v>
      </c>
      <c r="M22" s="92"/>
      <c r="N22" s="93">
        <f>MAX(N8:N18)</f>
        <v>10.5174</v>
      </c>
      <c r="O22" s="92"/>
      <c r="P22" s="93">
        <f>MAX(P8:P18)</f>
        <v>20.989100000000001</v>
      </c>
      <c r="Q22" s="92"/>
      <c r="R22" s="93">
        <f>MAX(R8:R18)</f>
        <v>6.5951000000000004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44446</v>
      </c>
      <c r="C8" s="65">
        <f>VLOOKUP($A8,'Return Data'!$B$7:$R$2843,4,0)</f>
        <v>16.7545</v>
      </c>
      <c r="D8" s="65">
        <f>VLOOKUP($A8,'Return Data'!$B$7:$R$2843,9,0)</f>
        <v>7.8209999999999997</v>
      </c>
      <c r="E8" s="66">
        <f t="shared" ref="E8:E27" si="0">RANK(D8,D$8:D$27,0)</f>
        <v>16</v>
      </c>
      <c r="F8" s="65">
        <f>VLOOKUP($A8,'Return Data'!$B$7:$R$2843,10,0)</f>
        <v>6.2586000000000004</v>
      </c>
      <c r="G8" s="66">
        <f t="shared" ref="G8:G27" si="1">RANK(F8,F$8:F$27,0)</f>
        <v>14</v>
      </c>
      <c r="H8" s="65">
        <f>VLOOKUP($A8,'Return Data'!$B$7:$R$2843,11,0)</f>
        <v>8.173</v>
      </c>
      <c r="I8" s="66">
        <f t="shared" ref="I8:I27" si="2">RANK(H8,H$8:H$27,0)</f>
        <v>11</v>
      </c>
      <c r="J8" s="65">
        <f>VLOOKUP($A8,'Return Data'!$B$7:$R$2843,12,0)</f>
        <v>8.3125999999999998</v>
      </c>
      <c r="K8" s="66">
        <f t="shared" ref="K8:K27" si="3">RANK(J8,J$8:J$27,0)</f>
        <v>7</v>
      </c>
      <c r="L8" s="65">
        <f>VLOOKUP($A8,'Return Data'!$B$7:$R$2843,13,0)</f>
        <v>9.3157999999999994</v>
      </c>
      <c r="M8" s="66">
        <f t="shared" ref="M8:M27" si="4">RANK(L8,L$8:L$27,0)</f>
        <v>7</v>
      </c>
      <c r="N8" s="65">
        <f>VLOOKUP($A8,'Return Data'!$B$7:$R$2843,17,0)</f>
        <v>6.8642000000000003</v>
      </c>
      <c r="O8" s="66">
        <f>RANK(N8,N$8:N$27,0)</f>
        <v>9</v>
      </c>
      <c r="P8" s="65">
        <f>VLOOKUP($A8,'Return Data'!$B$7:$R$2843,14,0)</f>
        <v>7.0293000000000001</v>
      </c>
      <c r="Q8" s="66">
        <f>RANK(P8,P$8:P$27,0)</f>
        <v>7</v>
      </c>
      <c r="R8" s="65">
        <f>VLOOKUP($A8,'Return Data'!$B$7:$R$2843,16,0)</f>
        <v>8.3895</v>
      </c>
      <c r="S8" s="67">
        <f t="shared" ref="S8:S27" si="5">RANK(R8,R$8:R$27,0)</f>
        <v>7</v>
      </c>
    </row>
    <row r="9" spans="1:19" x14ac:dyDescent="0.3">
      <c r="A9" s="82" t="s">
        <v>654</v>
      </c>
      <c r="B9" s="64">
        <f>VLOOKUP($A9,'Return Data'!$B$7:$R$2843,3,0)</f>
        <v>44446</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-14.1998</v>
      </c>
      <c r="S9" s="67">
        <f t="shared" si="5"/>
        <v>19</v>
      </c>
    </row>
    <row r="10" spans="1:19" x14ac:dyDescent="0.3">
      <c r="A10" s="82" t="s">
        <v>656</v>
      </c>
      <c r="B10" s="64">
        <f>VLOOKUP($A10,'Return Data'!$B$7:$R$2843,3,0)</f>
        <v>44446</v>
      </c>
      <c r="C10" s="65">
        <f>VLOOKUP($A10,'Return Data'!$B$7:$R$2843,4,0)</f>
        <v>18.248799999999999</v>
      </c>
      <c r="D10" s="65">
        <f>VLOOKUP($A10,'Return Data'!$B$7:$R$2843,9,0)</f>
        <v>9.9491999999999994</v>
      </c>
      <c r="E10" s="66">
        <f t="shared" si="0"/>
        <v>12</v>
      </c>
      <c r="F10" s="65">
        <f>VLOOKUP($A10,'Return Data'!$B$7:$R$2843,10,0)</f>
        <v>7.4283000000000001</v>
      </c>
      <c r="G10" s="66">
        <f t="shared" si="1"/>
        <v>10</v>
      </c>
      <c r="H10" s="65">
        <f>VLOOKUP($A10,'Return Data'!$B$7:$R$2843,11,0)</f>
        <v>8.8984000000000005</v>
      </c>
      <c r="I10" s="66">
        <f t="shared" si="2"/>
        <v>10</v>
      </c>
      <c r="J10" s="65">
        <f>VLOOKUP($A10,'Return Data'!$B$7:$R$2843,12,0)</f>
        <v>7.9923000000000002</v>
      </c>
      <c r="K10" s="66">
        <f t="shared" si="3"/>
        <v>8</v>
      </c>
      <c r="L10" s="65">
        <f>VLOOKUP($A10,'Return Data'!$B$7:$R$2843,13,0)</f>
        <v>8.8473000000000006</v>
      </c>
      <c r="M10" s="66">
        <f t="shared" si="4"/>
        <v>8</v>
      </c>
      <c r="N10" s="65">
        <f>VLOOKUP($A10,'Return Data'!$B$7:$R$2843,17,0)</f>
        <v>8.9161999999999999</v>
      </c>
      <c r="O10" s="66">
        <f t="shared" ref="O10:O22" si="6">RANK(N10,N$8:N$27,0)</f>
        <v>3</v>
      </c>
      <c r="P10" s="65">
        <f>VLOOKUP($A10,'Return Data'!$B$7:$R$2843,14,0)</f>
        <v>7.7981999999999996</v>
      </c>
      <c r="Q10" s="66">
        <f t="shared" ref="Q10:Q22" si="7">RANK(P10,P$8:P$27,0)</f>
        <v>6</v>
      </c>
      <c r="R10" s="65">
        <f>VLOOKUP($A10,'Return Data'!$B$7:$R$2843,16,0)</f>
        <v>8.7723999999999993</v>
      </c>
      <c r="S10" s="67">
        <f t="shared" si="5"/>
        <v>5</v>
      </c>
    </row>
    <row r="11" spans="1:19" x14ac:dyDescent="0.3">
      <c r="A11" s="82" t="s">
        <v>660</v>
      </c>
      <c r="B11" s="64">
        <f>VLOOKUP($A11,'Return Data'!$B$7:$R$2843,3,0)</f>
        <v>44446</v>
      </c>
      <c r="C11" s="65">
        <f>VLOOKUP($A11,'Return Data'!$B$7:$R$2843,4,0)</f>
        <v>17.122</v>
      </c>
      <c r="D11" s="65">
        <f>VLOOKUP($A11,'Return Data'!$B$7:$R$2843,9,0)</f>
        <v>17.395299999999999</v>
      </c>
      <c r="E11" s="66">
        <f t="shared" si="0"/>
        <v>1</v>
      </c>
      <c r="F11" s="65">
        <f>VLOOKUP($A11,'Return Data'!$B$7:$R$2843,10,0)</f>
        <v>8.7095000000000002</v>
      </c>
      <c r="G11" s="66">
        <f t="shared" si="1"/>
        <v>5</v>
      </c>
      <c r="H11" s="65">
        <f>VLOOKUP($A11,'Return Data'!$B$7:$R$2843,11,0)</f>
        <v>15.8127</v>
      </c>
      <c r="I11" s="66">
        <f t="shared" si="2"/>
        <v>3</v>
      </c>
      <c r="J11" s="65">
        <f>VLOOKUP($A11,'Return Data'!$B$7:$R$2843,12,0)</f>
        <v>14.0825</v>
      </c>
      <c r="K11" s="66">
        <f t="shared" si="3"/>
        <v>2</v>
      </c>
      <c r="L11" s="65">
        <f>VLOOKUP($A11,'Return Data'!$B$7:$R$2843,13,0)</f>
        <v>13.9575</v>
      </c>
      <c r="M11" s="66">
        <f t="shared" si="4"/>
        <v>3</v>
      </c>
      <c r="N11" s="65">
        <f>VLOOKUP($A11,'Return Data'!$B$7:$R$2843,17,0)</f>
        <v>7.0385</v>
      </c>
      <c r="O11" s="66">
        <f t="shared" si="6"/>
        <v>8</v>
      </c>
      <c r="P11" s="65">
        <f>VLOOKUP($A11,'Return Data'!$B$7:$R$2843,14,0)</f>
        <v>6.1365999999999996</v>
      </c>
      <c r="Q11" s="66">
        <f t="shared" si="7"/>
        <v>8</v>
      </c>
      <c r="R11" s="65">
        <f>VLOOKUP($A11,'Return Data'!$B$7:$R$2843,16,0)</f>
        <v>8.4527999999999999</v>
      </c>
      <c r="S11" s="67">
        <f t="shared" si="5"/>
        <v>6</v>
      </c>
    </row>
    <row r="12" spans="1:19" x14ac:dyDescent="0.3">
      <c r="A12" s="82" t="s">
        <v>662</v>
      </c>
      <c r="B12" s="64">
        <f>VLOOKUP($A12,'Return Data'!$B$7:$R$2843,3,0)</f>
        <v>44446</v>
      </c>
      <c r="C12" s="65">
        <f>VLOOKUP($A12,'Return Data'!$B$7:$R$2843,4,0)</f>
        <v>4.3647</v>
      </c>
      <c r="D12" s="65">
        <f>VLOOKUP($A12,'Return Data'!$B$7:$R$2843,9,0)</f>
        <v>6.7558999999999996</v>
      </c>
      <c r="E12" s="66">
        <f t="shared" si="0"/>
        <v>17</v>
      </c>
      <c r="F12" s="65">
        <f>VLOOKUP($A12,'Return Data'!$B$7:$R$2843,10,0)</f>
        <v>6.8330000000000002</v>
      </c>
      <c r="G12" s="66">
        <f t="shared" si="1"/>
        <v>11</v>
      </c>
      <c r="H12" s="65">
        <f>VLOOKUP($A12,'Return Data'!$B$7:$R$2843,11,0)</f>
        <v>15.861000000000001</v>
      </c>
      <c r="I12" s="66">
        <f t="shared" si="2"/>
        <v>2</v>
      </c>
      <c r="J12" s="65">
        <f>VLOOKUP($A12,'Return Data'!$B$7:$R$2843,12,0)</f>
        <v>12.058400000000001</v>
      </c>
      <c r="K12" s="66">
        <f t="shared" si="3"/>
        <v>3</v>
      </c>
      <c r="L12" s="65">
        <f>VLOOKUP($A12,'Return Data'!$B$7:$R$2843,13,0)</f>
        <v>10.9764</v>
      </c>
      <c r="M12" s="66">
        <f t="shared" si="4"/>
        <v>4</v>
      </c>
      <c r="N12" s="65">
        <f>VLOOKUP($A12,'Return Data'!$B$7:$R$2843,17,0)</f>
        <v>-22.064699999999998</v>
      </c>
      <c r="O12" s="66">
        <f t="shared" si="6"/>
        <v>17</v>
      </c>
      <c r="P12" s="65">
        <f>VLOOKUP($A12,'Return Data'!$B$7:$R$2843,14,0)</f>
        <v>-31.850100000000001</v>
      </c>
      <c r="Q12" s="66">
        <f t="shared" si="7"/>
        <v>17</v>
      </c>
      <c r="R12" s="65">
        <f>VLOOKUP($A12,'Return Data'!$B$7:$R$2843,16,0)</f>
        <v>-11.920400000000001</v>
      </c>
      <c r="S12" s="67">
        <f t="shared" si="5"/>
        <v>18</v>
      </c>
    </row>
    <row r="13" spans="1:19" x14ac:dyDescent="0.3">
      <c r="A13" s="82" t="s">
        <v>664</v>
      </c>
      <c r="B13" s="64">
        <f>VLOOKUP($A13,'Return Data'!$B$7:$R$2843,3,0)</f>
        <v>44446</v>
      </c>
      <c r="C13" s="65">
        <f>VLOOKUP($A13,'Return Data'!$B$7:$R$2843,4,0)</f>
        <v>32.5045</v>
      </c>
      <c r="D13" s="65">
        <f>VLOOKUP($A13,'Return Data'!$B$7:$R$2843,9,0)</f>
        <v>2.6520000000000001</v>
      </c>
      <c r="E13" s="66">
        <f t="shared" si="0"/>
        <v>19</v>
      </c>
      <c r="F13" s="65">
        <f>VLOOKUP($A13,'Return Data'!$B$7:$R$2843,10,0)</f>
        <v>3.0638999999999998</v>
      </c>
      <c r="G13" s="66">
        <f t="shared" si="1"/>
        <v>18</v>
      </c>
      <c r="H13" s="65">
        <f>VLOOKUP($A13,'Return Data'!$B$7:$R$2843,11,0)</f>
        <v>4.4023000000000003</v>
      </c>
      <c r="I13" s="66">
        <f t="shared" si="2"/>
        <v>19</v>
      </c>
      <c r="J13" s="65">
        <f>VLOOKUP($A13,'Return Data'!$B$7:$R$2843,12,0)</f>
        <v>4.3780999999999999</v>
      </c>
      <c r="K13" s="66">
        <f t="shared" si="3"/>
        <v>16</v>
      </c>
      <c r="L13" s="65">
        <f>VLOOKUP($A13,'Return Data'!$B$7:$R$2843,13,0)</f>
        <v>6.1201999999999996</v>
      </c>
      <c r="M13" s="66">
        <f t="shared" si="4"/>
        <v>16</v>
      </c>
      <c r="N13" s="65">
        <f>VLOOKUP($A13,'Return Data'!$B$7:$R$2843,17,0)</f>
        <v>5.9634</v>
      </c>
      <c r="O13" s="66">
        <f t="shared" si="6"/>
        <v>10</v>
      </c>
      <c r="P13" s="65">
        <f>VLOOKUP($A13,'Return Data'!$B$7:$R$2843,14,0)</f>
        <v>2.9474</v>
      </c>
      <c r="Q13" s="66">
        <f t="shared" si="7"/>
        <v>14</v>
      </c>
      <c r="R13" s="65">
        <f>VLOOKUP($A13,'Return Data'!$B$7:$R$2843,16,0)</f>
        <v>6.9028999999999998</v>
      </c>
      <c r="S13" s="67">
        <f t="shared" si="5"/>
        <v>13</v>
      </c>
    </row>
    <row r="14" spans="1:19" x14ac:dyDescent="0.3">
      <c r="A14" s="82" t="s">
        <v>667</v>
      </c>
      <c r="B14" s="64">
        <f>VLOOKUP($A14,'Return Data'!$B$7:$R$2843,3,0)</f>
        <v>44446</v>
      </c>
      <c r="C14" s="65">
        <f>VLOOKUP($A14,'Return Data'!$B$7:$R$2843,4,0)</f>
        <v>22.640999999999998</v>
      </c>
      <c r="D14" s="65">
        <f>VLOOKUP($A14,'Return Data'!$B$7:$R$2843,9,0)</f>
        <v>13.2661</v>
      </c>
      <c r="E14" s="66">
        <f t="shared" si="0"/>
        <v>3</v>
      </c>
      <c r="F14" s="65">
        <f>VLOOKUP($A14,'Return Data'!$B$7:$R$2843,10,0)</f>
        <v>-0.19789999999999999</v>
      </c>
      <c r="G14" s="66">
        <f t="shared" si="1"/>
        <v>20</v>
      </c>
      <c r="H14" s="65">
        <f>VLOOKUP($A14,'Return Data'!$B$7:$R$2843,11,0)</f>
        <v>8.9199000000000002</v>
      </c>
      <c r="I14" s="66">
        <f t="shared" si="2"/>
        <v>9</v>
      </c>
      <c r="J14" s="65">
        <f>VLOOKUP($A14,'Return Data'!$B$7:$R$2843,12,0)</f>
        <v>11.7501</v>
      </c>
      <c r="K14" s="66">
        <f t="shared" si="3"/>
        <v>4</v>
      </c>
      <c r="L14" s="65">
        <f>VLOOKUP($A14,'Return Data'!$B$7:$R$2843,13,0)</f>
        <v>14.795500000000001</v>
      </c>
      <c r="M14" s="66">
        <f t="shared" si="4"/>
        <v>2</v>
      </c>
      <c r="N14" s="65">
        <f>VLOOKUP($A14,'Return Data'!$B$7:$R$2843,17,0)</f>
        <v>4.1215999999999999</v>
      </c>
      <c r="O14" s="66">
        <f t="shared" si="6"/>
        <v>12</v>
      </c>
      <c r="P14" s="65">
        <f>VLOOKUP($A14,'Return Data'!$B$7:$R$2843,14,0)</f>
        <v>5.3337000000000003</v>
      </c>
      <c r="Q14" s="66">
        <f t="shared" si="7"/>
        <v>9</v>
      </c>
      <c r="R14" s="65">
        <f>VLOOKUP($A14,'Return Data'!$B$7:$R$2843,16,0)</f>
        <v>8.3041</v>
      </c>
      <c r="S14" s="67">
        <f t="shared" si="5"/>
        <v>8</v>
      </c>
    </row>
    <row r="15" spans="1:19" x14ac:dyDescent="0.3">
      <c r="A15" s="82" t="s">
        <v>675</v>
      </c>
      <c r="B15" s="64">
        <f>VLOOKUP($A15,'Return Data'!$B$7:$R$2843,3,0)</f>
        <v>44446</v>
      </c>
      <c r="C15" s="65">
        <f>VLOOKUP($A15,'Return Data'!$B$7:$R$2843,4,0)</f>
        <v>20.067499999999999</v>
      </c>
      <c r="D15" s="65">
        <f>VLOOKUP($A15,'Return Data'!$B$7:$R$2843,9,0)</f>
        <v>11.847799999999999</v>
      </c>
      <c r="E15" s="66">
        <f t="shared" si="0"/>
        <v>4</v>
      </c>
      <c r="F15" s="65">
        <f>VLOOKUP($A15,'Return Data'!$B$7:$R$2843,10,0)</f>
        <v>8.7678999999999991</v>
      </c>
      <c r="G15" s="66">
        <f t="shared" si="1"/>
        <v>4</v>
      </c>
      <c r="H15" s="65">
        <f>VLOOKUP($A15,'Return Data'!$B$7:$R$2843,11,0)</f>
        <v>10.5085</v>
      </c>
      <c r="I15" s="66">
        <f t="shared" si="2"/>
        <v>6</v>
      </c>
      <c r="J15" s="65">
        <f>VLOOKUP($A15,'Return Data'!$B$7:$R$2843,12,0)</f>
        <v>8.8399000000000001</v>
      </c>
      <c r="K15" s="66">
        <f t="shared" si="3"/>
        <v>5</v>
      </c>
      <c r="L15" s="65">
        <f>VLOOKUP($A15,'Return Data'!$B$7:$R$2843,13,0)</f>
        <v>10.6342</v>
      </c>
      <c r="M15" s="66">
        <f t="shared" si="4"/>
        <v>5</v>
      </c>
      <c r="N15" s="65">
        <f>VLOOKUP($A15,'Return Data'!$B$7:$R$2843,17,0)</f>
        <v>10.1693</v>
      </c>
      <c r="O15" s="66">
        <f t="shared" si="6"/>
        <v>1</v>
      </c>
      <c r="P15" s="65">
        <f>VLOOKUP($A15,'Return Data'!$B$7:$R$2843,14,0)</f>
        <v>9.8117000000000001</v>
      </c>
      <c r="Q15" s="66">
        <f t="shared" si="7"/>
        <v>1</v>
      </c>
      <c r="R15" s="65">
        <f>VLOOKUP($A15,'Return Data'!$B$7:$R$2843,16,0)</f>
        <v>9.7860999999999994</v>
      </c>
      <c r="S15" s="67">
        <f t="shared" si="5"/>
        <v>1</v>
      </c>
    </row>
    <row r="16" spans="1:19" x14ac:dyDescent="0.3">
      <c r="A16" s="82" t="s">
        <v>677</v>
      </c>
      <c r="B16" s="64">
        <f>VLOOKUP($A16,'Return Data'!$B$7:$R$2843,3,0)</f>
        <v>44446</v>
      </c>
      <c r="C16" s="65">
        <f>VLOOKUP($A16,'Return Data'!$B$7:$R$2843,4,0)</f>
        <v>26.3157</v>
      </c>
      <c r="D16" s="65">
        <f>VLOOKUP($A16,'Return Data'!$B$7:$R$2843,9,0)</f>
        <v>10.1099</v>
      </c>
      <c r="E16" s="66">
        <f t="shared" si="0"/>
        <v>11</v>
      </c>
      <c r="F16" s="65">
        <f>VLOOKUP($A16,'Return Data'!$B$7:$R$2843,10,0)</f>
        <v>7.6166999999999998</v>
      </c>
      <c r="G16" s="66">
        <f t="shared" si="1"/>
        <v>7</v>
      </c>
      <c r="H16" s="65">
        <f>VLOOKUP($A16,'Return Data'!$B$7:$R$2843,11,0)</f>
        <v>9.25</v>
      </c>
      <c r="I16" s="66">
        <f t="shared" si="2"/>
        <v>7</v>
      </c>
      <c r="J16" s="65">
        <f>VLOOKUP($A16,'Return Data'!$B$7:$R$2843,12,0)</f>
        <v>7.6173999999999999</v>
      </c>
      <c r="K16" s="66">
        <f t="shared" si="3"/>
        <v>9</v>
      </c>
      <c r="L16" s="65">
        <f>VLOOKUP($A16,'Return Data'!$B$7:$R$2843,13,0)</f>
        <v>8.7906999999999993</v>
      </c>
      <c r="M16" s="66">
        <f t="shared" si="4"/>
        <v>10</v>
      </c>
      <c r="N16" s="65">
        <f>VLOOKUP($A16,'Return Data'!$B$7:$R$2843,17,0)</f>
        <v>9.7258999999999993</v>
      </c>
      <c r="O16" s="66">
        <f t="shared" si="6"/>
        <v>2</v>
      </c>
      <c r="P16" s="65">
        <f>VLOOKUP($A16,'Return Data'!$B$7:$R$2843,14,0)</f>
        <v>9.5526</v>
      </c>
      <c r="Q16" s="66">
        <f t="shared" si="7"/>
        <v>2</v>
      </c>
      <c r="R16" s="65">
        <f>VLOOKUP($A16,'Return Data'!$B$7:$R$2843,16,0)</f>
        <v>9.4693000000000005</v>
      </c>
      <c r="S16" s="67">
        <f t="shared" si="5"/>
        <v>2</v>
      </c>
    </row>
    <row r="17" spans="1:19" x14ac:dyDescent="0.3">
      <c r="A17" s="82" t="s">
        <v>679</v>
      </c>
      <c r="B17" s="64">
        <f>VLOOKUP($A17,'Return Data'!$B$7:$R$2843,3,0)</f>
        <v>44446</v>
      </c>
      <c r="C17" s="65">
        <f>VLOOKUP($A17,'Return Data'!$B$7:$R$2843,4,0)</f>
        <v>14.514900000000001</v>
      </c>
      <c r="D17" s="65">
        <f>VLOOKUP($A17,'Return Data'!$B$7:$R$2843,9,0)</f>
        <v>16.963200000000001</v>
      </c>
      <c r="E17" s="66">
        <f t="shared" si="0"/>
        <v>2</v>
      </c>
      <c r="F17" s="65">
        <f>VLOOKUP($A17,'Return Data'!$B$7:$R$2843,10,0)</f>
        <v>7.5057</v>
      </c>
      <c r="G17" s="66">
        <f t="shared" si="1"/>
        <v>8</v>
      </c>
      <c r="H17" s="65">
        <f>VLOOKUP($A17,'Return Data'!$B$7:$R$2843,11,0)</f>
        <v>7.5536000000000003</v>
      </c>
      <c r="I17" s="66">
        <f t="shared" si="2"/>
        <v>14</v>
      </c>
      <c r="J17" s="65">
        <f>VLOOKUP($A17,'Return Data'!$B$7:$R$2843,12,0)</f>
        <v>7.1420000000000003</v>
      </c>
      <c r="K17" s="66">
        <f t="shared" si="3"/>
        <v>11</v>
      </c>
      <c r="L17" s="65">
        <f>VLOOKUP($A17,'Return Data'!$B$7:$R$2843,13,0)</f>
        <v>8.8431999999999995</v>
      </c>
      <c r="M17" s="66">
        <f t="shared" si="4"/>
        <v>9</v>
      </c>
      <c r="N17" s="65">
        <f>VLOOKUP($A17,'Return Data'!$B$7:$R$2843,17,0)</f>
        <v>-0.30430000000000001</v>
      </c>
      <c r="O17" s="66">
        <f t="shared" si="6"/>
        <v>15</v>
      </c>
      <c r="P17" s="65">
        <f>VLOOKUP($A17,'Return Data'!$B$7:$R$2843,14,0)</f>
        <v>-0.27039999999999997</v>
      </c>
      <c r="Q17" s="66">
        <f t="shared" si="7"/>
        <v>15</v>
      </c>
      <c r="R17" s="65">
        <f>VLOOKUP($A17,'Return Data'!$B$7:$R$2843,16,0)</f>
        <v>5.0791000000000004</v>
      </c>
      <c r="S17" s="67">
        <f t="shared" si="5"/>
        <v>15</v>
      </c>
    </row>
    <row r="18" spans="1:19" x14ac:dyDescent="0.3">
      <c r="A18" s="82" t="s">
        <v>680</v>
      </c>
      <c r="B18" s="64">
        <f>VLOOKUP($A18,'Return Data'!$B$7:$R$2843,3,0)</f>
        <v>44446</v>
      </c>
      <c r="C18" s="65">
        <f>VLOOKUP($A18,'Return Data'!$B$7:$R$2843,4,0)</f>
        <v>14.0046</v>
      </c>
      <c r="D18" s="65">
        <f>VLOOKUP($A18,'Return Data'!$B$7:$R$2843,9,0)</f>
        <v>10.5379</v>
      </c>
      <c r="E18" s="66">
        <f t="shared" si="0"/>
        <v>8</v>
      </c>
      <c r="F18" s="65">
        <f>VLOOKUP($A18,'Return Data'!$B$7:$R$2843,10,0)</f>
        <v>6.3787000000000003</v>
      </c>
      <c r="G18" s="66">
        <f t="shared" si="1"/>
        <v>13</v>
      </c>
      <c r="H18" s="65">
        <f>VLOOKUP($A18,'Return Data'!$B$7:$R$2843,11,0)</f>
        <v>7.5869999999999997</v>
      </c>
      <c r="I18" s="66">
        <f t="shared" si="2"/>
        <v>13</v>
      </c>
      <c r="J18" s="65">
        <f>VLOOKUP($A18,'Return Data'!$B$7:$R$2843,12,0)</f>
        <v>5.7946999999999997</v>
      </c>
      <c r="K18" s="66">
        <f t="shared" si="3"/>
        <v>14</v>
      </c>
      <c r="L18" s="65">
        <f>VLOOKUP($A18,'Return Data'!$B$7:$R$2843,13,0)</f>
        <v>6.9257</v>
      </c>
      <c r="M18" s="66">
        <f t="shared" si="4"/>
        <v>15</v>
      </c>
      <c r="N18" s="65">
        <f>VLOOKUP($A18,'Return Data'!$B$7:$R$2843,17,0)</f>
        <v>7.4859999999999998</v>
      </c>
      <c r="O18" s="66">
        <f t="shared" si="6"/>
        <v>6</v>
      </c>
      <c r="P18" s="65">
        <f>VLOOKUP($A18,'Return Data'!$B$7:$R$2843,14,0)</f>
        <v>8.2718000000000007</v>
      </c>
      <c r="Q18" s="66">
        <f t="shared" si="7"/>
        <v>4</v>
      </c>
      <c r="R18" s="65">
        <f>VLOOKUP($A18,'Return Data'!$B$7:$R$2843,16,0)</f>
        <v>7.7398999999999996</v>
      </c>
      <c r="S18" s="67">
        <f t="shared" si="5"/>
        <v>9</v>
      </c>
    </row>
    <row r="19" spans="1:19" x14ac:dyDescent="0.3">
      <c r="A19" s="82" t="s">
        <v>683</v>
      </c>
      <c r="B19" s="64">
        <f>VLOOKUP($A19,'Return Data'!$B$7:$R$2843,3,0)</f>
        <v>44446</v>
      </c>
      <c r="C19" s="65">
        <f>VLOOKUP($A19,'Return Data'!$B$7:$R$2843,4,0)</f>
        <v>1569.8919000000001</v>
      </c>
      <c r="D19" s="65">
        <f>VLOOKUP($A19,'Return Data'!$B$7:$R$2843,9,0)</f>
        <v>8.9981000000000009</v>
      </c>
      <c r="E19" s="66">
        <f t="shared" si="0"/>
        <v>14</v>
      </c>
      <c r="F19" s="65">
        <f>VLOOKUP($A19,'Return Data'!$B$7:$R$2843,10,0)</f>
        <v>5.5861000000000001</v>
      </c>
      <c r="G19" s="66">
        <f t="shared" si="1"/>
        <v>16</v>
      </c>
      <c r="H19" s="65">
        <f>VLOOKUP($A19,'Return Data'!$B$7:$R$2843,11,0)</f>
        <v>6.9889000000000001</v>
      </c>
      <c r="I19" s="66">
        <f t="shared" si="2"/>
        <v>16</v>
      </c>
      <c r="J19" s="65">
        <f>VLOOKUP($A19,'Return Data'!$B$7:$R$2843,12,0)</f>
        <v>4.2854000000000001</v>
      </c>
      <c r="K19" s="66">
        <f t="shared" si="3"/>
        <v>17</v>
      </c>
      <c r="L19" s="65">
        <f>VLOOKUP($A19,'Return Data'!$B$7:$R$2843,13,0)</f>
        <v>5.0056000000000003</v>
      </c>
      <c r="M19" s="66">
        <f t="shared" si="4"/>
        <v>17</v>
      </c>
      <c r="N19" s="65">
        <f>VLOOKUP($A19,'Return Data'!$B$7:$R$2843,17,0)</f>
        <v>7.2938999999999998</v>
      </c>
      <c r="O19" s="66">
        <f t="shared" si="6"/>
        <v>7</v>
      </c>
      <c r="P19" s="65">
        <f>VLOOKUP($A19,'Return Data'!$B$7:$R$2843,14,0)</f>
        <v>2.9596</v>
      </c>
      <c r="Q19" s="66">
        <f t="shared" si="7"/>
        <v>13</v>
      </c>
      <c r="R19" s="65">
        <f>VLOOKUP($A19,'Return Data'!$B$7:$R$2843,16,0)</f>
        <v>6.6416000000000004</v>
      </c>
      <c r="S19" s="67">
        <f t="shared" si="5"/>
        <v>14</v>
      </c>
    </row>
    <row r="20" spans="1:19" x14ac:dyDescent="0.3">
      <c r="A20" s="82" t="s">
        <v>685</v>
      </c>
      <c r="B20" s="64">
        <f>VLOOKUP($A20,'Return Data'!$B$7:$R$2843,3,0)</f>
        <v>44446</v>
      </c>
      <c r="C20" s="65">
        <f>VLOOKUP($A20,'Return Data'!$B$7:$R$2843,4,0)</f>
        <v>26.1693</v>
      </c>
      <c r="D20" s="65">
        <f>VLOOKUP($A20,'Return Data'!$B$7:$R$2843,9,0)</f>
        <v>10.251300000000001</v>
      </c>
      <c r="E20" s="66">
        <f t="shared" si="0"/>
        <v>10</v>
      </c>
      <c r="F20" s="65">
        <f>VLOOKUP($A20,'Return Data'!$B$7:$R$2843,10,0)</f>
        <v>7.6917</v>
      </c>
      <c r="G20" s="66">
        <f t="shared" si="1"/>
        <v>6</v>
      </c>
      <c r="H20" s="65">
        <f>VLOOKUP($A20,'Return Data'!$B$7:$R$2843,11,0)</f>
        <v>8.9428000000000001</v>
      </c>
      <c r="I20" s="66">
        <f t="shared" si="2"/>
        <v>8</v>
      </c>
      <c r="J20" s="65">
        <f>VLOOKUP($A20,'Return Data'!$B$7:$R$2843,12,0)</f>
        <v>7.4372999999999996</v>
      </c>
      <c r="K20" s="66">
        <f t="shared" si="3"/>
        <v>10</v>
      </c>
      <c r="L20" s="65">
        <f>VLOOKUP($A20,'Return Data'!$B$7:$R$2843,13,0)</f>
        <v>7.6222000000000003</v>
      </c>
      <c r="M20" s="66">
        <f t="shared" si="4"/>
        <v>12</v>
      </c>
      <c r="N20" s="65">
        <f>VLOOKUP($A20,'Return Data'!$B$7:$R$2843,17,0)</f>
        <v>7.8925999999999998</v>
      </c>
      <c r="O20" s="66">
        <f t="shared" si="6"/>
        <v>5</v>
      </c>
      <c r="P20" s="65">
        <f>VLOOKUP($A20,'Return Data'!$B$7:$R$2843,14,0)</f>
        <v>8.4108000000000001</v>
      </c>
      <c r="Q20" s="66">
        <f t="shared" si="7"/>
        <v>3</v>
      </c>
      <c r="R20" s="65">
        <f>VLOOKUP($A20,'Return Data'!$B$7:$R$2843,16,0)</f>
        <v>9.1113</v>
      </c>
      <c r="S20" s="67">
        <f t="shared" si="5"/>
        <v>4</v>
      </c>
    </row>
    <row r="21" spans="1:19" x14ac:dyDescent="0.3">
      <c r="A21" s="82" t="s">
        <v>687</v>
      </c>
      <c r="B21" s="64">
        <f>VLOOKUP($A21,'Return Data'!$B$7:$R$2843,3,0)</f>
        <v>44446</v>
      </c>
      <c r="C21" s="65">
        <f>VLOOKUP($A21,'Return Data'!$B$7:$R$2843,4,0)</f>
        <v>24.041499999999999</v>
      </c>
      <c r="D21" s="65">
        <f>VLOOKUP($A21,'Return Data'!$B$7:$R$2843,9,0)</f>
        <v>9.0669000000000004</v>
      </c>
      <c r="E21" s="66">
        <f t="shared" si="0"/>
        <v>13</v>
      </c>
      <c r="F21" s="65">
        <f>VLOOKUP($A21,'Return Data'!$B$7:$R$2843,10,0)</f>
        <v>6.0056000000000003</v>
      </c>
      <c r="G21" s="66">
        <f t="shared" si="1"/>
        <v>15</v>
      </c>
      <c r="H21" s="65">
        <f>VLOOKUP($A21,'Return Data'!$B$7:$R$2843,11,0)</f>
        <v>7.1371000000000002</v>
      </c>
      <c r="I21" s="66">
        <f t="shared" si="2"/>
        <v>15</v>
      </c>
      <c r="J21" s="65">
        <f>VLOOKUP($A21,'Return Data'!$B$7:$R$2843,12,0)</f>
        <v>5.3022999999999998</v>
      </c>
      <c r="K21" s="66">
        <f t="shared" si="3"/>
        <v>15</v>
      </c>
      <c r="L21" s="65">
        <f>VLOOKUP($A21,'Return Data'!$B$7:$R$2843,13,0)</f>
        <v>7.0772000000000004</v>
      </c>
      <c r="M21" s="66">
        <f t="shared" si="4"/>
        <v>14</v>
      </c>
      <c r="N21" s="65">
        <f>VLOOKUP($A21,'Return Data'!$B$7:$R$2843,17,0)</f>
        <v>5.0743</v>
      </c>
      <c r="O21" s="66">
        <f t="shared" si="6"/>
        <v>11</v>
      </c>
      <c r="P21" s="65">
        <f>VLOOKUP($A21,'Return Data'!$B$7:$R$2843,14,0)</f>
        <v>4.9866999999999999</v>
      </c>
      <c r="Q21" s="66">
        <f t="shared" si="7"/>
        <v>10</v>
      </c>
      <c r="R21" s="65">
        <f>VLOOKUP($A21,'Return Data'!$B$7:$R$2843,16,0)</f>
        <v>7.4622000000000002</v>
      </c>
      <c r="S21" s="67">
        <f t="shared" si="5"/>
        <v>10</v>
      </c>
    </row>
    <row r="22" spans="1:19" x14ac:dyDescent="0.3">
      <c r="A22" s="82" t="s">
        <v>689</v>
      </c>
      <c r="B22" s="64">
        <f>VLOOKUP($A22,'Return Data'!$B$7:$R$2843,3,0)</f>
        <v>44446</v>
      </c>
      <c r="C22" s="65">
        <f>VLOOKUP($A22,'Return Data'!$B$7:$R$2843,4,0)</f>
        <v>28.9269</v>
      </c>
      <c r="D22" s="65">
        <f>VLOOKUP($A22,'Return Data'!$B$7:$R$2843,9,0)</f>
        <v>11.764200000000001</v>
      </c>
      <c r="E22" s="66">
        <f t="shared" si="0"/>
        <v>5</v>
      </c>
      <c r="F22" s="65">
        <f>VLOOKUP($A22,'Return Data'!$B$7:$R$2843,10,0)</f>
        <v>33.068899999999999</v>
      </c>
      <c r="G22" s="66">
        <f t="shared" si="1"/>
        <v>1</v>
      </c>
      <c r="H22" s="65">
        <f>VLOOKUP($A22,'Return Data'!$B$7:$R$2843,11,0)</f>
        <v>21.016400000000001</v>
      </c>
      <c r="I22" s="66">
        <f t="shared" si="2"/>
        <v>1</v>
      </c>
      <c r="J22" s="65">
        <f>VLOOKUP($A22,'Return Data'!$B$7:$R$2843,12,0)</f>
        <v>16.960999999999999</v>
      </c>
      <c r="K22" s="66">
        <f t="shared" si="3"/>
        <v>1</v>
      </c>
      <c r="L22" s="65">
        <f>VLOOKUP($A22,'Return Data'!$B$7:$R$2843,13,0)</f>
        <v>16.290900000000001</v>
      </c>
      <c r="M22" s="66">
        <f t="shared" si="4"/>
        <v>1</v>
      </c>
      <c r="N22" s="65">
        <f>VLOOKUP($A22,'Return Data'!$B$7:$R$2843,17,0)</f>
        <v>3.4666999999999999</v>
      </c>
      <c r="O22" s="66">
        <f t="shared" si="6"/>
        <v>13</v>
      </c>
      <c r="P22" s="65">
        <f>VLOOKUP($A22,'Return Data'!$B$7:$R$2843,14,0)</f>
        <v>3.7263000000000002</v>
      </c>
      <c r="Q22" s="66">
        <f t="shared" si="7"/>
        <v>11</v>
      </c>
      <c r="R22" s="65">
        <f>VLOOKUP($A22,'Return Data'!$B$7:$R$2843,16,0)</f>
        <v>7.4443000000000001</v>
      </c>
      <c r="S22" s="67">
        <f t="shared" si="5"/>
        <v>11</v>
      </c>
    </row>
    <row r="23" spans="1:19" x14ac:dyDescent="0.3">
      <c r="A23" s="82" t="s">
        <v>691</v>
      </c>
      <c r="B23" s="64">
        <f>VLOOKUP($A23,'Return Data'!$B$7:$R$2843,3,0)</f>
        <v>44446</v>
      </c>
      <c r="C23" s="65">
        <f>VLOOKUP($A23,'Return Data'!$B$7:$R$2843,4,0)</f>
        <v>0.12989999999999999</v>
      </c>
      <c r="D23" s="65">
        <f>VLOOKUP($A23,'Return Data'!$B$7:$R$2843,9,0)</f>
        <v>10.635199999999999</v>
      </c>
      <c r="E23" s="66">
        <f t="shared" si="0"/>
        <v>7</v>
      </c>
      <c r="F23" s="65">
        <f>VLOOKUP($A23,'Return Data'!$B$7:$R$2843,10,0)</f>
        <v>10.9857</v>
      </c>
      <c r="G23" s="66">
        <f t="shared" si="1"/>
        <v>3</v>
      </c>
      <c r="H23" s="65">
        <f>VLOOKUP($A23,'Return Data'!$B$7:$R$2843,11,0)</f>
        <v>11.3459</v>
      </c>
      <c r="I23" s="66">
        <f t="shared" si="2"/>
        <v>5</v>
      </c>
      <c r="J23" s="65">
        <f>VLOOKUP($A23,'Return Data'!$B$7:$R$2843,12,0)</f>
        <v>-24.516999999999999</v>
      </c>
      <c r="K23" s="66">
        <f t="shared" si="3"/>
        <v>20</v>
      </c>
      <c r="L23" s="65">
        <f>VLOOKUP($A23,'Return Data'!$B$7:$R$2843,13,0)</f>
        <v>-20.2088</v>
      </c>
      <c r="M23" s="66">
        <f t="shared" si="4"/>
        <v>20</v>
      </c>
      <c r="N23" s="65"/>
      <c r="O23" s="66"/>
      <c r="P23" s="65"/>
      <c r="Q23" s="66"/>
      <c r="R23" s="65">
        <f>VLOOKUP($A23,'Return Data'!$B$7:$R$2843,16,0)</f>
        <v>-10.6204</v>
      </c>
      <c r="S23" s="67">
        <f t="shared" si="5"/>
        <v>17</v>
      </c>
    </row>
    <row r="24" spans="1:19" x14ac:dyDescent="0.3">
      <c r="A24" s="82" t="s">
        <v>694</v>
      </c>
      <c r="B24" s="64">
        <f>VLOOKUP($A24,'Return Data'!$B$7:$R$2843,3,0)</f>
        <v>44446</v>
      </c>
      <c r="C24" s="65">
        <f>VLOOKUP($A24,'Return Data'!$B$7:$R$2843,4,0)</f>
        <v>16.133099999999999</v>
      </c>
      <c r="D24" s="65">
        <f>VLOOKUP($A24,'Return Data'!$B$7:$R$2843,9,0)</f>
        <v>5.0918999999999999</v>
      </c>
      <c r="E24" s="66">
        <f t="shared" si="0"/>
        <v>18</v>
      </c>
      <c r="F24" s="65">
        <f>VLOOKUP($A24,'Return Data'!$B$7:$R$2843,10,0)</f>
        <v>4.2552000000000003</v>
      </c>
      <c r="G24" s="66">
        <f t="shared" si="1"/>
        <v>17</v>
      </c>
      <c r="H24" s="65">
        <f>VLOOKUP($A24,'Return Data'!$B$7:$R$2843,11,0)</f>
        <v>6.7685000000000004</v>
      </c>
      <c r="I24" s="66">
        <f t="shared" si="2"/>
        <v>18</v>
      </c>
      <c r="J24" s="65">
        <f>VLOOKUP($A24,'Return Data'!$B$7:$R$2843,12,0)</f>
        <v>8.7651000000000003</v>
      </c>
      <c r="K24" s="66">
        <f t="shared" si="3"/>
        <v>6</v>
      </c>
      <c r="L24" s="65">
        <f>VLOOKUP($A24,'Return Data'!$B$7:$R$2843,13,0)</f>
        <v>9.8460999999999999</v>
      </c>
      <c r="M24" s="66">
        <f t="shared" si="4"/>
        <v>6</v>
      </c>
      <c r="N24" s="65">
        <f>VLOOKUP($A24,'Return Data'!$B$7:$R$2843,17,0)</f>
        <v>3.3031000000000001</v>
      </c>
      <c r="O24" s="66">
        <f>RANK(N24,N$8:N$27,0)</f>
        <v>14</v>
      </c>
      <c r="P24" s="65">
        <f>VLOOKUP($A24,'Return Data'!$B$7:$R$2843,14,0)</f>
        <v>3.5503999999999998</v>
      </c>
      <c r="Q24" s="66">
        <f>RANK(P24,P$8:P$27,0)</f>
        <v>12</v>
      </c>
      <c r="R24" s="65">
        <f>VLOOKUP($A24,'Return Data'!$B$7:$R$2843,16,0)</f>
        <v>7.1292999999999997</v>
      </c>
      <c r="S24" s="67">
        <f t="shared" si="5"/>
        <v>12</v>
      </c>
    </row>
    <row r="25" spans="1:19" x14ac:dyDescent="0.3">
      <c r="A25" s="82" t="s">
        <v>700</v>
      </c>
      <c r="B25" s="64">
        <f>VLOOKUP($A25,'Return Data'!$B$7:$R$2843,3,0)</f>
        <v>44446</v>
      </c>
      <c r="C25" s="65">
        <f>VLOOKUP($A25,'Return Data'!$B$7:$R$2843,4,0)</f>
        <v>37.309199999999997</v>
      </c>
      <c r="D25" s="65">
        <f>VLOOKUP($A25,'Return Data'!$B$7:$R$2843,9,0)</f>
        <v>10.4528</v>
      </c>
      <c r="E25" s="66">
        <f t="shared" si="0"/>
        <v>9</v>
      </c>
      <c r="F25" s="65">
        <f>VLOOKUP($A25,'Return Data'!$B$7:$R$2843,10,0)</f>
        <v>7.4999000000000002</v>
      </c>
      <c r="G25" s="66">
        <f t="shared" si="1"/>
        <v>9</v>
      </c>
      <c r="H25" s="65">
        <f>VLOOKUP($A25,'Return Data'!$B$7:$R$2843,11,0)</f>
        <v>8.1623999999999999</v>
      </c>
      <c r="I25" s="66">
        <f t="shared" si="2"/>
        <v>12</v>
      </c>
      <c r="J25" s="65">
        <f>VLOOKUP($A25,'Return Data'!$B$7:$R$2843,12,0)</f>
        <v>6.3494000000000002</v>
      </c>
      <c r="K25" s="66">
        <f t="shared" si="3"/>
        <v>12</v>
      </c>
      <c r="L25" s="65">
        <f>VLOOKUP($A25,'Return Data'!$B$7:$R$2843,13,0)</f>
        <v>8.0229999999999997</v>
      </c>
      <c r="M25" s="66">
        <f t="shared" si="4"/>
        <v>11</v>
      </c>
      <c r="N25" s="65">
        <f>VLOOKUP($A25,'Return Data'!$B$7:$R$2843,17,0)</f>
        <v>8.4801000000000002</v>
      </c>
      <c r="O25" s="66">
        <f>RANK(N25,N$8:N$27,0)</f>
        <v>4</v>
      </c>
      <c r="P25" s="65">
        <f>VLOOKUP($A25,'Return Data'!$B$7:$R$2843,14,0)</f>
        <v>8.2538</v>
      </c>
      <c r="Q25" s="66">
        <f>RANK(P25,P$8:P$27,0)</f>
        <v>5</v>
      </c>
      <c r="R25" s="65">
        <f>VLOOKUP($A25,'Return Data'!$B$7:$R$2843,16,0)</f>
        <v>9.1729000000000003</v>
      </c>
      <c r="S25" s="67">
        <f t="shared" si="5"/>
        <v>3</v>
      </c>
    </row>
    <row r="26" spans="1:19" x14ac:dyDescent="0.3">
      <c r="A26" s="82" t="s">
        <v>708</v>
      </c>
      <c r="B26" s="64">
        <f>VLOOKUP($A26,'Return Data'!$B$7:$R$2843,3,0)</f>
        <v>44446</v>
      </c>
      <c r="C26" s="65">
        <f>VLOOKUP($A26,'Return Data'!$B$7:$R$2843,4,0)</f>
        <v>0.65410000000000001</v>
      </c>
      <c r="D26" s="65">
        <f>VLOOKUP($A26,'Return Data'!$B$7:$R$2843,9,0)</f>
        <v>10.915100000000001</v>
      </c>
      <c r="E26" s="66">
        <f t="shared" si="0"/>
        <v>6</v>
      </c>
      <c r="F26" s="65">
        <f>VLOOKUP($A26,'Return Data'!$B$7:$R$2843,10,0)</f>
        <v>11.0344</v>
      </c>
      <c r="G26" s="66">
        <f t="shared" si="1"/>
        <v>2</v>
      </c>
      <c r="H26" s="65">
        <f>VLOOKUP($A26,'Return Data'!$B$7:$R$2843,11,0)</f>
        <v>11.3622</v>
      </c>
      <c r="I26" s="66">
        <f t="shared" si="2"/>
        <v>4</v>
      </c>
      <c r="J26" s="65">
        <f>VLOOKUP($A26,'Return Data'!$B$7:$R$2843,12,0)</f>
        <v>-23.760899999999999</v>
      </c>
      <c r="K26" s="66">
        <f t="shared" si="3"/>
        <v>19</v>
      </c>
      <c r="L26" s="65">
        <f>VLOOKUP($A26,'Return Data'!$B$7:$R$2843,13,0)</f>
        <v>-16.087199999999999</v>
      </c>
      <c r="M26" s="66">
        <f t="shared" si="4"/>
        <v>19</v>
      </c>
      <c r="N26" s="65"/>
      <c r="O26" s="66"/>
      <c r="P26" s="65"/>
      <c r="Q26" s="66"/>
      <c r="R26" s="65">
        <f>VLOOKUP($A26,'Return Data'!$B$7:$R$2843,16,0)</f>
        <v>-41.7712</v>
      </c>
      <c r="S26" s="67">
        <f t="shared" si="5"/>
        <v>20</v>
      </c>
    </row>
    <row r="27" spans="1:19" x14ac:dyDescent="0.3">
      <c r="A27" s="82" t="s">
        <v>710</v>
      </c>
      <c r="B27" s="64">
        <f>VLOOKUP($A27,'Return Data'!$B$7:$R$2843,3,0)</f>
        <v>44446</v>
      </c>
      <c r="C27" s="65">
        <f>VLOOKUP($A27,'Return Data'!$B$7:$R$2843,4,0)</f>
        <v>12.846</v>
      </c>
      <c r="D27" s="65">
        <f>VLOOKUP($A27,'Return Data'!$B$7:$R$2843,9,0)</f>
        <v>8.6333000000000002</v>
      </c>
      <c r="E27" s="66">
        <f t="shared" si="0"/>
        <v>15</v>
      </c>
      <c r="F27" s="65">
        <f>VLOOKUP($A27,'Return Data'!$B$7:$R$2843,10,0)</f>
        <v>6.4882</v>
      </c>
      <c r="G27" s="66">
        <f t="shared" si="1"/>
        <v>12</v>
      </c>
      <c r="H27" s="65">
        <f>VLOOKUP($A27,'Return Data'!$B$7:$R$2843,11,0)</f>
        <v>6.9417999999999997</v>
      </c>
      <c r="I27" s="66">
        <f t="shared" si="2"/>
        <v>17</v>
      </c>
      <c r="J27" s="65">
        <f>VLOOKUP($A27,'Return Data'!$B$7:$R$2843,12,0)</f>
        <v>5.8071000000000002</v>
      </c>
      <c r="K27" s="66">
        <f t="shared" si="3"/>
        <v>13</v>
      </c>
      <c r="L27" s="65">
        <f>VLOOKUP($A27,'Return Data'!$B$7:$R$2843,13,0)</f>
        <v>7.1017999999999999</v>
      </c>
      <c r="M27" s="66">
        <f t="shared" si="4"/>
        <v>13</v>
      </c>
      <c r="N27" s="65">
        <f>VLOOKUP($A27,'Return Data'!$B$7:$R$2843,17,0)</f>
        <v>-14.8604</v>
      </c>
      <c r="O27" s="66">
        <f>RANK(N27,N$8:N$27,0)</f>
        <v>16</v>
      </c>
      <c r="P27" s="65">
        <f>VLOOKUP($A27,'Return Data'!$B$7:$R$2843,14,0)</f>
        <v>-9.3535000000000004</v>
      </c>
      <c r="Q27" s="66">
        <f>RANK(P27,P$8:P$27,0)</f>
        <v>16</v>
      </c>
      <c r="R27" s="65">
        <f>VLOOKUP($A27,'Return Data'!$B$7:$R$2843,16,0)</f>
        <v>2.7804000000000002</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9.6553549999999966</v>
      </c>
      <c r="E29" s="88"/>
      <c r="F29" s="89">
        <f>AVERAGE(F8:F27)</f>
        <v>7.7490049999999995</v>
      </c>
      <c r="G29" s="88"/>
      <c r="H29" s="89">
        <f>AVERAGE(H8:H27)</f>
        <v>9.2816200000000002</v>
      </c>
      <c r="I29" s="88"/>
      <c r="J29" s="89">
        <f>AVERAGE(J8:J27)</f>
        <v>4.7298850000000012</v>
      </c>
      <c r="K29" s="88"/>
      <c r="L29" s="89">
        <f>AVERAGE(L8:L27)</f>
        <v>6.1938650000000006</v>
      </c>
      <c r="M29" s="88"/>
      <c r="N29" s="89">
        <f>AVERAGE(N8:N27)</f>
        <v>3.4450823529411774</v>
      </c>
      <c r="O29" s="88"/>
      <c r="P29" s="89">
        <f>AVERAGE(P8:P27)</f>
        <v>2.7820529411764712</v>
      </c>
      <c r="Q29" s="88"/>
      <c r="R29" s="89">
        <f>AVERAGE(R8:R27)</f>
        <v>2.2063149999999996</v>
      </c>
      <c r="S29" s="90"/>
    </row>
    <row r="30" spans="1:19" x14ac:dyDescent="0.3">
      <c r="A30" s="87" t="s">
        <v>28</v>
      </c>
      <c r="B30" s="88"/>
      <c r="C30" s="88"/>
      <c r="D30" s="89">
        <f>MIN(D8:D27)</f>
        <v>0</v>
      </c>
      <c r="E30" s="88"/>
      <c r="F30" s="89">
        <f>MIN(F8:F27)</f>
        <v>-0.19789999999999999</v>
      </c>
      <c r="G30" s="88"/>
      <c r="H30" s="89">
        <f>MIN(H8:H27)</f>
        <v>0</v>
      </c>
      <c r="I30" s="88"/>
      <c r="J30" s="89">
        <f>MIN(J8:J27)</f>
        <v>-24.516999999999999</v>
      </c>
      <c r="K30" s="88"/>
      <c r="L30" s="89">
        <f>MIN(L8:L27)</f>
        <v>-20.2088</v>
      </c>
      <c r="M30" s="88"/>
      <c r="N30" s="89">
        <f>MIN(N8:N27)</f>
        <v>-22.064699999999998</v>
      </c>
      <c r="O30" s="88"/>
      <c r="P30" s="89">
        <f>MIN(P8:P27)</f>
        <v>-31.850100000000001</v>
      </c>
      <c r="Q30" s="88"/>
      <c r="R30" s="89">
        <f>MIN(R8:R27)</f>
        <v>-41.7712</v>
      </c>
      <c r="S30" s="90"/>
    </row>
    <row r="31" spans="1:19" ht="15" thickBot="1" x14ac:dyDescent="0.35">
      <c r="A31" s="91" t="s">
        <v>29</v>
      </c>
      <c r="B31" s="92"/>
      <c r="C31" s="92"/>
      <c r="D31" s="93">
        <f>MAX(D8:D27)</f>
        <v>17.395299999999999</v>
      </c>
      <c r="E31" s="92"/>
      <c r="F31" s="93">
        <f>MAX(F8:F27)</f>
        <v>33.068899999999999</v>
      </c>
      <c r="G31" s="92"/>
      <c r="H31" s="93">
        <f>MAX(H8:H27)</f>
        <v>21.016400000000001</v>
      </c>
      <c r="I31" s="92"/>
      <c r="J31" s="93">
        <f>MAX(J8:J27)</f>
        <v>16.960999999999999</v>
      </c>
      <c r="K31" s="92"/>
      <c r="L31" s="93">
        <f>MAX(L8:L27)</f>
        <v>16.290900000000001</v>
      </c>
      <c r="M31" s="92"/>
      <c r="N31" s="93">
        <f>MAX(N8:N27)</f>
        <v>10.1693</v>
      </c>
      <c r="O31" s="92"/>
      <c r="P31" s="93">
        <f>MAX(P8:P27)</f>
        <v>9.8117000000000001</v>
      </c>
      <c r="Q31" s="92"/>
      <c r="R31" s="93">
        <f>MAX(R8:R27)</f>
        <v>9.7860999999999994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44446</v>
      </c>
      <c r="C8" s="65">
        <f>VLOOKUP($A8,'Return Data'!$B$7:$R$2843,4,0)</f>
        <v>15.808</v>
      </c>
      <c r="D8" s="65">
        <f>VLOOKUP($A8,'Return Data'!$B$7:$R$2843,9,0)</f>
        <v>7.0641999999999996</v>
      </c>
      <c r="E8" s="66">
        <f t="shared" ref="E8:E27" si="0">RANK(D8,D$8:D$27,0)</f>
        <v>16</v>
      </c>
      <c r="F8" s="65">
        <f>VLOOKUP($A8,'Return Data'!$B$7:$R$2843,10,0)</f>
        <v>5.4935</v>
      </c>
      <c r="G8" s="66">
        <f t="shared" ref="G8:G27" si="1">RANK(F8,F$8:F$27,0)</f>
        <v>13</v>
      </c>
      <c r="H8" s="65">
        <f>VLOOKUP($A8,'Return Data'!$B$7:$R$2843,11,0)</f>
        <v>7.2591000000000001</v>
      </c>
      <c r="I8" s="66">
        <f t="shared" ref="I8:I27" si="2">RANK(H8,H$8:H$27,0)</f>
        <v>12</v>
      </c>
      <c r="J8" s="65">
        <f>VLOOKUP($A8,'Return Data'!$B$7:$R$2843,12,0)</f>
        <v>7.4203999999999999</v>
      </c>
      <c r="K8" s="66">
        <f t="shared" ref="K8:K27" si="3">RANK(J8,J$8:J$27,0)</f>
        <v>7</v>
      </c>
      <c r="L8" s="65">
        <f>VLOOKUP($A8,'Return Data'!$B$7:$R$2843,13,0)</f>
        <v>8.4239999999999995</v>
      </c>
      <c r="M8" s="66">
        <f t="shared" ref="M8:M27" si="4">RANK(L8,L$8:L$27,0)</f>
        <v>7</v>
      </c>
      <c r="N8" s="65">
        <f>VLOOKUP($A8,'Return Data'!$B$7:$R$2843,17,0)</f>
        <v>5.9931000000000001</v>
      </c>
      <c r="O8" s="66">
        <f>RANK(N8,N$8:N$27,0)</f>
        <v>9</v>
      </c>
      <c r="P8" s="65">
        <f>VLOOKUP($A8,'Return Data'!$B$7:$R$2843,14,0)</f>
        <v>6.1055000000000001</v>
      </c>
      <c r="Q8" s="66">
        <f>RANK(P8,P$8:P$27,0)</f>
        <v>7</v>
      </c>
      <c r="R8" s="65">
        <f>VLOOKUP($A8,'Return Data'!$B$7:$R$2843,16,0)</f>
        <v>7.4085999999999999</v>
      </c>
      <c r="S8" s="67">
        <f t="shared" ref="S8:S27" si="5">RANK(R8,R$8:R$27,0)</f>
        <v>7</v>
      </c>
    </row>
    <row r="9" spans="1:19" x14ac:dyDescent="0.3">
      <c r="A9" s="82" t="s">
        <v>655</v>
      </c>
      <c r="B9" s="64">
        <f>VLOOKUP($A9,'Return Data'!$B$7:$R$2843,3,0)</f>
        <v>44446</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-14.196999999999999</v>
      </c>
      <c r="S9" s="67">
        <f t="shared" si="5"/>
        <v>19</v>
      </c>
    </row>
    <row r="10" spans="1:19" x14ac:dyDescent="0.3">
      <c r="A10" s="82" t="s">
        <v>657</v>
      </c>
      <c r="B10" s="64">
        <f>VLOOKUP($A10,'Return Data'!$B$7:$R$2843,3,0)</f>
        <v>44446</v>
      </c>
      <c r="C10" s="65">
        <f>VLOOKUP($A10,'Return Data'!$B$7:$R$2843,4,0)</f>
        <v>16.825800000000001</v>
      </c>
      <c r="D10" s="65">
        <f>VLOOKUP($A10,'Return Data'!$B$7:$R$2843,9,0)</f>
        <v>9.0534999999999997</v>
      </c>
      <c r="E10" s="66">
        <f t="shared" si="0"/>
        <v>12</v>
      </c>
      <c r="F10" s="65">
        <f>VLOOKUP($A10,'Return Data'!$B$7:$R$2843,10,0)</f>
        <v>6.4751000000000003</v>
      </c>
      <c r="G10" s="66">
        <f t="shared" si="1"/>
        <v>11</v>
      </c>
      <c r="H10" s="65">
        <f>VLOOKUP($A10,'Return Data'!$B$7:$R$2843,11,0)</f>
        <v>7.8577000000000004</v>
      </c>
      <c r="I10" s="66">
        <f t="shared" si="2"/>
        <v>10</v>
      </c>
      <c r="J10" s="65">
        <f>VLOOKUP($A10,'Return Data'!$B$7:$R$2843,12,0)</f>
        <v>6.9043000000000001</v>
      </c>
      <c r="K10" s="66">
        <f t="shared" si="3"/>
        <v>8</v>
      </c>
      <c r="L10" s="65">
        <f>VLOOKUP($A10,'Return Data'!$B$7:$R$2843,13,0)</f>
        <v>7.7134</v>
      </c>
      <c r="M10" s="66">
        <f t="shared" si="4"/>
        <v>10</v>
      </c>
      <c r="N10" s="65">
        <f>VLOOKUP($A10,'Return Data'!$B$7:$R$2843,17,0)</f>
        <v>7.7637</v>
      </c>
      <c r="O10" s="66">
        <f t="shared" ref="O10:O22" si="6">RANK(N10,N$8:N$27,0)</f>
        <v>4</v>
      </c>
      <c r="P10" s="65">
        <f>VLOOKUP($A10,'Return Data'!$B$7:$R$2843,14,0)</f>
        <v>6.6085000000000003</v>
      </c>
      <c r="Q10" s="66">
        <f t="shared" ref="Q10:Q22" si="7">RANK(P10,P$8:P$27,0)</f>
        <v>6</v>
      </c>
      <c r="R10" s="65">
        <f>VLOOKUP($A10,'Return Data'!$B$7:$R$2843,16,0)</f>
        <v>7.5449000000000002</v>
      </c>
      <c r="S10" s="67">
        <f t="shared" si="5"/>
        <v>6</v>
      </c>
    </row>
    <row r="11" spans="1:19" x14ac:dyDescent="0.3">
      <c r="A11" s="82" t="s">
        <v>658</v>
      </c>
      <c r="B11" s="64">
        <f>VLOOKUP($A11,'Return Data'!$B$7:$R$2843,3,0)</f>
        <v>44446</v>
      </c>
      <c r="C11" s="65">
        <f>VLOOKUP($A11,'Return Data'!$B$7:$R$2843,4,0)</f>
        <v>16.033200000000001</v>
      </c>
      <c r="D11" s="65">
        <f>VLOOKUP($A11,'Return Data'!$B$7:$R$2843,9,0)</f>
        <v>16.732500000000002</v>
      </c>
      <c r="E11" s="66">
        <f t="shared" si="0"/>
        <v>1</v>
      </c>
      <c r="F11" s="65">
        <f>VLOOKUP($A11,'Return Data'!$B$7:$R$2843,10,0)</f>
        <v>8.0718999999999994</v>
      </c>
      <c r="G11" s="66">
        <f t="shared" si="1"/>
        <v>5</v>
      </c>
      <c r="H11" s="65">
        <f>VLOOKUP($A11,'Return Data'!$B$7:$R$2843,11,0)</f>
        <v>15.099</v>
      </c>
      <c r="I11" s="66">
        <f t="shared" si="2"/>
        <v>3</v>
      </c>
      <c r="J11" s="65">
        <f>VLOOKUP($A11,'Return Data'!$B$7:$R$2843,12,0)</f>
        <v>13.332599999999999</v>
      </c>
      <c r="K11" s="66">
        <f t="shared" si="3"/>
        <v>2</v>
      </c>
      <c r="L11" s="65">
        <f>VLOOKUP($A11,'Return Data'!$B$7:$R$2843,13,0)</f>
        <v>13.1737</v>
      </c>
      <c r="M11" s="66">
        <f t="shared" si="4"/>
        <v>3</v>
      </c>
      <c r="N11" s="65">
        <f>VLOOKUP($A11,'Return Data'!$B$7:$R$2843,17,0)</f>
        <v>6.2454999999999998</v>
      </c>
      <c r="O11" s="66">
        <f t="shared" si="6"/>
        <v>7</v>
      </c>
      <c r="P11" s="65">
        <f>VLOOKUP($A11,'Return Data'!$B$7:$R$2843,14,0)</f>
        <v>5.2957000000000001</v>
      </c>
      <c r="Q11" s="66">
        <f t="shared" si="7"/>
        <v>8</v>
      </c>
      <c r="R11" s="65">
        <f>VLOOKUP($A11,'Return Data'!$B$7:$R$2843,16,0)</f>
        <v>7.3829000000000002</v>
      </c>
      <c r="S11" s="67">
        <f t="shared" si="5"/>
        <v>8</v>
      </c>
    </row>
    <row r="12" spans="1:19" x14ac:dyDescent="0.3">
      <c r="A12" s="82" t="s">
        <v>663</v>
      </c>
      <c r="B12" s="64">
        <f>VLOOKUP($A12,'Return Data'!$B$7:$R$2843,3,0)</f>
        <v>44446</v>
      </c>
      <c r="C12" s="65">
        <f>VLOOKUP($A12,'Return Data'!$B$7:$R$2843,4,0)</f>
        <v>4.3102</v>
      </c>
      <c r="D12" s="65">
        <f>VLOOKUP($A12,'Return Data'!$B$7:$R$2843,9,0)</f>
        <v>6.4671000000000003</v>
      </c>
      <c r="E12" s="66">
        <f t="shared" si="0"/>
        <v>17</v>
      </c>
      <c r="F12" s="65">
        <f>VLOOKUP($A12,'Return Data'!$B$7:$R$2843,10,0)</f>
        <v>6.5495999999999999</v>
      </c>
      <c r="G12" s="66">
        <f t="shared" si="1"/>
        <v>10</v>
      </c>
      <c r="H12" s="65">
        <f>VLOOKUP($A12,'Return Data'!$B$7:$R$2843,11,0)</f>
        <v>15.557</v>
      </c>
      <c r="I12" s="66">
        <f t="shared" si="2"/>
        <v>2</v>
      </c>
      <c r="J12" s="65">
        <f>VLOOKUP($A12,'Return Data'!$B$7:$R$2843,12,0)</f>
        <v>11.751200000000001</v>
      </c>
      <c r="K12" s="66">
        <f t="shared" si="3"/>
        <v>3</v>
      </c>
      <c r="L12" s="65">
        <f>VLOOKUP($A12,'Return Data'!$B$7:$R$2843,13,0)</f>
        <v>10.6655</v>
      </c>
      <c r="M12" s="66">
        <f t="shared" si="4"/>
        <v>4</v>
      </c>
      <c r="N12" s="65">
        <f>VLOOKUP($A12,'Return Data'!$B$7:$R$2843,17,0)</f>
        <v>-22.283899999999999</v>
      </c>
      <c r="O12" s="66">
        <f t="shared" si="6"/>
        <v>17</v>
      </c>
      <c r="P12" s="65">
        <f>VLOOKUP($A12,'Return Data'!$B$7:$R$2843,14,0)</f>
        <v>-32.031700000000001</v>
      </c>
      <c r="Q12" s="66">
        <f t="shared" si="7"/>
        <v>17</v>
      </c>
      <c r="R12" s="65">
        <f>VLOOKUP($A12,'Return Data'!$B$7:$R$2843,16,0)</f>
        <v>-12.089600000000001</v>
      </c>
      <c r="S12" s="67">
        <f t="shared" si="5"/>
        <v>18</v>
      </c>
    </row>
    <row r="13" spans="1:19" x14ac:dyDescent="0.3">
      <c r="A13" s="82" t="s">
        <v>665</v>
      </c>
      <c r="B13" s="64">
        <f>VLOOKUP($A13,'Return Data'!$B$7:$R$2843,3,0)</f>
        <v>44446</v>
      </c>
      <c r="C13" s="65">
        <f>VLOOKUP($A13,'Return Data'!$B$7:$R$2843,4,0)</f>
        <v>30.706</v>
      </c>
      <c r="D13" s="65">
        <f>VLOOKUP($A13,'Return Data'!$B$7:$R$2843,9,0)</f>
        <v>1.8156000000000001</v>
      </c>
      <c r="E13" s="66">
        <f t="shared" si="0"/>
        <v>19</v>
      </c>
      <c r="F13" s="65">
        <f>VLOOKUP($A13,'Return Data'!$B$7:$R$2843,10,0)</f>
        <v>2.2282999999999999</v>
      </c>
      <c r="G13" s="66">
        <f t="shared" si="1"/>
        <v>18</v>
      </c>
      <c r="H13" s="65">
        <f>VLOOKUP($A13,'Return Data'!$B$7:$R$2843,11,0)</f>
        <v>3.5817000000000001</v>
      </c>
      <c r="I13" s="66">
        <f t="shared" si="2"/>
        <v>19</v>
      </c>
      <c r="J13" s="65">
        <f>VLOOKUP($A13,'Return Data'!$B$7:$R$2843,12,0)</f>
        <v>3.5543</v>
      </c>
      <c r="K13" s="66">
        <f t="shared" si="3"/>
        <v>16</v>
      </c>
      <c r="L13" s="65">
        <f>VLOOKUP($A13,'Return Data'!$B$7:$R$2843,13,0)</f>
        <v>5.2758000000000003</v>
      </c>
      <c r="M13" s="66">
        <f t="shared" si="4"/>
        <v>16</v>
      </c>
      <c r="N13" s="65">
        <f>VLOOKUP($A13,'Return Data'!$B$7:$R$2843,17,0)</f>
        <v>5.1360000000000001</v>
      </c>
      <c r="O13" s="66">
        <f t="shared" si="6"/>
        <v>10</v>
      </c>
      <c r="P13" s="65">
        <f>VLOOKUP($A13,'Return Data'!$B$7:$R$2843,14,0)</f>
        <v>2.1171000000000002</v>
      </c>
      <c r="Q13" s="66">
        <f t="shared" si="7"/>
        <v>13</v>
      </c>
      <c r="R13" s="65">
        <f>VLOOKUP($A13,'Return Data'!$B$7:$R$2843,16,0)</f>
        <v>6.3101000000000003</v>
      </c>
      <c r="S13" s="67">
        <f t="shared" si="5"/>
        <v>11</v>
      </c>
    </row>
    <row r="14" spans="1:19" x14ac:dyDescent="0.3">
      <c r="A14" s="82" t="s">
        <v>666</v>
      </c>
      <c r="B14" s="64">
        <f>VLOOKUP($A14,'Return Data'!$B$7:$R$2843,3,0)</f>
        <v>44446</v>
      </c>
      <c r="C14" s="65">
        <f>VLOOKUP($A14,'Return Data'!$B$7:$R$2843,4,0)</f>
        <v>21.254999999999999</v>
      </c>
      <c r="D14" s="65">
        <f>VLOOKUP($A14,'Return Data'!$B$7:$R$2843,9,0)</f>
        <v>13.2735</v>
      </c>
      <c r="E14" s="66">
        <f t="shared" si="0"/>
        <v>3</v>
      </c>
      <c r="F14" s="65">
        <f>VLOOKUP($A14,'Return Data'!$B$7:$R$2843,10,0)</f>
        <v>-0.1978</v>
      </c>
      <c r="G14" s="66">
        <f t="shared" si="1"/>
        <v>20</v>
      </c>
      <c r="H14" s="65">
        <f>VLOOKUP($A14,'Return Data'!$B$7:$R$2843,11,0)</f>
        <v>8.8811999999999998</v>
      </c>
      <c r="I14" s="66">
        <f t="shared" si="2"/>
        <v>7</v>
      </c>
      <c r="J14" s="65">
        <f>VLOOKUP($A14,'Return Data'!$B$7:$R$2843,12,0)</f>
        <v>11.5207</v>
      </c>
      <c r="K14" s="66">
        <f t="shared" si="3"/>
        <v>4</v>
      </c>
      <c r="L14" s="65">
        <f>VLOOKUP($A14,'Return Data'!$B$7:$R$2843,13,0)</f>
        <v>14.447699999999999</v>
      </c>
      <c r="M14" s="66">
        <f t="shared" si="4"/>
        <v>2</v>
      </c>
      <c r="N14" s="65">
        <f>VLOOKUP($A14,'Return Data'!$B$7:$R$2843,17,0)</f>
        <v>3.6345999999999998</v>
      </c>
      <c r="O14" s="66">
        <f t="shared" si="6"/>
        <v>12</v>
      </c>
      <c r="P14" s="65">
        <f>VLOOKUP($A14,'Return Data'!$B$7:$R$2843,14,0)</f>
        <v>4.7523</v>
      </c>
      <c r="Q14" s="66">
        <f t="shared" si="7"/>
        <v>9</v>
      </c>
      <c r="R14" s="65">
        <f>VLOOKUP($A14,'Return Data'!$B$7:$R$2843,16,0)</f>
        <v>8.0327000000000002</v>
      </c>
      <c r="S14" s="67">
        <f t="shared" si="5"/>
        <v>4</v>
      </c>
    </row>
    <row r="15" spans="1:19" x14ac:dyDescent="0.3">
      <c r="A15" s="82" t="s">
        <v>674</v>
      </c>
      <c r="B15" s="64">
        <f>VLOOKUP($A15,'Return Data'!$B$7:$R$2843,3,0)</f>
        <v>44446</v>
      </c>
      <c r="C15" s="65">
        <f>VLOOKUP($A15,'Return Data'!$B$7:$R$2843,4,0)</f>
        <v>19.012799999999999</v>
      </c>
      <c r="D15" s="65">
        <f>VLOOKUP($A15,'Return Data'!$B$7:$R$2843,9,0)</f>
        <v>11.2994</v>
      </c>
      <c r="E15" s="66">
        <f t="shared" si="0"/>
        <v>4</v>
      </c>
      <c r="F15" s="65">
        <f>VLOOKUP($A15,'Return Data'!$B$7:$R$2843,10,0)</f>
        <v>8.2085000000000008</v>
      </c>
      <c r="G15" s="66">
        <f t="shared" si="1"/>
        <v>4</v>
      </c>
      <c r="H15" s="65">
        <f>VLOOKUP($A15,'Return Data'!$B$7:$R$2843,11,0)</f>
        <v>9.9384999999999994</v>
      </c>
      <c r="I15" s="66">
        <f t="shared" si="2"/>
        <v>6</v>
      </c>
      <c r="J15" s="65">
        <f>VLOOKUP($A15,'Return Data'!$B$7:$R$2843,12,0)</f>
        <v>8.2806999999999995</v>
      </c>
      <c r="K15" s="66">
        <f t="shared" si="3"/>
        <v>5</v>
      </c>
      <c r="L15" s="65">
        <f>VLOOKUP($A15,'Return Data'!$B$7:$R$2843,13,0)</f>
        <v>10.062200000000001</v>
      </c>
      <c r="M15" s="66">
        <f t="shared" si="4"/>
        <v>5</v>
      </c>
      <c r="N15" s="65">
        <f>VLOOKUP($A15,'Return Data'!$B$7:$R$2843,17,0)</f>
        <v>9.6456999999999997</v>
      </c>
      <c r="O15" s="66">
        <f t="shared" si="6"/>
        <v>1</v>
      </c>
      <c r="P15" s="65">
        <f>VLOOKUP($A15,'Return Data'!$B$7:$R$2843,14,0)</f>
        <v>9.2806999999999995</v>
      </c>
      <c r="Q15" s="66">
        <f t="shared" si="7"/>
        <v>1</v>
      </c>
      <c r="R15" s="65">
        <f>VLOOKUP($A15,'Return Data'!$B$7:$R$2843,16,0)</f>
        <v>8.9944000000000006</v>
      </c>
      <c r="S15" s="67">
        <f t="shared" si="5"/>
        <v>1</v>
      </c>
    </row>
    <row r="16" spans="1:19" x14ac:dyDescent="0.3">
      <c r="A16" s="82" t="s">
        <v>676</v>
      </c>
      <c r="B16" s="64">
        <f>VLOOKUP($A16,'Return Data'!$B$7:$R$2843,3,0)</f>
        <v>44446</v>
      </c>
      <c r="C16" s="65">
        <f>VLOOKUP($A16,'Return Data'!$B$7:$R$2843,4,0)</f>
        <v>24.488299999999999</v>
      </c>
      <c r="D16" s="65">
        <f>VLOOKUP($A16,'Return Data'!$B$7:$R$2843,9,0)</f>
        <v>9.4491999999999994</v>
      </c>
      <c r="E16" s="66">
        <f t="shared" si="0"/>
        <v>10</v>
      </c>
      <c r="F16" s="65">
        <f>VLOOKUP($A16,'Return Data'!$B$7:$R$2843,10,0)</f>
        <v>6.9349999999999996</v>
      </c>
      <c r="G16" s="66">
        <f t="shared" si="1"/>
        <v>6</v>
      </c>
      <c r="H16" s="65">
        <f>VLOOKUP($A16,'Return Data'!$B$7:$R$2843,11,0)</f>
        <v>8.5533999999999999</v>
      </c>
      <c r="I16" s="66">
        <f t="shared" si="2"/>
        <v>8</v>
      </c>
      <c r="J16" s="65">
        <f>VLOOKUP($A16,'Return Data'!$B$7:$R$2843,12,0)</f>
        <v>6.899</v>
      </c>
      <c r="K16" s="66">
        <f t="shared" si="3"/>
        <v>9</v>
      </c>
      <c r="L16" s="65">
        <f>VLOOKUP($A16,'Return Data'!$B$7:$R$2843,13,0)</f>
        <v>8.0459999999999994</v>
      </c>
      <c r="M16" s="66">
        <f t="shared" si="4"/>
        <v>9</v>
      </c>
      <c r="N16" s="65">
        <f>VLOOKUP($A16,'Return Data'!$B$7:$R$2843,17,0)</f>
        <v>9.0393000000000008</v>
      </c>
      <c r="O16" s="66">
        <f t="shared" si="6"/>
        <v>2</v>
      </c>
      <c r="P16" s="65">
        <f>VLOOKUP($A16,'Return Data'!$B$7:$R$2843,14,0)</f>
        <v>8.8176000000000005</v>
      </c>
      <c r="Q16" s="66">
        <f t="shared" si="7"/>
        <v>2</v>
      </c>
      <c r="R16" s="65">
        <f>VLOOKUP($A16,'Return Data'!$B$7:$R$2843,16,0)</f>
        <v>8.6715</v>
      </c>
      <c r="S16" s="67">
        <f t="shared" si="5"/>
        <v>2</v>
      </c>
    </row>
    <row r="17" spans="1:19" x14ac:dyDescent="0.3">
      <c r="A17" s="82" t="s">
        <v>678</v>
      </c>
      <c r="B17" s="64">
        <f>VLOOKUP($A17,'Return Data'!$B$7:$R$2843,3,0)</f>
        <v>44446</v>
      </c>
      <c r="C17" s="65">
        <f>VLOOKUP($A17,'Return Data'!$B$7:$R$2843,4,0)</f>
        <v>13.6204</v>
      </c>
      <c r="D17" s="65">
        <f>VLOOKUP($A17,'Return Data'!$B$7:$R$2843,9,0)</f>
        <v>16.2226</v>
      </c>
      <c r="E17" s="66">
        <f t="shared" si="0"/>
        <v>2</v>
      </c>
      <c r="F17" s="65">
        <f>VLOOKUP($A17,'Return Data'!$B$7:$R$2843,10,0)</f>
        <v>6.7633999999999999</v>
      </c>
      <c r="G17" s="66">
        <f t="shared" si="1"/>
        <v>8</v>
      </c>
      <c r="H17" s="65">
        <f>VLOOKUP($A17,'Return Data'!$B$7:$R$2843,11,0)</f>
        <v>6.7973999999999997</v>
      </c>
      <c r="I17" s="66">
        <f t="shared" si="2"/>
        <v>13</v>
      </c>
      <c r="J17" s="65">
        <f>VLOOKUP($A17,'Return Data'!$B$7:$R$2843,12,0)</f>
        <v>6.3819999999999997</v>
      </c>
      <c r="K17" s="66">
        <f t="shared" si="3"/>
        <v>10</v>
      </c>
      <c r="L17" s="65">
        <f>VLOOKUP($A17,'Return Data'!$B$7:$R$2843,13,0)</f>
        <v>8.0744000000000007</v>
      </c>
      <c r="M17" s="66">
        <f t="shared" si="4"/>
        <v>8</v>
      </c>
      <c r="N17" s="65">
        <f>VLOOKUP($A17,'Return Data'!$B$7:$R$2843,17,0)</f>
        <v>-0.96089999999999998</v>
      </c>
      <c r="O17" s="66">
        <f t="shared" si="6"/>
        <v>15</v>
      </c>
      <c r="P17" s="65">
        <f>VLOOKUP($A17,'Return Data'!$B$7:$R$2843,14,0)</f>
        <v>-0.95979999999999999</v>
      </c>
      <c r="Q17" s="66">
        <f t="shared" si="7"/>
        <v>15</v>
      </c>
      <c r="R17" s="65">
        <f>VLOOKUP($A17,'Return Data'!$B$7:$R$2843,16,0)</f>
        <v>4.1940999999999997</v>
      </c>
      <c r="S17" s="67">
        <f t="shared" si="5"/>
        <v>15</v>
      </c>
    </row>
    <row r="18" spans="1:19" x14ac:dyDescent="0.3">
      <c r="A18" s="82" t="s">
        <v>681</v>
      </c>
      <c r="B18" s="64">
        <f>VLOOKUP($A18,'Return Data'!$B$7:$R$2843,3,0)</f>
        <v>44446</v>
      </c>
      <c r="C18" s="65">
        <f>VLOOKUP($A18,'Return Data'!$B$7:$R$2843,4,0)</f>
        <v>13.3878</v>
      </c>
      <c r="D18" s="65">
        <f>VLOOKUP($A18,'Return Data'!$B$7:$R$2843,9,0)</f>
        <v>9.5968</v>
      </c>
      <c r="E18" s="66">
        <f t="shared" si="0"/>
        <v>9</v>
      </c>
      <c r="F18" s="65">
        <f>VLOOKUP($A18,'Return Data'!$B$7:$R$2843,10,0)</f>
        <v>5.4191000000000003</v>
      </c>
      <c r="G18" s="66">
        <f t="shared" si="1"/>
        <v>14</v>
      </c>
      <c r="H18" s="65">
        <f>VLOOKUP($A18,'Return Data'!$B$7:$R$2843,11,0)</f>
        <v>6.5903</v>
      </c>
      <c r="I18" s="66">
        <f t="shared" si="2"/>
        <v>14</v>
      </c>
      <c r="J18" s="65">
        <f>VLOOKUP($A18,'Return Data'!$B$7:$R$2843,12,0)</f>
        <v>4.7560000000000002</v>
      </c>
      <c r="K18" s="66">
        <f t="shared" si="3"/>
        <v>14</v>
      </c>
      <c r="L18" s="65">
        <f>VLOOKUP($A18,'Return Data'!$B$7:$R$2843,13,0)</f>
        <v>5.8708999999999998</v>
      </c>
      <c r="M18" s="66">
        <f t="shared" si="4"/>
        <v>15</v>
      </c>
      <c r="N18" s="65">
        <f>VLOOKUP($A18,'Return Data'!$B$7:$R$2843,17,0)</f>
        <v>6.4870000000000001</v>
      </c>
      <c r="O18" s="66">
        <f t="shared" si="6"/>
        <v>6</v>
      </c>
      <c r="P18" s="65">
        <f>VLOOKUP($A18,'Return Data'!$B$7:$R$2843,14,0)</f>
        <v>7.2731000000000003</v>
      </c>
      <c r="Q18" s="66">
        <f t="shared" si="7"/>
        <v>5</v>
      </c>
      <c r="R18" s="65">
        <f>VLOOKUP($A18,'Return Data'!$B$7:$R$2843,16,0)</f>
        <v>6.6711</v>
      </c>
      <c r="S18" s="67">
        <f t="shared" si="5"/>
        <v>10</v>
      </c>
    </row>
    <row r="19" spans="1:19" x14ac:dyDescent="0.3">
      <c r="A19" s="82" t="s">
        <v>682</v>
      </c>
      <c r="B19" s="64">
        <f>VLOOKUP($A19,'Return Data'!$B$7:$R$2843,3,0)</f>
        <v>44446</v>
      </c>
      <c r="C19" s="65">
        <f>VLOOKUP($A19,'Return Data'!$B$7:$R$2843,4,0)</f>
        <v>1474.9956999999999</v>
      </c>
      <c r="D19" s="65">
        <f>VLOOKUP($A19,'Return Data'!$B$7:$R$2843,9,0)</f>
        <v>7.8094000000000001</v>
      </c>
      <c r="E19" s="66">
        <f t="shared" si="0"/>
        <v>15</v>
      </c>
      <c r="F19" s="65">
        <f>VLOOKUP($A19,'Return Data'!$B$7:$R$2843,10,0)</f>
        <v>4.3913000000000002</v>
      </c>
      <c r="G19" s="66">
        <f t="shared" si="1"/>
        <v>16</v>
      </c>
      <c r="H19" s="65">
        <f>VLOOKUP($A19,'Return Data'!$B$7:$R$2843,11,0)</f>
        <v>5.7843</v>
      </c>
      <c r="I19" s="66">
        <f t="shared" si="2"/>
        <v>17</v>
      </c>
      <c r="J19" s="65">
        <f>VLOOKUP($A19,'Return Data'!$B$7:$R$2843,12,0)</f>
        <v>3.0951</v>
      </c>
      <c r="K19" s="66">
        <f t="shared" si="3"/>
        <v>17</v>
      </c>
      <c r="L19" s="65">
        <f>VLOOKUP($A19,'Return Data'!$B$7:$R$2843,13,0)</f>
        <v>3.8012000000000001</v>
      </c>
      <c r="M19" s="66">
        <f t="shared" si="4"/>
        <v>17</v>
      </c>
      <c r="N19" s="65">
        <f>VLOOKUP($A19,'Return Data'!$B$7:$R$2843,17,0)</f>
        <v>6.0411999999999999</v>
      </c>
      <c r="O19" s="66">
        <f t="shared" si="6"/>
        <v>8</v>
      </c>
      <c r="P19" s="65">
        <f>VLOOKUP($A19,'Return Data'!$B$7:$R$2843,14,0)</f>
        <v>1.8588</v>
      </c>
      <c r="Q19" s="66">
        <f t="shared" si="7"/>
        <v>14</v>
      </c>
      <c r="R19" s="65">
        <f>VLOOKUP($A19,'Return Data'!$B$7:$R$2843,16,0)</f>
        <v>5.6978</v>
      </c>
      <c r="S19" s="67">
        <f t="shared" si="5"/>
        <v>14</v>
      </c>
    </row>
    <row r="20" spans="1:19" x14ac:dyDescent="0.3">
      <c r="A20" s="82" t="s">
        <v>684</v>
      </c>
      <c r="B20" s="64">
        <f>VLOOKUP($A20,'Return Data'!$B$7:$R$2843,3,0)</f>
        <v>44446</v>
      </c>
      <c r="C20" s="65">
        <f>VLOOKUP($A20,'Return Data'!$B$7:$R$2843,4,0)</f>
        <v>24.127800000000001</v>
      </c>
      <c r="D20" s="65">
        <f>VLOOKUP($A20,'Return Data'!$B$7:$R$2843,9,0)</f>
        <v>9.2552000000000003</v>
      </c>
      <c r="E20" s="66">
        <f t="shared" si="0"/>
        <v>11</v>
      </c>
      <c r="F20" s="65">
        <f>VLOOKUP($A20,'Return Data'!$B$7:$R$2843,10,0)</f>
        <v>6.6882000000000001</v>
      </c>
      <c r="G20" s="66">
        <f t="shared" si="1"/>
        <v>9</v>
      </c>
      <c r="H20" s="65">
        <f>VLOOKUP($A20,'Return Data'!$B$7:$R$2843,11,0)</f>
        <v>7.8970000000000002</v>
      </c>
      <c r="I20" s="66">
        <f t="shared" si="2"/>
        <v>9</v>
      </c>
      <c r="J20" s="65">
        <f>VLOOKUP($A20,'Return Data'!$B$7:$R$2843,12,0)</f>
        <v>6.3559999999999999</v>
      </c>
      <c r="K20" s="66">
        <f t="shared" si="3"/>
        <v>11</v>
      </c>
      <c r="L20" s="65">
        <f>VLOOKUP($A20,'Return Data'!$B$7:$R$2843,13,0)</f>
        <v>6.5076000000000001</v>
      </c>
      <c r="M20" s="66">
        <f t="shared" si="4"/>
        <v>12</v>
      </c>
      <c r="N20" s="65">
        <f>VLOOKUP($A20,'Return Data'!$B$7:$R$2843,17,0)</f>
        <v>6.8182</v>
      </c>
      <c r="O20" s="66">
        <f t="shared" si="6"/>
        <v>5</v>
      </c>
      <c r="P20" s="65">
        <f>VLOOKUP($A20,'Return Data'!$B$7:$R$2843,14,0)</f>
        <v>7.3544999999999998</v>
      </c>
      <c r="Q20" s="66">
        <f t="shared" si="7"/>
        <v>4</v>
      </c>
      <c r="R20" s="65">
        <f>VLOOKUP($A20,'Return Data'!$B$7:$R$2843,16,0)</f>
        <v>8.0808999999999997</v>
      </c>
      <c r="S20" s="67">
        <f t="shared" si="5"/>
        <v>3</v>
      </c>
    </row>
    <row r="21" spans="1:19" x14ac:dyDescent="0.3">
      <c r="A21" s="82" t="s">
        <v>686</v>
      </c>
      <c r="B21" s="64">
        <f>VLOOKUP($A21,'Return Data'!$B$7:$R$2843,3,0)</f>
        <v>44446</v>
      </c>
      <c r="C21" s="65">
        <f>VLOOKUP($A21,'Return Data'!$B$7:$R$2843,4,0)</f>
        <v>22.866</v>
      </c>
      <c r="D21" s="65">
        <f>VLOOKUP($A21,'Return Data'!$B$7:$R$2843,9,0)</f>
        <v>8.2601999999999993</v>
      </c>
      <c r="E21" s="66">
        <f t="shared" si="0"/>
        <v>13</v>
      </c>
      <c r="F21" s="65">
        <f>VLOOKUP($A21,'Return Data'!$B$7:$R$2843,10,0)</f>
        <v>5.1942000000000004</v>
      </c>
      <c r="G21" s="66">
        <f t="shared" si="1"/>
        <v>15</v>
      </c>
      <c r="H21" s="65">
        <f>VLOOKUP($A21,'Return Data'!$B$7:$R$2843,11,0)</f>
        <v>6.3103999999999996</v>
      </c>
      <c r="I21" s="66">
        <f t="shared" si="2"/>
        <v>15</v>
      </c>
      <c r="J21" s="65">
        <f>VLOOKUP($A21,'Return Data'!$B$7:$R$2843,12,0)</f>
        <v>4.4763999999999999</v>
      </c>
      <c r="K21" s="66">
        <f t="shared" si="3"/>
        <v>15</v>
      </c>
      <c r="L21" s="65">
        <f>VLOOKUP($A21,'Return Data'!$B$7:$R$2843,13,0)</f>
        <v>6.0010000000000003</v>
      </c>
      <c r="M21" s="66">
        <f t="shared" si="4"/>
        <v>14</v>
      </c>
      <c r="N21" s="65">
        <f>VLOOKUP($A21,'Return Data'!$B$7:$R$2843,17,0)</f>
        <v>4.1510999999999996</v>
      </c>
      <c r="O21" s="66">
        <f t="shared" si="6"/>
        <v>11</v>
      </c>
      <c r="P21" s="65">
        <f>VLOOKUP($A21,'Return Data'!$B$7:$R$2843,14,0)</f>
        <v>4.149</v>
      </c>
      <c r="Q21" s="66">
        <f t="shared" si="7"/>
        <v>10</v>
      </c>
      <c r="R21" s="65">
        <f>VLOOKUP($A21,'Return Data'!$B$7:$R$2843,16,0)</f>
        <v>7.1828000000000003</v>
      </c>
      <c r="S21" s="67">
        <f t="shared" si="5"/>
        <v>9</v>
      </c>
    </row>
    <row r="22" spans="1:19" x14ac:dyDescent="0.3">
      <c r="A22" s="82" t="s">
        <v>688</v>
      </c>
      <c r="B22" s="64">
        <f>VLOOKUP($A22,'Return Data'!$B$7:$R$2843,3,0)</f>
        <v>44446</v>
      </c>
      <c r="C22" s="65">
        <f>VLOOKUP($A22,'Return Data'!$B$7:$R$2843,4,0)</f>
        <v>27.0092</v>
      </c>
      <c r="D22" s="65">
        <f>VLOOKUP($A22,'Return Data'!$B$7:$R$2843,9,0)</f>
        <v>11.1341</v>
      </c>
      <c r="E22" s="66">
        <f t="shared" si="0"/>
        <v>6</v>
      </c>
      <c r="F22" s="65">
        <f>VLOOKUP($A22,'Return Data'!$B$7:$R$2843,10,0)</f>
        <v>32.3949</v>
      </c>
      <c r="G22" s="66">
        <f t="shared" si="1"/>
        <v>1</v>
      </c>
      <c r="H22" s="65">
        <f>VLOOKUP($A22,'Return Data'!$B$7:$R$2843,11,0)</f>
        <v>20.3294</v>
      </c>
      <c r="I22" s="66">
        <f t="shared" si="2"/>
        <v>1</v>
      </c>
      <c r="J22" s="65">
        <f>VLOOKUP($A22,'Return Data'!$B$7:$R$2843,12,0)</f>
        <v>16.264700000000001</v>
      </c>
      <c r="K22" s="66">
        <f t="shared" si="3"/>
        <v>1</v>
      </c>
      <c r="L22" s="65">
        <f>VLOOKUP($A22,'Return Data'!$B$7:$R$2843,13,0)</f>
        <v>15.5746</v>
      </c>
      <c r="M22" s="66">
        <f t="shared" si="4"/>
        <v>1</v>
      </c>
      <c r="N22" s="65">
        <f>VLOOKUP($A22,'Return Data'!$B$7:$R$2843,17,0)</f>
        <v>2.8191999999999999</v>
      </c>
      <c r="O22" s="66">
        <f t="shared" si="6"/>
        <v>13</v>
      </c>
      <c r="P22" s="65">
        <f>VLOOKUP($A22,'Return Data'!$B$7:$R$2843,14,0)</f>
        <v>3.0531000000000001</v>
      </c>
      <c r="Q22" s="66">
        <f t="shared" si="7"/>
        <v>11</v>
      </c>
      <c r="R22" s="65">
        <f>VLOOKUP($A22,'Return Data'!$B$7:$R$2843,16,0)</f>
        <v>6.2847999999999997</v>
      </c>
      <c r="S22" s="67">
        <f t="shared" si="5"/>
        <v>12</v>
      </c>
    </row>
    <row r="23" spans="1:19" x14ac:dyDescent="0.3">
      <c r="A23" s="82" t="s">
        <v>690</v>
      </c>
      <c r="B23" s="64">
        <f>VLOOKUP($A23,'Return Data'!$B$7:$R$2843,3,0)</f>
        <v>44446</v>
      </c>
      <c r="C23" s="65">
        <f>VLOOKUP($A23,'Return Data'!$B$7:$R$2843,4,0)</f>
        <v>0.1225</v>
      </c>
      <c r="D23" s="65">
        <f>VLOOKUP($A23,'Return Data'!$B$7:$R$2843,9,0)</f>
        <v>11.284000000000001</v>
      </c>
      <c r="E23" s="66">
        <f t="shared" si="0"/>
        <v>5</v>
      </c>
      <c r="F23" s="65">
        <f>VLOOKUP($A23,'Return Data'!$B$7:$R$2843,10,0)</f>
        <v>10.983499999999999</v>
      </c>
      <c r="G23" s="66">
        <f t="shared" si="1"/>
        <v>3</v>
      </c>
      <c r="H23" s="65">
        <f>VLOOKUP($A23,'Return Data'!$B$7:$R$2843,11,0)</f>
        <v>11.353899999999999</v>
      </c>
      <c r="I23" s="66">
        <f t="shared" si="2"/>
        <v>5</v>
      </c>
      <c r="J23" s="65">
        <f>VLOOKUP($A23,'Return Data'!$B$7:$R$2843,12,0)</f>
        <v>-24.494599999999998</v>
      </c>
      <c r="K23" s="66">
        <f t="shared" si="3"/>
        <v>20</v>
      </c>
      <c r="L23" s="65">
        <f>VLOOKUP($A23,'Return Data'!$B$7:$R$2843,13,0)</f>
        <v>-20.195399999999999</v>
      </c>
      <c r="M23" s="66">
        <f t="shared" si="4"/>
        <v>20</v>
      </c>
      <c r="N23" s="65"/>
      <c r="O23" s="66"/>
      <c r="P23" s="65"/>
      <c r="Q23" s="66"/>
      <c r="R23" s="65">
        <f>VLOOKUP($A23,'Return Data'!$B$7:$R$2843,16,0)</f>
        <v>-10.625400000000001</v>
      </c>
      <c r="S23" s="67">
        <f t="shared" si="5"/>
        <v>17</v>
      </c>
    </row>
    <row r="24" spans="1:19" x14ac:dyDescent="0.3">
      <c r="A24" s="82" t="s">
        <v>695</v>
      </c>
      <c r="B24" s="64">
        <f>VLOOKUP($A24,'Return Data'!$B$7:$R$2843,3,0)</f>
        <v>44446</v>
      </c>
      <c r="C24" s="65">
        <f>VLOOKUP($A24,'Return Data'!$B$7:$R$2843,4,0)</f>
        <v>15.003</v>
      </c>
      <c r="D24" s="65">
        <f>VLOOKUP($A24,'Return Data'!$B$7:$R$2843,9,0)</f>
        <v>4.1048999999999998</v>
      </c>
      <c r="E24" s="66">
        <f t="shared" si="0"/>
        <v>18</v>
      </c>
      <c r="F24" s="65">
        <f>VLOOKUP($A24,'Return Data'!$B$7:$R$2843,10,0)</f>
        <v>3.2042000000000002</v>
      </c>
      <c r="G24" s="66">
        <f t="shared" si="1"/>
        <v>17</v>
      </c>
      <c r="H24" s="65">
        <f>VLOOKUP($A24,'Return Data'!$B$7:$R$2843,11,0)</f>
        <v>5.6310000000000002</v>
      </c>
      <c r="I24" s="66">
        <f t="shared" si="2"/>
        <v>18</v>
      </c>
      <c r="J24" s="65">
        <f>VLOOKUP($A24,'Return Data'!$B$7:$R$2843,12,0)</f>
        <v>7.5776000000000003</v>
      </c>
      <c r="K24" s="66">
        <f t="shared" si="3"/>
        <v>6</v>
      </c>
      <c r="L24" s="65">
        <f>VLOOKUP($A24,'Return Data'!$B$7:$R$2843,13,0)</f>
        <v>8.6371000000000002</v>
      </c>
      <c r="M24" s="66">
        <f t="shared" si="4"/>
        <v>6</v>
      </c>
      <c r="N24" s="65">
        <f>VLOOKUP($A24,'Return Data'!$B$7:$R$2843,17,0)</f>
        <v>2.1549999999999998</v>
      </c>
      <c r="O24" s="66">
        <f>RANK(N24,N$8:N$27,0)</f>
        <v>14</v>
      </c>
      <c r="P24" s="65">
        <f>VLOOKUP($A24,'Return Data'!$B$7:$R$2843,14,0)</f>
        <v>2.4499</v>
      </c>
      <c r="Q24" s="66">
        <f>RANK(P24,P$8:P$27,0)</f>
        <v>12</v>
      </c>
      <c r="R24" s="65">
        <f>VLOOKUP($A24,'Return Data'!$B$7:$R$2843,16,0)</f>
        <v>6.0148999999999999</v>
      </c>
      <c r="S24" s="67">
        <f t="shared" si="5"/>
        <v>13</v>
      </c>
    </row>
    <row r="25" spans="1:19" x14ac:dyDescent="0.3">
      <c r="A25" s="82" t="s">
        <v>701</v>
      </c>
      <c r="B25" s="64">
        <f>VLOOKUP($A25,'Return Data'!$B$7:$R$2843,3,0)</f>
        <v>44446</v>
      </c>
      <c r="C25" s="65">
        <f>VLOOKUP($A25,'Return Data'!$B$7:$R$2843,4,0)</f>
        <v>35.402500000000003</v>
      </c>
      <c r="D25" s="65">
        <f>VLOOKUP($A25,'Return Data'!$B$7:$R$2843,9,0)</f>
        <v>9.8170999999999999</v>
      </c>
      <c r="E25" s="66">
        <f t="shared" si="0"/>
        <v>8</v>
      </c>
      <c r="F25" s="65">
        <f>VLOOKUP($A25,'Return Data'!$B$7:$R$2843,10,0)</f>
        <v>6.8583999999999996</v>
      </c>
      <c r="G25" s="66">
        <f t="shared" si="1"/>
        <v>7</v>
      </c>
      <c r="H25" s="65">
        <f>VLOOKUP($A25,'Return Data'!$B$7:$R$2843,11,0)</f>
        <v>7.5087000000000002</v>
      </c>
      <c r="I25" s="66">
        <f t="shared" si="2"/>
        <v>11</v>
      </c>
      <c r="J25" s="65">
        <f>VLOOKUP($A25,'Return Data'!$B$7:$R$2843,12,0)</f>
        <v>5.6840999999999999</v>
      </c>
      <c r="K25" s="66">
        <f t="shared" si="3"/>
        <v>12</v>
      </c>
      <c r="L25" s="65">
        <f>VLOOKUP($A25,'Return Data'!$B$7:$R$2843,13,0)</f>
        <v>7.3391999999999999</v>
      </c>
      <c r="M25" s="66">
        <f t="shared" si="4"/>
        <v>11</v>
      </c>
      <c r="N25" s="65">
        <f>VLOOKUP($A25,'Return Data'!$B$7:$R$2843,17,0)</f>
        <v>7.8059000000000003</v>
      </c>
      <c r="O25" s="66">
        <f>RANK(N25,N$8:N$27,0)</f>
        <v>3</v>
      </c>
      <c r="P25" s="65">
        <f>VLOOKUP($A25,'Return Data'!$B$7:$R$2843,14,0)</f>
        <v>7.5704000000000002</v>
      </c>
      <c r="Q25" s="66">
        <f>RANK(P25,P$8:P$27,0)</f>
        <v>3</v>
      </c>
      <c r="R25" s="65">
        <f>VLOOKUP($A25,'Return Data'!$B$7:$R$2843,16,0)</f>
        <v>7.6444999999999999</v>
      </c>
      <c r="S25" s="67">
        <f t="shared" si="5"/>
        <v>5</v>
      </c>
    </row>
    <row r="26" spans="1:19" x14ac:dyDescent="0.3">
      <c r="A26" s="82" t="s">
        <v>709</v>
      </c>
      <c r="B26" s="64">
        <f>VLOOKUP($A26,'Return Data'!$B$7:$R$2843,3,0)</f>
        <v>44446</v>
      </c>
      <c r="C26" s="65">
        <f>VLOOKUP($A26,'Return Data'!$B$7:$R$2843,4,0)</f>
        <v>0.59599999999999997</v>
      </c>
      <c r="D26" s="65">
        <f>VLOOKUP($A26,'Return Data'!$B$7:$R$2843,9,0)</f>
        <v>10.818899999999999</v>
      </c>
      <c r="E26" s="66">
        <f t="shared" si="0"/>
        <v>7</v>
      </c>
      <c r="F26" s="65">
        <f>VLOOKUP($A26,'Return Data'!$B$7:$R$2843,10,0)</f>
        <v>11.0852</v>
      </c>
      <c r="G26" s="66">
        <f t="shared" si="1"/>
        <v>2</v>
      </c>
      <c r="H26" s="65">
        <f>VLOOKUP($A26,'Return Data'!$B$7:$R$2843,11,0)</f>
        <v>11.354799999999999</v>
      </c>
      <c r="I26" s="66">
        <f t="shared" si="2"/>
        <v>4</v>
      </c>
      <c r="J26" s="65">
        <f>VLOOKUP($A26,'Return Data'!$B$7:$R$2843,12,0)</f>
        <v>-24.0488</v>
      </c>
      <c r="K26" s="66">
        <f t="shared" si="3"/>
        <v>19</v>
      </c>
      <c r="L26" s="65">
        <f>VLOOKUP($A26,'Return Data'!$B$7:$R$2843,13,0)</f>
        <v>-16.303899999999999</v>
      </c>
      <c r="M26" s="66">
        <f t="shared" si="4"/>
        <v>19</v>
      </c>
      <c r="N26" s="65"/>
      <c r="O26" s="66"/>
      <c r="P26" s="65"/>
      <c r="Q26" s="66"/>
      <c r="R26" s="65">
        <f>VLOOKUP($A26,'Return Data'!$B$7:$R$2843,16,0)</f>
        <v>-42.178699999999999</v>
      </c>
      <c r="S26" s="67">
        <f t="shared" si="5"/>
        <v>20</v>
      </c>
    </row>
    <row r="27" spans="1:19" x14ac:dyDescent="0.3">
      <c r="A27" s="82" t="s">
        <v>711</v>
      </c>
      <c r="B27" s="64">
        <f>VLOOKUP($A27,'Return Data'!$B$7:$R$2843,3,0)</f>
        <v>44446</v>
      </c>
      <c r="C27" s="65">
        <f>VLOOKUP($A27,'Return Data'!$B$7:$R$2843,4,0)</f>
        <v>11.6859</v>
      </c>
      <c r="D27" s="65">
        <f>VLOOKUP($A27,'Return Data'!$B$7:$R$2843,9,0)</f>
        <v>8.0503999999999998</v>
      </c>
      <c r="E27" s="66">
        <f t="shared" si="0"/>
        <v>14</v>
      </c>
      <c r="F27" s="65">
        <f>VLOOKUP($A27,'Return Data'!$B$7:$R$2843,10,0)</f>
        <v>5.7763</v>
      </c>
      <c r="G27" s="66">
        <f t="shared" si="1"/>
        <v>12</v>
      </c>
      <c r="H27" s="65">
        <f>VLOOKUP($A27,'Return Data'!$B$7:$R$2843,11,0)</f>
        <v>6.1553000000000004</v>
      </c>
      <c r="I27" s="66">
        <f t="shared" si="2"/>
        <v>16</v>
      </c>
      <c r="J27" s="65">
        <f>VLOOKUP($A27,'Return Data'!$B$7:$R$2843,12,0)</f>
        <v>4.9943999999999997</v>
      </c>
      <c r="K27" s="66">
        <f t="shared" si="3"/>
        <v>13</v>
      </c>
      <c r="L27" s="65">
        <f>VLOOKUP($A27,'Return Data'!$B$7:$R$2843,13,0)</f>
        <v>6.2450999999999999</v>
      </c>
      <c r="M27" s="66">
        <f t="shared" si="4"/>
        <v>13</v>
      </c>
      <c r="N27" s="65">
        <f>VLOOKUP($A27,'Return Data'!$B$7:$R$2843,17,0)</f>
        <v>-15.556699999999999</v>
      </c>
      <c r="O27" s="66">
        <f>RANK(N27,N$8:N$27,0)</f>
        <v>16</v>
      </c>
      <c r="P27" s="65">
        <f>VLOOKUP($A27,'Return Data'!$B$7:$R$2843,14,0)</f>
        <v>-10.1532</v>
      </c>
      <c r="Q27" s="66">
        <f>RANK(P27,P$8:P$27,0)</f>
        <v>16</v>
      </c>
      <c r="R27" s="65">
        <f>VLOOKUP($A27,'Return Data'!$B$7:$R$2843,16,0)</f>
        <v>1.7850999999999999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9.075429999999999</v>
      </c>
      <c r="E29" s="88"/>
      <c r="F29" s="89">
        <f>AVERAGE(F8:F27)</f>
        <v>7.1261399999999977</v>
      </c>
      <c r="G29" s="88"/>
      <c r="H29" s="89">
        <f>AVERAGE(H8:H27)</f>
        <v>8.6220050000000015</v>
      </c>
      <c r="I29" s="88"/>
      <c r="J29" s="89">
        <f>AVERAGE(J8:J27)</f>
        <v>4.035305000000001</v>
      </c>
      <c r="K29" s="88"/>
      <c r="L29" s="89">
        <f>AVERAGE(L8:L27)</f>
        <v>5.4680049999999998</v>
      </c>
      <c r="M29" s="88"/>
      <c r="N29" s="89">
        <f>AVERAGE(N8:N27)</f>
        <v>2.643176470588235</v>
      </c>
      <c r="O29" s="88"/>
      <c r="P29" s="89">
        <f>AVERAGE(P8:P27)</f>
        <v>1.9730294117647063</v>
      </c>
      <c r="Q29" s="88"/>
      <c r="R29" s="89">
        <f>AVERAGE(R8:R27)</f>
        <v>1.4405199999999998</v>
      </c>
      <c r="S29" s="90"/>
    </row>
    <row r="30" spans="1:19" x14ac:dyDescent="0.3">
      <c r="A30" s="87" t="s">
        <v>28</v>
      </c>
      <c r="B30" s="88"/>
      <c r="C30" s="88"/>
      <c r="D30" s="89">
        <f>MIN(D8:D27)</f>
        <v>0</v>
      </c>
      <c r="E30" s="88"/>
      <c r="F30" s="89">
        <f>MIN(F8:F27)</f>
        <v>-0.1978</v>
      </c>
      <c r="G30" s="88"/>
      <c r="H30" s="89">
        <f>MIN(H8:H27)</f>
        <v>0</v>
      </c>
      <c r="I30" s="88"/>
      <c r="J30" s="89">
        <f>MIN(J8:J27)</f>
        <v>-24.494599999999998</v>
      </c>
      <c r="K30" s="88"/>
      <c r="L30" s="89">
        <f>MIN(L8:L27)</f>
        <v>-20.195399999999999</v>
      </c>
      <c r="M30" s="88"/>
      <c r="N30" s="89">
        <f>MIN(N8:N27)</f>
        <v>-22.283899999999999</v>
      </c>
      <c r="O30" s="88"/>
      <c r="P30" s="89">
        <f>MIN(P8:P27)</f>
        <v>-32.031700000000001</v>
      </c>
      <c r="Q30" s="88"/>
      <c r="R30" s="89">
        <f>MIN(R8:R27)</f>
        <v>-42.178699999999999</v>
      </c>
      <c r="S30" s="90"/>
    </row>
    <row r="31" spans="1:19" ht="15" thickBot="1" x14ac:dyDescent="0.35">
      <c r="A31" s="91" t="s">
        <v>29</v>
      </c>
      <c r="B31" s="92"/>
      <c r="C31" s="92"/>
      <c r="D31" s="93">
        <f>MAX(D8:D27)</f>
        <v>16.732500000000002</v>
      </c>
      <c r="E31" s="92"/>
      <c r="F31" s="93">
        <f>MAX(F8:F27)</f>
        <v>32.3949</v>
      </c>
      <c r="G31" s="92"/>
      <c r="H31" s="93">
        <f>MAX(H8:H27)</f>
        <v>20.3294</v>
      </c>
      <c r="I31" s="92"/>
      <c r="J31" s="93">
        <f>MAX(J8:J27)</f>
        <v>16.264700000000001</v>
      </c>
      <c r="K31" s="92"/>
      <c r="L31" s="93">
        <f>MAX(L8:L27)</f>
        <v>15.5746</v>
      </c>
      <c r="M31" s="92"/>
      <c r="N31" s="93">
        <f>MAX(N8:N27)</f>
        <v>9.6456999999999997</v>
      </c>
      <c r="O31" s="92"/>
      <c r="P31" s="93">
        <f>MAX(P8:P27)</f>
        <v>9.2806999999999995</v>
      </c>
      <c r="Q31" s="92"/>
      <c r="R31" s="93">
        <f>MAX(R8:R27)</f>
        <v>8.9944000000000006</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44446</v>
      </c>
      <c r="C8" s="65">
        <f>VLOOKUP($A8,'Return Data'!$B$7:$R$2843,4,0)</f>
        <v>89.403099999999995</v>
      </c>
      <c r="D8" s="65">
        <f>VLOOKUP($A8,'Return Data'!$B$7:$R$2843,9,0)</f>
        <v>8.8704000000000001</v>
      </c>
      <c r="E8" s="66">
        <f t="shared" ref="E8:E26" si="0">RANK(D8,D$8:D$26,0)</f>
        <v>9</v>
      </c>
      <c r="F8" s="65">
        <f>VLOOKUP($A8,'Return Data'!$B$7:$R$2843,10,0)</f>
        <v>6.0446999999999997</v>
      </c>
      <c r="G8" s="66">
        <f t="shared" ref="G8:G26" si="1">RANK(F8,F$8:F$26,0)</f>
        <v>7</v>
      </c>
      <c r="H8" s="65">
        <f>VLOOKUP($A8,'Return Data'!$B$7:$R$2843,11,0)</f>
        <v>7.6721000000000004</v>
      </c>
      <c r="I8" s="66">
        <f t="shared" ref="I8:I26" si="2">RANK(H8,H$8:H$26,0)</f>
        <v>4</v>
      </c>
      <c r="J8" s="65">
        <f>VLOOKUP($A8,'Return Data'!$B$7:$R$2843,12,0)</f>
        <v>4.9817</v>
      </c>
      <c r="K8" s="66">
        <f t="shared" ref="K8:K26" si="3">RANK(J8,J$8:J$26,0)</f>
        <v>3</v>
      </c>
      <c r="L8" s="65">
        <f>VLOOKUP($A8,'Return Data'!$B$7:$R$2843,13,0)</f>
        <v>6.2868000000000004</v>
      </c>
      <c r="M8" s="66">
        <f t="shared" ref="M8:M26" si="4">RANK(L8,L$8:L$26,0)</f>
        <v>4</v>
      </c>
      <c r="N8" s="65">
        <f>VLOOKUP($A8,'Return Data'!$B$7:$R$2843,17,0)</f>
        <v>8.8254000000000001</v>
      </c>
      <c r="O8" s="66">
        <f t="shared" ref="O8:O23" si="5">RANK(N8,N$8:N$26,0)</f>
        <v>2</v>
      </c>
      <c r="P8" s="65">
        <f>VLOOKUP($A8,'Return Data'!$B$7:$R$2843,14,0)</f>
        <v>9.4827999999999992</v>
      </c>
      <c r="Q8" s="66">
        <f>RANK(P8,P$8:P$26,0)</f>
        <v>4</v>
      </c>
      <c r="R8" s="65">
        <f>VLOOKUP($A8,'Return Data'!$B$7:$R$2843,16,0)</f>
        <v>8.9312000000000005</v>
      </c>
      <c r="S8" s="67">
        <f t="shared" ref="S8:S26" si="6">RANK(R8,R$8:R$26,0)</f>
        <v>5</v>
      </c>
    </row>
    <row r="9" spans="1:19" x14ac:dyDescent="0.3">
      <c r="A9" s="82" t="s">
        <v>613</v>
      </c>
      <c r="B9" s="64">
        <f>VLOOKUP($A9,'Return Data'!$B$7:$R$2843,3,0)</f>
        <v>44446</v>
      </c>
      <c r="C9" s="65">
        <f>VLOOKUP($A9,'Return Data'!$B$7:$R$2843,4,0)</f>
        <v>13.9543</v>
      </c>
      <c r="D9" s="65">
        <f>VLOOKUP($A9,'Return Data'!$B$7:$R$2843,9,0)</f>
        <v>8.7225000000000001</v>
      </c>
      <c r="E9" s="66">
        <f t="shared" si="0"/>
        <v>12</v>
      </c>
      <c r="F9" s="65">
        <f>VLOOKUP($A9,'Return Data'!$B$7:$R$2843,10,0)</f>
        <v>5.4999000000000002</v>
      </c>
      <c r="G9" s="66">
        <f t="shared" si="1"/>
        <v>13</v>
      </c>
      <c r="H9" s="65">
        <f>VLOOKUP($A9,'Return Data'!$B$7:$R$2843,11,0)</f>
        <v>6.8474000000000004</v>
      </c>
      <c r="I9" s="66">
        <f t="shared" si="2"/>
        <v>14</v>
      </c>
      <c r="J9" s="65">
        <f>VLOOKUP($A9,'Return Data'!$B$7:$R$2843,12,0)</f>
        <v>4.8837999999999999</v>
      </c>
      <c r="K9" s="66">
        <f t="shared" si="3"/>
        <v>5</v>
      </c>
      <c r="L9" s="65">
        <f>VLOOKUP($A9,'Return Data'!$B$7:$R$2843,13,0)</f>
        <v>6.24</v>
      </c>
      <c r="M9" s="66">
        <f t="shared" si="4"/>
        <v>6</v>
      </c>
      <c r="N9" s="65">
        <f>VLOOKUP($A9,'Return Data'!$B$7:$R$2843,17,0)</f>
        <v>9.1058000000000003</v>
      </c>
      <c r="O9" s="66">
        <f t="shared" si="5"/>
        <v>1</v>
      </c>
      <c r="P9" s="65">
        <f>VLOOKUP($A9,'Return Data'!$B$7:$R$2843,14,0)</f>
        <v>8.5947999999999993</v>
      </c>
      <c r="Q9" s="66">
        <f>RANK(P9,P$8:P$26,0)</f>
        <v>12</v>
      </c>
      <c r="R9" s="65">
        <f>VLOOKUP($A9,'Return Data'!$B$7:$R$2843,16,0)</f>
        <v>8.3472000000000008</v>
      </c>
      <c r="S9" s="67">
        <f t="shared" si="6"/>
        <v>13</v>
      </c>
    </row>
    <row r="10" spans="1:19" x14ac:dyDescent="0.3">
      <c r="A10" s="82" t="s">
        <v>616</v>
      </c>
      <c r="B10" s="64">
        <f>VLOOKUP($A10,'Return Data'!$B$7:$R$2843,3,0)</f>
        <v>44446</v>
      </c>
      <c r="C10" s="65">
        <f>VLOOKUP($A10,'Return Data'!$B$7:$R$2843,4,0)</f>
        <v>23.1966</v>
      </c>
      <c r="D10" s="65">
        <f>VLOOKUP($A10,'Return Data'!$B$7:$R$2843,9,0)</f>
        <v>6.9607000000000001</v>
      </c>
      <c r="E10" s="66">
        <f t="shared" si="0"/>
        <v>16</v>
      </c>
      <c r="F10" s="65">
        <f>VLOOKUP($A10,'Return Data'!$B$7:$R$2843,10,0)</f>
        <v>5.4634999999999998</v>
      </c>
      <c r="G10" s="66">
        <f t="shared" si="1"/>
        <v>14</v>
      </c>
      <c r="H10" s="65">
        <f>VLOOKUP($A10,'Return Data'!$B$7:$R$2843,11,0)</f>
        <v>6.1025</v>
      </c>
      <c r="I10" s="66">
        <f t="shared" si="2"/>
        <v>17</v>
      </c>
      <c r="J10" s="65">
        <f>VLOOKUP($A10,'Return Data'!$B$7:$R$2843,12,0)</f>
        <v>3.2913000000000001</v>
      </c>
      <c r="K10" s="66">
        <f t="shared" si="3"/>
        <v>18</v>
      </c>
      <c r="L10" s="65">
        <f>VLOOKUP($A10,'Return Data'!$B$7:$R$2843,13,0)</f>
        <v>4.8894000000000002</v>
      </c>
      <c r="M10" s="66">
        <f t="shared" si="4"/>
        <v>17</v>
      </c>
      <c r="N10" s="65">
        <f>VLOOKUP($A10,'Return Data'!$B$7:$R$2843,17,0)</f>
        <v>7.7455999999999996</v>
      </c>
      <c r="O10" s="66">
        <f t="shared" si="5"/>
        <v>16</v>
      </c>
      <c r="P10" s="65">
        <f>VLOOKUP($A10,'Return Data'!$B$7:$R$2843,14,0)</f>
        <v>5.5597000000000003</v>
      </c>
      <c r="Q10" s="66">
        <f>RANK(P10,P$8:P$26,0)</f>
        <v>15</v>
      </c>
      <c r="R10" s="65">
        <f>VLOOKUP($A10,'Return Data'!$B$7:$R$2843,16,0)</f>
        <v>7.4553000000000003</v>
      </c>
      <c r="S10" s="67">
        <f t="shared" si="6"/>
        <v>17</v>
      </c>
    </row>
    <row r="11" spans="1:19" x14ac:dyDescent="0.3">
      <c r="A11" s="82" t="s">
        <v>617</v>
      </c>
      <c r="B11" s="64">
        <f>VLOOKUP($A11,'Return Data'!$B$7:$R$2843,3,0)</f>
        <v>44446</v>
      </c>
      <c r="C11" s="65">
        <f>VLOOKUP($A11,'Return Data'!$B$7:$R$2843,4,0)</f>
        <v>18.5685</v>
      </c>
      <c r="D11" s="65">
        <f>VLOOKUP($A11,'Return Data'!$B$7:$R$2843,9,0)</f>
        <v>7.9733999999999998</v>
      </c>
      <c r="E11" s="66">
        <f t="shared" si="0"/>
        <v>15</v>
      </c>
      <c r="F11" s="65">
        <f>VLOOKUP($A11,'Return Data'!$B$7:$R$2843,10,0)</f>
        <v>5.3574000000000002</v>
      </c>
      <c r="G11" s="66">
        <f t="shared" si="1"/>
        <v>15</v>
      </c>
      <c r="H11" s="65">
        <f>VLOOKUP($A11,'Return Data'!$B$7:$R$2843,11,0)</f>
        <v>6.8703000000000003</v>
      </c>
      <c r="I11" s="66">
        <f t="shared" si="2"/>
        <v>13</v>
      </c>
      <c r="J11" s="65">
        <f>VLOOKUP($A11,'Return Data'!$B$7:$R$2843,12,0)</f>
        <v>4.1233000000000004</v>
      </c>
      <c r="K11" s="66">
        <f t="shared" si="3"/>
        <v>14</v>
      </c>
      <c r="L11" s="65">
        <f>VLOOKUP($A11,'Return Data'!$B$7:$R$2843,13,0)</f>
        <v>5.3036000000000003</v>
      </c>
      <c r="M11" s="66">
        <f t="shared" si="4"/>
        <v>14</v>
      </c>
      <c r="N11" s="65">
        <f>VLOOKUP($A11,'Return Data'!$B$7:$R$2843,17,0)</f>
        <v>7.5841000000000003</v>
      </c>
      <c r="O11" s="66">
        <f t="shared" si="5"/>
        <v>17</v>
      </c>
      <c r="P11" s="65">
        <f>VLOOKUP($A11,'Return Data'!$B$7:$R$2843,14,0)</f>
        <v>8.7680000000000007</v>
      </c>
      <c r="Q11" s="66">
        <f>RANK(P11,P$8:P$26,0)</f>
        <v>9</v>
      </c>
      <c r="R11" s="65">
        <f>VLOOKUP($A11,'Return Data'!$B$7:$R$2843,16,0)</f>
        <v>8.4999000000000002</v>
      </c>
      <c r="S11" s="67">
        <f t="shared" si="6"/>
        <v>9</v>
      </c>
    </row>
    <row r="12" spans="1:19" x14ac:dyDescent="0.3">
      <c r="A12" s="82" t="s">
        <v>619</v>
      </c>
      <c r="B12" s="64">
        <f>VLOOKUP($A12,'Return Data'!$B$7:$R$2843,3,0)</f>
        <v>44446</v>
      </c>
      <c r="C12" s="65">
        <f>VLOOKUP($A12,'Return Data'!$B$7:$R$2843,4,0)</f>
        <v>13.039</v>
      </c>
      <c r="D12" s="65">
        <f>VLOOKUP($A12,'Return Data'!$B$7:$R$2843,9,0)</f>
        <v>4.8140000000000001</v>
      </c>
      <c r="E12" s="66">
        <f t="shared" si="0"/>
        <v>18</v>
      </c>
      <c r="F12" s="65">
        <f>VLOOKUP($A12,'Return Data'!$B$7:$R$2843,10,0)</f>
        <v>4.2686999999999999</v>
      </c>
      <c r="G12" s="66">
        <f t="shared" si="1"/>
        <v>18</v>
      </c>
      <c r="H12" s="65">
        <f>VLOOKUP($A12,'Return Data'!$B$7:$R$2843,11,0)</f>
        <v>4.5929000000000002</v>
      </c>
      <c r="I12" s="66">
        <f t="shared" si="2"/>
        <v>18</v>
      </c>
      <c r="J12" s="65">
        <f>VLOOKUP($A12,'Return Data'!$B$7:$R$2843,12,0)</f>
        <v>3.7336999999999998</v>
      </c>
      <c r="K12" s="66">
        <f t="shared" si="3"/>
        <v>16</v>
      </c>
      <c r="L12" s="65">
        <f>VLOOKUP($A12,'Return Data'!$B$7:$R$2843,13,0)</f>
        <v>4.4908999999999999</v>
      </c>
      <c r="M12" s="66">
        <f t="shared" si="4"/>
        <v>18</v>
      </c>
      <c r="N12" s="65">
        <f>VLOOKUP($A12,'Return Data'!$B$7:$R$2843,17,0)</f>
        <v>7.3989000000000003</v>
      </c>
      <c r="O12" s="66">
        <f t="shared" si="5"/>
        <v>18</v>
      </c>
      <c r="P12" s="65"/>
      <c r="Q12" s="66"/>
      <c r="R12" s="65">
        <f>VLOOKUP($A12,'Return Data'!$B$7:$R$2843,16,0)</f>
        <v>9.266</v>
      </c>
      <c r="S12" s="67">
        <f t="shared" si="6"/>
        <v>2</v>
      </c>
    </row>
    <row r="13" spans="1:19" x14ac:dyDescent="0.3">
      <c r="A13" s="82" t="s">
        <v>624</v>
      </c>
      <c r="B13" s="64">
        <f>VLOOKUP($A13,'Return Data'!$B$7:$R$2843,3,0)</f>
        <v>44446</v>
      </c>
      <c r="C13" s="65">
        <f>VLOOKUP($A13,'Return Data'!$B$7:$R$2843,4,0)</f>
        <v>83.917599999999993</v>
      </c>
      <c r="D13" s="65">
        <f>VLOOKUP($A13,'Return Data'!$B$7:$R$2843,9,0)</f>
        <v>8.7754999999999992</v>
      </c>
      <c r="E13" s="66">
        <f t="shared" si="0"/>
        <v>10</v>
      </c>
      <c r="F13" s="65">
        <f>VLOOKUP($A13,'Return Data'!$B$7:$R$2843,10,0)</f>
        <v>5.7239000000000004</v>
      </c>
      <c r="G13" s="66">
        <f t="shared" si="1"/>
        <v>11</v>
      </c>
      <c r="H13" s="65">
        <f>VLOOKUP($A13,'Return Data'!$B$7:$R$2843,11,0)</f>
        <v>6.9870999999999999</v>
      </c>
      <c r="I13" s="66">
        <f t="shared" si="2"/>
        <v>11</v>
      </c>
      <c r="J13" s="65">
        <f>VLOOKUP($A13,'Return Data'!$B$7:$R$2843,12,0)</f>
        <v>4.9459999999999997</v>
      </c>
      <c r="K13" s="66">
        <f t="shared" si="3"/>
        <v>4</v>
      </c>
      <c r="L13" s="65">
        <f>VLOOKUP($A13,'Return Data'!$B$7:$R$2843,13,0)</f>
        <v>6.7141000000000002</v>
      </c>
      <c r="M13" s="66">
        <f t="shared" si="4"/>
        <v>2</v>
      </c>
      <c r="N13" s="65">
        <f>VLOOKUP($A13,'Return Data'!$B$7:$R$2843,17,0)</f>
        <v>7.7462</v>
      </c>
      <c r="O13" s="66">
        <f t="shared" si="5"/>
        <v>15</v>
      </c>
      <c r="P13" s="65">
        <f>VLOOKUP($A13,'Return Data'!$B$7:$R$2843,14,0)</f>
        <v>8.9017999999999997</v>
      </c>
      <c r="Q13" s="66">
        <f t="shared" ref="Q13:Q21" si="7">RANK(P13,P$8:P$26,0)</f>
        <v>8</v>
      </c>
      <c r="R13" s="65">
        <f>VLOOKUP($A13,'Return Data'!$B$7:$R$2843,16,0)</f>
        <v>9.2481000000000009</v>
      </c>
      <c r="S13" s="67">
        <f t="shared" si="6"/>
        <v>3</v>
      </c>
    </row>
    <row r="14" spans="1:19" x14ac:dyDescent="0.3">
      <c r="A14" s="82" t="s">
        <v>627</v>
      </c>
      <c r="B14" s="64">
        <f>VLOOKUP($A14,'Return Data'!$B$7:$R$2843,3,0)</f>
        <v>44446</v>
      </c>
      <c r="C14" s="65">
        <f>VLOOKUP($A14,'Return Data'!$B$7:$R$2843,4,0)</f>
        <v>25.9741</v>
      </c>
      <c r="D14" s="65">
        <f>VLOOKUP($A14,'Return Data'!$B$7:$R$2843,9,0)</f>
        <v>10.235099999999999</v>
      </c>
      <c r="E14" s="66">
        <f t="shared" si="0"/>
        <v>4</v>
      </c>
      <c r="F14" s="65">
        <f>VLOOKUP($A14,'Return Data'!$B$7:$R$2843,10,0)</f>
        <v>5.9612999999999996</v>
      </c>
      <c r="G14" s="66">
        <f t="shared" si="1"/>
        <v>9</v>
      </c>
      <c r="H14" s="65">
        <f>VLOOKUP($A14,'Return Data'!$B$7:$R$2843,11,0)</f>
        <v>7.8788999999999998</v>
      </c>
      <c r="I14" s="66">
        <f t="shared" si="2"/>
        <v>3</v>
      </c>
      <c r="J14" s="65">
        <f>VLOOKUP($A14,'Return Data'!$B$7:$R$2843,12,0)</f>
        <v>4.8414999999999999</v>
      </c>
      <c r="K14" s="66">
        <f t="shared" si="3"/>
        <v>7</v>
      </c>
      <c r="L14" s="65">
        <f>VLOOKUP($A14,'Return Data'!$B$7:$R$2843,13,0)</f>
        <v>6.1897000000000002</v>
      </c>
      <c r="M14" s="66">
        <f t="shared" si="4"/>
        <v>7</v>
      </c>
      <c r="N14" s="65">
        <f>VLOOKUP($A14,'Return Data'!$B$7:$R$2843,17,0)</f>
        <v>8.5686999999999998</v>
      </c>
      <c r="O14" s="66">
        <f t="shared" si="5"/>
        <v>6</v>
      </c>
      <c r="P14" s="65">
        <f>VLOOKUP($A14,'Return Data'!$B$7:$R$2843,14,0)</f>
        <v>9.5840999999999994</v>
      </c>
      <c r="Q14" s="66">
        <f t="shared" si="7"/>
        <v>3</v>
      </c>
      <c r="R14" s="65">
        <f>VLOOKUP($A14,'Return Data'!$B$7:$R$2843,16,0)</f>
        <v>8.8328000000000007</v>
      </c>
      <c r="S14" s="67">
        <f t="shared" si="6"/>
        <v>6</v>
      </c>
    </row>
    <row r="15" spans="1:19" x14ac:dyDescent="0.3">
      <c r="A15" s="82" t="s">
        <v>629</v>
      </c>
      <c r="B15" s="64">
        <f>VLOOKUP($A15,'Return Data'!$B$7:$R$2843,3,0)</f>
        <v>44446</v>
      </c>
      <c r="C15" s="65">
        <f>VLOOKUP($A15,'Return Data'!$B$7:$R$2843,4,0)</f>
        <v>24.148199999999999</v>
      </c>
      <c r="D15" s="65">
        <f>VLOOKUP($A15,'Return Data'!$B$7:$R$2843,9,0)</f>
        <v>10.5304</v>
      </c>
      <c r="E15" s="66">
        <f t="shared" si="0"/>
        <v>3</v>
      </c>
      <c r="F15" s="65">
        <f>VLOOKUP($A15,'Return Data'!$B$7:$R$2843,10,0)</f>
        <v>6.0683999999999996</v>
      </c>
      <c r="G15" s="66">
        <f t="shared" si="1"/>
        <v>5</v>
      </c>
      <c r="H15" s="65">
        <f>VLOOKUP($A15,'Return Data'!$B$7:$R$2843,11,0)</f>
        <v>6.7064000000000004</v>
      </c>
      <c r="I15" s="66">
        <f t="shared" si="2"/>
        <v>15</v>
      </c>
      <c r="J15" s="65">
        <f>VLOOKUP($A15,'Return Data'!$B$7:$R$2843,12,0)</f>
        <v>4.8505000000000003</v>
      </c>
      <c r="K15" s="66">
        <f t="shared" si="3"/>
        <v>6</v>
      </c>
      <c r="L15" s="65">
        <f>VLOOKUP($A15,'Return Data'!$B$7:$R$2843,13,0)</f>
        <v>5.9020000000000001</v>
      </c>
      <c r="M15" s="66">
        <f t="shared" si="4"/>
        <v>8</v>
      </c>
      <c r="N15" s="65">
        <f>VLOOKUP($A15,'Return Data'!$B$7:$R$2843,17,0)</f>
        <v>8.3640000000000008</v>
      </c>
      <c r="O15" s="66">
        <f t="shared" si="5"/>
        <v>8</v>
      </c>
      <c r="P15" s="65">
        <f>VLOOKUP($A15,'Return Data'!$B$7:$R$2843,14,0)</f>
        <v>8.9946000000000002</v>
      </c>
      <c r="Q15" s="66">
        <f t="shared" si="7"/>
        <v>6</v>
      </c>
      <c r="R15" s="65">
        <f>VLOOKUP($A15,'Return Data'!$B$7:$R$2843,16,0)</f>
        <v>8.8038000000000007</v>
      </c>
      <c r="S15" s="67">
        <f t="shared" si="6"/>
        <v>7</v>
      </c>
    </row>
    <row r="16" spans="1:19" x14ac:dyDescent="0.3">
      <c r="A16" s="82" t="s">
        <v>630</v>
      </c>
      <c r="B16" s="64">
        <f>VLOOKUP($A16,'Return Data'!$B$7:$R$2843,3,0)</f>
        <v>44446</v>
      </c>
      <c r="C16" s="65">
        <f>VLOOKUP($A16,'Return Data'!$B$7:$R$2843,4,0)</f>
        <v>15.776899999999999</v>
      </c>
      <c r="D16" s="65">
        <f>VLOOKUP($A16,'Return Data'!$B$7:$R$2843,9,0)</f>
        <v>10.558199999999999</v>
      </c>
      <c r="E16" s="66">
        <f t="shared" si="0"/>
        <v>2</v>
      </c>
      <c r="F16" s="65">
        <f>VLOOKUP($A16,'Return Data'!$B$7:$R$2843,10,0)</f>
        <v>6.3516000000000004</v>
      </c>
      <c r="G16" s="66">
        <f t="shared" si="1"/>
        <v>2</v>
      </c>
      <c r="H16" s="65">
        <f>VLOOKUP($A16,'Return Data'!$B$7:$R$2843,11,0)</f>
        <v>8.1768000000000001</v>
      </c>
      <c r="I16" s="66">
        <f t="shared" si="2"/>
        <v>2</v>
      </c>
      <c r="J16" s="65">
        <f>VLOOKUP($A16,'Return Data'!$B$7:$R$2843,12,0)</f>
        <v>4.7754000000000003</v>
      </c>
      <c r="K16" s="66">
        <f t="shared" si="3"/>
        <v>8</v>
      </c>
      <c r="L16" s="65">
        <f>VLOOKUP($A16,'Return Data'!$B$7:$R$2843,13,0)</f>
        <v>6.2531999999999996</v>
      </c>
      <c r="M16" s="66">
        <f t="shared" si="4"/>
        <v>5</v>
      </c>
      <c r="N16" s="65">
        <f>VLOOKUP($A16,'Return Data'!$B$7:$R$2843,17,0)</f>
        <v>8.6424000000000003</v>
      </c>
      <c r="O16" s="66">
        <f t="shared" si="5"/>
        <v>5</v>
      </c>
      <c r="P16" s="65">
        <f>VLOOKUP($A16,'Return Data'!$B$7:$R$2843,14,0)</f>
        <v>8.9710999999999999</v>
      </c>
      <c r="Q16" s="66">
        <f t="shared" si="7"/>
        <v>7</v>
      </c>
      <c r="R16" s="65">
        <f>VLOOKUP($A16,'Return Data'!$B$7:$R$2843,16,0)</f>
        <v>8.3930000000000007</v>
      </c>
      <c r="S16" s="67">
        <f t="shared" si="6"/>
        <v>11</v>
      </c>
    </row>
    <row r="17" spans="1:19" x14ac:dyDescent="0.3">
      <c r="A17" s="82" t="s">
        <v>633</v>
      </c>
      <c r="B17" s="64">
        <f>VLOOKUP($A17,'Return Data'!$B$7:$R$2843,3,0)</f>
        <v>44446</v>
      </c>
      <c r="C17" s="65">
        <f>VLOOKUP($A17,'Return Data'!$B$7:$R$2843,4,0)</f>
        <v>2689.3467000000001</v>
      </c>
      <c r="D17" s="65">
        <f>VLOOKUP($A17,'Return Data'!$B$7:$R$2843,9,0)</f>
        <v>9.1026000000000007</v>
      </c>
      <c r="E17" s="66">
        <f t="shared" si="0"/>
        <v>7</v>
      </c>
      <c r="F17" s="65">
        <f>VLOOKUP($A17,'Return Data'!$B$7:$R$2843,10,0)</f>
        <v>5.8049999999999997</v>
      </c>
      <c r="G17" s="66">
        <f t="shared" si="1"/>
        <v>10</v>
      </c>
      <c r="H17" s="65">
        <f>VLOOKUP($A17,'Return Data'!$B$7:$R$2843,11,0)</f>
        <v>7.0006000000000004</v>
      </c>
      <c r="I17" s="66">
        <f t="shared" si="2"/>
        <v>10</v>
      </c>
      <c r="J17" s="65">
        <f>VLOOKUP($A17,'Return Data'!$B$7:$R$2843,12,0)</f>
        <v>4.4316000000000004</v>
      </c>
      <c r="K17" s="66">
        <f t="shared" si="3"/>
        <v>11</v>
      </c>
      <c r="L17" s="65">
        <f>VLOOKUP($A17,'Return Data'!$B$7:$R$2843,13,0)</f>
        <v>5.4535</v>
      </c>
      <c r="M17" s="66">
        <f t="shared" si="4"/>
        <v>12</v>
      </c>
      <c r="N17" s="65">
        <f>VLOOKUP($A17,'Return Data'!$B$7:$R$2843,17,0)</f>
        <v>8.0592000000000006</v>
      </c>
      <c r="O17" s="66">
        <f t="shared" si="5"/>
        <v>10</v>
      </c>
      <c r="P17" s="65">
        <f>VLOOKUP($A17,'Return Data'!$B$7:$R$2843,14,0)</f>
        <v>9.3320000000000007</v>
      </c>
      <c r="Q17" s="66">
        <f t="shared" si="7"/>
        <v>5</v>
      </c>
      <c r="R17" s="65">
        <f>VLOOKUP($A17,'Return Data'!$B$7:$R$2843,16,0)</f>
        <v>8.0047999999999995</v>
      </c>
      <c r="S17" s="67">
        <f t="shared" si="6"/>
        <v>16</v>
      </c>
    </row>
    <row r="18" spans="1:19" x14ac:dyDescent="0.3">
      <c r="A18" s="82" t="s">
        <v>635</v>
      </c>
      <c r="B18" s="64">
        <f>VLOOKUP($A18,'Return Data'!$B$7:$R$2843,3,0)</f>
        <v>44446</v>
      </c>
      <c r="C18" s="65">
        <f>VLOOKUP($A18,'Return Data'!$B$7:$R$2843,4,0)</f>
        <v>3071.7705000000001</v>
      </c>
      <c r="D18" s="65">
        <f>VLOOKUP($A18,'Return Data'!$B$7:$R$2843,9,0)</f>
        <v>9.3757999999999999</v>
      </c>
      <c r="E18" s="66">
        <f t="shared" si="0"/>
        <v>5</v>
      </c>
      <c r="F18" s="65">
        <f>VLOOKUP($A18,'Return Data'!$B$7:$R$2843,10,0)</f>
        <v>6.2767999999999997</v>
      </c>
      <c r="G18" s="66">
        <f t="shared" si="1"/>
        <v>3</v>
      </c>
      <c r="H18" s="65">
        <f>VLOOKUP($A18,'Return Data'!$B$7:$R$2843,11,0)</f>
        <v>7.1664000000000003</v>
      </c>
      <c r="I18" s="66">
        <f t="shared" si="2"/>
        <v>7</v>
      </c>
      <c r="J18" s="65">
        <f>VLOOKUP($A18,'Return Data'!$B$7:$R$2843,12,0)</f>
        <v>4.5880999999999998</v>
      </c>
      <c r="K18" s="66">
        <f t="shared" si="3"/>
        <v>9</v>
      </c>
      <c r="L18" s="65">
        <f>VLOOKUP($A18,'Return Data'!$B$7:$R$2843,13,0)</f>
        <v>5.7903000000000002</v>
      </c>
      <c r="M18" s="66">
        <f t="shared" si="4"/>
        <v>9</v>
      </c>
      <c r="N18" s="65">
        <f>VLOOKUP($A18,'Return Data'!$B$7:$R$2843,17,0)</f>
        <v>7.7765000000000004</v>
      </c>
      <c r="O18" s="66">
        <f t="shared" si="5"/>
        <v>14</v>
      </c>
      <c r="P18" s="65">
        <f>VLOOKUP($A18,'Return Data'!$B$7:$R$2843,14,0)</f>
        <v>8.6033000000000008</v>
      </c>
      <c r="Q18" s="66">
        <f t="shared" si="7"/>
        <v>11</v>
      </c>
      <c r="R18" s="65">
        <f>VLOOKUP($A18,'Return Data'!$B$7:$R$2843,16,0)</f>
        <v>8.6807999999999996</v>
      </c>
      <c r="S18" s="67">
        <f t="shared" si="6"/>
        <v>8</v>
      </c>
    </row>
    <row r="19" spans="1:19" x14ac:dyDescent="0.3">
      <c r="A19" s="82" t="s">
        <v>636</v>
      </c>
      <c r="B19" s="64">
        <f>VLOOKUP($A19,'Return Data'!$B$7:$R$2843,3,0)</f>
        <v>44446</v>
      </c>
      <c r="C19" s="65">
        <f>VLOOKUP($A19,'Return Data'!$B$7:$R$2843,4,0)</f>
        <v>61.6248</v>
      </c>
      <c r="D19" s="65">
        <f>VLOOKUP($A19,'Return Data'!$B$7:$R$2843,9,0)</f>
        <v>16.227</v>
      </c>
      <c r="E19" s="66">
        <f t="shared" si="0"/>
        <v>1</v>
      </c>
      <c r="F19" s="65">
        <f>VLOOKUP($A19,'Return Data'!$B$7:$R$2843,10,0)</f>
        <v>6.0252999999999997</v>
      </c>
      <c r="G19" s="66">
        <f t="shared" si="1"/>
        <v>8</v>
      </c>
      <c r="H19" s="65">
        <f>VLOOKUP($A19,'Return Data'!$B$7:$R$2843,11,0)</f>
        <v>9.7704000000000004</v>
      </c>
      <c r="I19" s="66">
        <f t="shared" si="2"/>
        <v>1</v>
      </c>
      <c r="J19" s="65">
        <f>VLOOKUP($A19,'Return Data'!$B$7:$R$2843,12,0)</f>
        <v>4.1459999999999999</v>
      </c>
      <c r="K19" s="66">
        <f t="shared" si="3"/>
        <v>13</v>
      </c>
      <c r="L19" s="65">
        <f>VLOOKUP($A19,'Return Data'!$B$7:$R$2843,13,0)</f>
        <v>5.3666</v>
      </c>
      <c r="M19" s="66">
        <f t="shared" si="4"/>
        <v>13</v>
      </c>
      <c r="N19" s="65">
        <f>VLOOKUP($A19,'Return Data'!$B$7:$R$2843,17,0)</f>
        <v>8.7432999999999996</v>
      </c>
      <c r="O19" s="66">
        <f t="shared" si="5"/>
        <v>3</v>
      </c>
      <c r="P19" s="65">
        <f>VLOOKUP($A19,'Return Data'!$B$7:$R$2843,14,0)</f>
        <v>10.9115</v>
      </c>
      <c r="Q19" s="66">
        <f t="shared" si="7"/>
        <v>1</v>
      </c>
      <c r="R19" s="65">
        <f>VLOOKUP($A19,'Return Data'!$B$7:$R$2843,16,0)</f>
        <v>8.3619000000000003</v>
      </c>
      <c r="S19" s="67">
        <f t="shared" si="6"/>
        <v>12</v>
      </c>
    </row>
    <row r="20" spans="1:19" x14ac:dyDescent="0.3">
      <c r="A20" s="117" t="s">
        <v>1772</v>
      </c>
      <c r="B20" s="64">
        <f>VLOOKUP($A20,'Return Data'!$B$7:$R$2843,3,0)</f>
        <v>44446</v>
      </c>
      <c r="C20" s="65">
        <f>VLOOKUP($A20,'Return Data'!$B$7:$R$2843,4,0)</f>
        <v>48.418700000000001</v>
      </c>
      <c r="D20" s="65">
        <f>VLOOKUP($A20,'Return Data'!$B$7:$R$2843,9,0)</f>
        <v>8.7713999999999999</v>
      </c>
      <c r="E20" s="66">
        <f t="shared" si="0"/>
        <v>11</v>
      </c>
      <c r="F20" s="65">
        <f>VLOOKUP($A20,'Return Data'!$B$7:$R$2843,10,0)</f>
        <v>6.8228999999999997</v>
      </c>
      <c r="G20" s="66">
        <f t="shared" si="1"/>
        <v>1</v>
      </c>
      <c r="H20" s="65">
        <f>VLOOKUP($A20,'Return Data'!$B$7:$R$2843,11,0)</f>
        <v>7.6158000000000001</v>
      </c>
      <c r="I20" s="66">
        <f t="shared" si="2"/>
        <v>5</v>
      </c>
      <c r="J20" s="65">
        <f>VLOOKUP($A20,'Return Data'!$B$7:$R$2843,12,0)</f>
        <v>5.7659000000000002</v>
      </c>
      <c r="K20" s="66">
        <f t="shared" si="3"/>
        <v>1</v>
      </c>
      <c r="L20" s="65">
        <f>VLOOKUP($A20,'Return Data'!$B$7:$R$2843,13,0)</f>
        <v>6.923</v>
      </c>
      <c r="M20" s="66">
        <f t="shared" si="4"/>
        <v>1</v>
      </c>
      <c r="N20" s="65">
        <f>VLOOKUP($A20,'Return Data'!$B$7:$R$2843,17,0)</f>
        <v>7.9530000000000003</v>
      </c>
      <c r="O20" s="66">
        <f t="shared" si="5"/>
        <v>12</v>
      </c>
      <c r="P20" s="65">
        <f>VLOOKUP($A20,'Return Data'!$B$7:$R$2843,14,0)</f>
        <v>8.2578999999999994</v>
      </c>
      <c r="Q20" s="66">
        <f t="shared" si="7"/>
        <v>13</v>
      </c>
      <c r="R20" s="65">
        <f>VLOOKUP($A20,'Return Data'!$B$7:$R$2843,16,0)</f>
        <v>8.4796999999999993</v>
      </c>
      <c r="S20" s="67">
        <f t="shared" si="6"/>
        <v>10</v>
      </c>
    </row>
    <row r="21" spans="1:19" x14ac:dyDescent="0.3">
      <c r="A21" s="82" t="s">
        <v>639</v>
      </c>
      <c r="B21" s="64">
        <f>VLOOKUP($A21,'Return Data'!$B$7:$R$2843,3,0)</f>
        <v>44446</v>
      </c>
      <c r="C21" s="65">
        <f>VLOOKUP($A21,'Return Data'!$B$7:$R$2843,4,0)</f>
        <v>37.645499999999998</v>
      </c>
      <c r="D21" s="65">
        <f>VLOOKUP($A21,'Return Data'!$B$7:$R$2843,9,0)</f>
        <v>8.5904000000000007</v>
      </c>
      <c r="E21" s="66">
        <f t="shared" si="0"/>
        <v>13</v>
      </c>
      <c r="F21" s="65">
        <f>VLOOKUP($A21,'Return Data'!$B$7:$R$2843,10,0)</f>
        <v>6.056</v>
      </c>
      <c r="G21" s="66">
        <f t="shared" si="1"/>
        <v>6</v>
      </c>
      <c r="H21" s="65">
        <f>VLOOKUP($A21,'Return Data'!$B$7:$R$2843,11,0)</f>
        <v>7.4640000000000004</v>
      </c>
      <c r="I21" s="66">
        <f t="shared" si="2"/>
        <v>6</v>
      </c>
      <c r="J21" s="65">
        <f>VLOOKUP($A21,'Return Data'!$B$7:$R$2843,12,0)</f>
        <v>5.3288000000000002</v>
      </c>
      <c r="K21" s="66">
        <f t="shared" si="3"/>
        <v>2</v>
      </c>
      <c r="L21" s="65">
        <f>VLOOKUP($A21,'Return Data'!$B$7:$R$2843,13,0)</f>
        <v>6.3973000000000004</v>
      </c>
      <c r="M21" s="66">
        <f t="shared" si="4"/>
        <v>3</v>
      </c>
      <c r="N21" s="65">
        <f>VLOOKUP($A21,'Return Data'!$B$7:$R$2843,17,0)</f>
        <v>8.2505000000000006</v>
      </c>
      <c r="O21" s="66">
        <f t="shared" si="5"/>
        <v>9</v>
      </c>
      <c r="P21" s="65">
        <f>VLOOKUP($A21,'Return Data'!$B$7:$R$2843,14,0)</f>
        <v>8.7207000000000008</v>
      </c>
      <c r="Q21" s="66">
        <f t="shared" si="7"/>
        <v>10</v>
      </c>
      <c r="R21" s="65">
        <f>VLOOKUP($A21,'Return Data'!$B$7:$R$2843,16,0)</f>
        <v>8.1094000000000008</v>
      </c>
      <c r="S21" s="67">
        <f t="shared" si="6"/>
        <v>15</v>
      </c>
    </row>
    <row r="22" spans="1:19" x14ac:dyDescent="0.3">
      <c r="A22" s="82" t="s">
        <v>640</v>
      </c>
      <c r="B22" s="64">
        <f>VLOOKUP($A22,'Return Data'!$B$7:$R$2843,3,0)</f>
        <v>44446</v>
      </c>
      <c r="C22" s="65">
        <f>VLOOKUP($A22,'Return Data'!$B$7:$R$2843,4,0)</f>
        <v>12.5466</v>
      </c>
      <c r="D22" s="65">
        <f>VLOOKUP($A22,'Return Data'!$B$7:$R$2843,9,0)</f>
        <v>8.1672999999999991</v>
      </c>
      <c r="E22" s="66">
        <f t="shared" si="0"/>
        <v>14</v>
      </c>
      <c r="F22" s="65">
        <f>VLOOKUP($A22,'Return Data'!$B$7:$R$2843,10,0)</f>
        <v>5.274</v>
      </c>
      <c r="G22" s="66">
        <f t="shared" si="1"/>
        <v>16</v>
      </c>
      <c r="H22" s="65">
        <f>VLOOKUP($A22,'Return Data'!$B$7:$R$2843,11,0)</f>
        <v>6.5156999999999998</v>
      </c>
      <c r="I22" s="66">
        <f t="shared" si="2"/>
        <v>16</v>
      </c>
      <c r="J22" s="65">
        <f>VLOOKUP($A22,'Return Data'!$B$7:$R$2843,12,0)</f>
        <v>3.7732999999999999</v>
      </c>
      <c r="K22" s="66">
        <f t="shared" si="3"/>
        <v>15</v>
      </c>
      <c r="L22" s="65">
        <f>VLOOKUP($A22,'Return Data'!$B$7:$R$2843,13,0)</f>
        <v>5.2911999999999999</v>
      </c>
      <c r="M22" s="66">
        <f t="shared" si="4"/>
        <v>15</v>
      </c>
      <c r="N22" s="65">
        <f>VLOOKUP($A22,'Return Data'!$B$7:$R$2843,17,0)</f>
        <v>7.9806999999999997</v>
      </c>
      <c r="O22" s="66">
        <f t="shared" si="5"/>
        <v>11</v>
      </c>
      <c r="P22" s="65"/>
      <c r="Q22" s="66"/>
      <c r="R22" s="65">
        <f>VLOOKUP($A22,'Return Data'!$B$7:$R$2843,16,0)</f>
        <v>9.1175999999999995</v>
      </c>
      <c r="S22" s="67">
        <f t="shared" si="6"/>
        <v>4</v>
      </c>
    </row>
    <row r="23" spans="1:19" x14ac:dyDescent="0.3">
      <c r="A23" s="82" t="s">
        <v>643</v>
      </c>
      <c r="B23" s="64">
        <f>VLOOKUP($A23,'Return Data'!$B$7:$R$2843,3,0)</f>
        <v>44446</v>
      </c>
      <c r="C23" s="65">
        <f>VLOOKUP($A23,'Return Data'!$B$7:$R$2843,4,0)</f>
        <v>32.909100000000002</v>
      </c>
      <c r="D23" s="65">
        <f>VLOOKUP($A23,'Return Data'!$B$7:$R$2843,9,0)</f>
        <v>6.8691000000000004</v>
      </c>
      <c r="E23" s="66">
        <f t="shared" si="0"/>
        <v>17</v>
      </c>
      <c r="F23" s="65">
        <f>VLOOKUP($A23,'Return Data'!$B$7:$R$2843,10,0)</f>
        <v>5.5250000000000004</v>
      </c>
      <c r="G23" s="66">
        <f t="shared" si="1"/>
        <v>12</v>
      </c>
      <c r="H23" s="65">
        <f>VLOOKUP($A23,'Return Data'!$B$7:$R$2843,11,0)</f>
        <v>6.9821999999999997</v>
      </c>
      <c r="I23" s="66">
        <f t="shared" si="2"/>
        <v>12</v>
      </c>
      <c r="J23" s="65">
        <f>VLOOKUP($A23,'Return Data'!$B$7:$R$2843,12,0)</f>
        <v>4.4927999999999999</v>
      </c>
      <c r="K23" s="66">
        <f t="shared" si="3"/>
        <v>10</v>
      </c>
      <c r="L23" s="65">
        <f>VLOOKUP($A23,'Return Data'!$B$7:$R$2843,13,0)</f>
        <v>5.6492000000000004</v>
      </c>
      <c r="M23" s="66">
        <f t="shared" si="4"/>
        <v>11</v>
      </c>
      <c r="N23" s="65">
        <f>VLOOKUP($A23,'Return Data'!$B$7:$R$2843,17,0)</f>
        <v>8.4552999999999994</v>
      </c>
      <c r="O23" s="66">
        <f t="shared" si="5"/>
        <v>7</v>
      </c>
      <c r="P23" s="65">
        <f>VLOOKUP($A23,'Return Data'!$B$7:$R$2843,14,0)</f>
        <v>9.8722999999999992</v>
      </c>
      <c r="Q23" s="66">
        <f>RANK(P23,P$8:P$26,0)</f>
        <v>2</v>
      </c>
      <c r="R23" s="65">
        <f>VLOOKUP($A23,'Return Data'!$B$7:$R$2843,16,0)</f>
        <v>8.2494999999999994</v>
      </c>
      <c r="S23" s="67">
        <f t="shared" si="6"/>
        <v>14</v>
      </c>
    </row>
    <row r="24" spans="1:19" x14ac:dyDescent="0.3">
      <c r="A24" s="82" t="s">
        <v>644</v>
      </c>
      <c r="B24" s="64">
        <f>VLOOKUP($A24,'Return Data'!$B$7:$R$2843,3,0)</f>
        <v>44446</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-9.8861000000000008</v>
      </c>
      <c r="S24" s="67">
        <f t="shared" si="6"/>
        <v>19</v>
      </c>
    </row>
    <row r="25" spans="1:19" x14ac:dyDescent="0.3">
      <c r="A25" s="82" t="s">
        <v>646</v>
      </c>
      <c r="B25" s="64">
        <f>VLOOKUP($A25,'Return Data'!$B$7:$R$2843,3,0)</f>
        <v>44446</v>
      </c>
      <c r="C25" s="65">
        <f>VLOOKUP($A25,'Return Data'!$B$7:$R$2843,4,0)</f>
        <v>12.4603</v>
      </c>
      <c r="D25" s="65">
        <f>VLOOKUP($A25,'Return Data'!$B$7:$R$2843,9,0)</f>
        <v>9.3305000000000007</v>
      </c>
      <c r="E25" s="66">
        <f t="shared" si="0"/>
        <v>6</v>
      </c>
      <c r="F25" s="65">
        <f>VLOOKUP($A25,'Return Data'!$B$7:$R$2843,10,0)</f>
        <v>5.1802999999999999</v>
      </c>
      <c r="G25" s="66">
        <f t="shared" si="1"/>
        <v>17</v>
      </c>
      <c r="H25" s="65">
        <f>VLOOKUP($A25,'Return Data'!$B$7:$R$2843,11,0)</f>
        <v>7.1189</v>
      </c>
      <c r="I25" s="66">
        <f t="shared" si="2"/>
        <v>8</v>
      </c>
      <c r="J25" s="65">
        <f>VLOOKUP($A25,'Return Data'!$B$7:$R$2843,12,0)</f>
        <v>3.6071</v>
      </c>
      <c r="K25" s="66">
        <f t="shared" si="3"/>
        <v>17</v>
      </c>
      <c r="L25" s="65">
        <f>VLOOKUP($A25,'Return Data'!$B$7:$R$2843,13,0)</f>
        <v>5.1413000000000002</v>
      </c>
      <c r="M25" s="66">
        <f t="shared" si="4"/>
        <v>16</v>
      </c>
      <c r="N25" s="65">
        <f>VLOOKUP($A25,'Return Data'!$B$7:$R$2843,17,0)</f>
        <v>7.8872</v>
      </c>
      <c r="O25" s="66">
        <f>RANK(N25,N$8:N$26,0)</f>
        <v>13</v>
      </c>
      <c r="P25" s="65">
        <f>VLOOKUP($A25,'Return Data'!$B$7:$R$2843,14,0)</f>
        <v>6.9066999999999998</v>
      </c>
      <c r="Q25" s="66">
        <f t="shared" ref="Q25" si="8">RANK(P25,P$8:P$26,0)</f>
        <v>14</v>
      </c>
      <c r="R25" s="65">
        <f>VLOOKUP($A25,'Return Data'!$B$7:$R$2843,16,0)</f>
        <v>6.9135</v>
      </c>
      <c r="S25" s="67">
        <f t="shared" si="6"/>
        <v>18</v>
      </c>
    </row>
    <row r="26" spans="1:19" x14ac:dyDescent="0.3">
      <c r="A26" s="82" t="s">
        <v>648</v>
      </c>
      <c r="B26" s="64">
        <f>VLOOKUP($A26,'Return Data'!$B$7:$R$2843,3,0)</f>
        <v>44446</v>
      </c>
      <c r="C26" s="65">
        <f>VLOOKUP($A26,'Return Data'!$B$7:$R$2843,4,0)</f>
        <v>13.1747</v>
      </c>
      <c r="D26" s="65">
        <f>VLOOKUP($A26,'Return Data'!$B$7:$R$2843,9,0)</f>
        <v>9.0493000000000006</v>
      </c>
      <c r="E26" s="66">
        <f t="shared" si="0"/>
        <v>8</v>
      </c>
      <c r="F26" s="65">
        <f>VLOOKUP($A26,'Return Data'!$B$7:$R$2843,10,0)</f>
        <v>6.0907</v>
      </c>
      <c r="G26" s="66">
        <f t="shared" si="1"/>
        <v>4</v>
      </c>
      <c r="H26" s="65">
        <f>VLOOKUP($A26,'Return Data'!$B$7:$R$2843,11,0)</f>
        <v>7.0579999999999998</v>
      </c>
      <c r="I26" s="66">
        <f t="shared" si="2"/>
        <v>9</v>
      </c>
      <c r="J26" s="65">
        <f>VLOOKUP($A26,'Return Data'!$B$7:$R$2843,12,0)</f>
        <v>4.3659999999999997</v>
      </c>
      <c r="K26" s="66">
        <f t="shared" si="3"/>
        <v>12</v>
      </c>
      <c r="L26" s="65">
        <f>VLOOKUP($A26,'Return Data'!$B$7:$R$2843,13,0)</f>
        <v>5.6731999999999996</v>
      </c>
      <c r="M26" s="66">
        <f t="shared" si="4"/>
        <v>10</v>
      </c>
      <c r="N26" s="65">
        <f>VLOOKUP($A26,'Return Data'!$B$7:$R$2843,17,0)</f>
        <v>8.7090999999999994</v>
      </c>
      <c r="O26" s="66">
        <f>RANK(N26,N$8:N$26,0)</f>
        <v>4</v>
      </c>
      <c r="P26" s="65"/>
      <c r="Q26" s="66"/>
      <c r="R26" s="65">
        <f>VLOOKUP($A26,'Return Data'!$B$7:$R$2843,16,0)</f>
        <v>9.3490000000000002</v>
      </c>
      <c r="S26" s="67">
        <f t="shared" si="6"/>
        <v>1</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8.5749263157894742</v>
      </c>
      <c r="E28" s="88"/>
      <c r="F28" s="89">
        <f>AVERAGE(F8:F26)</f>
        <v>5.4629157894736844</v>
      </c>
      <c r="G28" s="88"/>
      <c r="H28" s="89">
        <f>AVERAGE(H8:H26)</f>
        <v>6.7645473684210522</v>
      </c>
      <c r="I28" s="88"/>
      <c r="J28" s="89">
        <f>AVERAGE(J8:J26)</f>
        <v>4.2593052631578958</v>
      </c>
      <c r="K28" s="88"/>
      <c r="L28" s="89">
        <f>AVERAGE(L8:L26)</f>
        <v>5.4713315789473684</v>
      </c>
      <c r="M28" s="88"/>
      <c r="N28" s="89">
        <f>AVERAGE(N8:N26)</f>
        <v>8.2108833333333351</v>
      </c>
      <c r="O28" s="88"/>
      <c r="P28" s="89">
        <f>AVERAGE(P8:P26)</f>
        <v>8.7640866666666657</v>
      </c>
      <c r="Q28" s="88"/>
      <c r="R28" s="89">
        <f>AVERAGE(R8:R26)</f>
        <v>7.5346000000000011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7.3989000000000003</v>
      </c>
      <c r="O29" s="88"/>
      <c r="P29" s="89">
        <f>MIN(P8:P26)</f>
        <v>5.5597000000000003</v>
      </c>
      <c r="Q29" s="88"/>
      <c r="R29" s="89">
        <f>MIN(R8:R26)</f>
        <v>-9.8861000000000008</v>
      </c>
      <c r="S29" s="90"/>
    </row>
    <row r="30" spans="1:19" ht="15" thickBot="1" x14ac:dyDescent="0.35">
      <c r="A30" s="91" t="s">
        <v>29</v>
      </c>
      <c r="B30" s="92"/>
      <c r="C30" s="92"/>
      <c r="D30" s="93">
        <f>MAX(D8:D26)</f>
        <v>16.227</v>
      </c>
      <c r="E30" s="92"/>
      <c r="F30" s="93">
        <f>MAX(F8:F26)</f>
        <v>6.8228999999999997</v>
      </c>
      <c r="G30" s="92"/>
      <c r="H30" s="93">
        <f>MAX(H8:H26)</f>
        <v>9.7704000000000004</v>
      </c>
      <c r="I30" s="92"/>
      <c r="J30" s="93">
        <f>MAX(J8:J26)</f>
        <v>5.7659000000000002</v>
      </c>
      <c r="K30" s="92"/>
      <c r="L30" s="93">
        <f>MAX(L8:L26)</f>
        <v>6.923</v>
      </c>
      <c r="M30" s="92"/>
      <c r="N30" s="93">
        <f>MAX(N8:N26)</f>
        <v>9.1058000000000003</v>
      </c>
      <c r="O30" s="92"/>
      <c r="P30" s="93">
        <f>MAX(P8:P26)</f>
        <v>10.9115</v>
      </c>
      <c r="Q30" s="92"/>
      <c r="R30" s="93">
        <f>MAX(R8:R26)</f>
        <v>9.3490000000000002</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44446</v>
      </c>
      <c r="C8" s="65">
        <f>VLOOKUP($A8,'Return Data'!$B$7:$R$2843,4,0)</f>
        <v>88.486800000000002</v>
      </c>
      <c r="D8" s="65">
        <f>VLOOKUP($A8,'Return Data'!$B$7:$R$2843,9,0)</f>
        <v>8.7089999999999996</v>
      </c>
      <c r="E8" s="66">
        <f t="shared" ref="E8:E26" si="0">RANK(D8,D$8:D$26,0)</f>
        <v>8</v>
      </c>
      <c r="F8" s="65">
        <f>VLOOKUP($A8,'Return Data'!$B$7:$R$2843,10,0)</f>
        <v>5.8822999999999999</v>
      </c>
      <c r="G8" s="66">
        <f t="shared" ref="G8:G26" si="1">RANK(F8,F$8:F$26,0)</f>
        <v>4</v>
      </c>
      <c r="H8" s="65">
        <f>VLOOKUP($A8,'Return Data'!$B$7:$R$2843,11,0)</f>
        <v>7.5048000000000004</v>
      </c>
      <c r="I8" s="66">
        <f t="shared" ref="I8:I26" si="2">RANK(H8,H$8:H$26,0)</f>
        <v>4</v>
      </c>
      <c r="J8" s="65">
        <f>VLOOKUP($A8,'Return Data'!$B$7:$R$2843,12,0)</f>
        <v>4.8177000000000003</v>
      </c>
      <c r="K8" s="66">
        <f t="shared" ref="K8:K26" si="3">RANK(J8,J$8:J$26,0)</f>
        <v>2</v>
      </c>
      <c r="L8" s="65">
        <f>VLOOKUP($A8,'Return Data'!$B$7:$R$2843,13,0)</f>
        <v>6.1208999999999998</v>
      </c>
      <c r="M8" s="66">
        <f t="shared" ref="M8:M26" si="4">RANK(L8,L$8:L$26,0)</f>
        <v>3</v>
      </c>
      <c r="N8" s="65">
        <f>VLOOKUP($A8,'Return Data'!$B$7:$R$2843,17,0)</f>
        <v>8.6622000000000003</v>
      </c>
      <c r="O8" s="66">
        <f t="shared" ref="O8:O23" si="5">RANK(N8,N$8:N$26,0)</f>
        <v>1</v>
      </c>
      <c r="P8" s="65">
        <f>VLOOKUP($A8,'Return Data'!$B$7:$R$2843,14,0)</f>
        <v>9.3309999999999995</v>
      </c>
      <c r="Q8" s="66">
        <f>RANK(P8,P$8:P$26,0)</f>
        <v>4</v>
      </c>
      <c r="R8" s="65">
        <f>VLOOKUP($A8,'Return Data'!$B$7:$R$2843,16,0)</f>
        <v>9.2944999999999993</v>
      </c>
      <c r="S8" s="67">
        <f t="shared" ref="S8:S26" si="6">RANK(R8,R$8:R$26,0)</f>
        <v>1</v>
      </c>
    </row>
    <row r="9" spans="1:19" x14ac:dyDescent="0.3">
      <c r="A9" s="82" t="s">
        <v>614</v>
      </c>
      <c r="B9" s="64">
        <f>VLOOKUP($A9,'Return Data'!$B$7:$R$2843,3,0)</f>
        <v>44446</v>
      </c>
      <c r="C9" s="65">
        <f>VLOOKUP($A9,'Return Data'!$B$7:$R$2843,4,0)</f>
        <v>13.5122</v>
      </c>
      <c r="D9" s="65">
        <f>VLOOKUP($A9,'Return Data'!$B$7:$R$2843,9,0)</f>
        <v>8.0504999999999995</v>
      </c>
      <c r="E9" s="66">
        <f t="shared" si="0"/>
        <v>13</v>
      </c>
      <c r="F9" s="65">
        <f>VLOOKUP($A9,'Return Data'!$B$7:$R$2843,10,0)</f>
        <v>4.8262999999999998</v>
      </c>
      <c r="G9" s="66">
        <f t="shared" si="1"/>
        <v>13</v>
      </c>
      <c r="H9" s="65">
        <f>VLOOKUP($A9,'Return Data'!$B$7:$R$2843,11,0)</f>
        <v>6.15</v>
      </c>
      <c r="I9" s="66">
        <f t="shared" si="2"/>
        <v>15</v>
      </c>
      <c r="J9" s="65">
        <f>VLOOKUP($A9,'Return Data'!$B$7:$R$2843,12,0)</f>
        <v>4.1874000000000002</v>
      </c>
      <c r="K9" s="66">
        <f t="shared" si="3"/>
        <v>10</v>
      </c>
      <c r="L9" s="65">
        <f>VLOOKUP($A9,'Return Data'!$B$7:$R$2843,13,0)</f>
        <v>5.5327000000000002</v>
      </c>
      <c r="M9" s="66">
        <f t="shared" si="4"/>
        <v>8</v>
      </c>
      <c r="N9" s="65">
        <f>VLOOKUP($A9,'Return Data'!$B$7:$R$2843,17,0)</f>
        <v>8.3352000000000004</v>
      </c>
      <c r="O9" s="66">
        <f t="shared" si="5"/>
        <v>4</v>
      </c>
      <c r="P9" s="65">
        <f>VLOOKUP($A9,'Return Data'!$B$7:$R$2843,14,0)</f>
        <v>7.8033999999999999</v>
      </c>
      <c r="Q9" s="66">
        <f>RANK(P9,P$8:P$26,0)</f>
        <v>13</v>
      </c>
      <c r="R9" s="65">
        <f>VLOOKUP($A9,'Return Data'!$B$7:$R$2843,16,0)</f>
        <v>7.5111999999999997</v>
      </c>
      <c r="S9" s="67">
        <f t="shared" si="6"/>
        <v>11</v>
      </c>
    </row>
    <row r="10" spans="1:19" x14ac:dyDescent="0.3">
      <c r="A10" s="82" t="s">
        <v>615</v>
      </c>
      <c r="B10" s="64">
        <f>VLOOKUP($A10,'Return Data'!$B$7:$R$2843,3,0)</f>
        <v>44446</v>
      </c>
      <c r="C10" s="65">
        <f>VLOOKUP($A10,'Return Data'!$B$7:$R$2843,4,0)</f>
        <v>22.130099999999999</v>
      </c>
      <c r="D10" s="65">
        <f>VLOOKUP($A10,'Return Data'!$B$7:$R$2843,9,0)</f>
        <v>5.9946999999999999</v>
      </c>
      <c r="E10" s="66">
        <f t="shared" si="0"/>
        <v>17</v>
      </c>
      <c r="F10" s="65">
        <f>VLOOKUP($A10,'Return Data'!$B$7:$R$2843,10,0)</f>
        <v>4.6174999999999997</v>
      </c>
      <c r="G10" s="66">
        <f t="shared" si="1"/>
        <v>17</v>
      </c>
      <c r="H10" s="65">
        <f>VLOOKUP($A10,'Return Data'!$B$7:$R$2843,11,0)</f>
        <v>5.2824999999999998</v>
      </c>
      <c r="I10" s="66">
        <f t="shared" si="2"/>
        <v>17</v>
      </c>
      <c r="J10" s="65">
        <f>VLOOKUP($A10,'Return Data'!$B$7:$R$2843,12,0)</f>
        <v>2.5527000000000002</v>
      </c>
      <c r="K10" s="66">
        <f t="shared" si="3"/>
        <v>18</v>
      </c>
      <c r="L10" s="65">
        <f>VLOOKUP($A10,'Return Data'!$B$7:$R$2843,13,0)</f>
        <v>4.2049000000000003</v>
      </c>
      <c r="M10" s="66">
        <f t="shared" si="4"/>
        <v>18</v>
      </c>
      <c r="N10" s="65">
        <f>VLOOKUP($A10,'Return Data'!$B$7:$R$2843,17,0)</f>
        <v>7.1717000000000004</v>
      </c>
      <c r="O10" s="66">
        <f t="shared" si="5"/>
        <v>15</v>
      </c>
      <c r="P10" s="65">
        <f>VLOOKUP($A10,'Return Data'!$B$7:$R$2843,14,0)</f>
        <v>5.0415000000000001</v>
      </c>
      <c r="Q10" s="66">
        <f>RANK(P10,P$8:P$26,0)</f>
        <v>15</v>
      </c>
      <c r="R10" s="65">
        <f>VLOOKUP($A10,'Return Data'!$B$7:$R$2843,16,0)</f>
        <v>6.3827999999999996</v>
      </c>
      <c r="S10" s="67">
        <f t="shared" si="6"/>
        <v>18</v>
      </c>
    </row>
    <row r="11" spans="1:19" x14ac:dyDescent="0.3">
      <c r="A11" s="82" t="s">
        <v>618</v>
      </c>
      <c r="B11" s="64">
        <f>VLOOKUP($A11,'Return Data'!$B$7:$R$2843,3,0)</f>
        <v>44446</v>
      </c>
      <c r="C11" s="65">
        <f>VLOOKUP($A11,'Return Data'!$B$7:$R$2843,4,0)</f>
        <v>17.7592</v>
      </c>
      <c r="D11" s="65">
        <f>VLOOKUP($A11,'Return Data'!$B$7:$R$2843,9,0)</f>
        <v>7.3367000000000004</v>
      </c>
      <c r="E11" s="66">
        <f t="shared" si="0"/>
        <v>15</v>
      </c>
      <c r="F11" s="65">
        <f>VLOOKUP($A11,'Return Data'!$B$7:$R$2843,10,0)</f>
        <v>4.7131999999999996</v>
      </c>
      <c r="G11" s="66">
        <f t="shared" si="1"/>
        <v>16</v>
      </c>
      <c r="H11" s="65">
        <f>VLOOKUP($A11,'Return Data'!$B$7:$R$2843,11,0)</f>
        <v>6.2363999999999997</v>
      </c>
      <c r="I11" s="66">
        <f t="shared" si="2"/>
        <v>14</v>
      </c>
      <c r="J11" s="65">
        <f>VLOOKUP($A11,'Return Data'!$B$7:$R$2843,12,0)</f>
        <v>3.4901</v>
      </c>
      <c r="K11" s="66">
        <f t="shared" si="3"/>
        <v>14</v>
      </c>
      <c r="L11" s="65">
        <f>VLOOKUP($A11,'Return Data'!$B$7:$R$2843,13,0)</f>
        <v>4.6493000000000002</v>
      </c>
      <c r="M11" s="66">
        <f t="shared" si="4"/>
        <v>16</v>
      </c>
      <c r="N11" s="65">
        <f>VLOOKUP($A11,'Return Data'!$B$7:$R$2843,17,0)</f>
        <v>6.8733000000000004</v>
      </c>
      <c r="O11" s="66">
        <f t="shared" si="5"/>
        <v>18</v>
      </c>
      <c r="P11" s="65">
        <f>VLOOKUP($A11,'Return Data'!$B$7:$R$2843,14,0)</f>
        <v>8.0230999999999995</v>
      </c>
      <c r="Q11" s="66">
        <f>RANK(P11,P$8:P$26,0)</f>
        <v>10</v>
      </c>
      <c r="R11" s="65">
        <f>VLOOKUP($A11,'Return Data'!$B$7:$R$2843,16,0)</f>
        <v>7.8643999999999998</v>
      </c>
      <c r="S11" s="67">
        <f t="shared" si="6"/>
        <v>9</v>
      </c>
    </row>
    <row r="12" spans="1:19" x14ac:dyDescent="0.3">
      <c r="A12" s="82" t="s">
        <v>620</v>
      </c>
      <c r="B12" s="64">
        <f>VLOOKUP($A12,'Return Data'!$B$7:$R$2843,3,0)</f>
        <v>44446</v>
      </c>
      <c r="C12" s="65">
        <f>VLOOKUP($A12,'Return Data'!$B$7:$R$2843,4,0)</f>
        <v>12.940300000000001</v>
      </c>
      <c r="D12" s="65">
        <f>VLOOKUP($A12,'Return Data'!$B$7:$R$2843,9,0)</f>
        <v>4.5575999999999999</v>
      </c>
      <c r="E12" s="66">
        <f t="shared" si="0"/>
        <v>18</v>
      </c>
      <c r="F12" s="65">
        <f>VLOOKUP($A12,'Return Data'!$B$7:$R$2843,10,0)</f>
        <v>4.0105000000000004</v>
      </c>
      <c r="G12" s="66">
        <f t="shared" si="1"/>
        <v>18</v>
      </c>
      <c r="H12" s="65">
        <f>VLOOKUP($A12,'Return Data'!$B$7:$R$2843,11,0)</f>
        <v>4.3289999999999997</v>
      </c>
      <c r="I12" s="66">
        <f t="shared" si="2"/>
        <v>18</v>
      </c>
      <c r="J12" s="65">
        <f>VLOOKUP($A12,'Return Data'!$B$7:$R$2843,12,0)</f>
        <v>3.4687000000000001</v>
      </c>
      <c r="K12" s="66">
        <f t="shared" si="3"/>
        <v>15</v>
      </c>
      <c r="L12" s="65">
        <f>VLOOKUP($A12,'Return Data'!$B$7:$R$2843,13,0)</f>
        <v>4.2252999999999998</v>
      </c>
      <c r="M12" s="66">
        <f t="shared" si="4"/>
        <v>17</v>
      </c>
      <c r="N12" s="65">
        <f>VLOOKUP($A12,'Return Data'!$B$7:$R$2843,17,0)</f>
        <v>7.1246999999999998</v>
      </c>
      <c r="O12" s="66">
        <f t="shared" si="5"/>
        <v>17</v>
      </c>
      <c r="P12" s="65"/>
      <c r="Q12" s="66"/>
      <c r="R12" s="65">
        <f>VLOOKUP($A12,'Return Data'!$B$7:$R$2843,16,0)</f>
        <v>8.9891000000000005</v>
      </c>
      <c r="S12" s="67">
        <f t="shared" si="6"/>
        <v>3</v>
      </c>
    </row>
    <row r="13" spans="1:19" x14ac:dyDescent="0.3">
      <c r="A13" s="82" t="s">
        <v>623</v>
      </c>
      <c r="B13" s="64">
        <f>VLOOKUP($A13,'Return Data'!$B$7:$R$2843,3,0)</f>
        <v>44446</v>
      </c>
      <c r="C13" s="65">
        <f>VLOOKUP($A13,'Return Data'!$B$7:$R$2843,4,0)</f>
        <v>79.119500000000002</v>
      </c>
      <c r="D13" s="65">
        <f>VLOOKUP($A13,'Return Data'!$B$7:$R$2843,9,0)</f>
        <v>8.2492000000000001</v>
      </c>
      <c r="E13" s="66">
        <f t="shared" si="0"/>
        <v>11</v>
      </c>
      <c r="F13" s="65">
        <f>VLOOKUP($A13,'Return Data'!$B$7:$R$2843,10,0)</f>
        <v>5.1970000000000001</v>
      </c>
      <c r="G13" s="66">
        <f t="shared" si="1"/>
        <v>12</v>
      </c>
      <c r="H13" s="65">
        <f>VLOOKUP($A13,'Return Data'!$B$7:$R$2843,11,0)</f>
        <v>6.4325999999999999</v>
      </c>
      <c r="I13" s="66">
        <f t="shared" si="2"/>
        <v>12</v>
      </c>
      <c r="J13" s="65">
        <f>VLOOKUP($A13,'Return Data'!$B$7:$R$2843,12,0)</f>
        <v>4.3827999999999996</v>
      </c>
      <c r="K13" s="66">
        <f t="shared" si="3"/>
        <v>7</v>
      </c>
      <c r="L13" s="65">
        <f>VLOOKUP($A13,'Return Data'!$B$7:$R$2843,13,0)</f>
        <v>6.1303999999999998</v>
      </c>
      <c r="M13" s="66">
        <f t="shared" si="4"/>
        <v>2</v>
      </c>
      <c r="N13" s="65">
        <f>VLOOKUP($A13,'Return Data'!$B$7:$R$2843,17,0)</f>
        <v>7.1440000000000001</v>
      </c>
      <c r="O13" s="66">
        <f t="shared" si="5"/>
        <v>16</v>
      </c>
      <c r="P13" s="65">
        <f>VLOOKUP($A13,'Return Data'!$B$7:$R$2843,14,0)</f>
        <v>8.2957999999999998</v>
      </c>
      <c r="Q13" s="66">
        <f t="shared" ref="Q13:Q21" si="7">RANK(P13,P$8:P$26,0)</f>
        <v>8</v>
      </c>
      <c r="R13" s="65">
        <f>VLOOKUP($A13,'Return Data'!$B$7:$R$2843,16,0)</f>
        <v>8.9133999999999993</v>
      </c>
      <c r="S13" s="67">
        <f t="shared" si="6"/>
        <v>4</v>
      </c>
    </row>
    <row r="14" spans="1:19" x14ac:dyDescent="0.3">
      <c r="A14" s="82" t="s">
        <v>626</v>
      </c>
      <c r="B14" s="64">
        <f>VLOOKUP($A14,'Return Data'!$B$7:$R$2843,3,0)</f>
        <v>44446</v>
      </c>
      <c r="C14" s="65">
        <f>VLOOKUP($A14,'Return Data'!$B$7:$R$2843,4,0)</f>
        <v>25.675899999999999</v>
      </c>
      <c r="D14" s="65">
        <f>VLOOKUP($A14,'Return Data'!$B$7:$R$2843,9,0)</f>
        <v>9.9254999999999995</v>
      </c>
      <c r="E14" s="66">
        <f t="shared" si="0"/>
        <v>4</v>
      </c>
      <c r="F14" s="65">
        <f>VLOOKUP($A14,'Return Data'!$B$7:$R$2843,10,0)</f>
        <v>5.6481000000000003</v>
      </c>
      <c r="G14" s="66">
        <f t="shared" si="1"/>
        <v>8</v>
      </c>
      <c r="H14" s="65">
        <f>VLOOKUP($A14,'Return Data'!$B$7:$R$2843,11,0)</f>
        <v>7.5602999999999998</v>
      </c>
      <c r="I14" s="66">
        <f t="shared" si="2"/>
        <v>3</v>
      </c>
      <c r="J14" s="65">
        <f>VLOOKUP($A14,'Return Data'!$B$7:$R$2843,12,0)</f>
        <v>4.5266000000000002</v>
      </c>
      <c r="K14" s="66">
        <f t="shared" si="3"/>
        <v>4</v>
      </c>
      <c r="L14" s="65">
        <f>VLOOKUP($A14,'Return Data'!$B$7:$R$2843,13,0)</f>
        <v>5.8659999999999997</v>
      </c>
      <c r="M14" s="66">
        <f t="shared" si="4"/>
        <v>5</v>
      </c>
      <c r="N14" s="65">
        <f>VLOOKUP($A14,'Return Data'!$B$7:$R$2843,17,0)</f>
        <v>8.2965</v>
      </c>
      <c r="O14" s="66">
        <f t="shared" si="5"/>
        <v>6</v>
      </c>
      <c r="P14" s="65">
        <f>VLOOKUP($A14,'Return Data'!$B$7:$R$2843,14,0)</f>
        <v>9.3676999999999992</v>
      </c>
      <c r="Q14" s="66">
        <f t="shared" si="7"/>
        <v>3</v>
      </c>
      <c r="R14" s="65">
        <f>VLOOKUP($A14,'Return Data'!$B$7:$R$2843,16,0)</f>
        <v>8.7838999999999992</v>
      </c>
      <c r="S14" s="67">
        <f t="shared" si="6"/>
        <v>5</v>
      </c>
    </row>
    <row r="15" spans="1:19" x14ac:dyDescent="0.3">
      <c r="A15" s="82" t="s">
        <v>628</v>
      </c>
      <c r="B15" s="64">
        <f>VLOOKUP($A15,'Return Data'!$B$7:$R$2843,3,0)</f>
        <v>44446</v>
      </c>
      <c r="C15" s="65">
        <f>VLOOKUP($A15,'Return Data'!$B$7:$R$2843,4,0)</f>
        <v>23.275200000000002</v>
      </c>
      <c r="D15" s="65">
        <f>VLOOKUP($A15,'Return Data'!$B$7:$R$2843,9,0)</f>
        <v>10.215299999999999</v>
      </c>
      <c r="E15" s="66">
        <f t="shared" si="0"/>
        <v>3</v>
      </c>
      <c r="F15" s="65">
        <f>VLOOKUP($A15,'Return Data'!$B$7:$R$2843,10,0)</f>
        <v>5.7515000000000001</v>
      </c>
      <c r="G15" s="66">
        <f t="shared" si="1"/>
        <v>5</v>
      </c>
      <c r="H15" s="65">
        <f>VLOOKUP($A15,'Return Data'!$B$7:$R$2843,11,0)</f>
        <v>6.3827999999999996</v>
      </c>
      <c r="I15" s="66">
        <f t="shared" si="2"/>
        <v>13</v>
      </c>
      <c r="J15" s="65">
        <f>VLOOKUP($A15,'Return Data'!$B$7:$R$2843,12,0)</f>
        <v>4.5265000000000004</v>
      </c>
      <c r="K15" s="66">
        <f t="shared" si="3"/>
        <v>5</v>
      </c>
      <c r="L15" s="65">
        <f>VLOOKUP($A15,'Return Data'!$B$7:$R$2843,13,0)</f>
        <v>5.5702999999999996</v>
      </c>
      <c r="M15" s="66">
        <f t="shared" si="4"/>
        <v>7</v>
      </c>
      <c r="N15" s="65">
        <f>VLOOKUP($A15,'Return Data'!$B$7:$R$2843,17,0)</f>
        <v>8.0265000000000004</v>
      </c>
      <c r="O15" s="66">
        <f t="shared" si="5"/>
        <v>8</v>
      </c>
      <c r="P15" s="65">
        <f>VLOOKUP($A15,'Return Data'!$B$7:$R$2843,14,0)</f>
        <v>8.6580999999999992</v>
      </c>
      <c r="Q15" s="66">
        <f t="shared" si="7"/>
        <v>6</v>
      </c>
      <c r="R15" s="65">
        <f>VLOOKUP($A15,'Return Data'!$B$7:$R$2843,16,0)</f>
        <v>7.2423999999999999</v>
      </c>
      <c r="S15" s="67">
        <f t="shared" si="6"/>
        <v>13</v>
      </c>
    </row>
    <row r="16" spans="1:19" x14ac:dyDescent="0.3">
      <c r="A16" s="82" t="s">
        <v>631</v>
      </c>
      <c r="B16" s="64">
        <f>VLOOKUP($A16,'Return Data'!$B$7:$R$2843,3,0)</f>
        <v>44446</v>
      </c>
      <c r="C16" s="65">
        <f>VLOOKUP($A16,'Return Data'!$B$7:$R$2843,4,0)</f>
        <v>15.5036</v>
      </c>
      <c r="D16" s="65">
        <f>VLOOKUP($A16,'Return Data'!$B$7:$R$2843,9,0)</f>
        <v>10.259</v>
      </c>
      <c r="E16" s="66">
        <f t="shared" si="0"/>
        <v>2</v>
      </c>
      <c r="F16" s="65">
        <f>VLOOKUP($A16,'Return Data'!$B$7:$R$2843,10,0)</f>
        <v>6.0456000000000003</v>
      </c>
      <c r="G16" s="66">
        <f t="shared" si="1"/>
        <v>2</v>
      </c>
      <c r="H16" s="65">
        <f>VLOOKUP($A16,'Return Data'!$B$7:$R$2843,11,0)</f>
        <v>7.8632999999999997</v>
      </c>
      <c r="I16" s="66">
        <f t="shared" si="2"/>
        <v>2</v>
      </c>
      <c r="J16" s="65">
        <f>VLOOKUP($A16,'Return Data'!$B$7:$R$2843,12,0)</f>
        <v>4.4622999999999999</v>
      </c>
      <c r="K16" s="66">
        <f t="shared" si="3"/>
        <v>6</v>
      </c>
      <c r="L16" s="65">
        <f>VLOOKUP($A16,'Return Data'!$B$7:$R$2843,13,0)</f>
        <v>5.93</v>
      </c>
      <c r="M16" s="66">
        <f t="shared" si="4"/>
        <v>4</v>
      </c>
      <c r="N16" s="65">
        <f>VLOOKUP($A16,'Return Data'!$B$7:$R$2843,17,0)</f>
        <v>8.3119999999999994</v>
      </c>
      <c r="O16" s="66">
        <f t="shared" si="5"/>
        <v>5</v>
      </c>
      <c r="P16" s="65">
        <f>VLOOKUP($A16,'Return Data'!$B$7:$R$2843,14,0)</f>
        <v>8.6364000000000001</v>
      </c>
      <c r="Q16" s="66">
        <f t="shared" si="7"/>
        <v>7</v>
      </c>
      <c r="R16" s="65">
        <f>VLOOKUP($A16,'Return Data'!$B$7:$R$2843,16,0)</f>
        <v>8.0587999999999997</v>
      </c>
      <c r="S16" s="67">
        <f t="shared" si="6"/>
        <v>8</v>
      </c>
    </row>
    <row r="17" spans="1:19" x14ac:dyDescent="0.3">
      <c r="A17" s="82" t="s">
        <v>632</v>
      </c>
      <c r="B17" s="64">
        <f>VLOOKUP($A17,'Return Data'!$B$7:$R$2843,3,0)</f>
        <v>44446</v>
      </c>
      <c r="C17" s="65">
        <f>VLOOKUP($A17,'Return Data'!$B$7:$R$2843,4,0)</f>
        <v>2546.3685999999998</v>
      </c>
      <c r="D17" s="65">
        <f>VLOOKUP($A17,'Return Data'!$B$7:$R$2843,9,0)</f>
        <v>8.6995000000000005</v>
      </c>
      <c r="E17" s="66">
        <f t="shared" si="0"/>
        <v>9</v>
      </c>
      <c r="F17" s="65">
        <f>VLOOKUP($A17,'Return Data'!$B$7:$R$2843,10,0)</f>
        <v>5.3993000000000002</v>
      </c>
      <c r="G17" s="66">
        <f t="shared" si="1"/>
        <v>10</v>
      </c>
      <c r="H17" s="65">
        <f>VLOOKUP($A17,'Return Data'!$B$7:$R$2843,11,0)</f>
        <v>6.5869999999999997</v>
      </c>
      <c r="I17" s="66">
        <f t="shared" si="2"/>
        <v>11</v>
      </c>
      <c r="J17" s="65">
        <f>VLOOKUP($A17,'Return Data'!$B$7:$R$2843,12,0)</f>
        <v>4.0190999999999999</v>
      </c>
      <c r="K17" s="66">
        <f t="shared" si="3"/>
        <v>12</v>
      </c>
      <c r="L17" s="65">
        <f>VLOOKUP($A17,'Return Data'!$B$7:$R$2843,13,0)</f>
        <v>5.0324999999999998</v>
      </c>
      <c r="M17" s="66">
        <f t="shared" si="4"/>
        <v>12</v>
      </c>
      <c r="N17" s="65">
        <f>VLOOKUP($A17,'Return Data'!$B$7:$R$2843,17,0)</f>
        <v>7.6307</v>
      </c>
      <c r="O17" s="66">
        <f t="shared" si="5"/>
        <v>9</v>
      </c>
      <c r="P17" s="65">
        <f>VLOOKUP($A17,'Return Data'!$B$7:$R$2843,14,0)</f>
        <v>8.8576999999999995</v>
      </c>
      <c r="Q17" s="66">
        <f t="shared" si="7"/>
        <v>5</v>
      </c>
      <c r="R17" s="65">
        <f>VLOOKUP($A17,'Return Data'!$B$7:$R$2843,16,0)</f>
        <v>6.8487</v>
      </c>
      <c r="S17" s="67">
        <f t="shared" si="6"/>
        <v>16</v>
      </c>
    </row>
    <row r="18" spans="1:19" x14ac:dyDescent="0.3">
      <c r="A18" s="82" t="s">
        <v>634</v>
      </c>
      <c r="B18" s="64">
        <f>VLOOKUP($A18,'Return Data'!$B$7:$R$2843,3,0)</f>
        <v>44446</v>
      </c>
      <c r="C18" s="65">
        <f>VLOOKUP($A18,'Return Data'!$B$7:$R$2843,4,0)</f>
        <v>2980.6496000000002</v>
      </c>
      <c r="D18" s="65">
        <f>VLOOKUP($A18,'Return Data'!$B$7:$R$2843,9,0)</f>
        <v>9.0272000000000006</v>
      </c>
      <c r="E18" s="66">
        <f t="shared" si="0"/>
        <v>5</v>
      </c>
      <c r="F18" s="65">
        <f>VLOOKUP($A18,'Return Data'!$B$7:$R$2843,10,0)</f>
        <v>5.9260999999999999</v>
      </c>
      <c r="G18" s="66">
        <f t="shared" si="1"/>
        <v>3</v>
      </c>
      <c r="H18" s="65">
        <f>VLOOKUP($A18,'Return Data'!$B$7:$R$2843,11,0)</f>
        <v>6.7918000000000003</v>
      </c>
      <c r="I18" s="66">
        <f t="shared" si="2"/>
        <v>7</v>
      </c>
      <c r="J18" s="65">
        <f>VLOOKUP($A18,'Return Data'!$B$7:$R$2843,12,0)</f>
        <v>4.2207999999999997</v>
      </c>
      <c r="K18" s="66">
        <f t="shared" si="3"/>
        <v>9</v>
      </c>
      <c r="L18" s="65">
        <f>VLOOKUP($A18,'Return Data'!$B$7:$R$2843,13,0)</f>
        <v>5.4303999999999997</v>
      </c>
      <c r="M18" s="66">
        <f t="shared" si="4"/>
        <v>9</v>
      </c>
      <c r="N18" s="65">
        <f>VLOOKUP($A18,'Return Data'!$B$7:$R$2843,17,0)</f>
        <v>7.4386999999999999</v>
      </c>
      <c r="O18" s="66">
        <f t="shared" si="5"/>
        <v>14</v>
      </c>
      <c r="P18" s="65">
        <f>VLOOKUP($A18,'Return Data'!$B$7:$R$2843,14,0)</f>
        <v>8.2769999999999992</v>
      </c>
      <c r="Q18" s="66">
        <f t="shared" si="7"/>
        <v>9</v>
      </c>
      <c r="R18" s="65">
        <f>VLOOKUP($A18,'Return Data'!$B$7:$R$2843,16,0)</f>
        <v>8.1298999999999992</v>
      </c>
      <c r="S18" s="67">
        <f t="shared" si="6"/>
        <v>7</v>
      </c>
    </row>
    <row r="19" spans="1:19" x14ac:dyDescent="0.3">
      <c r="A19" s="82" t="s">
        <v>637</v>
      </c>
      <c r="B19" s="64">
        <f>VLOOKUP($A19,'Return Data'!$B$7:$R$2843,3,0)</f>
        <v>44446</v>
      </c>
      <c r="C19" s="65">
        <f>VLOOKUP($A19,'Return Data'!$B$7:$R$2843,4,0)</f>
        <v>58.605800000000002</v>
      </c>
      <c r="D19" s="65">
        <f>VLOOKUP($A19,'Return Data'!$B$7:$R$2843,9,0)</f>
        <v>15.881600000000001</v>
      </c>
      <c r="E19" s="66">
        <f t="shared" si="0"/>
        <v>1</v>
      </c>
      <c r="F19" s="65">
        <f>VLOOKUP($A19,'Return Data'!$B$7:$R$2843,10,0)</f>
        <v>5.6792999999999996</v>
      </c>
      <c r="G19" s="66">
        <f t="shared" si="1"/>
        <v>7</v>
      </c>
      <c r="H19" s="65">
        <f>VLOOKUP($A19,'Return Data'!$B$7:$R$2843,11,0)</f>
        <v>9.4103999999999992</v>
      </c>
      <c r="I19" s="66">
        <f t="shared" si="2"/>
        <v>1</v>
      </c>
      <c r="J19" s="65">
        <f>VLOOKUP($A19,'Return Data'!$B$7:$R$2843,12,0)</f>
        <v>3.7833999999999999</v>
      </c>
      <c r="K19" s="66">
        <f t="shared" si="3"/>
        <v>13</v>
      </c>
      <c r="L19" s="65">
        <f>VLOOKUP($A19,'Return Data'!$B$7:$R$2843,13,0)</f>
        <v>5.0015999999999998</v>
      </c>
      <c r="M19" s="66">
        <f t="shared" si="4"/>
        <v>13</v>
      </c>
      <c r="N19" s="65">
        <f>VLOOKUP($A19,'Return Data'!$B$7:$R$2843,17,0)</f>
        <v>8.3816000000000006</v>
      </c>
      <c r="O19" s="66">
        <f t="shared" si="5"/>
        <v>3</v>
      </c>
      <c r="P19" s="65">
        <f>VLOOKUP($A19,'Return Data'!$B$7:$R$2843,14,0)</f>
        <v>10.5519</v>
      </c>
      <c r="Q19" s="66">
        <f t="shared" si="7"/>
        <v>1</v>
      </c>
      <c r="R19" s="65">
        <f>VLOOKUP($A19,'Return Data'!$B$7:$R$2843,16,0)</f>
        <v>7.4984999999999999</v>
      </c>
      <c r="S19" s="67">
        <f t="shared" si="6"/>
        <v>12</v>
      </c>
    </row>
    <row r="20" spans="1:19" x14ac:dyDescent="0.3">
      <c r="A20" s="116" t="s">
        <v>1771</v>
      </c>
      <c r="B20" s="64">
        <f>VLOOKUP($A20,'Return Data'!$B$7:$R$2843,3,0)</f>
        <v>44446</v>
      </c>
      <c r="C20" s="65">
        <f>VLOOKUP($A20,'Return Data'!$B$7:$R$2843,4,0)</f>
        <v>46.779499999999999</v>
      </c>
      <c r="D20" s="65">
        <f>VLOOKUP($A20,'Return Data'!$B$7:$R$2843,9,0)</f>
        <v>8.3706999999999994</v>
      </c>
      <c r="E20" s="66">
        <f t="shared" si="0"/>
        <v>10</v>
      </c>
      <c r="F20" s="65">
        <f>VLOOKUP($A20,'Return Data'!$B$7:$R$2843,10,0)</f>
        <v>6.4162999999999997</v>
      </c>
      <c r="G20" s="66">
        <f t="shared" si="1"/>
        <v>1</v>
      </c>
      <c r="H20" s="65">
        <f>VLOOKUP($A20,'Return Data'!$B$7:$R$2843,11,0)</f>
        <v>7.2008000000000001</v>
      </c>
      <c r="I20" s="66">
        <f t="shared" si="2"/>
        <v>5</v>
      </c>
      <c r="J20" s="65">
        <f>VLOOKUP($A20,'Return Data'!$B$7:$R$2843,12,0)</f>
        <v>5.3494000000000002</v>
      </c>
      <c r="K20" s="66">
        <f t="shared" si="3"/>
        <v>1</v>
      </c>
      <c r="L20" s="65">
        <f>VLOOKUP($A20,'Return Data'!$B$7:$R$2843,13,0)</f>
        <v>6.4965999999999999</v>
      </c>
      <c r="M20" s="66">
        <f t="shared" si="4"/>
        <v>1</v>
      </c>
      <c r="N20" s="65">
        <f>VLOOKUP($A20,'Return Data'!$B$7:$R$2843,17,0)</f>
        <v>7.5228999999999999</v>
      </c>
      <c r="O20" s="66">
        <f t="shared" si="5"/>
        <v>11</v>
      </c>
      <c r="P20" s="65">
        <f>VLOOKUP($A20,'Return Data'!$B$7:$R$2843,14,0)</f>
        <v>7.8265000000000002</v>
      </c>
      <c r="Q20" s="66">
        <f t="shared" si="7"/>
        <v>12</v>
      </c>
      <c r="R20" s="65">
        <f>VLOOKUP($A20,'Return Data'!$B$7:$R$2843,16,0)</f>
        <v>7.6256000000000004</v>
      </c>
      <c r="S20" s="67">
        <f t="shared" si="6"/>
        <v>10</v>
      </c>
    </row>
    <row r="21" spans="1:19" x14ac:dyDescent="0.3">
      <c r="A21" s="82" t="s">
        <v>638</v>
      </c>
      <c r="B21" s="64">
        <f>VLOOKUP($A21,'Return Data'!$B$7:$R$2843,3,0)</f>
        <v>44446</v>
      </c>
      <c r="C21" s="65">
        <f>VLOOKUP($A21,'Return Data'!$B$7:$R$2843,4,0)</f>
        <v>34.741399999999999</v>
      </c>
      <c r="D21" s="65">
        <f>VLOOKUP($A21,'Return Data'!$B$7:$R$2843,9,0)</f>
        <v>8.1043000000000003</v>
      </c>
      <c r="E21" s="66">
        <f t="shared" si="0"/>
        <v>12</v>
      </c>
      <c r="F21" s="65">
        <f>VLOOKUP($A21,'Return Data'!$B$7:$R$2843,10,0)</f>
        <v>5.5430000000000001</v>
      </c>
      <c r="G21" s="66">
        <f t="shared" si="1"/>
        <v>9</v>
      </c>
      <c r="H21" s="65">
        <f>VLOOKUP($A21,'Return Data'!$B$7:$R$2843,11,0)</f>
        <v>6.9698000000000002</v>
      </c>
      <c r="I21" s="66">
        <f t="shared" si="2"/>
        <v>6</v>
      </c>
      <c r="J21" s="65">
        <f>VLOOKUP($A21,'Return Data'!$B$7:$R$2843,12,0)</f>
        <v>4.7168999999999999</v>
      </c>
      <c r="K21" s="66">
        <f t="shared" si="3"/>
        <v>3</v>
      </c>
      <c r="L21" s="65">
        <f>VLOOKUP($A21,'Return Data'!$B$7:$R$2843,13,0)</f>
        <v>5.7138999999999998</v>
      </c>
      <c r="M21" s="66">
        <f t="shared" si="4"/>
        <v>6</v>
      </c>
      <c r="N21" s="65">
        <f>VLOOKUP($A21,'Return Data'!$B$7:$R$2843,17,0)</f>
        <v>7.4513999999999996</v>
      </c>
      <c r="O21" s="66">
        <f t="shared" si="5"/>
        <v>13</v>
      </c>
      <c r="P21" s="65">
        <f>VLOOKUP($A21,'Return Data'!$B$7:$R$2843,14,0)</f>
        <v>7.8461999999999996</v>
      </c>
      <c r="Q21" s="66">
        <f t="shared" si="7"/>
        <v>11</v>
      </c>
      <c r="R21" s="65">
        <f>VLOOKUP($A21,'Return Data'!$B$7:$R$2843,16,0)</f>
        <v>6.9183000000000003</v>
      </c>
      <c r="S21" s="67">
        <f t="shared" si="6"/>
        <v>15</v>
      </c>
    </row>
    <row r="22" spans="1:19" x14ac:dyDescent="0.3">
      <c r="A22" s="82" t="s">
        <v>641</v>
      </c>
      <c r="B22" s="64">
        <f>VLOOKUP($A22,'Return Data'!$B$7:$R$2843,3,0)</f>
        <v>44446</v>
      </c>
      <c r="C22" s="65">
        <f>VLOOKUP($A22,'Return Data'!$B$7:$R$2843,4,0)</f>
        <v>12.385999999999999</v>
      </c>
      <c r="D22" s="65">
        <f>VLOOKUP($A22,'Return Data'!$B$7:$R$2843,9,0)</f>
        <v>7.7229999999999999</v>
      </c>
      <c r="E22" s="66">
        <f t="shared" si="0"/>
        <v>14</v>
      </c>
      <c r="F22" s="65">
        <f>VLOOKUP($A22,'Return Data'!$B$7:$R$2843,10,0)</f>
        <v>4.8175999999999997</v>
      </c>
      <c r="G22" s="66">
        <f t="shared" si="1"/>
        <v>14</v>
      </c>
      <c r="H22" s="65">
        <f>VLOOKUP($A22,'Return Data'!$B$7:$R$2843,11,0)</f>
        <v>6.0426000000000002</v>
      </c>
      <c r="I22" s="66">
        <f t="shared" si="2"/>
        <v>16</v>
      </c>
      <c r="J22" s="65">
        <f>VLOOKUP($A22,'Return Data'!$B$7:$R$2843,12,0)</f>
        <v>3.2997999999999998</v>
      </c>
      <c r="K22" s="66">
        <f t="shared" si="3"/>
        <v>17</v>
      </c>
      <c r="L22" s="65">
        <f>VLOOKUP($A22,'Return Data'!$B$7:$R$2843,13,0)</f>
        <v>4.7973999999999997</v>
      </c>
      <c r="M22" s="66">
        <f t="shared" si="4"/>
        <v>15</v>
      </c>
      <c r="N22" s="65">
        <f>VLOOKUP($A22,'Return Data'!$B$7:$R$2843,17,0)</f>
        <v>7.4553000000000003</v>
      </c>
      <c r="O22" s="66">
        <f t="shared" si="5"/>
        <v>12</v>
      </c>
      <c r="P22" s="65"/>
      <c r="Q22" s="66"/>
      <c r="R22" s="65">
        <f>VLOOKUP($A22,'Return Data'!$B$7:$R$2843,16,0)</f>
        <v>8.5782000000000007</v>
      </c>
      <c r="S22" s="67">
        <f t="shared" si="6"/>
        <v>6</v>
      </c>
    </row>
    <row r="23" spans="1:19" x14ac:dyDescent="0.3">
      <c r="A23" s="82" t="s">
        <v>642</v>
      </c>
      <c r="B23" s="64">
        <f>VLOOKUP($A23,'Return Data'!$B$7:$R$2843,3,0)</f>
        <v>44446</v>
      </c>
      <c r="C23" s="65">
        <f>VLOOKUP($A23,'Return Data'!$B$7:$R$2843,4,0)</f>
        <v>32.1068</v>
      </c>
      <c r="D23" s="65">
        <f>VLOOKUP($A23,'Return Data'!$B$7:$R$2843,9,0)</f>
        <v>6.6104000000000003</v>
      </c>
      <c r="E23" s="66">
        <f t="shared" si="0"/>
        <v>16</v>
      </c>
      <c r="F23" s="65">
        <f>VLOOKUP($A23,'Return Data'!$B$7:$R$2843,10,0)</f>
        <v>5.2675999999999998</v>
      </c>
      <c r="G23" s="66">
        <f t="shared" si="1"/>
        <v>11</v>
      </c>
      <c r="H23" s="65">
        <f>VLOOKUP($A23,'Return Data'!$B$7:$R$2843,11,0)</f>
        <v>6.7156000000000002</v>
      </c>
      <c r="I23" s="66">
        <f t="shared" si="2"/>
        <v>10</v>
      </c>
      <c r="J23" s="65">
        <f>VLOOKUP($A23,'Return Data'!$B$7:$R$2843,12,0)</f>
        <v>4.2294</v>
      </c>
      <c r="K23" s="66">
        <f t="shared" si="3"/>
        <v>8</v>
      </c>
      <c r="L23" s="65">
        <f>VLOOKUP($A23,'Return Data'!$B$7:$R$2843,13,0)</f>
        <v>5.3860000000000001</v>
      </c>
      <c r="M23" s="66">
        <f t="shared" si="4"/>
        <v>10</v>
      </c>
      <c r="N23" s="65">
        <f>VLOOKUP($A23,'Return Data'!$B$7:$R$2843,17,0)</f>
        <v>8.2050999999999998</v>
      </c>
      <c r="O23" s="66">
        <f t="shared" si="5"/>
        <v>7</v>
      </c>
      <c r="P23" s="65">
        <f>VLOOKUP($A23,'Return Data'!$B$7:$R$2843,14,0)</f>
        <v>9.6064000000000007</v>
      </c>
      <c r="Q23" s="66">
        <f>RANK(P23,P$8:P$26,0)</f>
        <v>2</v>
      </c>
      <c r="R23" s="65">
        <f>VLOOKUP($A23,'Return Data'!$B$7:$R$2843,16,0)</f>
        <v>7.2352999999999996</v>
      </c>
      <c r="S23" s="67">
        <f t="shared" si="6"/>
        <v>14</v>
      </c>
    </row>
    <row r="24" spans="1:19" x14ac:dyDescent="0.3">
      <c r="A24" s="82" t="s">
        <v>645</v>
      </c>
      <c r="B24" s="64">
        <f>VLOOKUP($A24,'Return Data'!$B$7:$R$2843,3,0)</f>
        <v>44446</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v>
      </c>
      <c r="M24" s="66">
        <f t="shared" si="4"/>
        <v>19</v>
      </c>
      <c r="N24" s="65"/>
      <c r="O24" s="66"/>
      <c r="P24" s="65"/>
      <c r="Q24" s="66"/>
      <c r="R24" s="65">
        <f>VLOOKUP($A24,'Return Data'!$B$7:$R$2843,16,0)</f>
        <v>-9.8861000000000008</v>
      </c>
      <c r="S24" s="67">
        <f t="shared" si="6"/>
        <v>19</v>
      </c>
    </row>
    <row r="25" spans="1:19" x14ac:dyDescent="0.3">
      <c r="A25" s="82" t="s">
        <v>647</v>
      </c>
      <c r="B25" s="64">
        <f>VLOOKUP($A25,'Return Data'!$B$7:$R$2843,3,0)</f>
        <v>44446</v>
      </c>
      <c r="C25" s="65">
        <f>VLOOKUP($A25,'Return Data'!$B$7:$R$2843,4,0)</f>
        <v>12.328900000000001</v>
      </c>
      <c r="D25" s="65">
        <f>VLOOKUP($A25,'Return Data'!$B$7:$R$2843,9,0)</f>
        <v>8.9606999999999992</v>
      </c>
      <c r="E25" s="66">
        <f t="shared" si="0"/>
        <v>6</v>
      </c>
      <c r="F25" s="65">
        <f>VLOOKUP($A25,'Return Data'!$B$7:$R$2843,10,0)</f>
        <v>4.8106</v>
      </c>
      <c r="G25" s="66">
        <f t="shared" si="1"/>
        <v>15</v>
      </c>
      <c r="H25" s="65">
        <f>VLOOKUP($A25,'Return Data'!$B$7:$R$2843,11,0)</f>
        <v>6.7827000000000002</v>
      </c>
      <c r="I25" s="66">
        <f t="shared" si="2"/>
        <v>8</v>
      </c>
      <c r="J25" s="65">
        <f>VLOOKUP($A25,'Return Data'!$B$7:$R$2843,12,0)</f>
        <v>3.3473000000000002</v>
      </c>
      <c r="K25" s="66">
        <f t="shared" si="3"/>
        <v>16</v>
      </c>
      <c r="L25" s="65">
        <f>VLOOKUP($A25,'Return Data'!$B$7:$R$2843,13,0)</f>
        <v>4.8678999999999997</v>
      </c>
      <c r="M25" s="66">
        <f t="shared" si="4"/>
        <v>14</v>
      </c>
      <c r="N25" s="65">
        <f>VLOOKUP($A25,'Return Data'!$B$7:$R$2843,17,0)</f>
        <v>7.5567000000000002</v>
      </c>
      <c r="O25" s="66">
        <f>RANK(N25,N$8:N$26,0)</f>
        <v>10</v>
      </c>
      <c r="P25" s="65">
        <f>VLOOKUP($A25,'Return Data'!$B$7:$R$2843,14,0)</f>
        <v>6.5769000000000002</v>
      </c>
      <c r="Q25" s="66">
        <f>RANK(P25,P$8:P$26,0)</f>
        <v>14</v>
      </c>
      <c r="R25" s="65">
        <f>VLOOKUP($A25,'Return Data'!$B$7:$R$2843,16,0)</f>
        <v>6.5694999999999997</v>
      </c>
      <c r="S25" s="67">
        <f t="shared" si="6"/>
        <v>17</v>
      </c>
    </row>
    <row r="26" spans="1:19" x14ac:dyDescent="0.3">
      <c r="A26" s="82" t="s">
        <v>649</v>
      </c>
      <c r="B26" s="64">
        <f>VLOOKUP($A26,'Return Data'!$B$7:$R$2843,3,0)</f>
        <v>44446</v>
      </c>
      <c r="C26" s="65">
        <f>VLOOKUP($A26,'Return Data'!$B$7:$R$2843,4,0)</f>
        <v>13.0489</v>
      </c>
      <c r="D26" s="65">
        <f>VLOOKUP($A26,'Return Data'!$B$7:$R$2843,9,0)</f>
        <v>8.7110000000000003</v>
      </c>
      <c r="E26" s="66">
        <f t="shared" si="0"/>
        <v>7</v>
      </c>
      <c r="F26" s="65">
        <f>VLOOKUP($A26,'Return Data'!$B$7:$R$2843,10,0)</f>
        <v>5.7306999999999997</v>
      </c>
      <c r="G26" s="66">
        <f t="shared" si="1"/>
        <v>6</v>
      </c>
      <c r="H26" s="65">
        <f>VLOOKUP($A26,'Return Data'!$B$7:$R$2843,11,0)</f>
        <v>6.7255000000000003</v>
      </c>
      <c r="I26" s="66">
        <f t="shared" si="2"/>
        <v>9</v>
      </c>
      <c r="J26" s="65">
        <f>VLOOKUP($A26,'Return Data'!$B$7:$R$2843,12,0)</f>
        <v>4.0487000000000002</v>
      </c>
      <c r="K26" s="66">
        <f t="shared" si="3"/>
        <v>11</v>
      </c>
      <c r="L26" s="65">
        <f>VLOOKUP($A26,'Return Data'!$B$7:$R$2843,13,0)</f>
        <v>5.3563000000000001</v>
      </c>
      <c r="M26" s="66">
        <f t="shared" si="4"/>
        <v>11</v>
      </c>
      <c r="N26" s="65">
        <f>VLOOKUP($A26,'Return Data'!$B$7:$R$2843,17,0)</f>
        <v>8.4044000000000008</v>
      </c>
      <c r="O26" s="66">
        <f>RANK(N26,N$8:N$26,0)</f>
        <v>2</v>
      </c>
      <c r="P26" s="65"/>
      <c r="Q26" s="66"/>
      <c r="R26" s="65">
        <f>VLOOKUP($A26,'Return Data'!$B$7:$R$2843,16,0)</f>
        <v>9.0093999999999994</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8.1782052631578956</v>
      </c>
      <c r="E28" s="88"/>
      <c r="F28" s="89">
        <f>AVERAGE(F8:F26)</f>
        <v>5.0674999999999999</v>
      </c>
      <c r="G28" s="88"/>
      <c r="H28" s="89">
        <f>AVERAGE(H8:H26)</f>
        <v>6.3667315789473689</v>
      </c>
      <c r="I28" s="88"/>
      <c r="J28" s="89">
        <f>AVERAGE(J8:J26)</f>
        <v>3.8647157894736845</v>
      </c>
      <c r="K28" s="88"/>
      <c r="L28" s="89">
        <f>AVERAGE(L8:L26)</f>
        <v>5.069073684210526</v>
      </c>
      <c r="M28" s="88"/>
      <c r="N28" s="89">
        <f>AVERAGE(N8:N26)</f>
        <v>7.7773833333333346</v>
      </c>
      <c r="O28" s="88"/>
      <c r="P28" s="89">
        <f>AVERAGE(P8:P26)</f>
        <v>8.3133066666666657</v>
      </c>
      <c r="Q28" s="88"/>
      <c r="R28" s="89">
        <f>AVERAGE(R8:R26)</f>
        <v>6.924621052631581</v>
      </c>
      <c r="S28" s="90"/>
    </row>
    <row r="29" spans="1:19" x14ac:dyDescent="0.3">
      <c r="A29" s="87" t="s">
        <v>28</v>
      </c>
      <c r="B29" s="88"/>
      <c r="C29" s="88"/>
      <c r="D29" s="89">
        <f>MIN(D8:D26)</f>
        <v>0</v>
      </c>
      <c r="E29" s="88"/>
      <c r="F29" s="89">
        <f>MIN(F8:F26)</f>
        <v>0</v>
      </c>
      <c r="G29" s="88"/>
      <c r="H29" s="89">
        <f>MIN(H8:H26)</f>
        <v>0</v>
      </c>
      <c r="I29" s="88"/>
      <c r="J29" s="89">
        <f>MIN(J8:J26)</f>
        <v>0</v>
      </c>
      <c r="K29" s="88"/>
      <c r="L29" s="89">
        <f>MIN(L8:L26)</f>
        <v>0</v>
      </c>
      <c r="M29" s="88"/>
      <c r="N29" s="89">
        <f>MIN(N8:N26)</f>
        <v>6.8733000000000004</v>
      </c>
      <c r="O29" s="88"/>
      <c r="P29" s="89">
        <f>MIN(P8:P26)</f>
        <v>5.0415000000000001</v>
      </c>
      <c r="Q29" s="88"/>
      <c r="R29" s="89">
        <f>MIN(R8:R26)</f>
        <v>-9.8861000000000008</v>
      </c>
      <c r="S29" s="90"/>
    </row>
    <row r="30" spans="1:19" ht="15" thickBot="1" x14ac:dyDescent="0.35">
      <c r="A30" s="91" t="s">
        <v>29</v>
      </c>
      <c r="B30" s="92"/>
      <c r="C30" s="92"/>
      <c r="D30" s="93">
        <f>MAX(D8:D26)</f>
        <v>15.881600000000001</v>
      </c>
      <c r="E30" s="92"/>
      <c r="F30" s="93">
        <f>MAX(F8:F26)</f>
        <v>6.4162999999999997</v>
      </c>
      <c r="G30" s="92"/>
      <c r="H30" s="93">
        <f>MAX(H8:H26)</f>
        <v>9.4103999999999992</v>
      </c>
      <c r="I30" s="92"/>
      <c r="J30" s="93">
        <f>MAX(J8:J26)</f>
        <v>5.3494000000000002</v>
      </c>
      <c r="K30" s="92"/>
      <c r="L30" s="93">
        <f>MAX(L8:L26)</f>
        <v>6.4965999999999999</v>
      </c>
      <c r="M30" s="92"/>
      <c r="N30" s="93">
        <f>MAX(N8:N26)</f>
        <v>8.6622000000000003</v>
      </c>
      <c r="O30" s="92"/>
      <c r="P30" s="93">
        <f>MAX(P8:P26)</f>
        <v>10.5519</v>
      </c>
      <c r="Q30" s="92"/>
      <c r="R30" s="93">
        <f>MAX(R8:R26)</f>
        <v>9.2944999999999993</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44446</v>
      </c>
      <c r="C8" s="65">
        <f>VLOOKUP($A8,'Return Data'!$B$7:$R$2843,4,0)</f>
        <v>337.64</v>
      </c>
      <c r="D8" s="65">
        <f>VLOOKUP($A8,'Return Data'!$B$7:$R$2843,10,0)</f>
        <v>11.675599999999999</v>
      </c>
      <c r="E8" s="66">
        <f t="shared" ref="E8:E36" si="0">RANK(D8,D$8:D$36,0)</f>
        <v>10</v>
      </c>
      <c r="F8" s="65">
        <f>VLOOKUP($A8,'Return Data'!$B$7:$R$2843,11,0)</f>
        <v>17.985800000000001</v>
      </c>
      <c r="G8" s="66">
        <f t="shared" ref="G8:G36" si="1">RANK(F8,F$8:F$36,0)</f>
        <v>7</v>
      </c>
      <c r="H8" s="65">
        <f>VLOOKUP($A8,'Return Data'!$B$7:$R$2843,12,0)</f>
        <v>32.366300000000003</v>
      </c>
      <c r="I8" s="66">
        <f t="shared" ref="I8:I36" si="2">RANK(H8,H$8:H$36,0)</f>
        <v>9</v>
      </c>
      <c r="J8" s="65">
        <f>VLOOKUP($A8,'Return Data'!$B$7:$R$2843,13,0)</f>
        <v>56.228000000000002</v>
      </c>
      <c r="K8" s="66">
        <f t="shared" ref="K8:K36" si="3">RANK(J8,J$8:J$36,0)</f>
        <v>8</v>
      </c>
      <c r="L8" s="65">
        <f>VLOOKUP($A8,'Return Data'!$B$7:$R$2843,17,0)</f>
        <v>26.069299999999998</v>
      </c>
      <c r="M8" s="66">
        <f t="shared" ref="M8:M36" si="4">RANK(L8,L$8:L$36,0)</f>
        <v>15</v>
      </c>
      <c r="N8" s="65">
        <f>VLOOKUP($A8,'Return Data'!$B$7:$R$2843,14,0)</f>
        <v>13.848000000000001</v>
      </c>
      <c r="O8" s="66">
        <f t="shared" ref="O8:O26" si="5">RANK(N8,N$8:N$36,0)</f>
        <v>18</v>
      </c>
      <c r="P8" s="65">
        <f>VLOOKUP($A8,'Return Data'!$B$7:$R$2843,15,0)</f>
        <v>12.625999999999999</v>
      </c>
      <c r="Q8" s="66">
        <f t="shared" ref="Q8:Q26" si="6">RANK(P8,P$8:P$36,0)</f>
        <v>18</v>
      </c>
      <c r="R8" s="65">
        <f>VLOOKUP($A8,'Return Data'!$B$7:$R$2843,16,0)</f>
        <v>20.308</v>
      </c>
      <c r="S8" s="67">
        <f t="shared" ref="S8:S36" si="7">RANK(R8,R$8:R$36,0)</f>
        <v>2</v>
      </c>
    </row>
    <row r="9" spans="1:20" x14ac:dyDescent="0.3">
      <c r="A9" s="63" t="s">
        <v>951</v>
      </c>
      <c r="B9" s="64">
        <f>VLOOKUP($A9,'Return Data'!$B$7:$R$2843,3,0)</f>
        <v>44446</v>
      </c>
      <c r="C9" s="65">
        <f>VLOOKUP($A9,'Return Data'!$B$7:$R$2843,4,0)</f>
        <v>46.71</v>
      </c>
      <c r="D9" s="65">
        <f>VLOOKUP($A9,'Return Data'!$B$7:$R$2843,10,0)</f>
        <v>13.044499999999999</v>
      </c>
      <c r="E9" s="66">
        <f t="shared" si="0"/>
        <v>1</v>
      </c>
      <c r="F9" s="65">
        <f>VLOOKUP($A9,'Return Data'!$B$7:$R$2843,11,0)</f>
        <v>17.954499999999999</v>
      </c>
      <c r="G9" s="66">
        <f t="shared" si="1"/>
        <v>9</v>
      </c>
      <c r="H9" s="65">
        <f>VLOOKUP($A9,'Return Data'!$B$7:$R$2843,12,0)</f>
        <v>29.0688</v>
      </c>
      <c r="I9" s="66">
        <f t="shared" si="2"/>
        <v>23</v>
      </c>
      <c r="J9" s="65">
        <f>VLOOKUP($A9,'Return Data'!$B$7:$R$2843,13,0)</f>
        <v>51.213999999999999</v>
      </c>
      <c r="K9" s="66">
        <f t="shared" si="3"/>
        <v>23</v>
      </c>
      <c r="L9" s="65">
        <f>VLOOKUP($A9,'Return Data'!$B$7:$R$2843,17,0)</f>
        <v>27.290800000000001</v>
      </c>
      <c r="M9" s="66">
        <f t="shared" si="4"/>
        <v>7</v>
      </c>
      <c r="N9" s="65">
        <f>VLOOKUP($A9,'Return Data'!$B$7:$R$2843,14,0)</f>
        <v>18.189</v>
      </c>
      <c r="O9" s="66">
        <f t="shared" si="5"/>
        <v>2</v>
      </c>
      <c r="P9" s="65">
        <f>VLOOKUP($A9,'Return Data'!$B$7:$R$2843,15,0)</f>
        <v>17.316400000000002</v>
      </c>
      <c r="Q9" s="66">
        <f t="shared" si="6"/>
        <v>1</v>
      </c>
      <c r="R9" s="65">
        <f>VLOOKUP($A9,'Return Data'!$B$7:$R$2843,16,0)</f>
        <v>14.107799999999999</v>
      </c>
      <c r="S9" s="67">
        <f t="shared" si="7"/>
        <v>16</v>
      </c>
    </row>
    <row r="10" spans="1:20" x14ac:dyDescent="0.3">
      <c r="A10" s="63" t="s">
        <v>952</v>
      </c>
      <c r="B10" s="64">
        <f>VLOOKUP($A10,'Return Data'!$B$7:$R$2843,3,0)</f>
        <v>44446</v>
      </c>
      <c r="C10" s="65">
        <f>VLOOKUP($A10,'Return Data'!$B$7:$R$2843,4,0)</f>
        <v>22.13</v>
      </c>
      <c r="D10" s="65">
        <f>VLOOKUP($A10,'Return Data'!$B$7:$R$2843,10,0)</f>
        <v>11.43</v>
      </c>
      <c r="E10" s="66">
        <f t="shared" si="0"/>
        <v>12</v>
      </c>
      <c r="F10" s="65">
        <f>VLOOKUP($A10,'Return Data'!$B$7:$R$2843,11,0)</f>
        <v>15.863899999999999</v>
      </c>
      <c r="G10" s="66">
        <f t="shared" si="1"/>
        <v>20</v>
      </c>
      <c r="H10" s="65">
        <f>VLOOKUP($A10,'Return Data'!$B$7:$R$2843,12,0)</f>
        <v>30.099900000000002</v>
      </c>
      <c r="I10" s="66">
        <f t="shared" si="2"/>
        <v>18</v>
      </c>
      <c r="J10" s="65">
        <f>VLOOKUP($A10,'Return Data'!$B$7:$R$2843,13,0)</f>
        <v>52.515500000000003</v>
      </c>
      <c r="K10" s="66">
        <f t="shared" si="3"/>
        <v>15</v>
      </c>
      <c r="L10" s="65">
        <f>VLOOKUP($A10,'Return Data'!$B$7:$R$2843,17,0)</f>
        <v>26.7818</v>
      </c>
      <c r="M10" s="66">
        <f t="shared" si="4"/>
        <v>8</v>
      </c>
      <c r="N10" s="65">
        <f>VLOOKUP($A10,'Return Data'!$B$7:$R$2843,14,0)</f>
        <v>14.882400000000001</v>
      </c>
      <c r="O10" s="66">
        <f t="shared" si="5"/>
        <v>10</v>
      </c>
      <c r="P10" s="65">
        <f>VLOOKUP($A10,'Return Data'!$B$7:$R$2843,15,0)</f>
        <v>12.603999999999999</v>
      </c>
      <c r="Q10" s="66">
        <f t="shared" si="6"/>
        <v>20</v>
      </c>
      <c r="R10" s="65">
        <f>VLOOKUP($A10,'Return Data'!$B$7:$R$2843,16,0)</f>
        <v>7.3369999999999997</v>
      </c>
      <c r="S10" s="67">
        <f t="shared" si="7"/>
        <v>29</v>
      </c>
    </row>
    <row r="11" spans="1:20" x14ac:dyDescent="0.3">
      <c r="A11" s="63" t="s">
        <v>954</v>
      </c>
      <c r="B11" s="64">
        <f>VLOOKUP($A11,'Return Data'!$B$7:$R$2843,3,0)</f>
        <v>44446</v>
      </c>
      <c r="C11" s="65">
        <f>VLOOKUP($A11,'Return Data'!$B$7:$R$2843,4,0)</f>
        <v>139.09</v>
      </c>
      <c r="D11" s="65">
        <f>VLOOKUP($A11,'Return Data'!$B$7:$R$2843,10,0)</f>
        <v>10.4415</v>
      </c>
      <c r="E11" s="66">
        <f t="shared" si="0"/>
        <v>19</v>
      </c>
      <c r="F11" s="65">
        <f>VLOOKUP($A11,'Return Data'!$B$7:$R$2843,11,0)</f>
        <v>14.9314</v>
      </c>
      <c r="G11" s="66">
        <f t="shared" si="1"/>
        <v>23</v>
      </c>
      <c r="H11" s="65">
        <f>VLOOKUP($A11,'Return Data'!$B$7:$R$2843,12,0)</f>
        <v>27.734400000000001</v>
      </c>
      <c r="I11" s="66">
        <f t="shared" si="2"/>
        <v>26</v>
      </c>
      <c r="J11" s="65">
        <f>VLOOKUP($A11,'Return Data'!$B$7:$R$2843,13,0)</f>
        <v>48.378500000000003</v>
      </c>
      <c r="K11" s="66">
        <f t="shared" si="3"/>
        <v>25</v>
      </c>
      <c r="L11" s="65">
        <f>VLOOKUP($A11,'Return Data'!$B$7:$R$2843,17,0)</f>
        <v>25.620699999999999</v>
      </c>
      <c r="M11" s="66">
        <f t="shared" si="4"/>
        <v>16</v>
      </c>
      <c r="N11" s="65">
        <f>VLOOKUP($A11,'Return Data'!$B$7:$R$2843,14,0)</f>
        <v>16.8551</v>
      </c>
      <c r="O11" s="66">
        <f t="shared" si="5"/>
        <v>4</v>
      </c>
      <c r="P11" s="65">
        <f>VLOOKUP($A11,'Return Data'!$B$7:$R$2843,15,0)</f>
        <v>13.7751</v>
      </c>
      <c r="Q11" s="66">
        <f t="shared" si="6"/>
        <v>8</v>
      </c>
      <c r="R11" s="65">
        <f>VLOOKUP($A11,'Return Data'!$B$7:$R$2843,16,0)</f>
        <v>16.783899999999999</v>
      </c>
      <c r="S11" s="67">
        <f t="shared" si="7"/>
        <v>10</v>
      </c>
    </row>
    <row r="12" spans="1:20" x14ac:dyDescent="0.3">
      <c r="A12" s="63" t="s">
        <v>957</v>
      </c>
      <c r="B12" s="64">
        <f>VLOOKUP($A12,'Return Data'!$B$7:$R$2843,3,0)</f>
        <v>44446</v>
      </c>
      <c r="C12" s="65">
        <f>VLOOKUP($A12,'Return Data'!$B$7:$R$2843,4,0)</f>
        <v>41.81</v>
      </c>
      <c r="D12" s="65">
        <f>VLOOKUP($A12,'Return Data'!$B$7:$R$2843,10,0)</f>
        <v>11.344900000000001</v>
      </c>
      <c r="E12" s="66">
        <f t="shared" si="0"/>
        <v>14</v>
      </c>
      <c r="F12" s="65">
        <f>VLOOKUP($A12,'Return Data'!$B$7:$R$2843,11,0)</f>
        <v>17.410799999999998</v>
      </c>
      <c r="G12" s="66">
        <f t="shared" si="1"/>
        <v>13</v>
      </c>
      <c r="H12" s="65">
        <f>VLOOKUP($A12,'Return Data'!$B$7:$R$2843,12,0)</f>
        <v>31.230399999999999</v>
      </c>
      <c r="I12" s="66">
        <f t="shared" si="2"/>
        <v>13</v>
      </c>
      <c r="J12" s="65">
        <f>VLOOKUP($A12,'Return Data'!$B$7:$R$2843,13,0)</f>
        <v>52.758499999999998</v>
      </c>
      <c r="K12" s="66">
        <f t="shared" si="3"/>
        <v>12</v>
      </c>
      <c r="L12" s="65">
        <f>VLOOKUP($A12,'Return Data'!$B$7:$R$2843,17,0)</f>
        <v>31.805800000000001</v>
      </c>
      <c r="M12" s="66">
        <f t="shared" si="4"/>
        <v>1</v>
      </c>
      <c r="N12" s="65">
        <f>VLOOKUP($A12,'Return Data'!$B$7:$R$2843,14,0)</f>
        <v>19.014199999999999</v>
      </c>
      <c r="O12" s="66">
        <f t="shared" si="5"/>
        <v>1</v>
      </c>
      <c r="P12" s="65">
        <f>VLOOKUP($A12,'Return Data'!$B$7:$R$2843,15,0)</f>
        <v>16.589400000000001</v>
      </c>
      <c r="Q12" s="66">
        <f t="shared" si="6"/>
        <v>2</v>
      </c>
      <c r="R12" s="65">
        <f>VLOOKUP($A12,'Return Data'!$B$7:$R$2843,16,0)</f>
        <v>13.811500000000001</v>
      </c>
      <c r="S12" s="67">
        <f t="shared" si="7"/>
        <v>17</v>
      </c>
    </row>
    <row r="13" spans="1:20" x14ac:dyDescent="0.3">
      <c r="A13" s="63" t="s">
        <v>959</v>
      </c>
      <c r="B13" s="64">
        <f>VLOOKUP($A13,'Return Data'!$B$7:$R$2843,3,0)</f>
        <v>44446</v>
      </c>
      <c r="C13" s="65">
        <f>VLOOKUP($A13,'Return Data'!$B$7:$R$2843,4,0)</f>
        <v>301.47699999999998</v>
      </c>
      <c r="D13" s="65">
        <f>VLOOKUP($A13,'Return Data'!$B$7:$R$2843,10,0)</f>
        <v>11.364100000000001</v>
      </c>
      <c r="E13" s="66">
        <f t="shared" si="0"/>
        <v>13</v>
      </c>
      <c r="F13" s="65">
        <f>VLOOKUP($A13,'Return Data'!$B$7:$R$2843,11,0)</f>
        <v>18.153099999999998</v>
      </c>
      <c r="G13" s="66">
        <f t="shared" si="1"/>
        <v>4</v>
      </c>
      <c r="H13" s="65">
        <f>VLOOKUP($A13,'Return Data'!$B$7:$R$2843,12,0)</f>
        <v>29.836200000000002</v>
      </c>
      <c r="I13" s="66">
        <f t="shared" si="2"/>
        <v>20</v>
      </c>
      <c r="J13" s="65">
        <f>VLOOKUP($A13,'Return Data'!$B$7:$R$2843,13,0)</f>
        <v>51.863799999999998</v>
      </c>
      <c r="K13" s="66">
        <f t="shared" si="3"/>
        <v>17</v>
      </c>
      <c r="L13" s="65">
        <f>VLOOKUP($A13,'Return Data'!$B$7:$R$2843,17,0)</f>
        <v>24.4313</v>
      </c>
      <c r="M13" s="66">
        <f t="shared" si="4"/>
        <v>24</v>
      </c>
      <c r="N13" s="65">
        <f>VLOOKUP($A13,'Return Data'!$B$7:$R$2843,14,0)</f>
        <v>12.579000000000001</v>
      </c>
      <c r="O13" s="66">
        <f t="shared" si="5"/>
        <v>24</v>
      </c>
      <c r="P13" s="65">
        <f>VLOOKUP($A13,'Return Data'!$B$7:$R$2843,15,0)</f>
        <v>10.999499999999999</v>
      </c>
      <c r="Q13" s="66">
        <f t="shared" si="6"/>
        <v>25</v>
      </c>
      <c r="R13" s="65">
        <f>VLOOKUP($A13,'Return Data'!$B$7:$R$2843,16,0)</f>
        <v>20.203800000000001</v>
      </c>
      <c r="S13" s="67">
        <f t="shared" si="7"/>
        <v>5</v>
      </c>
    </row>
    <row r="14" spans="1:20" x14ac:dyDescent="0.3">
      <c r="A14" s="63" t="s">
        <v>960</v>
      </c>
      <c r="B14" s="64">
        <f>VLOOKUP($A14,'Return Data'!$B$7:$R$2843,3,0)</f>
        <v>44446</v>
      </c>
      <c r="C14" s="65">
        <f>VLOOKUP($A14,'Return Data'!$B$7:$R$2843,4,0)</f>
        <v>54.84</v>
      </c>
      <c r="D14" s="65">
        <f>VLOOKUP($A14,'Return Data'!$B$7:$R$2843,10,0)</f>
        <v>11.8727</v>
      </c>
      <c r="E14" s="66">
        <f t="shared" si="0"/>
        <v>8</v>
      </c>
      <c r="F14" s="65">
        <f>VLOOKUP($A14,'Return Data'!$B$7:$R$2843,11,0)</f>
        <v>17.355</v>
      </c>
      <c r="G14" s="66">
        <f t="shared" si="1"/>
        <v>14</v>
      </c>
      <c r="H14" s="65">
        <f>VLOOKUP($A14,'Return Data'!$B$7:$R$2843,12,0)</f>
        <v>30.168500000000002</v>
      </c>
      <c r="I14" s="66">
        <f t="shared" si="2"/>
        <v>17</v>
      </c>
      <c r="J14" s="65">
        <f>VLOOKUP($A14,'Return Data'!$B$7:$R$2843,13,0)</f>
        <v>51.995600000000003</v>
      </c>
      <c r="K14" s="66">
        <f t="shared" si="3"/>
        <v>16</v>
      </c>
      <c r="L14" s="65">
        <f>VLOOKUP($A14,'Return Data'!$B$7:$R$2843,17,0)</f>
        <v>26.235600000000002</v>
      </c>
      <c r="M14" s="66">
        <f t="shared" si="4"/>
        <v>14</v>
      </c>
      <c r="N14" s="65">
        <f>VLOOKUP($A14,'Return Data'!$B$7:$R$2843,14,0)</f>
        <v>14.1875</v>
      </c>
      <c r="O14" s="66">
        <f t="shared" si="5"/>
        <v>15</v>
      </c>
      <c r="P14" s="65">
        <f>VLOOKUP($A14,'Return Data'!$B$7:$R$2843,15,0)</f>
        <v>14.414199999999999</v>
      </c>
      <c r="Q14" s="66">
        <f t="shared" si="6"/>
        <v>6</v>
      </c>
      <c r="R14" s="65">
        <f>VLOOKUP($A14,'Return Data'!$B$7:$R$2843,16,0)</f>
        <v>14.826599999999999</v>
      </c>
      <c r="S14" s="67">
        <f t="shared" si="7"/>
        <v>14</v>
      </c>
    </row>
    <row r="15" spans="1:20" x14ac:dyDescent="0.3">
      <c r="A15" s="63" t="s">
        <v>962</v>
      </c>
      <c r="B15" s="64">
        <f>VLOOKUP($A15,'Return Data'!$B$7:$R$2843,3,0)</f>
        <v>44446</v>
      </c>
      <c r="C15" s="65">
        <f>VLOOKUP($A15,'Return Data'!$B$7:$R$2843,4,0)</f>
        <v>1672.5348580259199</v>
      </c>
      <c r="D15" s="65">
        <f>VLOOKUP($A15,'Return Data'!$B$7:$R$2843,10,0)</f>
        <v>6.0415999999999999</v>
      </c>
      <c r="E15" s="66">
        <f t="shared" si="0"/>
        <v>28</v>
      </c>
      <c r="F15" s="65">
        <f>VLOOKUP($A15,'Return Data'!$B$7:$R$2843,11,0)</f>
        <v>13.7807</v>
      </c>
      <c r="G15" s="66">
        <f t="shared" si="1"/>
        <v>27</v>
      </c>
      <c r="H15" s="65">
        <f>VLOOKUP($A15,'Return Data'!$B$7:$R$2843,12,0)</f>
        <v>32.655299999999997</v>
      </c>
      <c r="I15" s="66">
        <f t="shared" si="2"/>
        <v>8</v>
      </c>
      <c r="J15" s="65">
        <f>VLOOKUP($A15,'Return Data'!$B$7:$R$2843,13,0)</f>
        <v>62.614899999999999</v>
      </c>
      <c r="K15" s="66">
        <f t="shared" si="3"/>
        <v>1</v>
      </c>
      <c r="L15" s="65">
        <f>VLOOKUP($A15,'Return Data'!$B$7:$R$2843,17,0)</f>
        <v>27.7378</v>
      </c>
      <c r="M15" s="66">
        <f t="shared" si="4"/>
        <v>5</v>
      </c>
      <c r="N15" s="65">
        <f>VLOOKUP($A15,'Return Data'!$B$7:$R$2843,14,0)</f>
        <v>12.9503</v>
      </c>
      <c r="O15" s="66">
        <f t="shared" si="5"/>
        <v>22</v>
      </c>
      <c r="P15" s="65">
        <f>VLOOKUP($A15,'Return Data'!$B$7:$R$2843,15,0)</f>
        <v>11.879899999999999</v>
      </c>
      <c r="Q15" s="66">
        <f t="shared" si="6"/>
        <v>23</v>
      </c>
      <c r="R15" s="65">
        <f>VLOOKUP($A15,'Return Data'!$B$7:$R$2843,16,0)</f>
        <v>20.231100000000001</v>
      </c>
      <c r="S15" s="67">
        <f t="shared" si="7"/>
        <v>4</v>
      </c>
    </row>
    <row r="16" spans="1:20" x14ac:dyDescent="0.3">
      <c r="A16" s="63" t="s">
        <v>964</v>
      </c>
      <c r="B16" s="64">
        <f>VLOOKUP($A16,'Return Data'!$B$7:$R$2843,3,0)</f>
        <v>44446</v>
      </c>
      <c r="C16" s="65">
        <f>VLOOKUP($A16,'Return Data'!$B$7:$R$2843,4,0)</f>
        <v>818.64791191136999</v>
      </c>
      <c r="D16" s="65">
        <f>VLOOKUP($A16,'Return Data'!$B$7:$R$2843,10,0)</f>
        <v>5.7706</v>
      </c>
      <c r="E16" s="66">
        <f t="shared" si="0"/>
        <v>29</v>
      </c>
      <c r="F16" s="65">
        <f>VLOOKUP($A16,'Return Data'!$B$7:$R$2843,11,0)</f>
        <v>12.495900000000001</v>
      </c>
      <c r="G16" s="66">
        <f t="shared" si="1"/>
        <v>29</v>
      </c>
      <c r="H16" s="65">
        <f>VLOOKUP($A16,'Return Data'!$B$7:$R$2843,12,0)</f>
        <v>30.007100000000001</v>
      </c>
      <c r="I16" s="66">
        <f t="shared" si="2"/>
        <v>19</v>
      </c>
      <c r="J16" s="65">
        <f>VLOOKUP($A16,'Return Data'!$B$7:$R$2843,13,0)</f>
        <v>52.763199999999998</v>
      </c>
      <c r="K16" s="66">
        <f t="shared" si="3"/>
        <v>11</v>
      </c>
      <c r="L16" s="65">
        <f>VLOOKUP($A16,'Return Data'!$B$7:$R$2843,17,0)</f>
        <v>19.838899999999999</v>
      </c>
      <c r="M16" s="66">
        <f t="shared" si="4"/>
        <v>28</v>
      </c>
      <c r="N16" s="65">
        <f>VLOOKUP($A16,'Return Data'!$B$7:$R$2843,14,0)</f>
        <v>11.241300000000001</v>
      </c>
      <c r="O16" s="66">
        <f t="shared" si="5"/>
        <v>26</v>
      </c>
      <c r="P16" s="65">
        <f>VLOOKUP($A16,'Return Data'!$B$7:$R$2843,15,0)</f>
        <v>12.090999999999999</v>
      </c>
      <c r="Q16" s="66">
        <f t="shared" si="6"/>
        <v>22</v>
      </c>
      <c r="R16" s="65">
        <f>VLOOKUP($A16,'Return Data'!$B$7:$R$2843,16,0)</f>
        <v>19.245000000000001</v>
      </c>
      <c r="S16" s="67">
        <f t="shared" si="7"/>
        <v>7</v>
      </c>
    </row>
    <row r="17" spans="1:19" x14ac:dyDescent="0.3">
      <c r="A17" s="63" t="s">
        <v>966</v>
      </c>
      <c r="B17" s="64">
        <f>VLOOKUP($A17,'Return Data'!$B$7:$R$2843,3,0)</f>
        <v>44446</v>
      </c>
      <c r="C17" s="65">
        <f>VLOOKUP($A17,'Return Data'!$B$7:$R$2843,4,0)</f>
        <v>317.7373</v>
      </c>
      <c r="D17" s="65">
        <f>VLOOKUP($A17,'Return Data'!$B$7:$R$2843,10,0)</f>
        <v>10.080299999999999</v>
      </c>
      <c r="E17" s="66">
        <f t="shared" si="0"/>
        <v>20</v>
      </c>
      <c r="F17" s="65">
        <f>VLOOKUP($A17,'Return Data'!$B$7:$R$2843,11,0)</f>
        <v>14.465400000000001</v>
      </c>
      <c r="G17" s="66">
        <f t="shared" si="1"/>
        <v>24</v>
      </c>
      <c r="H17" s="65">
        <f>VLOOKUP($A17,'Return Data'!$B$7:$R$2843,12,0)</f>
        <v>27.871400000000001</v>
      </c>
      <c r="I17" s="66">
        <f t="shared" si="2"/>
        <v>25</v>
      </c>
      <c r="J17" s="65">
        <f>VLOOKUP($A17,'Return Data'!$B$7:$R$2843,13,0)</f>
        <v>51.224299999999999</v>
      </c>
      <c r="K17" s="66">
        <f t="shared" si="3"/>
        <v>21</v>
      </c>
      <c r="L17" s="65">
        <f>VLOOKUP($A17,'Return Data'!$B$7:$R$2843,17,0)</f>
        <v>25.003699999999998</v>
      </c>
      <c r="M17" s="66">
        <f t="shared" si="4"/>
        <v>21</v>
      </c>
      <c r="N17" s="65">
        <f>VLOOKUP($A17,'Return Data'!$B$7:$R$2843,14,0)</f>
        <v>13.7377</v>
      </c>
      <c r="O17" s="66">
        <f t="shared" si="5"/>
        <v>20</v>
      </c>
      <c r="P17" s="65">
        <f>VLOOKUP($A17,'Return Data'!$B$7:$R$2843,15,0)</f>
        <v>13.5745</v>
      </c>
      <c r="Q17" s="66">
        <f t="shared" si="6"/>
        <v>10</v>
      </c>
      <c r="R17" s="65">
        <f>VLOOKUP($A17,'Return Data'!$B$7:$R$2843,16,0)</f>
        <v>20.249700000000001</v>
      </c>
      <c r="S17" s="67">
        <f t="shared" si="7"/>
        <v>3</v>
      </c>
    </row>
    <row r="18" spans="1:19" x14ac:dyDescent="0.3">
      <c r="A18" s="63" t="s">
        <v>968</v>
      </c>
      <c r="B18" s="64">
        <f>VLOOKUP($A18,'Return Data'!$B$7:$R$2843,3,0)</f>
        <v>44446</v>
      </c>
      <c r="C18" s="65">
        <f>VLOOKUP($A18,'Return Data'!$B$7:$R$2843,4,0)</f>
        <v>63.6</v>
      </c>
      <c r="D18" s="65">
        <f>VLOOKUP($A18,'Return Data'!$B$7:$R$2843,10,0)</f>
        <v>10.034599999999999</v>
      </c>
      <c r="E18" s="66">
        <f t="shared" si="0"/>
        <v>21</v>
      </c>
      <c r="F18" s="65">
        <f>VLOOKUP($A18,'Return Data'!$B$7:$R$2843,11,0)</f>
        <v>15.720499999999999</v>
      </c>
      <c r="G18" s="66">
        <f t="shared" si="1"/>
        <v>21</v>
      </c>
      <c r="H18" s="65">
        <f>VLOOKUP($A18,'Return Data'!$B$7:$R$2843,12,0)</f>
        <v>30.7835</v>
      </c>
      <c r="I18" s="66">
        <f t="shared" si="2"/>
        <v>14</v>
      </c>
      <c r="J18" s="65">
        <f>VLOOKUP($A18,'Return Data'!$B$7:$R$2843,13,0)</f>
        <v>52.518000000000001</v>
      </c>
      <c r="K18" s="66">
        <f t="shared" si="3"/>
        <v>14</v>
      </c>
      <c r="L18" s="65">
        <f>VLOOKUP($A18,'Return Data'!$B$7:$R$2843,17,0)</f>
        <v>25.4071</v>
      </c>
      <c r="M18" s="66">
        <f t="shared" si="4"/>
        <v>18</v>
      </c>
      <c r="N18" s="65">
        <f>VLOOKUP($A18,'Return Data'!$B$7:$R$2843,14,0)</f>
        <v>13.9406</v>
      </c>
      <c r="O18" s="66">
        <f t="shared" si="5"/>
        <v>17</v>
      </c>
      <c r="P18" s="65">
        <f>VLOOKUP($A18,'Return Data'!$B$7:$R$2843,15,0)</f>
        <v>14.0345</v>
      </c>
      <c r="Q18" s="66">
        <f t="shared" si="6"/>
        <v>7</v>
      </c>
      <c r="R18" s="65">
        <f>VLOOKUP($A18,'Return Data'!$B$7:$R$2843,16,0)</f>
        <v>14.9222</v>
      </c>
      <c r="S18" s="67">
        <f t="shared" si="7"/>
        <v>13</v>
      </c>
    </row>
    <row r="19" spans="1:19" x14ac:dyDescent="0.3">
      <c r="A19" s="63" t="s">
        <v>970</v>
      </c>
      <c r="B19" s="64">
        <f>VLOOKUP($A19,'Return Data'!$B$7:$R$2843,3,0)</f>
        <v>44446</v>
      </c>
      <c r="C19" s="65">
        <f>VLOOKUP($A19,'Return Data'!$B$7:$R$2843,4,0)</f>
        <v>39.04</v>
      </c>
      <c r="D19" s="65">
        <f>VLOOKUP($A19,'Return Data'!$B$7:$R$2843,10,0)</f>
        <v>12.4748</v>
      </c>
      <c r="E19" s="66">
        <f t="shared" si="0"/>
        <v>5</v>
      </c>
      <c r="F19" s="65">
        <f>VLOOKUP($A19,'Return Data'!$B$7:$R$2843,11,0)</f>
        <v>20.829499999999999</v>
      </c>
      <c r="G19" s="66">
        <f t="shared" si="1"/>
        <v>2</v>
      </c>
      <c r="H19" s="65">
        <f>VLOOKUP($A19,'Return Data'!$B$7:$R$2843,12,0)</f>
        <v>36.122700000000002</v>
      </c>
      <c r="I19" s="66">
        <f t="shared" si="2"/>
        <v>2</v>
      </c>
      <c r="J19" s="65">
        <f>VLOOKUP($A19,'Return Data'!$B$7:$R$2843,13,0)</f>
        <v>58.441600000000001</v>
      </c>
      <c r="K19" s="66">
        <f t="shared" si="3"/>
        <v>3</v>
      </c>
      <c r="L19" s="65">
        <f>VLOOKUP($A19,'Return Data'!$B$7:$R$2843,17,0)</f>
        <v>29.796500000000002</v>
      </c>
      <c r="M19" s="66">
        <f t="shared" si="4"/>
        <v>2</v>
      </c>
      <c r="N19" s="65">
        <f>VLOOKUP($A19,'Return Data'!$B$7:$R$2843,14,0)</f>
        <v>17.120100000000001</v>
      </c>
      <c r="O19" s="66">
        <f t="shared" si="5"/>
        <v>3</v>
      </c>
      <c r="P19" s="65">
        <f>VLOOKUP($A19,'Return Data'!$B$7:$R$2843,15,0)</f>
        <v>12.7377</v>
      </c>
      <c r="Q19" s="66">
        <f t="shared" si="6"/>
        <v>15</v>
      </c>
      <c r="R19" s="65">
        <f>VLOOKUP($A19,'Return Data'!$B$7:$R$2843,16,0)</f>
        <v>15.734500000000001</v>
      </c>
      <c r="S19" s="67">
        <f t="shared" si="7"/>
        <v>12</v>
      </c>
    </row>
    <row r="20" spans="1:19" x14ac:dyDescent="0.3">
      <c r="A20" s="63" t="s">
        <v>973</v>
      </c>
      <c r="B20" s="64">
        <f>VLOOKUP($A20,'Return Data'!$B$7:$R$2843,3,0)</f>
        <v>44446</v>
      </c>
      <c r="C20" s="65">
        <f>VLOOKUP($A20,'Return Data'!$B$7:$R$2843,4,0)</f>
        <v>49.56</v>
      </c>
      <c r="D20" s="65">
        <f>VLOOKUP($A20,'Return Data'!$B$7:$R$2843,10,0)</f>
        <v>12.2791</v>
      </c>
      <c r="E20" s="66">
        <f t="shared" si="0"/>
        <v>6</v>
      </c>
      <c r="F20" s="65">
        <f>VLOOKUP($A20,'Return Data'!$B$7:$R$2843,11,0)</f>
        <v>17.635899999999999</v>
      </c>
      <c r="G20" s="66">
        <f t="shared" si="1"/>
        <v>12</v>
      </c>
      <c r="H20" s="65">
        <f>VLOOKUP($A20,'Return Data'!$B$7:$R$2843,12,0)</f>
        <v>29.433299999999999</v>
      </c>
      <c r="I20" s="66">
        <f t="shared" si="2"/>
        <v>22</v>
      </c>
      <c r="J20" s="65">
        <f>VLOOKUP($A20,'Return Data'!$B$7:$R$2843,13,0)</f>
        <v>48.117199999999997</v>
      </c>
      <c r="K20" s="66">
        <f t="shared" si="3"/>
        <v>26</v>
      </c>
      <c r="L20" s="65">
        <f>VLOOKUP($A20,'Return Data'!$B$7:$R$2843,17,0)</f>
        <v>27.366900000000001</v>
      </c>
      <c r="M20" s="66">
        <f t="shared" si="4"/>
        <v>6</v>
      </c>
      <c r="N20" s="65">
        <f>VLOOKUP($A20,'Return Data'!$B$7:$R$2843,14,0)</f>
        <v>13.7959</v>
      </c>
      <c r="O20" s="66">
        <f t="shared" si="5"/>
        <v>19</v>
      </c>
      <c r="P20" s="65">
        <f>VLOOKUP($A20,'Return Data'!$B$7:$R$2843,15,0)</f>
        <v>13.731</v>
      </c>
      <c r="Q20" s="66">
        <f t="shared" si="6"/>
        <v>9</v>
      </c>
      <c r="R20" s="65">
        <f>VLOOKUP($A20,'Return Data'!$B$7:$R$2843,16,0)</f>
        <v>11.060600000000001</v>
      </c>
      <c r="S20" s="67">
        <f t="shared" si="7"/>
        <v>24</v>
      </c>
    </row>
    <row r="21" spans="1:19" x14ac:dyDescent="0.3">
      <c r="A21" s="63" t="s">
        <v>974</v>
      </c>
      <c r="B21" s="64">
        <f>VLOOKUP($A21,'Return Data'!$B$7:$R$2843,3,0)</f>
        <v>44446</v>
      </c>
      <c r="C21" s="65">
        <f>VLOOKUP($A21,'Return Data'!$B$7:$R$2843,4,0)</f>
        <v>28.7</v>
      </c>
      <c r="D21" s="65">
        <f>VLOOKUP($A21,'Return Data'!$B$7:$R$2843,10,0)</f>
        <v>9.0010999999999992</v>
      </c>
      <c r="E21" s="66">
        <f t="shared" si="0"/>
        <v>25</v>
      </c>
      <c r="F21" s="65">
        <f>VLOOKUP($A21,'Return Data'!$B$7:$R$2843,11,0)</f>
        <v>12.7258</v>
      </c>
      <c r="G21" s="66">
        <f t="shared" si="1"/>
        <v>28</v>
      </c>
      <c r="H21" s="65">
        <f>VLOOKUP($A21,'Return Data'!$B$7:$R$2843,12,0)</f>
        <v>21.610199999999999</v>
      </c>
      <c r="I21" s="66">
        <f t="shared" si="2"/>
        <v>29</v>
      </c>
      <c r="J21" s="65">
        <f>VLOOKUP($A21,'Return Data'!$B$7:$R$2843,13,0)</f>
        <v>41.448999999999998</v>
      </c>
      <c r="K21" s="66">
        <f t="shared" si="3"/>
        <v>28</v>
      </c>
      <c r="L21" s="65">
        <f>VLOOKUP($A21,'Return Data'!$B$7:$R$2843,17,0)</f>
        <v>19.524000000000001</v>
      </c>
      <c r="M21" s="66">
        <f t="shared" si="4"/>
        <v>29</v>
      </c>
      <c r="N21" s="65">
        <f>VLOOKUP($A21,'Return Data'!$B$7:$R$2843,14,0)</f>
        <v>10.6136</v>
      </c>
      <c r="O21" s="66">
        <f t="shared" si="5"/>
        <v>27</v>
      </c>
      <c r="P21" s="65">
        <f>VLOOKUP($A21,'Return Data'!$B$7:$R$2843,15,0)</f>
        <v>11.5518</v>
      </c>
      <c r="Q21" s="66">
        <f t="shared" si="6"/>
        <v>24</v>
      </c>
      <c r="R21" s="65">
        <f>VLOOKUP($A21,'Return Data'!$B$7:$R$2843,16,0)</f>
        <v>11.6327</v>
      </c>
      <c r="S21" s="67">
        <f t="shared" si="7"/>
        <v>23</v>
      </c>
    </row>
    <row r="22" spans="1:19" x14ac:dyDescent="0.3">
      <c r="A22" s="63" t="s">
        <v>976</v>
      </c>
      <c r="B22" s="64">
        <f>VLOOKUP($A22,'Return Data'!$B$7:$R$2843,3,0)</f>
        <v>44446</v>
      </c>
      <c r="C22" s="65">
        <f>VLOOKUP($A22,'Return Data'!$B$7:$R$2843,4,0)</f>
        <v>43.84</v>
      </c>
      <c r="D22" s="65">
        <f>VLOOKUP($A22,'Return Data'!$B$7:$R$2843,10,0)</f>
        <v>13.018800000000001</v>
      </c>
      <c r="E22" s="66">
        <f t="shared" si="0"/>
        <v>2</v>
      </c>
      <c r="F22" s="65">
        <f>VLOOKUP($A22,'Return Data'!$B$7:$R$2843,11,0)</f>
        <v>20.871200000000002</v>
      </c>
      <c r="G22" s="66">
        <f t="shared" si="1"/>
        <v>1</v>
      </c>
      <c r="H22" s="65">
        <f>VLOOKUP($A22,'Return Data'!$B$7:$R$2843,12,0)</f>
        <v>33.985300000000002</v>
      </c>
      <c r="I22" s="66">
        <f t="shared" si="2"/>
        <v>4</v>
      </c>
      <c r="J22" s="65">
        <f>VLOOKUP($A22,'Return Data'!$B$7:$R$2843,13,0)</f>
        <v>51.695500000000003</v>
      </c>
      <c r="K22" s="66">
        <f t="shared" si="3"/>
        <v>19</v>
      </c>
      <c r="L22" s="65">
        <f>VLOOKUP($A22,'Return Data'!$B$7:$R$2843,17,0)</f>
        <v>26.318000000000001</v>
      </c>
      <c r="M22" s="66">
        <f t="shared" si="4"/>
        <v>13</v>
      </c>
      <c r="N22" s="65">
        <f>VLOOKUP($A22,'Return Data'!$B$7:$R$2843,14,0)</f>
        <v>14.557499999999999</v>
      </c>
      <c r="O22" s="66">
        <f t="shared" si="5"/>
        <v>13</v>
      </c>
      <c r="P22" s="65">
        <f>VLOOKUP($A22,'Return Data'!$B$7:$R$2843,15,0)</f>
        <v>13.3611</v>
      </c>
      <c r="Q22" s="66">
        <f t="shared" si="6"/>
        <v>11</v>
      </c>
      <c r="R22" s="65">
        <f>VLOOKUP($A22,'Return Data'!$B$7:$R$2843,16,0)</f>
        <v>13.0436</v>
      </c>
      <c r="S22" s="67">
        <f t="shared" si="7"/>
        <v>19</v>
      </c>
    </row>
    <row r="23" spans="1:19" x14ac:dyDescent="0.3">
      <c r="A23" s="63" t="s">
        <v>978</v>
      </c>
      <c r="B23" s="64">
        <f>VLOOKUP($A23,'Return Data'!$B$7:$R$2843,3,0)</f>
        <v>44446</v>
      </c>
      <c r="C23" s="65">
        <f>VLOOKUP($A23,'Return Data'!$B$7:$R$2843,4,0)</f>
        <v>96.0899</v>
      </c>
      <c r="D23" s="65">
        <f>VLOOKUP($A23,'Return Data'!$B$7:$R$2843,10,0)</f>
        <v>9.2098999999999993</v>
      </c>
      <c r="E23" s="66">
        <f t="shared" si="0"/>
        <v>23</v>
      </c>
      <c r="F23" s="65">
        <f>VLOOKUP($A23,'Return Data'!$B$7:$R$2843,11,0)</f>
        <v>14.360900000000001</v>
      </c>
      <c r="G23" s="66">
        <f t="shared" si="1"/>
        <v>25</v>
      </c>
      <c r="H23" s="65">
        <f>VLOOKUP($A23,'Return Data'!$B$7:$R$2843,12,0)</f>
        <v>23.058599999999998</v>
      </c>
      <c r="I23" s="66">
        <f t="shared" si="2"/>
        <v>28</v>
      </c>
      <c r="J23" s="65">
        <f>VLOOKUP($A23,'Return Data'!$B$7:$R$2843,13,0)</f>
        <v>37.116300000000003</v>
      </c>
      <c r="K23" s="66">
        <f t="shared" si="3"/>
        <v>29</v>
      </c>
      <c r="L23" s="65">
        <f>VLOOKUP($A23,'Return Data'!$B$7:$R$2843,17,0)</f>
        <v>21.342300000000002</v>
      </c>
      <c r="M23" s="66">
        <f t="shared" si="4"/>
        <v>26</v>
      </c>
      <c r="N23" s="65">
        <f>VLOOKUP($A23,'Return Data'!$B$7:$R$2843,14,0)</f>
        <v>12.9488</v>
      </c>
      <c r="O23" s="66">
        <f t="shared" si="5"/>
        <v>23</v>
      </c>
      <c r="P23" s="65">
        <f>VLOOKUP($A23,'Return Data'!$B$7:$R$2843,15,0)</f>
        <v>10.880100000000001</v>
      </c>
      <c r="Q23" s="66">
        <f t="shared" si="6"/>
        <v>26</v>
      </c>
      <c r="R23" s="65">
        <f>VLOOKUP($A23,'Return Data'!$B$7:$R$2843,16,0)</f>
        <v>8.9295000000000009</v>
      </c>
      <c r="S23" s="67">
        <f t="shared" si="7"/>
        <v>28</v>
      </c>
    </row>
    <row r="24" spans="1:19" x14ac:dyDescent="0.3">
      <c r="A24" s="63" t="s">
        <v>1909</v>
      </c>
      <c r="B24" s="64">
        <f>VLOOKUP($A24,'Return Data'!$B$7:$R$2843,3,0)</f>
        <v>44446</v>
      </c>
      <c r="C24" s="65">
        <f>VLOOKUP($A24,'Return Data'!$B$7:$R$2843,4,0)</f>
        <v>376.36099999999999</v>
      </c>
      <c r="D24" s="65">
        <f>VLOOKUP($A24,'Return Data'!$B$7:$R$2843,10,0)</f>
        <v>11.617900000000001</v>
      </c>
      <c r="E24" s="66">
        <f t="shared" si="0"/>
        <v>11</v>
      </c>
      <c r="F24" s="65">
        <f>VLOOKUP($A24,'Return Data'!$B$7:$R$2843,11,0)</f>
        <v>18.022200000000002</v>
      </c>
      <c r="G24" s="66">
        <f t="shared" si="1"/>
        <v>5</v>
      </c>
      <c r="H24" s="65">
        <f>VLOOKUP($A24,'Return Data'!$B$7:$R$2843,12,0)</f>
        <v>33.773499999999999</v>
      </c>
      <c r="I24" s="66">
        <f t="shared" si="2"/>
        <v>5</v>
      </c>
      <c r="J24" s="65">
        <f>VLOOKUP($A24,'Return Data'!$B$7:$R$2843,13,0)</f>
        <v>56.559399999999997</v>
      </c>
      <c r="K24" s="66">
        <f t="shared" si="3"/>
        <v>6</v>
      </c>
      <c r="L24" s="65">
        <f>VLOOKUP($A24,'Return Data'!$B$7:$R$2843,17,0)</f>
        <v>29.713200000000001</v>
      </c>
      <c r="M24" s="66">
        <f t="shared" si="4"/>
        <v>3</v>
      </c>
      <c r="N24" s="65">
        <f>VLOOKUP($A24,'Return Data'!$B$7:$R$2843,14,0)</f>
        <v>16.646799999999999</v>
      </c>
      <c r="O24" s="66">
        <f t="shared" si="5"/>
        <v>5</v>
      </c>
      <c r="P24" s="65">
        <f>VLOOKUP($A24,'Return Data'!$B$7:$R$2843,15,0)</f>
        <v>14.430899999999999</v>
      </c>
      <c r="Q24" s="66">
        <f t="shared" si="6"/>
        <v>5</v>
      </c>
      <c r="R24" s="65">
        <f>VLOOKUP($A24,'Return Data'!$B$7:$R$2843,16,0)</f>
        <v>20.3308</v>
      </c>
      <c r="S24" s="67">
        <f t="shared" si="7"/>
        <v>1</v>
      </c>
    </row>
    <row r="25" spans="1:19" x14ac:dyDescent="0.3">
      <c r="A25" s="63" t="s">
        <v>981</v>
      </c>
      <c r="B25" s="64">
        <f>VLOOKUP($A25,'Return Data'!$B$7:$R$2843,3,0)</f>
        <v>44446</v>
      </c>
      <c r="C25" s="65">
        <f>VLOOKUP($A25,'Return Data'!$B$7:$R$2843,4,0)</f>
        <v>40.822000000000003</v>
      </c>
      <c r="D25" s="65">
        <f>VLOOKUP($A25,'Return Data'!$B$7:$R$2843,10,0)</f>
        <v>10.9414</v>
      </c>
      <c r="E25" s="66">
        <f t="shared" si="0"/>
        <v>17</v>
      </c>
      <c r="F25" s="65">
        <f>VLOOKUP($A25,'Return Data'!$B$7:$R$2843,11,0)</f>
        <v>16.867999999999999</v>
      </c>
      <c r="G25" s="66">
        <f t="shared" si="1"/>
        <v>16</v>
      </c>
      <c r="H25" s="65">
        <f>VLOOKUP($A25,'Return Data'!$B$7:$R$2843,12,0)</f>
        <v>30.3384</v>
      </c>
      <c r="I25" s="66">
        <f t="shared" si="2"/>
        <v>15</v>
      </c>
      <c r="J25" s="65">
        <f>VLOOKUP($A25,'Return Data'!$B$7:$R$2843,13,0)</f>
        <v>50.662500000000001</v>
      </c>
      <c r="K25" s="66">
        <f t="shared" si="3"/>
        <v>24</v>
      </c>
      <c r="L25" s="65">
        <f>VLOOKUP($A25,'Return Data'!$B$7:$R$2843,17,0)</f>
        <v>24.840599999999998</v>
      </c>
      <c r="M25" s="66">
        <f t="shared" si="4"/>
        <v>22</v>
      </c>
      <c r="N25" s="65">
        <f>VLOOKUP($A25,'Return Data'!$B$7:$R$2843,14,0)</f>
        <v>14.569100000000001</v>
      </c>
      <c r="O25" s="66">
        <f t="shared" si="5"/>
        <v>12</v>
      </c>
      <c r="P25" s="65">
        <f>VLOOKUP($A25,'Return Data'!$B$7:$R$2843,15,0)</f>
        <v>12.701700000000001</v>
      </c>
      <c r="Q25" s="66">
        <f t="shared" si="6"/>
        <v>16</v>
      </c>
      <c r="R25" s="65">
        <f>VLOOKUP($A25,'Return Data'!$B$7:$R$2843,16,0)</f>
        <v>10.6616</v>
      </c>
      <c r="S25" s="67">
        <f t="shared" si="7"/>
        <v>26</v>
      </c>
    </row>
    <row r="26" spans="1:19" x14ac:dyDescent="0.3">
      <c r="A26" s="63" t="s">
        <v>982</v>
      </c>
      <c r="B26" s="64">
        <f>VLOOKUP($A26,'Return Data'!$B$7:$R$2843,3,0)</f>
        <v>44446</v>
      </c>
      <c r="C26" s="65">
        <f>VLOOKUP($A26,'Return Data'!$B$7:$R$2843,4,0)</f>
        <v>45.403766229359903</v>
      </c>
      <c r="D26" s="65">
        <f>VLOOKUP($A26,'Return Data'!$B$7:$R$2843,10,0)</f>
        <v>12.825900000000001</v>
      </c>
      <c r="E26" s="66">
        <f t="shared" si="0"/>
        <v>4</v>
      </c>
      <c r="F26" s="65">
        <f>VLOOKUP($A26,'Return Data'!$B$7:$R$2843,11,0)</f>
        <v>18.0045</v>
      </c>
      <c r="G26" s="66">
        <f t="shared" si="1"/>
        <v>6</v>
      </c>
      <c r="H26" s="65">
        <f>VLOOKUP($A26,'Return Data'!$B$7:$R$2843,12,0)</f>
        <v>28.932099999999998</v>
      </c>
      <c r="I26" s="66">
        <f t="shared" si="2"/>
        <v>24</v>
      </c>
      <c r="J26" s="65">
        <f>VLOOKUP($A26,'Return Data'!$B$7:$R$2843,13,0)</f>
        <v>51.3523</v>
      </c>
      <c r="K26" s="66">
        <f t="shared" si="3"/>
        <v>20</v>
      </c>
      <c r="L26" s="65">
        <f>VLOOKUP($A26,'Return Data'!$B$7:$R$2843,17,0)</f>
        <v>25.607099999999999</v>
      </c>
      <c r="M26" s="66">
        <f t="shared" si="4"/>
        <v>17</v>
      </c>
      <c r="N26" s="65">
        <f>VLOOKUP($A26,'Return Data'!$B$7:$R$2843,14,0)</f>
        <v>15.6838</v>
      </c>
      <c r="O26" s="66">
        <f t="shared" si="5"/>
        <v>8</v>
      </c>
      <c r="P26" s="65">
        <f>VLOOKUP($A26,'Return Data'!$B$7:$R$2843,15,0)</f>
        <v>12.9335</v>
      </c>
      <c r="Q26" s="66">
        <f t="shared" si="6"/>
        <v>14</v>
      </c>
      <c r="R26" s="65">
        <f>VLOOKUP($A26,'Return Data'!$B$7:$R$2843,16,0)</f>
        <v>10.704800000000001</v>
      </c>
      <c r="S26" s="67">
        <f t="shared" si="7"/>
        <v>25</v>
      </c>
    </row>
    <row r="27" spans="1:19" x14ac:dyDescent="0.3">
      <c r="A27" s="63" t="s">
        <v>985</v>
      </c>
      <c r="B27" s="64">
        <f>VLOOKUP($A27,'Return Data'!$B$7:$R$2843,3,0)</f>
        <v>44446</v>
      </c>
      <c r="C27" s="65">
        <f>VLOOKUP($A27,'Return Data'!$B$7:$R$2843,4,0)</f>
        <v>15.462400000000001</v>
      </c>
      <c r="D27" s="65">
        <f>VLOOKUP($A27,'Return Data'!$B$7:$R$2843,10,0)</f>
        <v>8.6835000000000004</v>
      </c>
      <c r="E27" s="66">
        <f t="shared" si="0"/>
        <v>26</v>
      </c>
      <c r="F27" s="65">
        <f>VLOOKUP($A27,'Return Data'!$B$7:$R$2843,11,0)</f>
        <v>16.902000000000001</v>
      </c>
      <c r="G27" s="66">
        <f t="shared" si="1"/>
        <v>15</v>
      </c>
      <c r="H27" s="65">
        <f>VLOOKUP($A27,'Return Data'!$B$7:$R$2843,12,0)</f>
        <v>33.363199999999999</v>
      </c>
      <c r="I27" s="66">
        <f t="shared" si="2"/>
        <v>6</v>
      </c>
      <c r="J27" s="65">
        <f>VLOOKUP($A27,'Return Data'!$B$7:$R$2843,13,0)</f>
        <v>56.509900000000002</v>
      </c>
      <c r="K27" s="66">
        <f t="shared" si="3"/>
        <v>7</v>
      </c>
      <c r="L27" s="65">
        <f>VLOOKUP($A27,'Return Data'!$B$7:$R$2843,17,0)</f>
        <v>26.4406</v>
      </c>
      <c r="M27" s="66">
        <f t="shared" si="4"/>
        <v>11</v>
      </c>
      <c r="N27" s="65"/>
      <c r="O27" s="66"/>
      <c r="P27" s="65"/>
      <c r="Q27" s="66"/>
      <c r="R27" s="65">
        <f>VLOOKUP($A27,'Return Data'!$B$7:$R$2843,16,0)</f>
        <v>19.1708</v>
      </c>
      <c r="S27" s="67">
        <f t="shared" si="7"/>
        <v>8</v>
      </c>
    </row>
    <row r="28" spans="1:19" x14ac:dyDescent="0.3">
      <c r="A28" s="63" t="s">
        <v>987</v>
      </c>
      <c r="B28" s="64">
        <f>VLOOKUP($A28,'Return Data'!$B$7:$R$2843,3,0)</f>
        <v>44446</v>
      </c>
      <c r="C28" s="65">
        <f>VLOOKUP($A28,'Return Data'!$B$7:$R$2843,4,0)</f>
        <v>78.518000000000001</v>
      </c>
      <c r="D28" s="65">
        <f>VLOOKUP($A28,'Return Data'!$B$7:$R$2843,10,0)</f>
        <v>11.8124</v>
      </c>
      <c r="E28" s="66">
        <f t="shared" si="0"/>
        <v>9</v>
      </c>
      <c r="F28" s="65">
        <f>VLOOKUP($A28,'Return Data'!$B$7:$R$2843,11,0)</f>
        <v>17.668700000000001</v>
      </c>
      <c r="G28" s="66">
        <f t="shared" si="1"/>
        <v>11</v>
      </c>
      <c r="H28" s="65">
        <f>VLOOKUP($A28,'Return Data'!$B$7:$R$2843,12,0)</f>
        <v>31.960799999999999</v>
      </c>
      <c r="I28" s="66">
        <f t="shared" si="2"/>
        <v>10</v>
      </c>
      <c r="J28" s="65">
        <f>VLOOKUP($A28,'Return Data'!$B$7:$R$2843,13,0)</f>
        <v>51.795999999999999</v>
      </c>
      <c r="K28" s="66">
        <f t="shared" si="3"/>
        <v>18</v>
      </c>
      <c r="L28" s="65">
        <f>VLOOKUP($A28,'Return Data'!$B$7:$R$2843,17,0)</f>
        <v>26.566600000000001</v>
      </c>
      <c r="M28" s="66">
        <f t="shared" si="4"/>
        <v>9</v>
      </c>
      <c r="N28" s="65">
        <f>VLOOKUP($A28,'Return Data'!$B$7:$R$2843,14,0)</f>
        <v>15.787699999999999</v>
      </c>
      <c r="O28" s="66">
        <f t="shared" ref="O28:O36" si="8">RANK(N28,N$8:N$36,0)</f>
        <v>7</v>
      </c>
      <c r="P28" s="65">
        <f>VLOOKUP($A28,'Return Data'!$B$7:$R$2843,15,0)</f>
        <v>15.948700000000001</v>
      </c>
      <c r="Q28" s="66">
        <f t="shared" ref="Q28:Q36" si="9">RANK(P28,P$8:P$36,0)</f>
        <v>3</v>
      </c>
      <c r="R28" s="65">
        <f>VLOOKUP($A28,'Return Data'!$B$7:$R$2843,16,0)</f>
        <v>16.576699999999999</v>
      </c>
      <c r="S28" s="67">
        <f t="shared" si="7"/>
        <v>11</v>
      </c>
    </row>
    <row r="29" spans="1:19" x14ac:dyDescent="0.3">
      <c r="A29" s="63" t="s">
        <v>2019</v>
      </c>
      <c r="B29" s="64">
        <f>VLOOKUP($A29,'Return Data'!$B$7:$R$2843,3,0)</f>
        <v>44446</v>
      </c>
      <c r="C29" s="65">
        <f>VLOOKUP($A29,'Return Data'!$B$7:$R$2843,4,0)</f>
        <v>34.189100000000003</v>
      </c>
      <c r="D29" s="65">
        <f>VLOOKUP($A29,'Return Data'!$B$7:$R$2843,10,0)</f>
        <v>11.239100000000001</v>
      </c>
      <c r="E29" s="66">
        <f t="shared" si="0"/>
        <v>15</v>
      </c>
      <c r="F29" s="65">
        <f>VLOOKUP($A29,'Return Data'!$B$7:$R$2843,11,0)</f>
        <v>16.6816</v>
      </c>
      <c r="G29" s="66">
        <f t="shared" si="1"/>
        <v>18</v>
      </c>
      <c r="H29" s="65">
        <f>VLOOKUP($A29,'Return Data'!$B$7:$R$2843,12,0)</f>
        <v>31.444500000000001</v>
      </c>
      <c r="I29" s="66">
        <f t="shared" si="2"/>
        <v>12</v>
      </c>
      <c r="J29" s="65">
        <f>VLOOKUP($A29,'Return Data'!$B$7:$R$2843,13,0)</f>
        <v>52.544800000000002</v>
      </c>
      <c r="K29" s="66">
        <f t="shared" si="3"/>
        <v>13</v>
      </c>
      <c r="L29" s="65">
        <f>VLOOKUP($A29,'Return Data'!$B$7:$R$2843,17,0)</f>
        <v>25.0793</v>
      </c>
      <c r="M29" s="66">
        <f t="shared" si="4"/>
        <v>19</v>
      </c>
      <c r="N29" s="65">
        <f>VLOOKUP($A29,'Return Data'!$B$7:$R$2843,14,0)</f>
        <v>13.364100000000001</v>
      </c>
      <c r="O29" s="66">
        <f t="shared" si="8"/>
        <v>21</v>
      </c>
      <c r="P29" s="65">
        <f>VLOOKUP($A29,'Return Data'!$B$7:$R$2843,15,0)</f>
        <v>12.619199999999999</v>
      </c>
      <c r="Q29" s="66">
        <f t="shared" si="9"/>
        <v>19</v>
      </c>
      <c r="R29" s="65">
        <f>VLOOKUP($A29,'Return Data'!$B$7:$R$2843,16,0)</f>
        <v>13.149699999999999</v>
      </c>
      <c r="S29" s="67">
        <f t="shared" si="7"/>
        <v>18</v>
      </c>
    </row>
    <row r="30" spans="1:19" x14ac:dyDescent="0.3">
      <c r="A30" s="63" t="s">
        <v>988</v>
      </c>
      <c r="B30" s="64">
        <f>VLOOKUP($A30,'Return Data'!$B$7:$R$2843,3,0)</f>
        <v>44446</v>
      </c>
      <c r="C30" s="65">
        <f>VLOOKUP($A30,'Return Data'!$B$7:$R$2843,4,0)</f>
        <v>48.7547</v>
      </c>
      <c r="D30" s="65">
        <f>VLOOKUP($A30,'Return Data'!$B$7:$R$2843,10,0)</f>
        <v>10.5358</v>
      </c>
      <c r="E30" s="66">
        <f t="shared" si="0"/>
        <v>18</v>
      </c>
      <c r="F30" s="65">
        <f>VLOOKUP($A30,'Return Data'!$B$7:$R$2843,11,0)</f>
        <v>16.827000000000002</v>
      </c>
      <c r="G30" s="66">
        <f t="shared" si="1"/>
        <v>17</v>
      </c>
      <c r="H30" s="65">
        <f>VLOOKUP($A30,'Return Data'!$B$7:$R$2843,12,0)</f>
        <v>34.971200000000003</v>
      </c>
      <c r="I30" s="66">
        <f t="shared" si="2"/>
        <v>3</v>
      </c>
      <c r="J30" s="65">
        <f>VLOOKUP($A30,'Return Data'!$B$7:$R$2843,13,0)</f>
        <v>57.171300000000002</v>
      </c>
      <c r="K30" s="66">
        <f t="shared" si="3"/>
        <v>4</v>
      </c>
      <c r="L30" s="65">
        <f>VLOOKUP($A30,'Return Data'!$B$7:$R$2843,17,0)</f>
        <v>23.934200000000001</v>
      </c>
      <c r="M30" s="66">
        <f t="shared" si="4"/>
        <v>25</v>
      </c>
      <c r="N30" s="65">
        <f>VLOOKUP($A30,'Return Data'!$B$7:$R$2843,14,0)</f>
        <v>11.622400000000001</v>
      </c>
      <c r="O30" s="66">
        <f t="shared" si="8"/>
        <v>25</v>
      </c>
      <c r="P30" s="65">
        <f>VLOOKUP($A30,'Return Data'!$B$7:$R$2843,15,0)</f>
        <v>13.077</v>
      </c>
      <c r="Q30" s="66">
        <f t="shared" si="9"/>
        <v>13</v>
      </c>
      <c r="R30" s="65">
        <f>VLOOKUP($A30,'Return Data'!$B$7:$R$2843,16,0)</f>
        <v>11.8972</v>
      </c>
      <c r="S30" s="67">
        <f t="shared" si="7"/>
        <v>22</v>
      </c>
    </row>
    <row r="31" spans="1:19" x14ac:dyDescent="0.3">
      <c r="A31" s="63" t="s">
        <v>990</v>
      </c>
      <c r="B31" s="64">
        <f>VLOOKUP($A31,'Return Data'!$B$7:$R$2843,3,0)</f>
        <v>44446</v>
      </c>
      <c r="C31" s="65">
        <f>VLOOKUP($A31,'Return Data'!$B$7:$R$2843,4,0)</f>
        <v>251.53</v>
      </c>
      <c r="D31" s="65">
        <f>VLOOKUP($A31,'Return Data'!$B$7:$R$2843,10,0)</f>
        <v>9.1709999999999994</v>
      </c>
      <c r="E31" s="66">
        <f t="shared" si="0"/>
        <v>24</v>
      </c>
      <c r="F31" s="65">
        <f>VLOOKUP($A31,'Return Data'!$B$7:$R$2843,11,0)</f>
        <v>16.670500000000001</v>
      </c>
      <c r="G31" s="66">
        <f t="shared" si="1"/>
        <v>19</v>
      </c>
      <c r="H31" s="65">
        <f>VLOOKUP($A31,'Return Data'!$B$7:$R$2843,12,0)</f>
        <v>29.694800000000001</v>
      </c>
      <c r="I31" s="66">
        <f t="shared" si="2"/>
        <v>21</v>
      </c>
      <c r="J31" s="65">
        <f>VLOOKUP($A31,'Return Data'!$B$7:$R$2843,13,0)</f>
        <v>51.223500000000001</v>
      </c>
      <c r="K31" s="66">
        <f t="shared" si="3"/>
        <v>22</v>
      </c>
      <c r="L31" s="65">
        <f>VLOOKUP($A31,'Return Data'!$B$7:$R$2843,17,0)</f>
        <v>24.676600000000001</v>
      </c>
      <c r="M31" s="66">
        <f t="shared" si="4"/>
        <v>23</v>
      </c>
      <c r="N31" s="65">
        <f>VLOOKUP($A31,'Return Data'!$B$7:$R$2843,14,0)</f>
        <v>14.151300000000001</v>
      </c>
      <c r="O31" s="66">
        <f t="shared" si="8"/>
        <v>16</v>
      </c>
      <c r="P31" s="65">
        <f>VLOOKUP($A31,'Return Data'!$B$7:$R$2843,15,0)</f>
        <v>12.544600000000001</v>
      </c>
      <c r="Q31" s="66">
        <f t="shared" si="9"/>
        <v>21</v>
      </c>
      <c r="R31" s="65">
        <f>VLOOKUP($A31,'Return Data'!$B$7:$R$2843,16,0)</f>
        <v>18.914300000000001</v>
      </c>
      <c r="S31" s="67">
        <f t="shared" si="7"/>
        <v>9</v>
      </c>
    </row>
    <row r="32" spans="1:19" x14ac:dyDescent="0.3">
      <c r="A32" s="63" t="s">
        <v>993</v>
      </c>
      <c r="B32" s="64">
        <f>VLOOKUP($A32,'Return Data'!$B$7:$R$2843,3,0)</f>
        <v>44446</v>
      </c>
      <c r="C32" s="65">
        <f>VLOOKUP($A32,'Return Data'!$B$7:$R$2843,4,0)</f>
        <v>60.4544</v>
      </c>
      <c r="D32" s="65">
        <f>VLOOKUP($A32,'Return Data'!$B$7:$R$2843,10,0)</f>
        <v>9.7658000000000005</v>
      </c>
      <c r="E32" s="66">
        <f t="shared" si="0"/>
        <v>22</v>
      </c>
      <c r="F32" s="65">
        <f>VLOOKUP($A32,'Return Data'!$B$7:$R$2843,11,0)</f>
        <v>13.954599999999999</v>
      </c>
      <c r="G32" s="66">
        <f t="shared" si="1"/>
        <v>26</v>
      </c>
      <c r="H32" s="65">
        <f>VLOOKUP($A32,'Return Data'!$B$7:$R$2843,12,0)</f>
        <v>30.191700000000001</v>
      </c>
      <c r="I32" s="66">
        <f t="shared" si="2"/>
        <v>16</v>
      </c>
      <c r="J32" s="65">
        <f>VLOOKUP($A32,'Return Data'!$B$7:$R$2843,13,0)</f>
        <v>55.813499999999998</v>
      </c>
      <c r="K32" s="66">
        <f t="shared" si="3"/>
        <v>9</v>
      </c>
      <c r="L32" s="65">
        <f>VLOOKUP($A32,'Return Data'!$B$7:$R$2843,17,0)</f>
        <v>26.427600000000002</v>
      </c>
      <c r="M32" s="66">
        <f t="shared" si="4"/>
        <v>12</v>
      </c>
      <c r="N32" s="65">
        <f>VLOOKUP($A32,'Return Data'!$B$7:$R$2843,14,0)</f>
        <v>15.2052</v>
      </c>
      <c r="O32" s="66">
        <f t="shared" si="8"/>
        <v>9</v>
      </c>
      <c r="P32" s="65">
        <f>VLOOKUP($A32,'Return Data'!$B$7:$R$2843,15,0)</f>
        <v>13.148899999999999</v>
      </c>
      <c r="Q32" s="66">
        <f t="shared" si="9"/>
        <v>12</v>
      </c>
      <c r="R32" s="65">
        <f>VLOOKUP($A32,'Return Data'!$B$7:$R$2843,16,0)</f>
        <v>12.1915</v>
      </c>
      <c r="S32" s="67">
        <f t="shared" si="7"/>
        <v>21</v>
      </c>
    </row>
    <row r="33" spans="1:19" x14ac:dyDescent="0.3">
      <c r="A33" s="63" t="s">
        <v>994</v>
      </c>
      <c r="B33" s="64">
        <f>VLOOKUP($A33,'Return Data'!$B$7:$R$2843,3,0)</f>
        <v>44446</v>
      </c>
      <c r="C33" s="65">
        <f>VLOOKUP($A33,'Return Data'!$B$7:$R$2843,4,0)</f>
        <v>720.58200375518595</v>
      </c>
      <c r="D33" s="65">
        <f>VLOOKUP($A33,'Return Data'!$B$7:$R$2843,10,0)</f>
        <v>11.2052</v>
      </c>
      <c r="E33" s="66">
        <f t="shared" si="0"/>
        <v>16</v>
      </c>
      <c r="F33" s="65">
        <f>VLOOKUP($A33,'Return Data'!$B$7:$R$2843,11,0)</f>
        <v>17.6799</v>
      </c>
      <c r="G33" s="66">
        <f t="shared" si="1"/>
        <v>10</v>
      </c>
      <c r="H33" s="65">
        <f>VLOOKUP($A33,'Return Data'!$B$7:$R$2843,12,0)</f>
        <v>37.037799999999997</v>
      </c>
      <c r="I33" s="66">
        <f t="shared" si="2"/>
        <v>1</v>
      </c>
      <c r="J33" s="65">
        <f>VLOOKUP($A33,'Return Data'!$B$7:$R$2843,13,0)</f>
        <v>59.069699999999997</v>
      </c>
      <c r="K33" s="66">
        <f t="shared" si="3"/>
        <v>2</v>
      </c>
      <c r="L33" s="65">
        <f>VLOOKUP($A33,'Return Data'!$B$7:$R$2843,17,0)</f>
        <v>25.031500000000001</v>
      </c>
      <c r="M33" s="66">
        <f t="shared" si="4"/>
        <v>20</v>
      </c>
      <c r="N33" s="65">
        <f>VLOOKUP($A33,'Return Data'!$B$7:$R$2843,14,0)</f>
        <v>14.324199999999999</v>
      </c>
      <c r="O33" s="66">
        <f t="shared" si="8"/>
        <v>14</v>
      </c>
      <c r="P33" s="65">
        <f>VLOOKUP($A33,'Return Data'!$B$7:$R$2843,15,0)</f>
        <v>12.6267</v>
      </c>
      <c r="Q33" s="66">
        <f t="shared" si="9"/>
        <v>17</v>
      </c>
      <c r="R33" s="65">
        <f>VLOOKUP($A33,'Return Data'!$B$7:$R$2843,16,0)</f>
        <v>20.100999999999999</v>
      </c>
      <c r="S33" s="67">
        <f t="shared" si="7"/>
        <v>6</v>
      </c>
    </row>
    <row r="34" spans="1:19" x14ac:dyDescent="0.3">
      <c r="A34" s="63" t="s">
        <v>997</v>
      </c>
      <c r="B34" s="64">
        <f>VLOOKUP($A34,'Return Data'!$B$7:$R$2843,3,0)</f>
        <v>44446</v>
      </c>
      <c r="C34" s="65">
        <f>VLOOKUP($A34,'Return Data'!$B$7:$R$2843,4,0)</f>
        <v>136.70666666666699</v>
      </c>
      <c r="D34" s="65">
        <f>VLOOKUP($A34,'Return Data'!$B$7:$R$2843,10,0)</f>
        <v>7.3388</v>
      </c>
      <c r="E34" s="66">
        <f t="shared" si="0"/>
        <v>27</v>
      </c>
      <c r="F34" s="65">
        <f>VLOOKUP($A34,'Return Data'!$B$7:$R$2843,11,0)</f>
        <v>15.254</v>
      </c>
      <c r="G34" s="66">
        <f t="shared" si="1"/>
        <v>22</v>
      </c>
      <c r="H34" s="65">
        <f>VLOOKUP($A34,'Return Data'!$B$7:$R$2843,12,0)</f>
        <v>25.4497</v>
      </c>
      <c r="I34" s="66">
        <f t="shared" si="2"/>
        <v>27</v>
      </c>
      <c r="J34" s="65">
        <f>VLOOKUP($A34,'Return Data'!$B$7:$R$2843,13,0)</f>
        <v>44.7346</v>
      </c>
      <c r="K34" s="66">
        <f t="shared" si="3"/>
        <v>27</v>
      </c>
      <c r="L34" s="65">
        <f>VLOOKUP($A34,'Return Data'!$B$7:$R$2843,17,0)</f>
        <v>20.602</v>
      </c>
      <c r="M34" s="66">
        <f t="shared" si="4"/>
        <v>27</v>
      </c>
      <c r="N34" s="65">
        <f>VLOOKUP($A34,'Return Data'!$B$7:$R$2843,14,0)</f>
        <v>10.0106</v>
      </c>
      <c r="O34" s="66">
        <f t="shared" si="8"/>
        <v>28</v>
      </c>
      <c r="P34" s="65">
        <f>VLOOKUP($A34,'Return Data'!$B$7:$R$2843,15,0)</f>
        <v>8.9939999999999998</v>
      </c>
      <c r="Q34" s="66">
        <f t="shared" si="9"/>
        <v>27</v>
      </c>
      <c r="R34" s="65">
        <f>VLOOKUP($A34,'Return Data'!$B$7:$R$2843,16,0)</f>
        <v>10.354799999999999</v>
      </c>
      <c r="S34" s="67">
        <f t="shared" si="7"/>
        <v>27</v>
      </c>
    </row>
    <row r="35" spans="1:19" x14ac:dyDescent="0.3">
      <c r="A35" s="63" t="s">
        <v>999</v>
      </c>
      <c r="B35" s="64">
        <f>VLOOKUP($A35,'Return Data'!$B$7:$R$2843,3,0)</f>
        <v>44446</v>
      </c>
      <c r="C35" s="65">
        <f>VLOOKUP($A35,'Return Data'!$B$7:$R$2843,4,0)</f>
        <v>16.48</v>
      </c>
      <c r="D35" s="65">
        <f>VLOOKUP($A35,'Return Data'!$B$7:$R$2843,10,0)</f>
        <v>12.2616</v>
      </c>
      <c r="E35" s="66">
        <f t="shared" si="0"/>
        <v>7</v>
      </c>
      <c r="F35" s="65">
        <f>VLOOKUP($A35,'Return Data'!$B$7:$R$2843,11,0)</f>
        <v>17.967099999999999</v>
      </c>
      <c r="G35" s="66">
        <f t="shared" si="1"/>
        <v>8</v>
      </c>
      <c r="H35" s="65">
        <f>VLOOKUP($A35,'Return Data'!$B$7:$R$2843,12,0)</f>
        <v>31.945599999999999</v>
      </c>
      <c r="I35" s="66">
        <f t="shared" si="2"/>
        <v>11</v>
      </c>
      <c r="J35" s="65">
        <f>VLOOKUP($A35,'Return Data'!$B$7:$R$2843,13,0)</f>
        <v>53.445099999999996</v>
      </c>
      <c r="K35" s="66">
        <f t="shared" si="3"/>
        <v>10</v>
      </c>
      <c r="L35" s="65">
        <f>VLOOKUP($A35,'Return Data'!$B$7:$R$2843,17,0)</f>
        <v>26.4712</v>
      </c>
      <c r="M35" s="66">
        <f t="shared" si="4"/>
        <v>10</v>
      </c>
      <c r="N35" s="65">
        <f>VLOOKUP($A35,'Return Data'!$B$7:$R$2843,14,0)</f>
        <v>14.689500000000001</v>
      </c>
      <c r="O35" s="66">
        <f t="shared" si="8"/>
        <v>11</v>
      </c>
      <c r="P35" s="65">
        <f>VLOOKUP($A35,'Return Data'!$B$7:$R$2843,15,0)</f>
        <v>0</v>
      </c>
      <c r="Q35" s="66">
        <f t="shared" si="9"/>
        <v>28</v>
      </c>
      <c r="R35" s="65">
        <f>VLOOKUP($A35,'Return Data'!$B$7:$R$2843,16,0)</f>
        <v>12.232799999999999</v>
      </c>
      <c r="S35" s="67">
        <f t="shared" si="7"/>
        <v>20</v>
      </c>
    </row>
    <row r="36" spans="1:19" x14ac:dyDescent="0.3">
      <c r="A36" s="63" t="s">
        <v>1916</v>
      </c>
      <c r="B36" s="64">
        <f>VLOOKUP($A36,'Return Data'!$B$7:$R$2843,3,0)</f>
        <v>44446</v>
      </c>
      <c r="C36" s="65">
        <f>VLOOKUP($A36,'Return Data'!$B$7:$R$2843,4,0)</f>
        <v>194.3631</v>
      </c>
      <c r="D36" s="65">
        <f>VLOOKUP($A36,'Return Data'!$B$7:$R$2843,10,0)</f>
        <v>12.847899999999999</v>
      </c>
      <c r="E36" s="66">
        <f t="shared" si="0"/>
        <v>3</v>
      </c>
      <c r="F36" s="65">
        <f>VLOOKUP($A36,'Return Data'!$B$7:$R$2843,11,0)</f>
        <v>19.432300000000001</v>
      </c>
      <c r="G36" s="66">
        <f t="shared" si="1"/>
        <v>3</v>
      </c>
      <c r="H36" s="65">
        <f>VLOOKUP($A36,'Return Data'!$B$7:$R$2843,12,0)</f>
        <v>32.6952</v>
      </c>
      <c r="I36" s="66">
        <f t="shared" si="2"/>
        <v>7</v>
      </c>
      <c r="J36" s="65">
        <f>VLOOKUP($A36,'Return Data'!$B$7:$R$2843,13,0)</f>
        <v>56.781500000000001</v>
      </c>
      <c r="K36" s="66">
        <f t="shared" si="3"/>
        <v>5</v>
      </c>
      <c r="L36" s="65">
        <f>VLOOKUP($A36,'Return Data'!$B$7:$R$2843,17,0)</f>
        <v>28.9041</v>
      </c>
      <c r="M36" s="66">
        <f t="shared" si="4"/>
        <v>4</v>
      </c>
      <c r="N36" s="65">
        <f>VLOOKUP($A36,'Return Data'!$B$7:$R$2843,14,0)</f>
        <v>15.799300000000001</v>
      </c>
      <c r="O36" s="66">
        <f t="shared" si="8"/>
        <v>6</v>
      </c>
      <c r="P36" s="65">
        <f>VLOOKUP($A36,'Return Data'!$B$7:$R$2843,15,0)</f>
        <v>14.653700000000001</v>
      </c>
      <c r="Q36" s="66">
        <f t="shared" si="9"/>
        <v>4</v>
      </c>
      <c r="R36" s="65">
        <f>VLOOKUP($A36,'Return Data'!$B$7:$R$2843,16,0)</f>
        <v>14.15</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10.666565517241377</v>
      </c>
      <c r="E38" s="74"/>
      <c r="F38" s="75">
        <f>AVERAGE(F8:F36)</f>
        <v>16.705955172413795</v>
      </c>
      <c r="G38" s="74"/>
      <c r="H38" s="75">
        <f>AVERAGE(H8:H36)</f>
        <v>30.614841379310338</v>
      </c>
      <c r="I38" s="74"/>
      <c r="J38" s="75">
        <f>AVERAGE(J8:J36)</f>
        <v>52.364068965517241</v>
      </c>
      <c r="K38" s="74"/>
      <c r="L38" s="75">
        <f>AVERAGE(L8:L36)</f>
        <v>25.685003448275857</v>
      </c>
      <c r="M38" s="74"/>
      <c r="N38" s="75">
        <f>AVERAGE(N8:N36)</f>
        <v>14.368392857142856</v>
      </c>
      <c r="O38" s="74"/>
      <c r="P38" s="75">
        <f>AVERAGE(P8:P36)</f>
        <v>12.708753571428574</v>
      </c>
      <c r="Q38" s="74"/>
      <c r="R38" s="75">
        <f>AVERAGE(R8:R36)</f>
        <v>14.926327586206897</v>
      </c>
      <c r="S38" s="76"/>
    </row>
    <row r="39" spans="1:19" x14ac:dyDescent="0.3">
      <c r="A39" s="73" t="s">
        <v>28</v>
      </c>
      <c r="B39" s="74"/>
      <c r="C39" s="74"/>
      <c r="D39" s="75">
        <f>MIN(D8:D36)</f>
        <v>5.7706</v>
      </c>
      <c r="E39" s="74"/>
      <c r="F39" s="75">
        <f>MIN(F8:F36)</f>
        <v>12.495900000000001</v>
      </c>
      <c r="G39" s="74"/>
      <c r="H39" s="75">
        <f>MIN(H8:H36)</f>
        <v>21.610199999999999</v>
      </c>
      <c r="I39" s="74"/>
      <c r="J39" s="75">
        <f>MIN(J8:J36)</f>
        <v>37.116300000000003</v>
      </c>
      <c r="K39" s="74"/>
      <c r="L39" s="75">
        <f>MIN(L8:L36)</f>
        <v>19.524000000000001</v>
      </c>
      <c r="M39" s="74"/>
      <c r="N39" s="75">
        <f>MIN(N8:N36)</f>
        <v>10.0106</v>
      </c>
      <c r="O39" s="74"/>
      <c r="P39" s="75">
        <f>MIN(P8:P36)</f>
        <v>0</v>
      </c>
      <c r="Q39" s="74"/>
      <c r="R39" s="75">
        <f>MIN(R8:R36)</f>
        <v>7.3369999999999997</v>
      </c>
      <c r="S39" s="76"/>
    </row>
    <row r="40" spans="1:19" ht="15" thickBot="1" x14ac:dyDescent="0.35">
      <c r="A40" s="77" t="s">
        <v>29</v>
      </c>
      <c r="B40" s="78"/>
      <c r="C40" s="78"/>
      <c r="D40" s="79">
        <f>MAX(D8:D36)</f>
        <v>13.044499999999999</v>
      </c>
      <c r="E40" s="78"/>
      <c r="F40" s="79">
        <f>MAX(F8:F36)</f>
        <v>20.871200000000002</v>
      </c>
      <c r="G40" s="78"/>
      <c r="H40" s="79">
        <f>MAX(H8:H36)</f>
        <v>37.037799999999997</v>
      </c>
      <c r="I40" s="78"/>
      <c r="J40" s="79">
        <f>MAX(J8:J36)</f>
        <v>62.614899999999999</v>
      </c>
      <c r="K40" s="78"/>
      <c r="L40" s="79">
        <f>MAX(L8:L36)</f>
        <v>31.805800000000001</v>
      </c>
      <c r="M40" s="78"/>
      <c r="N40" s="79">
        <f>MAX(N8:N36)</f>
        <v>19.014199999999999</v>
      </c>
      <c r="O40" s="78"/>
      <c r="P40" s="79">
        <f>MAX(P8:P36)</f>
        <v>17.316400000000002</v>
      </c>
      <c r="Q40" s="78"/>
      <c r="R40" s="79">
        <f>MAX(R8:R36)</f>
        <v>20.3308</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44446</v>
      </c>
      <c r="C8" s="65">
        <f>VLOOKUP($A8,'Return Data'!$B$7:$R$2843,4,0)</f>
        <v>37.2849</v>
      </c>
      <c r="D8" s="65">
        <f>VLOOKUP($A8,'Return Data'!$B$7:$R$2843,9,0)</f>
        <v>11.548</v>
      </c>
      <c r="E8" s="66">
        <f t="shared" ref="E8:E35" si="0">RANK(D8,D$8:D$35,0)</f>
        <v>17</v>
      </c>
      <c r="F8" s="65">
        <f>VLOOKUP($A8,'Return Data'!$B$7:$R$2843,10,0)</f>
        <v>6.3471000000000002</v>
      </c>
      <c r="G8" s="66">
        <f t="shared" ref="G8:G35" si="1">RANK(F8,F$8:F$35,0)</f>
        <v>9</v>
      </c>
      <c r="H8" s="65">
        <f>VLOOKUP($A8,'Return Data'!$B$7:$R$2843,11,0)</f>
        <v>8.5731000000000002</v>
      </c>
      <c r="I8" s="66">
        <f t="shared" ref="I8:I35" si="2">RANK(H8,H$8:H$35,0)</f>
        <v>8</v>
      </c>
      <c r="J8" s="65">
        <f>VLOOKUP($A8,'Return Data'!$B$7:$R$2843,12,0)</f>
        <v>6.4090999999999996</v>
      </c>
      <c r="K8" s="66">
        <f t="shared" ref="K8:K33" si="3">RANK(J8,J$8:J$35,0)</f>
        <v>5</v>
      </c>
      <c r="L8" s="65">
        <f>VLOOKUP($A8,'Return Data'!$B$7:$R$2843,13,0)</f>
        <v>6.8666</v>
      </c>
      <c r="M8" s="66">
        <f>RANK(L8,L$8:L$35,0)</f>
        <v>6</v>
      </c>
      <c r="N8" s="65">
        <f>VLOOKUP($A8,'Return Data'!$B$7:$R$2843,17,0)</f>
        <v>4.3015999999999996</v>
      </c>
      <c r="O8" s="66">
        <f>RANK(N8,N$8:N$35,0)</f>
        <v>22</v>
      </c>
      <c r="P8" s="65">
        <f>VLOOKUP($A8,'Return Data'!$B$7:$R$2843,14,0)</f>
        <v>6.1821000000000002</v>
      </c>
      <c r="Q8" s="66">
        <f>RANK(P8,P$8:P$35,0)</f>
        <v>21</v>
      </c>
      <c r="R8" s="65">
        <f>VLOOKUP($A8,'Return Data'!$B$7:$R$2843,16,0)</f>
        <v>7.7893999999999997</v>
      </c>
      <c r="S8" s="67">
        <f t="shared" ref="S8:S35" si="4">RANK(R8,R$8:R$35,0)</f>
        <v>19</v>
      </c>
    </row>
    <row r="9" spans="1:19" x14ac:dyDescent="0.3">
      <c r="A9" s="82" t="s">
        <v>54</v>
      </c>
      <c r="B9" s="64">
        <f>VLOOKUP($A9,'Return Data'!$B$7:$R$2843,3,0)</f>
        <v>44446</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27</v>
      </c>
      <c r="J9" s="65">
        <f>VLOOKUP($A9,'Return Data'!$B$7:$R$2843,12,0)</f>
        <v>0</v>
      </c>
      <c r="K9" s="66">
        <f t="shared" si="3"/>
        <v>26</v>
      </c>
      <c r="L9" s="65"/>
      <c r="M9" s="66"/>
      <c r="N9" s="65"/>
      <c r="O9" s="66"/>
      <c r="P9" s="65"/>
      <c r="Q9" s="66"/>
      <c r="R9" s="65">
        <f>VLOOKUP($A9,'Return Data'!$B$7:$R$2843,16,0)</f>
        <v>-14.203200000000001</v>
      </c>
      <c r="S9" s="67">
        <f t="shared" si="4"/>
        <v>27</v>
      </c>
    </row>
    <row r="10" spans="1:19" x14ac:dyDescent="0.3">
      <c r="A10" s="82" t="s">
        <v>55</v>
      </c>
      <c r="B10" s="64">
        <f>VLOOKUP($A10,'Return Data'!$B$7:$R$2843,3,0)</f>
        <v>44446</v>
      </c>
      <c r="C10" s="65">
        <f>VLOOKUP($A10,'Return Data'!$B$7:$R$2843,4,0)</f>
        <v>25.6203</v>
      </c>
      <c r="D10" s="65">
        <f>VLOOKUP($A10,'Return Data'!$B$7:$R$2843,9,0)</f>
        <v>16.301500000000001</v>
      </c>
      <c r="E10" s="66">
        <f t="shared" si="0"/>
        <v>3</v>
      </c>
      <c r="F10" s="65">
        <f>VLOOKUP($A10,'Return Data'!$B$7:$R$2843,10,0)</f>
        <v>5.0274999999999999</v>
      </c>
      <c r="G10" s="66">
        <f t="shared" si="1"/>
        <v>17</v>
      </c>
      <c r="H10" s="65">
        <f>VLOOKUP($A10,'Return Data'!$B$7:$R$2843,11,0)</f>
        <v>10.6205</v>
      </c>
      <c r="I10" s="66">
        <f t="shared" si="2"/>
        <v>3</v>
      </c>
      <c r="J10" s="65">
        <f>VLOOKUP($A10,'Return Data'!$B$7:$R$2843,12,0)</f>
        <v>4.2621000000000002</v>
      </c>
      <c r="K10" s="66">
        <f t="shared" si="3"/>
        <v>11</v>
      </c>
      <c r="L10" s="65">
        <f>VLOOKUP($A10,'Return Data'!$B$7:$R$2843,13,0)</f>
        <v>5.3868999999999998</v>
      </c>
      <c r="M10" s="66">
        <f t="shared" ref="M10:M33" si="5">RANK(L10,L$8:L$35,0)</f>
        <v>12</v>
      </c>
      <c r="N10" s="65">
        <f>VLOOKUP($A10,'Return Data'!$B$7:$R$2843,17,0)</f>
        <v>8.9984999999999999</v>
      </c>
      <c r="O10" s="66">
        <f t="shared" ref="O10:O21" si="6">RANK(N10,N$8:N$35,0)</f>
        <v>4</v>
      </c>
      <c r="P10" s="65">
        <f>VLOOKUP($A10,'Return Data'!$B$7:$R$2843,14,0)</f>
        <v>10.543699999999999</v>
      </c>
      <c r="Q10" s="66">
        <f t="shared" ref="Q10:Q21" si="7">RANK(P10,P$8:P$35,0)</f>
        <v>2</v>
      </c>
      <c r="R10" s="65">
        <f>VLOOKUP($A10,'Return Data'!$B$7:$R$2843,16,0)</f>
        <v>9.4910999999999994</v>
      </c>
      <c r="S10" s="67">
        <f t="shared" si="4"/>
        <v>3</v>
      </c>
    </row>
    <row r="11" spans="1:19" x14ac:dyDescent="0.3">
      <c r="A11" s="82" t="s">
        <v>56</v>
      </c>
      <c r="B11" s="64">
        <f>VLOOKUP($A11,'Return Data'!$B$7:$R$2843,3,0)</f>
        <v>44446</v>
      </c>
      <c r="C11" s="65">
        <f>VLOOKUP($A11,'Return Data'!$B$7:$R$2843,4,0)</f>
        <v>19.882899999999999</v>
      </c>
      <c r="D11" s="65">
        <f>VLOOKUP($A11,'Return Data'!$B$7:$R$2843,9,0)</f>
        <v>14.000999999999999</v>
      </c>
      <c r="E11" s="66">
        <f t="shared" si="0"/>
        <v>8</v>
      </c>
      <c r="F11" s="65">
        <f>VLOOKUP($A11,'Return Data'!$B$7:$R$2843,10,0)</f>
        <v>6.3228</v>
      </c>
      <c r="G11" s="66">
        <f t="shared" si="1"/>
        <v>10</v>
      </c>
      <c r="H11" s="65">
        <f>VLOOKUP($A11,'Return Data'!$B$7:$R$2843,11,0)</f>
        <v>7.8544999999999998</v>
      </c>
      <c r="I11" s="66">
        <f t="shared" si="2"/>
        <v>14</v>
      </c>
      <c r="J11" s="65">
        <f>VLOOKUP($A11,'Return Data'!$B$7:$R$2843,12,0)</f>
        <v>7.2546999999999997</v>
      </c>
      <c r="K11" s="66">
        <f t="shared" si="3"/>
        <v>3</v>
      </c>
      <c r="L11" s="65">
        <f>VLOOKUP($A11,'Return Data'!$B$7:$R$2843,13,0)</f>
        <v>7.9383999999999997</v>
      </c>
      <c r="M11" s="66">
        <f t="shared" si="5"/>
        <v>3</v>
      </c>
      <c r="N11" s="65">
        <f>VLOOKUP($A11,'Return Data'!$B$7:$R$2843,17,0)</f>
        <v>6.9737999999999998</v>
      </c>
      <c r="O11" s="66">
        <f t="shared" si="6"/>
        <v>17</v>
      </c>
      <c r="P11" s="65">
        <f>VLOOKUP($A11,'Return Data'!$B$7:$R$2843,14,0)</f>
        <v>4.9306999999999999</v>
      </c>
      <c r="Q11" s="66">
        <f t="shared" si="7"/>
        <v>23</v>
      </c>
      <c r="R11" s="65">
        <f>VLOOKUP($A11,'Return Data'!$B$7:$R$2843,16,0)</f>
        <v>7.5903</v>
      </c>
      <c r="S11" s="67">
        <f t="shared" si="4"/>
        <v>22</v>
      </c>
    </row>
    <row r="12" spans="1:19" x14ac:dyDescent="0.3">
      <c r="A12" s="82" t="s">
        <v>57</v>
      </c>
      <c r="B12" s="64">
        <f>VLOOKUP($A12,'Return Data'!$B$7:$R$2843,3,0)</f>
        <v>44446</v>
      </c>
      <c r="C12" s="65">
        <f>VLOOKUP($A12,'Return Data'!$B$7:$R$2843,4,0)</f>
        <v>39.165300000000002</v>
      </c>
      <c r="D12" s="65">
        <f>VLOOKUP($A12,'Return Data'!$B$7:$R$2843,9,0)</f>
        <v>14.2631</v>
      </c>
      <c r="E12" s="66">
        <f t="shared" si="0"/>
        <v>7</v>
      </c>
      <c r="F12" s="65">
        <f>VLOOKUP($A12,'Return Data'!$B$7:$R$2843,10,0)</f>
        <v>4.2034000000000002</v>
      </c>
      <c r="G12" s="66">
        <f t="shared" si="1"/>
        <v>23</v>
      </c>
      <c r="H12" s="65">
        <f>VLOOKUP($A12,'Return Data'!$B$7:$R$2843,11,0)</f>
        <v>7.0438000000000001</v>
      </c>
      <c r="I12" s="66">
        <f t="shared" si="2"/>
        <v>19</v>
      </c>
      <c r="J12" s="65">
        <f>VLOOKUP($A12,'Return Data'!$B$7:$R$2843,12,0)</f>
        <v>2.6530999999999998</v>
      </c>
      <c r="K12" s="66">
        <f t="shared" si="3"/>
        <v>21</v>
      </c>
      <c r="L12" s="65">
        <f>VLOOKUP($A12,'Return Data'!$B$7:$R$2843,13,0)</f>
        <v>4.4641999999999999</v>
      </c>
      <c r="M12" s="66">
        <f t="shared" si="5"/>
        <v>19</v>
      </c>
      <c r="N12" s="65">
        <f>VLOOKUP($A12,'Return Data'!$B$7:$R$2843,17,0)</f>
        <v>6.6298000000000004</v>
      </c>
      <c r="O12" s="66">
        <f t="shared" si="6"/>
        <v>18</v>
      </c>
      <c r="P12" s="65">
        <f>VLOOKUP($A12,'Return Data'!$B$7:$R$2843,14,0)</f>
        <v>8.1815999999999995</v>
      </c>
      <c r="Q12" s="66">
        <f t="shared" si="7"/>
        <v>18</v>
      </c>
      <c r="R12" s="65">
        <f>VLOOKUP($A12,'Return Data'!$B$7:$R$2843,16,0)</f>
        <v>8.5597999999999992</v>
      </c>
      <c r="S12" s="67">
        <f t="shared" si="4"/>
        <v>10</v>
      </c>
    </row>
    <row r="13" spans="1:19" x14ac:dyDescent="0.3">
      <c r="A13" s="82" t="s">
        <v>58</v>
      </c>
      <c r="B13" s="64">
        <f>VLOOKUP($A13,'Return Data'!$B$7:$R$2843,3,0)</f>
        <v>44446</v>
      </c>
      <c r="C13" s="65">
        <f>VLOOKUP($A13,'Return Data'!$B$7:$R$2843,4,0)</f>
        <v>25.6081</v>
      </c>
      <c r="D13" s="65">
        <f>VLOOKUP($A13,'Return Data'!$B$7:$R$2843,9,0)</f>
        <v>8.0290999999999997</v>
      </c>
      <c r="E13" s="66">
        <f t="shared" si="0"/>
        <v>25</v>
      </c>
      <c r="F13" s="65">
        <f>VLOOKUP($A13,'Return Data'!$B$7:$R$2843,10,0)</f>
        <v>4.1516999999999999</v>
      </c>
      <c r="G13" s="66">
        <f t="shared" si="1"/>
        <v>24</v>
      </c>
      <c r="H13" s="65">
        <f>VLOOKUP($A13,'Return Data'!$B$7:$R$2843,11,0)</f>
        <v>4.5444000000000004</v>
      </c>
      <c r="I13" s="66">
        <f t="shared" si="2"/>
        <v>26</v>
      </c>
      <c r="J13" s="65">
        <f>VLOOKUP($A13,'Return Data'!$B$7:$R$2843,12,0)</f>
        <v>2.3203</v>
      </c>
      <c r="K13" s="66">
        <f t="shared" si="3"/>
        <v>24</v>
      </c>
      <c r="L13" s="65">
        <f>VLOOKUP($A13,'Return Data'!$B$7:$R$2843,13,0)</f>
        <v>3.7542</v>
      </c>
      <c r="M13" s="66">
        <f t="shared" si="5"/>
        <v>24</v>
      </c>
      <c r="N13" s="65">
        <f>VLOOKUP($A13,'Return Data'!$B$7:$R$2843,17,0)</f>
        <v>6.343</v>
      </c>
      <c r="O13" s="66">
        <f t="shared" si="6"/>
        <v>19</v>
      </c>
      <c r="P13" s="65">
        <f>VLOOKUP($A13,'Return Data'!$B$7:$R$2843,14,0)</f>
        <v>8.2759999999999998</v>
      </c>
      <c r="Q13" s="66">
        <f t="shared" si="7"/>
        <v>16</v>
      </c>
      <c r="R13" s="65">
        <f>VLOOKUP($A13,'Return Data'!$B$7:$R$2843,16,0)</f>
        <v>8.5409000000000006</v>
      </c>
      <c r="S13" s="67">
        <f t="shared" si="4"/>
        <v>11</v>
      </c>
    </row>
    <row r="14" spans="1:19" x14ac:dyDescent="0.3">
      <c r="A14" s="82" t="s">
        <v>59</v>
      </c>
      <c r="B14" s="64">
        <f>VLOOKUP($A14,'Return Data'!$B$7:$R$2843,3,0)</f>
        <v>44446</v>
      </c>
      <c r="C14" s="65">
        <f>VLOOKUP($A14,'Return Data'!$B$7:$R$2843,4,0)</f>
        <v>2783.9272999999998</v>
      </c>
      <c r="D14" s="65">
        <f>VLOOKUP($A14,'Return Data'!$B$7:$R$2843,9,0)</f>
        <v>15.726000000000001</v>
      </c>
      <c r="E14" s="66">
        <f t="shared" si="0"/>
        <v>4</v>
      </c>
      <c r="F14" s="65">
        <f>VLOOKUP($A14,'Return Data'!$B$7:$R$2843,10,0)</f>
        <v>6.5871000000000004</v>
      </c>
      <c r="G14" s="66">
        <f t="shared" si="1"/>
        <v>7</v>
      </c>
      <c r="H14" s="65">
        <f>VLOOKUP($A14,'Return Data'!$B$7:$R$2843,11,0)</f>
        <v>8.9643999999999995</v>
      </c>
      <c r="I14" s="66">
        <f t="shared" si="2"/>
        <v>7</v>
      </c>
      <c r="J14" s="65">
        <f>VLOOKUP($A14,'Return Data'!$B$7:$R$2843,12,0)</f>
        <v>3.3660999999999999</v>
      </c>
      <c r="K14" s="66">
        <f t="shared" si="3"/>
        <v>17</v>
      </c>
      <c r="L14" s="65">
        <f>VLOOKUP($A14,'Return Data'!$B$7:$R$2843,13,0)</f>
        <v>5.2779999999999996</v>
      </c>
      <c r="M14" s="66">
        <f t="shared" si="5"/>
        <v>14</v>
      </c>
      <c r="N14" s="65">
        <f>VLOOKUP($A14,'Return Data'!$B$7:$R$2843,17,0)</f>
        <v>9.7365999999999993</v>
      </c>
      <c r="O14" s="66">
        <f t="shared" si="6"/>
        <v>2</v>
      </c>
      <c r="P14" s="65">
        <f>VLOOKUP($A14,'Return Data'!$B$7:$R$2843,14,0)</f>
        <v>10.4604</v>
      </c>
      <c r="Q14" s="66">
        <f t="shared" si="7"/>
        <v>3</v>
      </c>
      <c r="R14" s="65">
        <f>VLOOKUP($A14,'Return Data'!$B$7:$R$2843,16,0)</f>
        <v>8.8348999999999993</v>
      </c>
      <c r="S14" s="67">
        <f t="shared" si="4"/>
        <v>8</v>
      </c>
    </row>
    <row r="15" spans="1:19" x14ac:dyDescent="0.3">
      <c r="A15" s="82" t="s">
        <v>61</v>
      </c>
      <c r="B15" s="64">
        <f>VLOOKUP($A15,'Return Data'!$B$7:$R$2843,3,0)</f>
        <v>44446</v>
      </c>
      <c r="C15" s="65">
        <f>VLOOKUP($A15,'Return Data'!$B$7:$R$2843,4,0)</f>
        <v>77.624600000000001</v>
      </c>
      <c r="D15" s="65">
        <f>VLOOKUP($A15,'Return Data'!$B$7:$R$2843,9,0)</f>
        <v>11.9527</v>
      </c>
      <c r="E15" s="66">
        <f t="shared" si="0"/>
        <v>14</v>
      </c>
      <c r="F15" s="65">
        <f>VLOOKUP($A15,'Return Data'!$B$7:$R$2843,10,0)</f>
        <v>1.1523000000000001</v>
      </c>
      <c r="G15" s="66">
        <f t="shared" si="1"/>
        <v>26</v>
      </c>
      <c r="H15" s="65">
        <f>VLOOKUP($A15,'Return Data'!$B$7:$R$2843,11,0)</f>
        <v>8.5462000000000007</v>
      </c>
      <c r="I15" s="66">
        <f t="shared" si="2"/>
        <v>9</v>
      </c>
      <c r="J15" s="65">
        <f>VLOOKUP($A15,'Return Data'!$B$7:$R$2843,12,0)</f>
        <v>10.9109</v>
      </c>
      <c r="K15" s="66">
        <f t="shared" si="3"/>
        <v>1</v>
      </c>
      <c r="L15" s="65">
        <f>VLOOKUP($A15,'Return Data'!$B$7:$R$2843,13,0)</f>
        <v>12.742699999999999</v>
      </c>
      <c r="M15" s="66">
        <f t="shared" si="5"/>
        <v>1</v>
      </c>
      <c r="N15" s="65">
        <f>VLOOKUP($A15,'Return Data'!$B$7:$R$2843,17,0)</f>
        <v>3.7808000000000002</v>
      </c>
      <c r="O15" s="66">
        <f t="shared" si="6"/>
        <v>24</v>
      </c>
      <c r="P15" s="65">
        <f>VLOOKUP($A15,'Return Data'!$B$7:$R$2843,14,0)</f>
        <v>5.7256999999999998</v>
      </c>
      <c r="Q15" s="66">
        <f t="shared" si="7"/>
        <v>22</v>
      </c>
      <c r="R15" s="65">
        <f>VLOOKUP($A15,'Return Data'!$B$7:$R$2843,16,0)</f>
        <v>8.2527000000000008</v>
      </c>
      <c r="S15" s="67">
        <f t="shared" si="4"/>
        <v>15</v>
      </c>
    </row>
    <row r="16" spans="1:19" x14ac:dyDescent="0.3">
      <c r="A16" s="82" t="s">
        <v>62</v>
      </c>
      <c r="B16" s="64">
        <f>VLOOKUP($A16,'Return Data'!$B$7:$R$2843,3,0)</f>
        <v>44446</v>
      </c>
      <c r="C16" s="65">
        <f>VLOOKUP($A16,'Return Data'!$B$7:$R$2843,4,0)</f>
        <v>77.726399999999998</v>
      </c>
      <c r="D16" s="65">
        <f>VLOOKUP($A16,'Return Data'!$B$7:$R$2843,9,0)</f>
        <v>11.123900000000001</v>
      </c>
      <c r="E16" s="66">
        <f t="shared" si="0"/>
        <v>18</v>
      </c>
      <c r="F16" s="65">
        <f>VLOOKUP($A16,'Return Data'!$B$7:$R$2843,10,0)</f>
        <v>27.089700000000001</v>
      </c>
      <c r="G16" s="66">
        <f t="shared" si="1"/>
        <v>1</v>
      </c>
      <c r="H16" s="65">
        <f>VLOOKUP($A16,'Return Data'!$B$7:$R$2843,11,0)</f>
        <v>16.217600000000001</v>
      </c>
      <c r="I16" s="66">
        <f t="shared" si="2"/>
        <v>1</v>
      </c>
      <c r="J16" s="65">
        <f>VLOOKUP($A16,'Return Data'!$B$7:$R$2843,12,0)</f>
        <v>10.7719</v>
      </c>
      <c r="K16" s="66">
        <f t="shared" si="3"/>
        <v>2</v>
      </c>
      <c r="L16" s="65">
        <f>VLOOKUP($A16,'Return Data'!$B$7:$R$2843,13,0)</f>
        <v>10.5007</v>
      </c>
      <c r="M16" s="66">
        <f t="shared" si="5"/>
        <v>2</v>
      </c>
      <c r="N16" s="65">
        <f>VLOOKUP($A16,'Return Data'!$B$7:$R$2843,17,0)</f>
        <v>9.9669000000000008</v>
      </c>
      <c r="O16" s="66">
        <f t="shared" si="6"/>
        <v>1</v>
      </c>
      <c r="P16" s="65">
        <f>VLOOKUP($A16,'Return Data'!$B$7:$R$2843,14,0)</f>
        <v>8.2208000000000006</v>
      </c>
      <c r="Q16" s="66">
        <f t="shared" si="7"/>
        <v>17</v>
      </c>
      <c r="R16" s="65">
        <f>VLOOKUP($A16,'Return Data'!$B$7:$R$2843,16,0)</f>
        <v>8.4318000000000008</v>
      </c>
      <c r="S16" s="67">
        <f t="shared" si="4"/>
        <v>14</v>
      </c>
    </row>
    <row r="17" spans="1:19" x14ac:dyDescent="0.3">
      <c r="A17" s="82" t="s">
        <v>63</v>
      </c>
      <c r="B17" s="64">
        <f>VLOOKUP($A17,'Return Data'!$B$7:$R$2843,3,0)</f>
        <v>44446</v>
      </c>
      <c r="C17" s="65">
        <f>VLOOKUP($A17,'Return Data'!$B$7:$R$2843,4,0)</f>
        <v>30.718499999999999</v>
      </c>
      <c r="D17" s="65">
        <f>VLOOKUP($A17,'Return Data'!$B$7:$R$2843,9,0)</f>
        <v>14.5837</v>
      </c>
      <c r="E17" s="66">
        <f t="shared" si="0"/>
        <v>6</v>
      </c>
      <c r="F17" s="65">
        <f>VLOOKUP($A17,'Return Data'!$B$7:$R$2843,10,0)</f>
        <v>4.6927000000000003</v>
      </c>
      <c r="G17" s="66">
        <f t="shared" si="1"/>
        <v>21</v>
      </c>
      <c r="H17" s="65">
        <f>VLOOKUP($A17,'Return Data'!$B$7:$R$2843,11,0)</f>
        <v>7.0876000000000001</v>
      </c>
      <c r="I17" s="66">
        <f t="shared" si="2"/>
        <v>18</v>
      </c>
      <c r="J17" s="65">
        <f>VLOOKUP($A17,'Return Data'!$B$7:$R$2843,12,0)</f>
        <v>2.9163000000000001</v>
      </c>
      <c r="K17" s="66">
        <f t="shared" si="3"/>
        <v>19</v>
      </c>
      <c r="L17" s="65">
        <f>VLOOKUP($A17,'Return Data'!$B$7:$R$2843,13,0)</f>
        <v>4.7369000000000003</v>
      </c>
      <c r="M17" s="66">
        <f t="shared" si="5"/>
        <v>16</v>
      </c>
      <c r="N17" s="65">
        <f>VLOOKUP($A17,'Return Data'!$B$7:$R$2843,17,0)</f>
        <v>6.2694999999999999</v>
      </c>
      <c r="O17" s="66">
        <f t="shared" si="6"/>
        <v>21</v>
      </c>
      <c r="P17" s="65">
        <f>VLOOKUP($A17,'Return Data'!$B$7:$R$2843,14,0)</f>
        <v>8.9525000000000006</v>
      </c>
      <c r="Q17" s="66">
        <f t="shared" si="7"/>
        <v>12</v>
      </c>
      <c r="R17" s="65">
        <f>VLOOKUP($A17,'Return Data'!$B$7:$R$2843,16,0)</f>
        <v>7.7424999999999997</v>
      </c>
      <c r="S17" s="67">
        <f t="shared" si="4"/>
        <v>20</v>
      </c>
    </row>
    <row r="18" spans="1:19" x14ac:dyDescent="0.3">
      <c r="A18" s="82" t="s">
        <v>64</v>
      </c>
      <c r="B18" s="64">
        <f>VLOOKUP($A18,'Return Data'!$B$7:$R$2843,3,0)</f>
        <v>44446</v>
      </c>
      <c r="C18" s="65">
        <f>VLOOKUP($A18,'Return Data'!$B$7:$R$2843,4,0)</f>
        <v>30.2529</v>
      </c>
      <c r="D18" s="65">
        <f>VLOOKUP($A18,'Return Data'!$B$7:$R$2843,9,0)</f>
        <v>13.8485</v>
      </c>
      <c r="E18" s="66">
        <f t="shared" si="0"/>
        <v>9</v>
      </c>
      <c r="F18" s="65">
        <f>VLOOKUP($A18,'Return Data'!$B$7:$R$2843,10,0)</f>
        <v>6.6658999999999997</v>
      </c>
      <c r="G18" s="66">
        <f t="shared" si="1"/>
        <v>5</v>
      </c>
      <c r="H18" s="65">
        <f>VLOOKUP($A18,'Return Data'!$B$7:$R$2843,11,0)</f>
        <v>7.9332000000000003</v>
      </c>
      <c r="I18" s="66">
        <f t="shared" si="2"/>
        <v>12</v>
      </c>
      <c r="J18" s="65">
        <f>VLOOKUP($A18,'Return Data'!$B$7:$R$2843,12,0)</f>
        <v>5.7499000000000002</v>
      </c>
      <c r="K18" s="66">
        <f t="shared" si="3"/>
        <v>6</v>
      </c>
      <c r="L18" s="65">
        <f>VLOOKUP($A18,'Return Data'!$B$7:$R$2843,13,0)</f>
        <v>7.1429999999999998</v>
      </c>
      <c r="M18" s="66">
        <f t="shared" si="5"/>
        <v>5</v>
      </c>
      <c r="N18" s="65">
        <f>VLOOKUP($A18,'Return Data'!$B$7:$R$2843,17,0)</f>
        <v>9.7007999999999992</v>
      </c>
      <c r="O18" s="66">
        <f t="shared" si="6"/>
        <v>3</v>
      </c>
      <c r="P18" s="65">
        <f>VLOOKUP($A18,'Return Data'!$B$7:$R$2843,14,0)</f>
        <v>10.181800000000001</v>
      </c>
      <c r="Q18" s="66">
        <f t="shared" si="7"/>
        <v>5</v>
      </c>
      <c r="R18" s="65">
        <f>VLOOKUP($A18,'Return Data'!$B$7:$R$2843,16,0)</f>
        <v>10.685</v>
      </c>
      <c r="S18" s="67">
        <f t="shared" si="4"/>
        <v>1</v>
      </c>
    </row>
    <row r="19" spans="1:19" x14ac:dyDescent="0.3">
      <c r="A19" s="82" t="s">
        <v>65</v>
      </c>
      <c r="B19" s="64">
        <f>VLOOKUP($A19,'Return Data'!$B$7:$R$2843,3,0)</f>
        <v>44446</v>
      </c>
      <c r="C19" s="65">
        <f>VLOOKUP($A19,'Return Data'!$B$7:$R$2843,4,0)</f>
        <v>18.9754</v>
      </c>
      <c r="D19" s="65">
        <f>VLOOKUP($A19,'Return Data'!$B$7:$R$2843,9,0)</f>
        <v>12.1686</v>
      </c>
      <c r="E19" s="66">
        <f t="shared" si="0"/>
        <v>12</v>
      </c>
      <c r="F19" s="65">
        <f>VLOOKUP($A19,'Return Data'!$B$7:$R$2843,10,0)</f>
        <v>5.2108999999999996</v>
      </c>
      <c r="G19" s="66">
        <f t="shared" si="1"/>
        <v>16</v>
      </c>
      <c r="H19" s="65">
        <f>VLOOKUP($A19,'Return Data'!$B$7:$R$2843,11,0)</f>
        <v>6.9805000000000001</v>
      </c>
      <c r="I19" s="66">
        <f t="shared" si="2"/>
        <v>20</v>
      </c>
      <c r="J19" s="65">
        <f>VLOOKUP($A19,'Return Data'!$B$7:$R$2843,12,0)</f>
        <v>5.0540000000000003</v>
      </c>
      <c r="K19" s="66">
        <f t="shared" si="3"/>
        <v>8</v>
      </c>
      <c r="L19" s="65">
        <f>VLOOKUP($A19,'Return Data'!$B$7:$R$2843,13,0)</f>
        <v>6.3691000000000004</v>
      </c>
      <c r="M19" s="66">
        <f t="shared" si="5"/>
        <v>7</v>
      </c>
      <c r="N19" s="65">
        <f>VLOOKUP($A19,'Return Data'!$B$7:$R$2843,17,0)</f>
        <v>7.7988</v>
      </c>
      <c r="O19" s="66">
        <f t="shared" si="6"/>
        <v>9</v>
      </c>
      <c r="P19" s="65">
        <f>VLOOKUP($A19,'Return Data'!$B$7:$R$2843,14,0)</f>
        <v>8.3063000000000002</v>
      </c>
      <c r="Q19" s="66">
        <f t="shared" si="7"/>
        <v>15</v>
      </c>
      <c r="R19" s="65">
        <f>VLOOKUP($A19,'Return Data'!$B$7:$R$2843,16,0)</f>
        <v>6.6562000000000001</v>
      </c>
      <c r="S19" s="67">
        <f t="shared" si="4"/>
        <v>25</v>
      </c>
    </row>
    <row r="20" spans="1:19" x14ac:dyDescent="0.3">
      <c r="A20" s="82" t="s">
        <v>66</v>
      </c>
      <c r="B20" s="64">
        <f>VLOOKUP($A20,'Return Data'!$B$7:$R$2843,3,0)</f>
        <v>44446</v>
      </c>
      <c r="C20" s="65">
        <f>VLOOKUP($A20,'Return Data'!$B$7:$R$2843,4,0)</f>
        <v>29.782499999999999</v>
      </c>
      <c r="D20" s="65">
        <f>VLOOKUP($A20,'Return Data'!$B$7:$R$2843,9,0)</f>
        <v>11.876200000000001</v>
      </c>
      <c r="E20" s="66">
        <f t="shared" si="0"/>
        <v>16</v>
      </c>
      <c r="F20" s="65">
        <f>VLOOKUP($A20,'Return Data'!$B$7:$R$2843,10,0)</f>
        <v>5.7420999999999998</v>
      </c>
      <c r="G20" s="66">
        <f t="shared" si="1"/>
        <v>11</v>
      </c>
      <c r="H20" s="65">
        <f>VLOOKUP($A20,'Return Data'!$B$7:$R$2843,11,0)</f>
        <v>8.5282</v>
      </c>
      <c r="I20" s="66">
        <f t="shared" si="2"/>
        <v>10</v>
      </c>
      <c r="J20" s="65">
        <f>VLOOKUP($A20,'Return Data'!$B$7:$R$2843,12,0)</f>
        <v>3.1415999999999999</v>
      </c>
      <c r="K20" s="66">
        <f t="shared" si="3"/>
        <v>18</v>
      </c>
      <c r="L20" s="65">
        <f>VLOOKUP($A20,'Return Data'!$B$7:$R$2843,13,0)</f>
        <v>5.4180999999999999</v>
      </c>
      <c r="M20" s="66">
        <f t="shared" si="5"/>
        <v>11</v>
      </c>
      <c r="N20" s="65">
        <f>VLOOKUP($A20,'Return Data'!$B$7:$R$2843,17,0)</f>
        <v>8.5051000000000005</v>
      </c>
      <c r="O20" s="66">
        <f t="shared" si="6"/>
        <v>6</v>
      </c>
      <c r="P20" s="65">
        <f>VLOOKUP($A20,'Return Data'!$B$7:$R$2843,14,0)</f>
        <v>10.981299999999999</v>
      </c>
      <c r="Q20" s="66">
        <f t="shared" si="7"/>
        <v>1</v>
      </c>
      <c r="R20" s="65">
        <f>VLOOKUP($A20,'Return Data'!$B$7:$R$2843,16,0)</f>
        <v>9.3917999999999999</v>
      </c>
      <c r="S20" s="67">
        <f t="shared" si="4"/>
        <v>4</v>
      </c>
    </row>
    <row r="21" spans="1:19" x14ac:dyDescent="0.3">
      <c r="A21" s="82" t="s">
        <v>67</v>
      </c>
      <c r="B21" s="64">
        <f>VLOOKUP($A21,'Return Data'!$B$7:$R$2843,3,0)</f>
        <v>44446</v>
      </c>
      <c r="C21" s="65">
        <f>VLOOKUP($A21,'Return Data'!$B$7:$R$2843,4,0)</f>
        <v>18.341999999999999</v>
      </c>
      <c r="D21" s="65">
        <f>VLOOKUP($A21,'Return Data'!$B$7:$R$2843,9,0)</f>
        <v>12.104200000000001</v>
      </c>
      <c r="E21" s="66">
        <f t="shared" si="0"/>
        <v>13</v>
      </c>
      <c r="F21" s="65">
        <f>VLOOKUP($A21,'Return Data'!$B$7:$R$2843,10,0)</f>
        <v>7.8460000000000001</v>
      </c>
      <c r="G21" s="66">
        <f t="shared" si="1"/>
        <v>3</v>
      </c>
      <c r="H21" s="65">
        <f>VLOOKUP($A21,'Return Data'!$B$7:$R$2843,11,0)</f>
        <v>9.8976000000000006</v>
      </c>
      <c r="I21" s="66">
        <f t="shared" si="2"/>
        <v>4</v>
      </c>
      <c r="J21" s="65">
        <f>VLOOKUP($A21,'Return Data'!$B$7:$R$2843,12,0)</f>
        <v>6.6443000000000003</v>
      </c>
      <c r="K21" s="66">
        <f t="shared" si="3"/>
        <v>4</v>
      </c>
      <c r="L21" s="65">
        <f>VLOOKUP($A21,'Return Data'!$B$7:$R$2843,13,0)</f>
        <v>7.851</v>
      </c>
      <c r="M21" s="66">
        <f t="shared" si="5"/>
        <v>4</v>
      </c>
      <c r="N21" s="65">
        <f>VLOOKUP($A21,'Return Data'!$B$7:$R$2843,17,0)</f>
        <v>7.9718</v>
      </c>
      <c r="O21" s="66">
        <f t="shared" si="6"/>
        <v>7</v>
      </c>
      <c r="P21" s="65">
        <f>VLOOKUP($A21,'Return Data'!$B$7:$R$2843,14,0)</f>
        <v>8.1456999999999997</v>
      </c>
      <c r="Q21" s="66">
        <f t="shared" si="7"/>
        <v>19</v>
      </c>
      <c r="R21" s="65">
        <f>VLOOKUP($A21,'Return Data'!$B$7:$R$2843,16,0)</f>
        <v>7.6675000000000004</v>
      </c>
      <c r="S21" s="67">
        <f t="shared" si="4"/>
        <v>21</v>
      </c>
    </row>
    <row r="22" spans="1:19" x14ac:dyDescent="0.3">
      <c r="A22" s="82" t="s">
        <v>68</v>
      </c>
      <c r="B22" s="64">
        <f>VLOOKUP($A22,'Return Data'!$B$7:$R$2843,3,0)</f>
        <v>44446</v>
      </c>
      <c r="C22" s="65">
        <f>VLOOKUP($A22,'Return Data'!$B$7:$R$2843,4,0)</f>
        <v>1232.6842999999999</v>
      </c>
      <c r="D22" s="65">
        <f>VLOOKUP($A22,'Return Data'!$B$7:$R$2843,9,0)</f>
        <v>12.340400000000001</v>
      </c>
      <c r="E22" s="66">
        <f t="shared" si="0"/>
        <v>10</v>
      </c>
      <c r="F22" s="65">
        <f>VLOOKUP($A22,'Return Data'!$B$7:$R$2843,10,0)</f>
        <v>6.3849</v>
      </c>
      <c r="G22" s="66">
        <f t="shared" si="1"/>
        <v>8</v>
      </c>
      <c r="H22" s="65">
        <f>VLOOKUP($A22,'Return Data'!$B$7:$R$2843,11,0)</f>
        <v>7.2865000000000002</v>
      </c>
      <c r="I22" s="66">
        <f t="shared" si="2"/>
        <v>16</v>
      </c>
      <c r="J22" s="65">
        <f>VLOOKUP($A22,'Return Data'!$B$7:$R$2843,12,0)</f>
        <v>4.5529999999999999</v>
      </c>
      <c r="K22" s="66">
        <f t="shared" si="3"/>
        <v>9</v>
      </c>
      <c r="L22" s="65">
        <f>VLOOKUP($A22,'Return Data'!$B$7:$R$2843,13,0)</f>
        <v>6.2561999999999998</v>
      </c>
      <c r="M22" s="66">
        <f t="shared" si="5"/>
        <v>10</v>
      </c>
      <c r="N22" s="65"/>
      <c r="O22" s="66"/>
      <c r="P22" s="65"/>
      <c r="Q22" s="66"/>
      <c r="R22" s="65">
        <f>VLOOKUP($A22,'Return Data'!$B$7:$R$2843,16,0)</f>
        <v>7.8693</v>
      </c>
      <c r="S22" s="67">
        <f t="shared" si="4"/>
        <v>18</v>
      </c>
    </row>
    <row r="23" spans="1:19" x14ac:dyDescent="0.3">
      <c r="A23" s="82" t="s">
        <v>69</v>
      </c>
      <c r="B23" s="64">
        <f>VLOOKUP($A23,'Return Data'!$B$7:$R$2843,3,0)</f>
        <v>44446</v>
      </c>
      <c r="C23" s="65">
        <f>VLOOKUP($A23,'Return Data'!$B$7:$R$2843,4,0)</f>
        <v>34.666800000000002</v>
      </c>
      <c r="D23" s="65">
        <f>VLOOKUP($A23,'Return Data'!$B$7:$R$2843,9,0)</f>
        <v>8.8765000000000001</v>
      </c>
      <c r="E23" s="66">
        <f t="shared" si="0"/>
        <v>23</v>
      </c>
      <c r="F23" s="65">
        <f>VLOOKUP($A23,'Return Data'!$B$7:$R$2843,10,0)</f>
        <v>4.5808</v>
      </c>
      <c r="G23" s="66">
        <f t="shared" si="1"/>
        <v>22</v>
      </c>
      <c r="H23" s="65">
        <f>VLOOKUP($A23,'Return Data'!$B$7:$R$2843,11,0)</f>
        <v>6.5793999999999997</v>
      </c>
      <c r="I23" s="66">
        <f t="shared" si="2"/>
        <v>22</v>
      </c>
      <c r="J23" s="65">
        <f>VLOOKUP($A23,'Return Data'!$B$7:$R$2843,12,0)</f>
        <v>3.794</v>
      </c>
      <c r="K23" s="66">
        <f t="shared" si="3"/>
        <v>14</v>
      </c>
      <c r="L23" s="65">
        <f>VLOOKUP($A23,'Return Data'!$B$7:$R$2843,13,0)</f>
        <v>4.9436999999999998</v>
      </c>
      <c r="M23" s="66">
        <f t="shared" si="5"/>
        <v>15</v>
      </c>
      <c r="N23" s="65">
        <f>VLOOKUP($A23,'Return Data'!$B$7:$R$2843,17,0)</f>
        <v>6.3067000000000002</v>
      </c>
      <c r="O23" s="66">
        <f t="shared" ref="O23:O33" si="8">RANK(N23,N$8:N$35,0)</f>
        <v>20</v>
      </c>
      <c r="P23" s="65">
        <f>VLOOKUP($A23,'Return Data'!$B$7:$R$2843,14,0)</f>
        <v>6.7237999999999998</v>
      </c>
      <c r="Q23" s="66">
        <f t="shared" ref="Q23:Q33" si="9">RANK(P23,P$8:P$35,0)</f>
        <v>20</v>
      </c>
      <c r="R23" s="65">
        <f>VLOOKUP($A23,'Return Data'!$B$7:$R$2843,16,0)</f>
        <v>8.0876000000000001</v>
      </c>
      <c r="S23" s="67">
        <f t="shared" si="4"/>
        <v>17</v>
      </c>
    </row>
    <row r="24" spans="1:19" x14ac:dyDescent="0.3">
      <c r="A24" s="82" t="s">
        <v>70</v>
      </c>
      <c r="B24" s="64">
        <f>VLOOKUP($A24,'Return Data'!$B$7:$R$2843,3,0)</f>
        <v>44446</v>
      </c>
      <c r="C24" s="65">
        <f>VLOOKUP($A24,'Return Data'!$B$7:$R$2843,4,0)</f>
        <v>31.583200000000001</v>
      </c>
      <c r="D24" s="65">
        <f>VLOOKUP($A24,'Return Data'!$B$7:$R$2843,9,0)</f>
        <v>15.302199999999999</v>
      </c>
      <c r="E24" s="66">
        <f t="shared" si="0"/>
        <v>5</v>
      </c>
      <c r="F24" s="65">
        <f>VLOOKUP($A24,'Return Data'!$B$7:$R$2843,10,0)</f>
        <v>7.4546999999999999</v>
      </c>
      <c r="G24" s="66">
        <f t="shared" si="1"/>
        <v>4</v>
      </c>
      <c r="H24" s="65">
        <f>VLOOKUP($A24,'Return Data'!$B$7:$R$2843,11,0)</f>
        <v>8.9981000000000009</v>
      </c>
      <c r="I24" s="66">
        <f t="shared" si="2"/>
        <v>6</v>
      </c>
      <c r="J24" s="65">
        <f>VLOOKUP($A24,'Return Data'!$B$7:$R$2843,12,0)</f>
        <v>4.282</v>
      </c>
      <c r="K24" s="66">
        <f t="shared" si="3"/>
        <v>10</v>
      </c>
      <c r="L24" s="65">
        <f>VLOOKUP($A24,'Return Data'!$B$7:$R$2843,13,0)</f>
        <v>6.2816999999999998</v>
      </c>
      <c r="M24" s="66">
        <f t="shared" si="5"/>
        <v>9</v>
      </c>
      <c r="N24" s="65">
        <f>VLOOKUP($A24,'Return Data'!$B$7:$R$2843,17,0)</f>
        <v>8.7117000000000004</v>
      </c>
      <c r="O24" s="66">
        <f t="shared" si="8"/>
        <v>5</v>
      </c>
      <c r="P24" s="65">
        <f>VLOOKUP($A24,'Return Data'!$B$7:$R$2843,14,0)</f>
        <v>10.449400000000001</v>
      </c>
      <c r="Q24" s="66">
        <f t="shared" si="9"/>
        <v>4</v>
      </c>
      <c r="R24" s="65">
        <f>VLOOKUP($A24,'Return Data'!$B$7:$R$2843,16,0)</f>
        <v>9.6428999999999991</v>
      </c>
      <c r="S24" s="67">
        <f t="shared" si="4"/>
        <v>2</v>
      </c>
    </row>
    <row r="25" spans="1:19" x14ac:dyDescent="0.3">
      <c r="A25" s="82" t="s">
        <v>71</v>
      </c>
      <c r="B25" s="64">
        <f>VLOOKUP($A25,'Return Data'!$B$7:$R$2843,3,0)</f>
        <v>44446</v>
      </c>
      <c r="C25" s="65">
        <f>VLOOKUP($A25,'Return Data'!$B$7:$R$2843,4,0)</f>
        <v>25.193000000000001</v>
      </c>
      <c r="D25" s="65">
        <f>VLOOKUP($A25,'Return Data'!$B$7:$R$2843,9,0)</f>
        <v>9.9608000000000008</v>
      </c>
      <c r="E25" s="66">
        <f t="shared" si="0"/>
        <v>20</v>
      </c>
      <c r="F25" s="65">
        <f>VLOOKUP($A25,'Return Data'!$B$7:$R$2843,10,0)</f>
        <v>4.9992000000000001</v>
      </c>
      <c r="G25" s="66">
        <f t="shared" si="1"/>
        <v>18</v>
      </c>
      <c r="H25" s="65">
        <f>VLOOKUP($A25,'Return Data'!$B$7:$R$2843,11,0)</f>
        <v>7.1436999999999999</v>
      </c>
      <c r="I25" s="66">
        <f t="shared" si="2"/>
        <v>17</v>
      </c>
      <c r="J25" s="65">
        <f>VLOOKUP($A25,'Return Data'!$B$7:$R$2843,12,0)</f>
        <v>2.3197000000000001</v>
      </c>
      <c r="K25" s="66">
        <f t="shared" si="3"/>
        <v>25</v>
      </c>
      <c r="L25" s="65">
        <f>VLOOKUP($A25,'Return Data'!$B$7:$R$2843,13,0)</f>
        <v>4.343</v>
      </c>
      <c r="M25" s="66">
        <f t="shared" si="5"/>
        <v>21</v>
      </c>
      <c r="N25" s="65">
        <f>VLOOKUP($A25,'Return Data'!$B$7:$R$2843,17,0)</f>
        <v>7.0517000000000003</v>
      </c>
      <c r="O25" s="66">
        <f t="shared" si="8"/>
        <v>15</v>
      </c>
      <c r="P25" s="65">
        <f>VLOOKUP($A25,'Return Data'!$B$7:$R$2843,14,0)</f>
        <v>9.0698000000000008</v>
      </c>
      <c r="Q25" s="66">
        <f t="shared" si="9"/>
        <v>10</v>
      </c>
      <c r="R25" s="65">
        <f>VLOOKUP($A25,'Return Data'!$B$7:$R$2843,16,0)</f>
        <v>8.8416999999999994</v>
      </c>
      <c r="S25" s="67">
        <f t="shared" si="4"/>
        <v>7</v>
      </c>
    </row>
    <row r="26" spans="1:19" x14ac:dyDescent="0.3">
      <c r="A26" s="82" t="s">
        <v>72</v>
      </c>
      <c r="B26" s="64">
        <f>VLOOKUP($A26,'Return Data'!$B$7:$R$2843,3,0)</f>
        <v>44446</v>
      </c>
      <c r="C26" s="65">
        <f>VLOOKUP($A26,'Return Data'!$B$7:$R$2843,4,0)</f>
        <v>14.1805</v>
      </c>
      <c r="D26" s="65">
        <f>VLOOKUP($A26,'Return Data'!$B$7:$R$2843,9,0)</f>
        <v>9.6692999999999998</v>
      </c>
      <c r="E26" s="66">
        <f t="shared" si="0"/>
        <v>22</v>
      </c>
      <c r="F26" s="65">
        <f>VLOOKUP($A26,'Return Data'!$B$7:$R$2843,10,0)</f>
        <v>4.7308000000000003</v>
      </c>
      <c r="G26" s="66">
        <f t="shared" si="1"/>
        <v>20</v>
      </c>
      <c r="H26" s="65">
        <f>VLOOKUP($A26,'Return Data'!$B$7:$R$2843,11,0)</f>
        <v>6.1910999999999996</v>
      </c>
      <c r="I26" s="66">
        <f t="shared" si="2"/>
        <v>23</v>
      </c>
      <c r="J26" s="65">
        <f>VLOOKUP($A26,'Return Data'!$B$7:$R$2843,12,0)</f>
        <v>3.7206000000000001</v>
      </c>
      <c r="K26" s="66">
        <f t="shared" si="3"/>
        <v>15</v>
      </c>
      <c r="L26" s="65">
        <f>VLOOKUP($A26,'Return Data'!$B$7:$R$2843,13,0)</f>
        <v>4.6345999999999998</v>
      </c>
      <c r="M26" s="66">
        <f t="shared" si="5"/>
        <v>18</v>
      </c>
      <c r="N26" s="65">
        <f>VLOOKUP($A26,'Return Data'!$B$7:$R$2843,17,0)</f>
        <v>7.7797999999999998</v>
      </c>
      <c r="O26" s="66">
        <f t="shared" si="8"/>
        <v>10</v>
      </c>
      <c r="P26" s="65">
        <f>VLOOKUP($A26,'Return Data'!$B$7:$R$2843,14,0)</f>
        <v>10.130800000000001</v>
      </c>
      <c r="Q26" s="66">
        <f t="shared" si="9"/>
        <v>7</v>
      </c>
      <c r="R26" s="65">
        <f>VLOOKUP($A26,'Return Data'!$B$7:$R$2843,16,0)</f>
        <v>8.1457999999999995</v>
      </c>
      <c r="S26" s="67">
        <f t="shared" si="4"/>
        <v>16</v>
      </c>
    </row>
    <row r="27" spans="1:19" x14ac:dyDescent="0.3">
      <c r="A27" s="82" t="s">
        <v>73</v>
      </c>
      <c r="B27" s="64">
        <f>VLOOKUP($A27,'Return Data'!$B$7:$R$2843,3,0)</f>
        <v>44446</v>
      </c>
      <c r="C27" s="65">
        <f>VLOOKUP($A27,'Return Data'!$B$7:$R$2843,4,0)</f>
        <v>31.259499999999999</v>
      </c>
      <c r="D27" s="65">
        <f>VLOOKUP($A27,'Return Data'!$B$7:$R$2843,9,0)</f>
        <v>19.498999999999999</v>
      </c>
      <c r="E27" s="66">
        <f t="shared" si="0"/>
        <v>1</v>
      </c>
      <c r="F27" s="65">
        <f>VLOOKUP($A27,'Return Data'!$B$7:$R$2843,10,0)</f>
        <v>5.3587999999999996</v>
      </c>
      <c r="G27" s="66">
        <f t="shared" si="1"/>
        <v>15</v>
      </c>
      <c r="H27" s="65">
        <f>VLOOKUP($A27,'Return Data'!$B$7:$R$2843,11,0)</f>
        <v>9.5184999999999995</v>
      </c>
      <c r="I27" s="66">
        <f t="shared" si="2"/>
        <v>5</v>
      </c>
      <c r="J27" s="65">
        <f>VLOOKUP($A27,'Return Data'!$B$7:$R$2843,12,0)</f>
        <v>3.5405000000000002</v>
      </c>
      <c r="K27" s="66">
        <f t="shared" si="3"/>
        <v>16</v>
      </c>
      <c r="L27" s="65">
        <f>VLOOKUP($A27,'Return Data'!$B$7:$R$2843,13,0)</f>
        <v>3.9060000000000001</v>
      </c>
      <c r="M27" s="66">
        <f t="shared" si="5"/>
        <v>23</v>
      </c>
      <c r="N27" s="65">
        <f>VLOOKUP($A27,'Return Data'!$B$7:$R$2843,17,0)</f>
        <v>7.1844999999999999</v>
      </c>
      <c r="O27" s="66">
        <f t="shared" si="8"/>
        <v>13</v>
      </c>
      <c r="P27" s="65">
        <f>VLOOKUP($A27,'Return Data'!$B$7:$R$2843,14,0)</f>
        <v>9.0915999999999997</v>
      </c>
      <c r="Q27" s="66">
        <f t="shared" si="9"/>
        <v>9</v>
      </c>
      <c r="R27" s="65">
        <f>VLOOKUP($A27,'Return Data'!$B$7:$R$2843,16,0)</f>
        <v>8.4972999999999992</v>
      </c>
      <c r="S27" s="67">
        <f t="shared" si="4"/>
        <v>13</v>
      </c>
    </row>
    <row r="28" spans="1:19" x14ac:dyDescent="0.3">
      <c r="A28" s="82" t="s">
        <v>74</v>
      </c>
      <c r="B28" s="64">
        <f>VLOOKUP($A28,'Return Data'!$B$7:$R$2843,3,0)</f>
        <v>44446</v>
      </c>
      <c r="C28" s="65">
        <f>VLOOKUP($A28,'Return Data'!$B$7:$R$2843,4,0)</f>
        <v>2306.4211</v>
      </c>
      <c r="D28" s="65">
        <f>VLOOKUP($A28,'Return Data'!$B$7:$R$2843,9,0)</f>
        <v>12.300700000000001</v>
      </c>
      <c r="E28" s="66">
        <f t="shared" si="0"/>
        <v>11</v>
      </c>
      <c r="F28" s="65">
        <f>VLOOKUP($A28,'Return Data'!$B$7:$R$2843,10,0)</f>
        <v>5.5289999999999999</v>
      </c>
      <c r="G28" s="66">
        <f t="shared" si="1"/>
        <v>12</v>
      </c>
      <c r="H28" s="65">
        <f>VLOOKUP($A28,'Return Data'!$B$7:$R$2843,11,0)</f>
        <v>7.8552</v>
      </c>
      <c r="I28" s="66">
        <f t="shared" si="2"/>
        <v>13</v>
      </c>
      <c r="J28" s="65">
        <f>VLOOKUP($A28,'Return Data'!$B$7:$R$2843,12,0)</f>
        <v>4.1736000000000004</v>
      </c>
      <c r="K28" s="66">
        <f t="shared" si="3"/>
        <v>12</v>
      </c>
      <c r="L28" s="65">
        <f>VLOOKUP($A28,'Return Data'!$B$7:$R$2843,13,0)</f>
        <v>5.3578999999999999</v>
      </c>
      <c r="M28" s="66">
        <f t="shared" si="5"/>
        <v>13</v>
      </c>
      <c r="N28" s="65">
        <f>VLOOKUP($A28,'Return Data'!$B$7:$R$2843,17,0)</f>
        <v>7.2430000000000003</v>
      </c>
      <c r="O28" s="66">
        <f t="shared" si="8"/>
        <v>12</v>
      </c>
      <c r="P28" s="65">
        <f>VLOOKUP($A28,'Return Data'!$B$7:$R$2843,14,0)</f>
        <v>9.6072000000000006</v>
      </c>
      <c r="Q28" s="66">
        <f t="shared" si="9"/>
        <v>8</v>
      </c>
      <c r="R28" s="65">
        <f>VLOOKUP($A28,'Return Data'!$B$7:$R$2843,16,0)</f>
        <v>8.9601000000000006</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44446</v>
      </c>
      <c r="C30" s="65">
        <f>VLOOKUP($A30,'Return Data'!$B$7:$R$2843,4,0)</f>
        <v>16.7637</v>
      </c>
      <c r="D30" s="65">
        <f>VLOOKUP($A30,'Return Data'!$B$7:$R$2843,9,0)</f>
        <v>11.8939</v>
      </c>
      <c r="E30" s="66">
        <f t="shared" si="0"/>
        <v>15</v>
      </c>
      <c r="F30" s="65">
        <f>VLOOKUP($A30,'Return Data'!$B$7:$R$2843,10,0)</f>
        <v>5.4630999999999998</v>
      </c>
      <c r="G30" s="66">
        <f t="shared" si="1"/>
        <v>13</v>
      </c>
      <c r="H30" s="65">
        <f>VLOOKUP($A30,'Return Data'!$B$7:$R$2843,11,0)</f>
        <v>6.9524999999999997</v>
      </c>
      <c r="I30" s="66">
        <f t="shared" si="2"/>
        <v>21</v>
      </c>
      <c r="J30" s="65">
        <f>VLOOKUP($A30,'Return Data'!$B$7:$R$2843,12,0)</f>
        <v>4.0058999999999996</v>
      </c>
      <c r="K30" s="66">
        <f t="shared" si="3"/>
        <v>13</v>
      </c>
      <c r="L30" s="65">
        <f>VLOOKUP($A30,'Return Data'!$B$7:$R$2843,13,0)</f>
        <v>4.6383999999999999</v>
      </c>
      <c r="M30" s="66">
        <f t="shared" si="5"/>
        <v>17</v>
      </c>
      <c r="N30" s="65">
        <f>VLOOKUP($A30,'Return Data'!$B$7:$R$2843,17,0)</f>
        <v>7.0026999999999999</v>
      </c>
      <c r="O30" s="66">
        <f t="shared" si="8"/>
        <v>16</v>
      </c>
      <c r="P30" s="65">
        <f>VLOOKUP($A30,'Return Data'!$B$7:$R$2843,14,0)</f>
        <v>8.8547999999999991</v>
      </c>
      <c r="Q30" s="66">
        <f t="shared" si="9"/>
        <v>13</v>
      </c>
      <c r="R30" s="65">
        <f>VLOOKUP($A30,'Return Data'!$B$7:$R$2843,16,0)</f>
        <v>8.5326000000000004</v>
      </c>
      <c r="S30" s="67">
        <f t="shared" si="4"/>
        <v>12</v>
      </c>
    </row>
    <row r="31" spans="1:19" x14ac:dyDescent="0.3">
      <c r="A31" s="82" t="s">
        <v>78</v>
      </c>
      <c r="B31" s="64">
        <f>VLOOKUP($A31,'Return Data'!$B$7:$R$2843,3,0)</f>
        <v>44446</v>
      </c>
      <c r="C31" s="65">
        <f>VLOOKUP($A31,'Return Data'!$B$7:$R$2843,4,0)</f>
        <v>29.852900000000002</v>
      </c>
      <c r="D31" s="65">
        <f>VLOOKUP($A31,'Return Data'!$B$7:$R$2843,9,0)</f>
        <v>9.7415000000000003</v>
      </c>
      <c r="E31" s="66">
        <f t="shared" si="0"/>
        <v>21</v>
      </c>
      <c r="F31" s="65">
        <f>VLOOKUP($A31,'Return Data'!$B$7:$R$2843,10,0)</f>
        <v>4.9352999999999998</v>
      </c>
      <c r="G31" s="66">
        <f t="shared" si="1"/>
        <v>19</v>
      </c>
      <c r="H31" s="65">
        <f>VLOOKUP($A31,'Return Data'!$B$7:$R$2843,11,0)</f>
        <v>5.8445999999999998</v>
      </c>
      <c r="I31" s="66">
        <f t="shared" si="2"/>
        <v>24</v>
      </c>
      <c r="J31" s="65">
        <f>VLOOKUP($A31,'Return Data'!$B$7:$R$2843,12,0)</f>
        <v>2.8197000000000001</v>
      </c>
      <c r="K31" s="66">
        <f t="shared" si="3"/>
        <v>20</v>
      </c>
      <c r="L31" s="65">
        <f>VLOOKUP($A31,'Return Data'!$B$7:$R$2843,13,0)</f>
        <v>4.3826000000000001</v>
      </c>
      <c r="M31" s="66">
        <f t="shared" si="5"/>
        <v>20</v>
      </c>
      <c r="N31" s="65">
        <f>VLOOKUP($A31,'Return Data'!$B$7:$R$2843,17,0)</f>
        <v>7.5106999999999999</v>
      </c>
      <c r="O31" s="66">
        <f t="shared" si="8"/>
        <v>11</v>
      </c>
      <c r="P31" s="65">
        <f>VLOOKUP($A31,'Return Data'!$B$7:$R$2843,14,0)</f>
        <v>10.1319</v>
      </c>
      <c r="Q31" s="66">
        <f t="shared" si="9"/>
        <v>6</v>
      </c>
      <c r="R31" s="65">
        <f>VLOOKUP($A31,'Return Data'!$B$7:$R$2843,16,0)</f>
        <v>8.7840000000000007</v>
      </c>
      <c r="S31" s="67">
        <f t="shared" si="4"/>
        <v>9</v>
      </c>
    </row>
    <row r="32" spans="1:19" x14ac:dyDescent="0.3">
      <c r="A32" s="82" t="s">
        <v>79</v>
      </c>
      <c r="B32" s="64">
        <f>VLOOKUP($A32,'Return Data'!$B$7:$R$2843,3,0)</f>
        <v>44446</v>
      </c>
      <c r="C32" s="65">
        <f>VLOOKUP($A32,'Return Data'!$B$7:$R$2843,4,0)</f>
        <v>36.120800000000003</v>
      </c>
      <c r="D32" s="65">
        <f>VLOOKUP($A32,'Return Data'!$B$7:$R$2843,9,0)</f>
        <v>8.7922999999999991</v>
      </c>
      <c r="E32" s="66">
        <f t="shared" si="0"/>
        <v>24</v>
      </c>
      <c r="F32" s="65">
        <f>VLOOKUP($A32,'Return Data'!$B$7:$R$2843,10,0)</f>
        <v>6.6219999999999999</v>
      </c>
      <c r="G32" s="66">
        <f t="shared" si="1"/>
        <v>6</v>
      </c>
      <c r="H32" s="65">
        <f>VLOOKUP($A32,'Return Data'!$B$7:$R$2843,11,0)</f>
        <v>7.7850999999999999</v>
      </c>
      <c r="I32" s="66">
        <f t="shared" si="2"/>
        <v>15</v>
      </c>
      <c r="J32" s="65">
        <f>VLOOKUP($A32,'Return Data'!$B$7:$R$2843,12,0)</f>
        <v>5.3893000000000004</v>
      </c>
      <c r="K32" s="66">
        <f t="shared" si="3"/>
        <v>7</v>
      </c>
      <c r="L32" s="65">
        <f>VLOOKUP($A32,'Return Data'!$B$7:$R$2843,13,0)</f>
        <v>6.3433999999999999</v>
      </c>
      <c r="M32" s="66">
        <f t="shared" si="5"/>
        <v>8</v>
      </c>
      <c r="N32" s="65">
        <f>VLOOKUP($A32,'Return Data'!$B$7:$R$2843,17,0)</f>
        <v>7.8211000000000004</v>
      </c>
      <c r="O32" s="66">
        <f t="shared" si="8"/>
        <v>8</v>
      </c>
      <c r="P32" s="65">
        <f>VLOOKUP($A32,'Return Data'!$B$7:$R$2843,14,0)</f>
        <v>8.5983000000000001</v>
      </c>
      <c r="Q32" s="66">
        <f t="shared" si="9"/>
        <v>14</v>
      </c>
      <c r="R32" s="65">
        <f>VLOOKUP($A32,'Return Data'!$B$7:$R$2843,16,0)</f>
        <v>9.1514000000000006</v>
      </c>
      <c r="S32" s="67">
        <f t="shared" si="4"/>
        <v>5</v>
      </c>
    </row>
    <row r="33" spans="1:19" x14ac:dyDescent="0.3">
      <c r="A33" s="82" t="s">
        <v>80</v>
      </c>
      <c r="B33" s="64">
        <f>VLOOKUP($A33,'Return Data'!$B$7:$R$2843,3,0)</f>
        <v>44446</v>
      </c>
      <c r="C33" s="65">
        <f>VLOOKUP($A33,'Return Data'!$B$7:$R$2843,4,0)</f>
        <v>20.154599999999999</v>
      </c>
      <c r="D33" s="65">
        <f>VLOOKUP($A33,'Return Data'!$B$7:$R$2843,9,0)</f>
        <v>16.680900000000001</v>
      </c>
      <c r="E33" s="66">
        <f t="shared" si="0"/>
        <v>2</v>
      </c>
      <c r="F33" s="65">
        <f>VLOOKUP($A33,'Return Data'!$B$7:$R$2843,10,0)</f>
        <v>5.4134000000000002</v>
      </c>
      <c r="G33" s="66">
        <f t="shared" si="1"/>
        <v>14</v>
      </c>
      <c r="H33" s="65">
        <f>VLOOKUP($A33,'Return Data'!$B$7:$R$2843,11,0)</f>
        <v>8.1292000000000009</v>
      </c>
      <c r="I33" s="66">
        <f t="shared" si="2"/>
        <v>11</v>
      </c>
      <c r="J33" s="65">
        <f>VLOOKUP($A33,'Return Data'!$B$7:$R$2843,12,0)</f>
        <v>2.6408999999999998</v>
      </c>
      <c r="K33" s="66">
        <f t="shared" si="3"/>
        <v>22</v>
      </c>
      <c r="L33" s="65">
        <f>VLOOKUP($A33,'Return Data'!$B$7:$R$2843,13,0)</f>
        <v>4.1711</v>
      </c>
      <c r="M33" s="66">
        <f t="shared" si="5"/>
        <v>22</v>
      </c>
      <c r="N33" s="65">
        <f>VLOOKUP($A33,'Return Data'!$B$7:$R$2843,17,0)</f>
        <v>7.0557999999999996</v>
      </c>
      <c r="O33" s="66">
        <f t="shared" si="8"/>
        <v>14</v>
      </c>
      <c r="P33" s="65">
        <f>VLOOKUP($A33,'Return Data'!$B$7:$R$2843,14,0)</f>
        <v>8.9587000000000003</v>
      </c>
      <c r="Q33" s="66">
        <f t="shared" si="9"/>
        <v>11</v>
      </c>
      <c r="R33" s="65">
        <f>VLOOKUP($A33,'Return Data'!$B$7:$R$2843,16,0)</f>
        <v>7.4123999999999999</v>
      </c>
      <c r="S33" s="67">
        <f t="shared" si="4"/>
        <v>23</v>
      </c>
    </row>
    <row r="34" spans="1:19" x14ac:dyDescent="0.3">
      <c r="A34" s="82" t="s">
        <v>363</v>
      </c>
      <c r="B34" s="64">
        <f>VLOOKUP($A34,'Return Data'!$B$7:$R$2843,3,0)</f>
        <v>44446</v>
      </c>
      <c r="C34" s="65">
        <f>VLOOKUP($A34,'Return Data'!$B$7:$R$2843,4,0)</f>
        <v>0.32850000000000001</v>
      </c>
      <c r="D34" s="65">
        <f>VLOOKUP($A34,'Return Data'!$B$7:$R$2843,9,0)</f>
        <v>10.866400000000001</v>
      </c>
      <c r="E34" s="66">
        <f t="shared" si="0"/>
        <v>19</v>
      </c>
      <c r="F34" s="65">
        <f>VLOOKUP($A34,'Return Data'!$B$7:$R$2843,10,0)</f>
        <v>10.9206</v>
      </c>
      <c r="G34" s="66">
        <f t="shared" si="1"/>
        <v>2</v>
      </c>
      <c r="H34" s="65">
        <f>VLOOKUP($A34,'Return Data'!$B$7:$R$2843,11,0)</f>
        <v>11.309200000000001</v>
      </c>
      <c r="I34" s="66">
        <f t="shared" si="2"/>
        <v>2</v>
      </c>
      <c r="J34" s="65"/>
      <c r="K34" s="66"/>
      <c r="L34" s="65"/>
      <c r="M34" s="66"/>
      <c r="N34" s="65"/>
      <c r="O34" s="66"/>
      <c r="P34" s="65"/>
      <c r="Q34" s="66"/>
      <c r="R34" s="65">
        <f>VLOOKUP($A34,'Return Data'!$B$7:$R$2843,16,0)</f>
        <v>-7.9345999999999997</v>
      </c>
      <c r="S34" s="67">
        <f t="shared" si="4"/>
        <v>26</v>
      </c>
    </row>
    <row r="35" spans="1:19" x14ac:dyDescent="0.3">
      <c r="A35" s="82" t="s">
        <v>81</v>
      </c>
      <c r="B35" s="64">
        <f>VLOOKUP($A35,'Return Data'!$B$7:$R$2843,3,0)</f>
        <v>44446</v>
      </c>
      <c r="C35" s="65">
        <f>VLOOKUP($A35,'Return Data'!$B$7:$R$2843,4,0)</f>
        <v>22.554300000000001</v>
      </c>
      <c r="D35" s="65">
        <f>VLOOKUP($A35,'Return Data'!$B$7:$R$2843,9,0)</f>
        <v>6.1624999999999996</v>
      </c>
      <c r="E35" s="66">
        <f t="shared" si="0"/>
        <v>26</v>
      </c>
      <c r="F35" s="65">
        <f>VLOOKUP($A35,'Return Data'!$B$7:$R$2843,10,0)</f>
        <v>3.7681</v>
      </c>
      <c r="G35" s="66">
        <f t="shared" si="1"/>
        <v>25</v>
      </c>
      <c r="H35" s="65">
        <f>VLOOKUP($A35,'Return Data'!$B$7:$R$2843,11,0)</f>
        <v>4.6074000000000002</v>
      </c>
      <c r="I35" s="66">
        <f t="shared" si="2"/>
        <v>25</v>
      </c>
      <c r="J35" s="65">
        <f>VLOOKUP($A35,'Return Data'!$B$7:$R$2843,12,0)</f>
        <v>2.4535</v>
      </c>
      <c r="K35" s="66">
        <f>RANK(J35,J$8:J$35,0)</f>
        <v>23</v>
      </c>
      <c r="L35" s="65">
        <f>VLOOKUP($A35,'Return Data'!$B$7:$R$2843,13,0)</f>
        <v>3.1128999999999998</v>
      </c>
      <c r="M35" s="66">
        <f>RANK(L35,L$8:L$35,0)</f>
        <v>25</v>
      </c>
      <c r="N35" s="65">
        <f>VLOOKUP($A35,'Return Data'!$B$7:$R$2843,17,0)</f>
        <v>4.1177000000000001</v>
      </c>
      <c r="O35" s="66">
        <f>RANK(N35,N$8:N$35,0)</f>
        <v>23</v>
      </c>
      <c r="P35" s="65">
        <f>VLOOKUP($A35,'Return Data'!$B$7:$R$2843,14,0)</f>
        <v>2.4470999999999998</v>
      </c>
      <c r="Q35" s="66">
        <f>RANK(P35,P$8:P$35,0)</f>
        <v>24</v>
      </c>
      <c r="R35" s="65">
        <f>VLOOKUP($A35,'Return Data'!$B$7:$R$2843,16,0)</f>
        <v>7.0015000000000001</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11.837514814814813</v>
      </c>
      <c r="E37" s="88"/>
      <c r="F37" s="89">
        <f>AVERAGE(F8:F35)</f>
        <v>6.1925888888888894</v>
      </c>
      <c r="G37" s="88"/>
      <c r="H37" s="89">
        <f>AVERAGE(H8:H35)</f>
        <v>7.8145222222222213</v>
      </c>
      <c r="I37" s="88"/>
      <c r="J37" s="89">
        <f>AVERAGE(J8:J35)</f>
        <v>4.4287307692307687</v>
      </c>
      <c r="K37" s="88"/>
      <c r="L37" s="89">
        <f>AVERAGE(L8:L35)</f>
        <v>5.872852</v>
      </c>
      <c r="M37" s="88"/>
      <c r="N37" s="89">
        <f>AVERAGE(N8:N35)</f>
        <v>7.2817666666666687</v>
      </c>
      <c r="O37" s="88"/>
      <c r="P37" s="89">
        <f>AVERAGE(P8:P35)</f>
        <v>8.4646666666666679</v>
      </c>
      <c r="Q37" s="88"/>
      <c r="R37" s="89">
        <f>AVERAGE(R8:R35)</f>
        <v>6.9786185185185179</v>
      </c>
      <c r="S37" s="90"/>
    </row>
    <row r="38" spans="1:19" x14ac:dyDescent="0.3">
      <c r="A38" s="87" t="s">
        <v>28</v>
      </c>
      <c r="B38" s="88"/>
      <c r="C38" s="88"/>
      <c r="D38" s="89">
        <f>MIN(D8:D35)</f>
        <v>0</v>
      </c>
      <c r="E38" s="88"/>
      <c r="F38" s="89">
        <f>MIN(F8:F35)</f>
        <v>0</v>
      </c>
      <c r="G38" s="88"/>
      <c r="H38" s="89">
        <f>MIN(H8:H35)</f>
        <v>0</v>
      </c>
      <c r="I38" s="88"/>
      <c r="J38" s="89">
        <f>MIN(J8:J35)</f>
        <v>0</v>
      </c>
      <c r="K38" s="88"/>
      <c r="L38" s="89">
        <f>MIN(L8:L35)</f>
        <v>3.1128999999999998</v>
      </c>
      <c r="M38" s="88"/>
      <c r="N38" s="89">
        <f>MIN(N8:N35)</f>
        <v>3.7808000000000002</v>
      </c>
      <c r="O38" s="88"/>
      <c r="P38" s="89">
        <f>MIN(P8:P35)</f>
        <v>2.4470999999999998</v>
      </c>
      <c r="Q38" s="88"/>
      <c r="R38" s="89">
        <f>MIN(R8:R35)</f>
        <v>-14.203200000000001</v>
      </c>
      <c r="S38" s="90"/>
    </row>
    <row r="39" spans="1:19" ht="15" thickBot="1" x14ac:dyDescent="0.35">
      <c r="A39" s="91" t="s">
        <v>29</v>
      </c>
      <c r="B39" s="92"/>
      <c r="C39" s="92"/>
      <c r="D39" s="93">
        <f>MAX(D8:D35)</f>
        <v>19.498999999999999</v>
      </c>
      <c r="E39" s="92"/>
      <c r="F39" s="93">
        <f>MAX(F8:F35)</f>
        <v>27.089700000000001</v>
      </c>
      <c r="G39" s="92"/>
      <c r="H39" s="93">
        <f>MAX(H8:H35)</f>
        <v>16.217600000000001</v>
      </c>
      <c r="I39" s="92"/>
      <c r="J39" s="93">
        <f>MAX(J8:J35)</f>
        <v>10.9109</v>
      </c>
      <c r="K39" s="92"/>
      <c r="L39" s="93">
        <f>MAX(L8:L35)</f>
        <v>12.742699999999999</v>
      </c>
      <c r="M39" s="92"/>
      <c r="N39" s="93">
        <f>MAX(N8:N35)</f>
        <v>9.9669000000000008</v>
      </c>
      <c r="O39" s="92"/>
      <c r="P39" s="93">
        <f>MAX(P8:P35)</f>
        <v>10.981299999999999</v>
      </c>
      <c r="Q39" s="92"/>
      <c r="R39" s="93">
        <f>MAX(R8:R35)</f>
        <v>10.685</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44446</v>
      </c>
      <c r="C8" s="65">
        <f>VLOOKUP($A8,'Return Data'!$B$7:$R$2843,4,0)</f>
        <v>24.586099999999998</v>
      </c>
      <c r="D8" s="65">
        <f>VLOOKUP($A8,'Return Data'!$B$7:$R$2843,9,0)</f>
        <v>10.927199999999999</v>
      </c>
      <c r="E8" s="66">
        <f t="shared" ref="E8:E39" si="0">RANK(D8,D$8:D$39,0)</f>
        <v>18</v>
      </c>
      <c r="F8" s="65">
        <f>VLOOKUP($A8,'Return Data'!$B$7:$R$2843,10,0)</f>
        <v>5.7278000000000002</v>
      </c>
      <c r="G8" s="66">
        <f t="shared" ref="G8:G39" si="1">RANK(F8,F$8:F$39,0)</f>
        <v>13</v>
      </c>
      <c r="H8" s="65">
        <f>VLOOKUP($A8,'Return Data'!$B$7:$R$2843,11,0)</f>
        <v>8.0367999999999995</v>
      </c>
      <c r="I8" s="66">
        <f t="shared" ref="I8:I39" si="2">RANK(H8,H$8:H$39,0)</f>
        <v>12</v>
      </c>
      <c r="J8" s="65">
        <f>VLOOKUP($A8,'Return Data'!$B$7:$R$2843,12,0)</f>
        <v>5.8453999999999997</v>
      </c>
      <c r="K8" s="66">
        <f t="shared" ref="K8:K37" si="3">RANK(J8,J$8:J$39,0)</f>
        <v>8</v>
      </c>
      <c r="L8" s="65">
        <f>VLOOKUP($A8,'Return Data'!$B$7:$R$2843,13,0)</f>
        <v>6.2718999999999996</v>
      </c>
      <c r="M8" s="66">
        <f>RANK(L8,L$8:L$39,0)</f>
        <v>9</v>
      </c>
      <c r="N8" s="65">
        <f>VLOOKUP($A8,'Return Data'!$B$7:$R$2843,17,0)</f>
        <v>3.7122000000000002</v>
      </c>
      <c r="O8" s="66">
        <f>RANK(N8,N$8:N$39,0)</f>
        <v>25</v>
      </c>
      <c r="P8" s="65">
        <f>VLOOKUP($A8,'Return Data'!$B$7:$R$2843,14,0)</f>
        <v>5.5797999999999996</v>
      </c>
      <c r="Q8" s="66">
        <f>RANK(P8,P$8:P$39,0)</f>
        <v>24</v>
      </c>
      <c r="R8" s="65">
        <f>VLOOKUP($A8,'Return Data'!$B$7:$R$2843,16,0)</f>
        <v>7.5090000000000003</v>
      </c>
      <c r="S8" s="67">
        <f t="shared" ref="S8:S39" si="4">RANK(R8,R$8:R$39,0)</f>
        <v>14</v>
      </c>
    </row>
    <row r="9" spans="1:19" x14ac:dyDescent="0.3">
      <c r="A9" s="82" t="s">
        <v>83</v>
      </c>
      <c r="B9" s="64">
        <f>VLOOKUP($A9,'Return Data'!$B$7:$R$2843,3,0)</f>
        <v>44446</v>
      </c>
      <c r="C9" s="65">
        <f>VLOOKUP($A9,'Return Data'!$B$7:$R$2843,4,0)</f>
        <v>35.548099999999998</v>
      </c>
      <c r="D9" s="65">
        <f>VLOOKUP($A9,'Return Data'!$B$7:$R$2843,9,0)</f>
        <v>10.9396</v>
      </c>
      <c r="E9" s="66">
        <f t="shared" si="0"/>
        <v>17</v>
      </c>
      <c r="F9" s="65">
        <f>VLOOKUP($A9,'Return Data'!$B$7:$R$2843,10,0)</f>
        <v>5.7369000000000003</v>
      </c>
      <c r="G9" s="66">
        <f t="shared" si="1"/>
        <v>12</v>
      </c>
      <c r="H9" s="65">
        <f>VLOOKUP($A9,'Return Data'!$B$7:$R$2843,11,0)</f>
        <v>8.0441000000000003</v>
      </c>
      <c r="I9" s="66">
        <f t="shared" si="2"/>
        <v>11</v>
      </c>
      <c r="J9" s="65">
        <f>VLOOKUP($A9,'Return Data'!$B$7:$R$2843,12,0)</f>
        <v>5.8548</v>
      </c>
      <c r="K9" s="66">
        <f t="shared" si="3"/>
        <v>7</v>
      </c>
      <c r="L9" s="65">
        <f>VLOOKUP($A9,'Return Data'!$B$7:$R$2843,13,0)</f>
        <v>6.2835000000000001</v>
      </c>
      <c r="M9" s="66">
        <f>RANK(L9,L$8:L$39,0)</f>
        <v>8</v>
      </c>
      <c r="N9" s="65">
        <f>VLOOKUP($A9,'Return Data'!$B$7:$R$2843,17,0)</f>
        <v>3.7204999999999999</v>
      </c>
      <c r="O9" s="66">
        <f>RANK(N9,N$8:N$39,0)</f>
        <v>24</v>
      </c>
      <c r="P9" s="65">
        <f>VLOOKUP($A9,'Return Data'!$B$7:$R$2843,14,0)</f>
        <v>5.5857999999999999</v>
      </c>
      <c r="Q9" s="66">
        <f>RANK(P9,P$8:P$39,0)</f>
        <v>23</v>
      </c>
      <c r="R9" s="65">
        <f>VLOOKUP($A9,'Return Data'!$B$7:$R$2843,16,0)</f>
        <v>7.7667000000000002</v>
      </c>
      <c r="S9" s="67">
        <f t="shared" si="4"/>
        <v>13</v>
      </c>
    </row>
    <row r="10" spans="1:19" x14ac:dyDescent="0.3">
      <c r="A10" s="82" t="s">
        <v>84</v>
      </c>
      <c r="B10" s="64">
        <f>VLOOKUP($A10,'Return Data'!$B$7:$R$2843,3,0)</f>
        <v>44446</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-14.200100000000001</v>
      </c>
      <c r="S10" s="67">
        <f t="shared" si="4"/>
        <v>30</v>
      </c>
    </row>
    <row r="11" spans="1:19" x14ac:dyDescent="0.3">
      <c r="A11" s="82" t="s">
        <v>85</v>
      </c>
      <c r="B11" s="64">
        <f>VLOOKUP($A11,'Return Data'!$B$7:$R$2843,3,0)</f>
        <v>44446</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-14.2014</v>
      </c>
      <c r="S11" s="67">
        <f t="shared" si="4"/>
        <v>31</v>
      </c>
    </row>
    <row r="12" spans="1:19" x14ac:dyDescent="0.3">
      <c r="A12" s="82" t="s">
        <v>86</v>
      </c>
      <c r="B12" s="64">
        <f>VLOOKUP($A12,'Return Data'!$B$7:$R$2843,3,0)</f>
        <v>44446</v>
      </c>
      <c r="C12" s="65">
        <f>VLOOKUP($A12,'Return Data'!$B$7:$R$2843,4,0)</f>
        <v>23.64</v>
      </c>
      <c r="D12" s="65">
        <f>VLOOKUP($A12,'Return Data'!$B$7:$R$2843,9,0)</f>
        <v>15.8948</v>
      </c>
      <c r="E12" s="66">
        <f t="shared" si="0"/>
        <v>3</v>
      </c>
      <c r="F12" s="65">
        <f>VLOOKUP($A12,'Return Data'!$B$7:$R$2843,10,0)</f>
        <v>4.6093999999999999</v>
      </c>
      <c r="G12" s="66">
        <f t="shared" si="1"/>
        <v>18</v>
      </c>
      <c r="H12" s="65">
        <f>VLOOKUP($A12,'Return Data'!$B$7:$R$2843,11,0)</f>
        <v>10.1913</v>
      </c>
      <c r="I12" s="66">
        <f t="shared" si="2"/>
        <v>5</v>
      </c>
      <c r="J12" s="65">
        <f>VLOOKUP($A12,'Return Data'!$B$7:$R$2843,12,0)</f>
        <v>3.839</v>
      </c>
      <c r="K12" s="66">
        <f t="shared" si="3"/>
        <v>14</v>
      </c>
      <c r="L12" s="65">
        <f>VLOOKUP($A12,'Return Data'!$B$7:$R$2843,13,0)</f>
        <v>4.9523999999999999</v>
      </c>
      <c r="M12" s="66">
        <f t="shared" ref="M12:M37" si="5">RANK(L12,L$8:L$39,0)</f>
        <v>14</v>
      </c>
      <c r="N12" s="65">
        <f>VLOOKUP($A12,'Return Data'!$B$7:$R$2843,17,0)</f>
        <v>8.5030999999999999</v>
      </c>
      <c r="O12" s="66">
        <f t="shared" ref="O12:O25" si="6">RANK(N12,N$8:N$39,0)</f>
        <v>6</v>
      </c>
      <c r="P12" s="65">
        <f>VLOOKUP($A12,'Return Data'!$B$7:$R$2843,14,0)</f>
        <v>9.9194999999999993</v>
      </c>
      <c r="Q12" s="66">
        <f t="shared" ref="Q12:Q25" si="7">RANK(P12,P$8:P$39,0)</f>
        <v>2</v>
      </c>
      <c r="R12" s="65">
        <f>VLOOKUP($A12,'Return Data'!$B$7:$R$2843,16,0)</f>
        <v>8.6481999999999992</v>
      </c>
      <c r="S12" s="67">
        <f t="shared" si="4"/>
        <v>2</v>
      </c>
    </row>
    <row r="13" spans="1:19" x14ac:dyDescent="0.3">
      <c r="A13" s="82" t="s">
        <v>87</v>
      </c>
      <c r="B13" s="64">
        <f>VLOOKUP($A13,'Return Data'!$B$7:$R$2843,3,0)</f>
        <v>44446</v>
      </c>
      <c r="C13" s="65">
        <f>VLOOKUP($A13,'Return Data'!$B$7:$R$2843,4,0)</f>
        <v>18.7913</v>
      </c>
      <c r="D13" s="65">
        <f>VLOOKUP($A13,'Return Data'!$B$7:$R$2843,9,0)</f>
        <v>13.624000000000001</v>
      </c>
      <c r="E13" s="66">
        <f t="shared" si="0"/>
        <v>7</v>
      </c>
      <c r="F13" s="65">
        <f>VLOOKUP($A13,'Return Data'!$B$7:$R$2843,10,0)</f>
        <v>5.9531999999999998</v>
      </c>
      <c r="G13" s="66">
        <f t="shared" si="1"/>
        <v>9</v>
      </c>
      <c r="H13" s="65">
        <f>VLOOKUP($A13,'Return Data'!$B$7:$R$2843,11,0)</f>
        <v>7.4993999999999996</v>
      </c>
      <c r="I13" s="66">
        <f t="shared" si="2"/>
        <v>15</v>
      </c>
      <c r="J13" s="65">
        <f>VLOOKUP($A13,'Return Data'!$B$7:$R$2843,12,0)</f>
        <v>6.8983999999999996</v>
      </c>
      <c r="K13" s="66">
        <f t="shared" si="3"/>
        <v>5</v>
      </c>
      <c r="L13" s="65">
        <f>VLOOKUP($A13,'Return Data'!$B$7:$R$2843,13,0)</f>
        <v>7.5762</v>
      </c>
      <c r="M13" s="66">
        <f t="shared" si="5"/>
        <v>5</v>
      </c>
      <c r="N13" s="65">
        <f>VLOOKUP($A13,'Return Data'!$B$7:$R$2843,17,0)</f>
        <v>6.5937999999999999</v>
      </c>
      <c r="O13" s="66">
        <f t="shared" si="6"/>
        <v>17</v>
      </c>
      <c r="P13" s="65">
        <f>VLOOKUP($A13,'Return Data'!$B$7:$R$2843,14,0)</f>
        <v>4.5223000000000004</v>
      </c>
      <c r="Q13" s="66">
        <f t="shared" si="7"/>
        <v>26</v>
      </c>
      <c r="R13" s="65">
        <f>VLOOKUP($A13,'Return Data'!$B$7:$R$2843,16,0)</f>
        <v>7.1014999999999997</v>
      </c>
      <c r="S13" s="67">
        <f t="shared" si="4"/>
        <v>18</v>
      </c>
    </row>
    <row r="14" spans="1:19" x14ac:dyDescent="0.3">
      <c r="A14" s="82" t="s">
        <v>88</v>
      </c>
      <c r="B14" s="64">
        <f>VLOOKUP($A14,'Return Data'!$B$7:$R$2843,3,0)</f>
        <v>44446</v>
      </c>
      <c r="C14" s="65">
        <f>VLOOKUP($A14,'Return Data'!$B$7:$R$2843,4,0)</f>
        <v>36.548999999999999</v>
      </c>
      <c r="D14" s="65">
        <f>VLOOKUP($A14,'Return Data'!$B$7:$R$2843,9,0)</f>
        <v>12.898999999999999</v>
      </c>
      <c r="E14" s="66">
        <f t="shared" si="0"/>
        <v>9</v>
      </c>
      <c r="F14" s="65">
        <f>VLOOKUP($A14,'Return Data'!$B$7:$R$2843,10,0)</f>
        <v>2.8534999999999999</v>
      </c>
      <c r="G14" s="66">
        <f t="shared" si="1"/>
        <v>28</v>
      </c>
      <c r="H14" s="65">
        <f>VLOOKUP($A14,'Return Data'!$B$7:$R$2843,11,0)</f>
        <v>5.6673</v>
      </c>
      <c r="I14" s="66">
        <f t="shared" si="2"/>
        <v>25</v>
      </c>
      <c r="J14" s="65">
        <f>VLOOKUP($A14,'Return Data'!$B$7:$R$2843,12,0)</f>
        <v>1.3337000000000001</v>
      </c>
      <c r="K14" s="66">
        <f t="shared" si="3"/>
        <v>27</v>
      </c>
      <c r="L14" s="65">
        <f>VLOOKUP($A14,'Return Data'!$B$7:$R$2843,13,0)</f>
        <v>3.1539999999999999</v>
      </c>
      <c r="M14" s="66">
        <f t="shared" si="5"/>
        <v>26</v>
      </c>
      <c r="N14" s="65">
        <f>VLOOKUP($A14,'Return Data'!$B$7:$R$2843,17,0)</f>
        <v>5.5301</v>
      </c>
      <c r="O14" s="66">
        <f t="shared" si="6"/>
        <v>21</v>
      </c>
      <c r="P14" s="65">
        <f>VLOOKUP($A14,'Return Data'!$B$7:$R$2843,14,0)</f>
        <v>7.0534999999999997</v>
      </c>
      <c r="Q14" s="66">
        <f t="shared" si="7"/>
        <v>21</v>
      </c>
      <c r="R14" s="65">
        <f>VLOOKUP($A14,'Return Data'!$B$7:$R$2843,16,0)</f>
        <v>7.9379999999999997</v>
      </c>
      <c r="S14" s="67">
        <f t="shared" si="4"/>
        <v>11</v>
      </c>
    </row>
    <row r="15" spans="1:19" x14ac:dyDescent="0.3">
      <c r="A15" s="82" t="s">
        <v>89</v>
      </c>
      <c r="B15" s="64">
        <f>VLOOKUP($A15,'Return Data'!$B$7:$R$2843,3,0)</f>
        <v>44446</v>
      </c>
      <c r="C15" s="65">
        <f>VLOOKUP($A15,'Return Data'!$B$7:$R$2843,4,0)</f>
        <v>24.201000000000001</v>
      </c>
      <c r="D15" s="65">
        <f>VLOOKUP($A15,'Return Data'!$B$7:$R$2843,9,0)</f>
        <v>6.9516</v>
      </c>
      <c r="E15" s="66">
        <f t="shared" si="0"/>
        <v>28</v>
      </c>
      <c r="F15" s="65">
        <f>VLOOKUP($A15,'Return Data'!$B$7:$R$2843,10,0)</f>
        <v>3.0512000000000001</v>
      </c>
      <c r="G15" s="66">
        <f t="shared" si="1"/>
        <v>27</v>
      </c>
      <c r="H15" s="65">
        <f>VLOOKUP($A15,'Return Data'!$B$7:$R$2843,11,0)</f>
        <v>3.4624000000000001</v>
      </c>
      <c r="I15" s="66">
        <f t="shared" si="2"/>
        <v>29</v>
      </c>
      <c r="J15" s="65">
        <f>VLOOKUP($A15,'Return Data'!$B$7:$R$2843,12,0)</f>
        <v>1.2769999999999999</v>
      </c>
      <c r="K15" s="66">
        <f t="shared" si="3"/>
        <v>28</v>
      </c>
      <c r="L15" s="65">
        <f>VLOOKUP($A15,'Return Data'!$B$7:$R$2843,13,0)</f>
        <v>2.7321</v>
      </c>
      <c r="M15" s="66">
        <f t="shared" si="5"/>
        <v>27</v>
      </c>
      <c r="N15" s="65">
        <f>VLOOKUP($A15,'Return Data'!$B$7:$R$2843,17,0)</f>
        <v>5.3826999999999998</v>
      </c>
      <c r="O15" s="66">
        <f t="shared" si="6"/>
        <v>23</v>
      </c>
      <c r="P15" s="65">
        <f>VLOOKUP($A15,'Return Data'!$B$7:$R$2843,14,0)</f>
        <v>7.3177000000000003</v>
      </c>
      <c r="Q15" s="66">
        <f t="shared" si="7"/>
        <v>20</v>
      </c>
      <c r="R15" s="65">
        <f>VLOOKUP($A15,'Return Data'!$B$7:$R$2843,16,0)</f>
        <v>7.4593999999999996</v>
      </c>
      <c r="S15" s="67">
        <f t="shared" si="4"/>
        <v>15</v>
      </c>
    </row>
    <row r="16" spans="1:19" x14ac:dyDescent="0.3">
      <c r="A16" s="82" t="s">
        <v>90</v>
      </c>
      <c r="B16" s="64">
        <f>VLOOKUP($A16,'Return Data'!$B$7:$R$2843,3,0)</f>
        <v>44446</v>
      </c>
      <c r="C16" s="65">
        <f>VLOOKUP($A16,'Return Data'!$B$7:$R$2843,4,0)</f>
        <v>2677.9712</v>
      </c>
      <c r="D16" s="65">
        <f>VLOOKUP($A16,'Return Data'!$B$7:$R$2843,9,0)</f>
        <v>15.087400000000001</v>
      </c>
      <c r="E16" s="66">
        <f t="shared" si="0"/>
        <v>4</v>
      </c>
      <c r="F16" s="65">
        <f>VLOOKUP($A16,'Return Data'!$B$7:$R$2843,10,0)</f>
        <v>5.9684999999999997</v>
      </c>
      <c r="G16" s="66">
        <f t="shared" si="1"/>
        <v>8</v>
      </c>
      <c r="H16" s="65">
        <f>VLOOKUP($A16,'Return Data'!$B$7:$R$2843,11,0)</f>
        <v>8.3201999999999998</v>
      </c>
      <c r="I16" s="66">
        <f t="shared" si="2"/>
        <v>9</v>
      </c>
      <c r="J16" s="65">
        <f>VLOOKUP($A16,'Return Data'!$B$7:$R$2843,12,0)</f>
        <v>2.7128999999999999</v>
      </c>
      <c r="K16" s="66">
        <f t="shared" si="3"/>
        <v>20</v>
      </c>
      <c r="L16" s="65">
        <f>VLOOKUP($A16,'Return Data'!$B$7:$R$2843,13,0)</f>
        <v>4.6048999999999998</v>
      </c>
      <c r="M16" s="66">
        <f t="shared" si="5"/>
        <v>15</v>
      </c>
      <c r="N16" s="65">
        <f>VLOOKUP($A16,'Return Data'!$B$7:$R$2843,17,0)</f>
        <v>9.0379000000000005</v>
      </c>
      <c r="O16" s="66">
        <f t="shared" si="6"/>
        <v>4</v>
      </c>
      <c r="P16" s="65">
        <f>VLOOKUP($A16,'Return Data'!$B$7:$R$2843,14,0)</f>
        <v>9.7795000000000005</v>
      </c>
      <c r="Q16" s="66">
        <f t="shared" si="7"/>
        <v>3</v>
      </c>
      <c r="R16" s="65">
        <f>VLOOKUP($A16,'Return Data'!$B$7:$R$2843,16,0)</f>
        <v>7.1094999999999997</v>
      </c>
      <c r="S16" s="67">
        <f t="shared" si="4"/>
        <v>17</v>
      </c>
    </row>
    <row r="17" spans="1:19" x14ac:dyDescent="0.3">
      <c r="A17" s="82" t="s">
        <v>92</v>
      </c>
      <c r="B17" s="64">
        <f>VLOOKUP($A17,'Return Data'!$B$7:$R$2843,3,0)</f>
        <v>44446</v>
      </c>
      <c r="C17" s="65">
        <f>VLOOKUP($A17,'Return Data'!$B$7:$R$2843,4,0)</f>
        <v>72.615799999999993</v>
      </c>
      <c r="D17" s="65">
        <f>VLOOKUP($A17,'Return Data'!$B$7:$R$2843,9,0)</f>
        <v>11.9518</v>
      </c>
      <c r="E17" s="66">
        <f t="shared" si="0"/>
        <v>10</v>
      </c>
      <c r="F17" s="65">
        <f>VLOOKUP($A17,'Return Data'!$B$7:$R$2843,10,0)</f>
        <v>1.1517999999999999</v>
      </c>
      <c r="G17" s="66">
        <f t="shared" si="1"/>
        <v>29</v>
      </c>
      <c r="H17" s="65">
        <f>VLOOKUP($A17,'Return Data'!$B$7:$R$2843,11,0)</f>
        <v>8.5153999999999996</v>
      </c>
      <c r="I17" s="66">
        <f t="shared" si="2"/>
        <v>8</v>
      </c>
      <c r="J17" s="65">
        <f>VLOOKUP($A17,'Return Data'!$B$7:$R$2843,12,0)</f>
        <v>10.611700000000001</v>
      </c>
      <c r="K17" s="66">
        <f t="shared" si="3"/>
        <v>1</v>
      </c>
      <c r="L17" s="65">
        <f>VLOOKUP($A17,'Return Data'!$B$7:$R$2843,13,0)</f>
        <v>12.2844</v>
      </c>
      <c r="M17" s="66">
        <f t="shared" si="5"/>
        <v>1</v>
      </c>
      <c r="N17" s="65">
        <f>VLOOKUP($A17,'Return Data'!$B$7:$R$2843,17,0)</f>
        <v>3.1332</v>
      </c>
      <c r="O17" s="66">
        <f t="shared" si="6"/>
        <v>27</v>
      </c>
      <c r="P17" s="65">
        <f>VLOOKUP($A17,'Return Data'!$B$7:$R$2843,14,0)</f>
        <v>4.9656000000000002</v>
      </c>
      <c r="Q17" s="66">
        <f t="shared" si="7"/>
        <v>25</v>
      </c>
      <c r="R17" s="65">
        <f>VLOOKUP($A17,'Return Data'!$B$7:$R$2843,16,0)</f>
        <v>8.4193999999999996</v>
      </c>
      <c r="S17" s="67">
        <f t="shared" si="4"/>
        <v>7</v>
      </c>
    </row>
    <row r="18" spans="1:19" x14ac:dyDescent="0.3">
      <c r="A18" s="82" t="s">
        <v>93</v>
      </c>
      <c r="B18" s="64">
        <f>VLOOKUP($A18,'Return Data'!$B$7:$R$2843,3,0)</f>
        <v>44446</v>
      </c>
      <c r="C18" s="65">
        <f>VLOOKUP($A18,'Return Data'!$B$7:$R$2843,4,0)</f>
        <v>73.041200000000003</v>
      </c>
      <c r="D18" s="65">
        <f>VLOOKUP($A18,'Return Data'!$B$7:$R$2843,9,0)</f>
        <v>10.491300000000001</v>
      </c>
      <c r="E18" s="66">
        <f t="shared" si="0"/>
        <v>20</v>
      </c>
      <c r="F18" s="65">
        <f>VLOOKUP($A18,'Return Data'!$B$7:$R$2843,10,0)</f>
        <v>26.436499999999999</v>
      </c>
      <c r="G18" s="66">
        <f t="shared" si="1"/>
        <v>1</v>
      </c>
      <c r="H18" s="65">
        <f>VLOOKUP($A18,'Return Data'!$B$7:$R$2843,11,0)</f>
        <v>15.697800000000001</v>
      </c>
      <c r="I18" s="66">
        <f t="shared" si="2"/>
        <v>1</v>
      </c>
      <c r="J18" s="65">
        <f>VLOOKUP($A18,'Return Data'!$B$7:$R$2843,12,0)</f>
        <v>10.217599999999999</v>
      </c>
      <c r="K18" s="66">
        <f t="shared" si="3"/>
        <v>2</v>
      </c>
      <c r="L18" s="65">
        <f>VLOOKUP($A18,'Return Data'!$B$7:$R$2843,13,0)</f>
        <v>9.9057999999999993</v>
      </c>
      <c r="M18" s="66">
        <f t="shared" si="5"/>
        <v>2</v>
      </c>
      <c r="N18" s="65">
        <f>VLOOKUP($A18,'Return Data'!$B$7:$R$2843,17,0)</f>
        <v>9.2476000000000003</v>
      </c>
      <c r="O18" s="66">
        <f t="shared" si="6"/>
        <v>1</v>
      </c>
      <c r="P18" s="65">
        <f>VLOOKUP($A18,'Return Data'!$B$7:$R$2843,14,0)</f>
        <v>7.5404</v>
      </c>
      <c r="Q18" s="66">
        <f t="shared" si="7"/>
        <v>15</v>
      </c>
      <c r="R18" s="65">
        <f>VLOOKUP($A18,'Return Data'!$B$7:$R$2843,16,0)</f>
        <v>8.4985999999999997</v>
      </c>
      <c r="S18" s="67">
        <f t="shared" si="4"/>
        <v>4</v>
      </c>
    </row>
    <row r="19" spans="1:19" x14ac:dyDescent="0.3">
      <c r="A19" s="82" t="s">
        <v>94</v>
      </c>
      <c r="B19" s="64">
        <f>VLOOKUP($A19,'Return Data'!$B$7:$R$2843,3,0)</f>
        <v>44446</v>
      </c>
      <c r="C19" s="65">
        <f>VLOOKUP($A19,'Return Data'!$B$7:$R$2843,4,0)</f>
        <v>73.041200000000003</v>
      </c>
      <c r="D19" s="65">
        <f>VLOOKUP($A19,'Return Data'!$B$7:$R$2843,9,0)</f>
        <v>10.491300000000001</v>
      </c>
      <c r="E19" s="66">
        <f t="shared" si="0"/>
        <v>20</v>
      </c>
      <c r="F19" s="65">
        <f>VLOOKUP($A19,'Return Data'!$B$7:$R$2843,10,0)</f>
        <v>26.436499999999999</v>
      </c>
      <c r="G19" s="66">
        <f t="shared" si="1"/>
        <v>1</v>
      </c>
      <c r="H19" s="65">
        <f>VLOOKUP($A19,'Return Data'!$B$7:$R$2843,11,0)</f>
        <v>15.697800000000001</v>
      </c>
      <c r="I19" s="66">
        <f t="shared" si="2"/>
        <v>1</v>
      </c>
      <c r="J19" s="65">
        <f>VLOOKUP($A19,'Return Data'!$B$7:$R$2843,12,0)</f>
        <v>10.217599999999999</v>
      </c>
      <c r="K19" s="66">
        <f t="shared" si="3"/>
        <v>2</v>
      </c>
      <c r="L19" s="65">
        <f>VLOOKUP($A19,'Return Data'!$B$7:$R$2843,13,0)</f>
        <v>9.9057999999999993</v>
      </c>
      <c r="M19" s="66">
        <f t="shared" si="5"/>
        <v>2</v>
      </c>
      <c r="N19" s="65">
        <f>VLOOKUP($A19,'Return Data'!$B$7:$R$2843,17,0)</f>
        <v>9.2476000000000003</v>
      </c>
      <c r="O19" s="66">
        <f t="shared" si="6"/>
        <v>1</v>
      </c>
      <c r="P19" s="65">
        <f>VLOOKUP($A19,'Return Data'!$B$7:$R$2843,14,0)</f>
        <v>7.5404</v>
      </c>
      <c r="Q19" s="66">
        <f t="shared" si="7"/>
        <v>15</v>
      </c>
      <c r="R19" s="65">
        <f>VLOOKUP($A19,'Return Data'!$B$7:$R$2843,16,0)</f>
        <v>8.4985999999999997</v>
      </c>
      <c r="S19" s="67">
        <f t="shared" si="4"/>
        <v>4</v>
      </c>
    </row>
    <row r="20" spans="1:19" x14ac:dyDescent="0.3">
      <c r="A20" s="82" t="s">
        <v>95</v>
      </c>
      <c r="B20" s="64">
        <f>VLOOKUP($A20,'Return Data'!$B$7:$R$2843,3,0)</f>
        <v>44446</v>
      </c>
      <c r="C20" s="65">
        <f>VLOOKUP($A20,'Return Data'!$B$7:$R$2843,4,0)</f>
        <v>73.041200000000003</v>
      </c>
      <c r="D20" s="65">
        <f>VLOOKUP($A20,'Return Data'!$B$7:$R$2843,9,0)</f>
        <v>10.491300000000001</v>
      </c>
      <c r="E20" s="66">
        <f t="shared" si="0"/>
        <v>20</v>
      </c>
      <c r="F20" s="65">
        <f>VLOOKUP($A20,'Return Data'!$B$7:$R$2843,10,0)</f>
        <v>26.436499999999999</v>
      </c>
      <c r="G20" s="66">
        <f t="shared" si="1"/>
        <v>1</v>
      </c>
      <c r="H20" s="65">
        <f>VLOOKUP($A20,'Return Data'!$B$7:$R$2843,11,0)</f>
        <v>15.697800000000001</v>
      </c>
      <c r="I20" s="66">
        <f t="shared" si="2"/>
        <v>1</v>
      </c>
      <c r="J20" s="65">
        <f>VLOOKUP($A20,'Return Data'!$B$7:$R$2843,12,0)</f>
        <v>10.217599999999999</v>
      </c>
      <c r="K20" s="66">
        <f t="shared" si="3"/>
        <v>2</v>
      </c>
      <c r="L20" s="65">
        <f>VLOOKUP($A20,'Return Data'!$B$7:$R$2843,13,0)</f>
        <v>9.9057999999999993</v>
      </c>
      <c r="M20" s="66">
        <f t="shared" si="5"/>
        <v>2</v>
      </c>
      <c r="N20" s="65">
        <f>VLOOKUP($A20,'Return Data'!$B$7:$R$2843,17,0)</f>
        <v>9.2476000000000003</v>
      </c>
      <c r="O20" s="66">
        <f t="shared" si="6"/>
        <v>1</v>
      </c>
      <c r="P20" s="65">
        <f>VLOOKUP($A20,'Return Data'!$B$7:$R$2843,14,0)</f>
        <v>7.5404</v>
      </c>
      <c r="Q20" s="66">
        <f t="shared" si="7"/>
        <v>15</v>
      </c>
      <c r="R20" s="65">
        <f>VLOOKUP($A20,'Return Data'!$B$7:$R$2843,16,0)</f>
        <v>8.4985999999999997</v>
      </c>
      <c r="S20" s="67">
        <f t="shared" si="4"/>
        <v>4</v>
      </c>
    </row>
    <row r="21" spans="1:19" x14ac:dyDescent="0.3">
      <c r="A21" s="82" t="s">
        <v>96</v>
      </c>
      <c r="B21" s="64">
        <f>VLOOKUP($A21,'Return Data'!$B$7:$R$2843,3,0)</f>
        <v>44446</v>
      </c>
      <c r="C21" s="65">
        <f>VLOOKUP($A21,'Return Data'!$B$7:$R$2843,4,0)</f>
        <v>28.740100000000002</v>
      </c>
      <c r="D21" s="65">
        <f>VLOOKUP($A21,'Return Data'!$B$7:$R$2843,9,0)</f>
        <v>13.7895</v>
      </c>
      <c r="E21" s="66">
        <f t="shared" si="0"/>
        <v>6</v>
      </c>
      <c r="F21" s="65">
        <f>VLOOKUP($A21,'Return Data'!$B$7:$R$2843,10,0)</f>
        <v>3.899</v>
      </c>
      <c r="G21" s="66">
        <f t="shared" si="1"/>
        <v>23</v>
      </c>
      <c r="H21" s="65">
        <f>VLOOKUP($A21,'Return Data'!$B$7:$R$2843,11,0)</f>
        <v>6.2747000000000002</v>
      </c>
      <c r="I21" s="66">
        <f t="shared" si="2"/>
        <v>22</v>
      </c>
      <c r="J21" s="65">
        <f>VLOOKUP($A21,'Return Data'!$B$7:$R$2843,12,0)</f>
        <v>2.1141999999999999</v>
      </c>
      <c r="K21" s="66">
        <f t="shared" si="3"/>
        <v>23</v>
      </c>
      <c r="L21" s="65">
        <f>VLOOKUP($A21,'Return Data'!$B$7:$R$2843,13,0)</f>
        <v>3.9169</v>
      </c>
      <c r="M21" s="66">
        <f t="shared" si="5"/>
        <v>20</v>
      </c>
      <c r="N21" s="65">
        <f>VLOOKUP($A21,'Return Data'!$B$7:$R$2843,17,0)</f>
        <v>5.4409999999999998</v>
      </c>
      <c r="O21" s="66">
        <f t="shared" si="6"/>
        <v>22</v>
      </c>
      <c r="P21" s="65">
        <f>VLOOKUP($A21,'Return Data'!$B$7:$R$2843,14,0)</f>
        <v>8.1141000000000005</v>
      </c>
      <c r="Q21" s="66">
        <f t="shared" si="7"/>
        <v>13</v>
      </c>
      <c r="R21" s="65">
        <f>VLOOKUP($A21,'Return Data'!$B$7:$R$2843,16,0)</f>
        <v>7.8708</v>
      </c>
      <c r="S21" s="67">
        <f t="shared" si="4"/>
        <v>12</v>
      </c>
    </row>
    <row r="22" spans="1:19" x14ac:dyDescent="0.3">
      <c r="A22" s="82" t="s">
        <v>97</v>
      </c>
      <c r="B22" s="64">
        <f>VLOOKUP($A22,'Return Data'!$B$7:$R$2843,3,0)</f>
        <v>44446</v>
      </c>
      <c r="C22" s="65">
        <f>VLOOKUP($A22,'Return Data'!$B$7:$R$2843,4,0)</f>
        <v>28.796399999999998</v>
      </c>
      <c r="D22" s="65">
        <f>VLOOKUP($A22,'Return Data'!$B$7:$R$2843,9,0)</f>
        <v>13.044499999999999</v>
      </c>
      <c r="E22" s="66">
        <f t="shared" si="0"/>
        <v>8</v>
      </c>
      <c r="F22" s="65">
        <f>VLOOKUP($A22,'Return Data'!$B$7:$R$2843,10,0)</f>
        <v>5.8621999999999996</v>
      </c>
      <c r="G22" s="66">
        <f t="shared" si="1"/>
        <v>10</v>
      </c>
      <c r="H22" s="65">
        <f>VLOOKUP($A22,'Return Data'!$B$7:$R$2843,11,0)</f>
        <v>7.1132</v>
      </c>
      <c r="I22" s="66">
        <f t="shared" si="2"/>
        <v>17</v>
      </c>
      <c r="J22" s="65">
        <f>VLOOKUP($A22,'Return Data'!$B$7:$R$2843,12,0)</f>
        <v>4.9295999999999998</v>
      </c>
      <c r="K22" s="66">
        <f t="shared" si="3"/>
        <v>9</v>
      </c>
      <c r="L22" s="65">
        <f>VLOOKUP($A22,'Return Data'!$B$7:$R$2843,13,0)</f>
        <v>6.319</v>
      </c>
      <c r="M22" s="66">
        <f t="shared" si="5"/>
        <v>7</v>
      </c>
      <c r="N22" s="65">
        <f>VLOOKUP($A22,'Return Data'!$B$7:$R$2843,17,0)</f>
        <v>8.9220000000000006</v>
      </c>
      <c r="O22" s="66">
        <f t="shared" si="6"/>
        <v>5</v>
      </c>
      <c r="P22" s="65">
        <f>VLOOKUP($A22,'Return Data'!$B$7:$R$2843,14,0)</f>
        <v>9.4084000000000003</v>
      </c>
      <c r="Q22" s="66">
        <f t="shared" si="7"/>
        <v>5</v>
      </c>
      <c r="R22" s="65">
        <f>VLOOKUP($A22,'Return Data'!$B$7:$R$2843,16,0)</f>
        <v>9.5135000000000005</v>
      </c>
      <c r="S22" s="67">
        <f t="shared" si="4"/>
        <v>1</v>
      </c>
    </row>
    <row r="23" spans="1:19" x14ac:dyDescent="0.3">
      <c r="A23" s="82" t="s">
        <v>98</v>
      </c>
      <c r="B23" s="64">
        <f>VLOOKUP($A23,'Return Data'!$B$7:$R$2843,3,0)</f>
        <v>44446</v>
      </c>
      <c r="C23" s="65">
        <f>VLOOKUP($A23,'Return Data'!$B$7:$R$2843,4,0)</f>
        <v>17.6906</v>
      </c>
      <c r="D23" s="65">
        <f>VLOOKUP($A23,'Return Data'!$B$7:$R$2843,9,0)</f>
        <v>11.415800000000001</v>
      </c>
      <c r="E23" s="66">
        <f t="shared" si="0"/>
        <v>14</v>
      </c>
      <c r="F23" s="65">
        <f>VLOOKUP($A23,'Return Data'!$B$7:$R$2843,10,0)</f>
        <v>4.4539999999999997</v>
      </c>
      <c r="G23" s="66">
        <f t="shared" si="1"/>
        <v>19</v>
      </c>
      <c r="H23" s="65">
        <f>VLOOKUP($A23,'Return Data'!$B$7:$R$2843,11,0)</f>
        <v>6.2129000000000003</v>
      </c>
      <c r="I23" s="66">
        <f t="shared" si="2"/>
        <v>23</v>
      </c>
      <c r="J23" s="65">
        <f>VLOOKUP($A23,'Return Data'!$B$7:$R$2843,12,0)</f>
        <v>4.2929000000000004</v>
      </c>
      <c r="K23" s="66">
        <f t="shared" si="3"/>
        <v>11</v>
      </c>
      <c r="L23" s="65">
        <f>VLOOKUP($A23,'Return Data'!$B$7:$R$2843,13,0)</f>
        <v>5.5839999999999996</v>
      </c>
      <c r="M23" s="66">
        <f t="shared" si="5"/>
        <v>11</v>
      </c>
      <c r="N23" s="65">
        <f>VLOOKUP($A23,'Return Data'!$B$7:$R$2843,17,0)</f>
        <v>6.9817999999999998</v>
      </c>
      <c r="O23" s="66">
        <f t="shared" si="6"/>
        <v>10</v>
      </c>
      <c r="P23" s="65">
        <f>VLOOKUP($A23,'Return Data'!$B$7:$R$2843,14,0)</f>
        <v>7.3856000000000002</v>
      </c>
      <c r="Q23" s="66">
        <f t="shared" si="7"/>
        <v>19</v>
      </c>
      <c r="R23" s="65">
        <f>VLOOKUP($A23,'Return Data'!$B$7:$R$2843,16,0)</f>
        <v>6.1547999999999998</v>
      </c>
      <c r="S23" s="67">
        <f t="shared" si="4"/>
        <v>26</v>
      </c>
    </row>
    <row r="24" spans="1:19" x14ac:dyDescent="0.3">
      <c r="A24" s="82" t="s">
        <v>99</v>
      </c>
      <c r="B24" s="64">
        <f>VLOOKUP($A24,'Return Data'!$B$7:$R$2843,3,0)</f>
        <v>44446</v>
      </c>
      <c r="C24" s="65">
        <f>VLOOKUP($A24,'Return Data'!$B$7:$R$2843,4,0)</f>
        <v>27.692499999999999</v>
      </c>
      <c r="D24" s="65">
        <f>VLOOKUP($A24,'Return Data'!$B$7:$R$2843,9,0)</f>
        <v>10.991099999999999</v>
      </c>
      <c r="E24" s="66">
        <f t="shared" si="0"/>
        <v>16</v>
      </c>
      <c r="F24" s="65">
        <f>VLOOKUP($A24,'Return Data'!$B$7:$R$2843,10,0)</f>
        <v>4.8552</v>
      </c>
      <c r="G24" s="66">
        <f t="shared" si="1"/>
        <v>17</v>
      </c>
      <c r="H24" s="65">
        <f>VLOOKUP($A24,'Return Data'!$B$7:$R$2843,11,0)</f>
        <v>7.5884999999999998</v>
      </c>
      <c r="I24" s="66">
        <f t="shared" si="2"/>
        <v>14</v>
      </c>
      <c r="J24" s="65">
        <f>VLOOKUP($A24,'Return Data'!$B$7:$R$2843,12,0)</f>
        <v>2.2172999999999998</v>
      </c>
      <c r="K24" s="66">
        <f t="shared" si="3"/>
        <v>22</v>
      </c>
      <c r="L24" s="65">
        <f>VLOOKUP($A24,'Return Data'!$B$7:$R$2843,13,0)</f>
        <v>4.4904999999999999</v>
      </c>
      <c r="M24" s="66">
        <f t="shared" si="5"/>
        <v>17</v>
      </c>
      <c r="N24" s="65">
        <f>VLOOKUP($A24,'Return Data'!$B$7:$R$2843,17,0)</f>
        <v>7.6081000000000003</v>
      </c>
      <c r="O24" s="66">
        <f t="shared" si="6"/>
        <v>8</v>
      </c>
      <c r="P24" s="65">
        <f>VLOOKUP($A24,'Return Data'!$B$7:$R$2843,14,0)</f>
        <v>10.116</v>
      </c>
      <c r="Q24" s="66">
        <f t="shared" si="7"/>
        <v>1</v>
      </c>
      <c r="R24" s="65">
        <f>VLOOKUP($A24,'Return Data'!$B$7:$R$2843,16,0)</f>
        <v>8.2994000000000003</v>
      </c>
      <c r="S24" s="67">
        <f t="shared" si="4"/>
        <v>9</v>
      </c>
    </row>
    <row r="25" spans="1:19" x14ac:dyDescent="0.3">
      <c r="A25" s="82" t="s">
        <v>100</v>
      </c>
      <c r="B25" s="64">
        <f>VLOOKUP($A25,'Return Data'!$B$7:$R$2843,3,0)</f>
        <v>44446</v>
      </c>
      <c r="C25" s="65">
        <f>VLOOKUP($A25,'Return Data'!$B$7:$R$2843,4,0)</f>
        <v>17.552399999999999</v>
      </c>
      <c r="D25" s="65">
        <f>VLOOKUP($A25,'Return Data'!$B$7:$R$2843,9,0)</f>
        <v>11.8515</v>
      </c>
      <c r="E25" s="66">
        <f t="shared" si="0"/>
        <v>11</v>
      </c>
      <c r="F25" s="65">
        <f>VLOOKUP($A25,'Return Data'!$B$7:$R$2843,10,0)</f>
        <v>7.5902000000000003</v>
      </c>
      <c r="G25" s="66">
        <f t="shared" si="1"/>
        <v>5</v>
      </c>
      <c r="H25" s="65">
        <f>VLOOKUP($A25,'Return Data'!$B$7:$R$2843,11,0)</f>
        <v>9.6168999999999993</v>
      </c>
      <c r="I25" s="66">
        <f t="shared" si="2"/>
        <v>6</v>
      </c>
      <c r="J25" s="65">
        <f>VLOOKUP($A25,'Return Data'!$B$7:$R$2843,12,0)</f>
        <v>6.2847999999999997</v>
      </c>
      <c r="K25" s="66">
        <f t="shared" si="3"/>
        <v>6</v>
      </c>
      <c r="L25" s="65">
        <f>VLOOKUP($A25,'Return Data'!$B$7:$R$2843,13,0)</f>
        <v>7.4396000000000004</v>
      </c>
      <c r="M25" s="66">
        <f t="shared" si="5"/>
        <v>6</v>
      </c>
      <c r="N25" s="65">
        <f>VLOOKUP($A25,'Return Data'!$B$7:$R$2843,17,0)</f>
        <v>7.4260999999999999</v>
      </c>
      <c r="O25" s="66">
        <f t="shared" si="6"/>
        <v>9</v>
      </c>
      <c r="P25" s="65">
        <f>VLOOKUP($A25,'Return Data'!$B$7:$R$2843,14,0)</f>
        <v>7.5481999999999996</v>
      </c>
      <c r="Q25" s="66">
        <f t="shared" si="7"/>
        <v>14</v>
      </c>
      <c r="R25" s="65">
        <f>VLOOKUP($A25,'Return Data'!$B$7:$R$2843,16,0)</f>
        <v>7.0921000000000003</v>
      </c>
      <c r="S25" s="67">
        <f t="shared" si="4"/>
        <v>19</v>
      </c>
    </row>
    <row r="26" spans="1:19" x14ac:dyDescent="0.3">
      <c r="A26" s="82" t="s">
        <v>101</v>
      </c>
      <c r="B26" s="64">
        <f>VLOOKUP($A26,'Return Data'!$B$7:$R$2843,3,0)</f>
        <v>44446</v>
      </c>
      <c r="C26" s="65">
        <f>VLOOKUP($A26,'Return Data'!$B$7:$R$2843,4,0)</f>
        <v>1215.2117000000001</v>
      </c>
      <c r="D26" s="65">
        <f>VLOOKUP($A26,'Return Data'!$B$7:$R$2843,9,0)</f>
        <v>11.819100000000001</v>
      </c>
      <c r="E26" s="66">
        <f t="shared" si="0"/>
        <v>12</v>
      </c>
      <c r="F26" s="65">
        <f>VLOOKUP($A26,'Return Data'!$B$7:$R$2843,10,0)</f>
        <v>5.8593999999999999</v>
      </c>
      <c r="G26" s="66">
        <f t="shared" si="1"/>
        <v>11</v>
      </c>
      <c r="H26" s="65">
        <f>VLOOKUP($A26,'Return Data'!$B$7:$R$2843,11,0)</f>
        <v>6.7496999999999998</v>
      </c>
      <c r="I26" s="66">
        <f t="shared" si="2"/>
        <v>19</v>
      </c>
      <c r="J26" s="65">
        <f>VLOOKUP($A26,'Return Data'!$B$7:$R$2843,12,0)</f>
        <v>4.0206</v>
      </c>
      <c r="K26" s="66">
        <f t="shared" si="3"/>
        <v>12</v>
      </c>
      <c r="L26" s="65">
        <f>VLOOKUP($A26,'Return Data'!$B$7:$R$2843,13,0)</f>
        <v>5.7073</v>
      </c>
      <c r="M26" s="66">
        <f t="shared" si="5"/>
        <v>10</v>
      </c>
      <c r="N26" s="65"/>
      <c r="O26" s="66"/>
      <c r="P26" s="65"/>
      <c r="Q26" s="66"/>
      <c r="R26" s="65">
        <f>VLOOKUP($A26,'Return Data'!$B$7:$R$2843,16,0)</f>
        <v>7.3131000000000004</v>
      </c>
      <c r="S26" s="67">
        <f t="shared" si="4"/>
        <v>16</v>
      </c>
    </row>
    <row r="27" spans="1:19" x14ac:dyDescent="0.3">
      <c r="A27" s="82" t="s">
        <v>102</v>
      </c>
      <c r="B27" s="64">
        <f>VLOOKUP($A27,'Return Data'!$B$7:$R$2843,3,0)</f>
        <v>44446</v>
      </c>
      <c r="C27" s="65">
        <f>VLOOKUP($A27,'Return Data'!$B$7:$R$2843,4,0)</f>
        <v>33.019799999999996</v>
      </c>
      <c r="D27" s="65">
        <f>VLOOKUP($A27,'Return Data'!$B$7:$R$2843,9,0)</f>
        <v>8.1409000000000002</v>
      </c>
      <c r="E27" s="66">
        <f t="shared" si="0"/>
        <v>27</v>
      </c>
      <c r="F27" s="65">
        <f>VLOOKUP($A27,'Return Data'!$B$7:$R$2843,10,0)</f>
        <v>3.8433000000000002</v>
      </c>
      <c r="G27" s="66">
        <f t="shared" si="1"/>
        <v>24</v>
      </c>
      <c r="H27" s="65">
        <f>VLOOKUP($A27,'Return Data'!$B$7:$R$2843,11,0)</f>
        <v>5.8262999999999998</v>
      </c>
      <c r="I27" s="66">
        <f t="shared" si="2"/>
        <v>24</v>
      </c>
      <c r="J27" s="65">
        <f>VLOOKUP($A27,'Return Data'!$B$7:$R$2843,12,0)</f>
        <v>3.0453999999999999</v>
      </c>
      <c r="K27" s="66">
        <f t="shared" si="3"/>
        <v>17</v>
      </c>
      <c r="L27" s="65">
        <f>VLOOKUP($A27,'Return Data'!$B$7:$R$2843,13,0)</f>
        <v>4.1802000000000001</v>
      </c>
      <c r="M27" s="66">
        <f t="shared" si="5"/>
        <v>19</v>
      </c>
      <c r="N27" s="65">
        <f>VLOOKUP($A27,'Return Data'!$B$7:$R$2843,17,0)</f>
        <v>5.5865</v>
      </c>
      <c r="O27" s="66">
        <f t="shared" ref="O27:O37" si="8">RANK(N27,N$8:N$39,0)</f>
        <v>20</v>
      </c>
      <c r="P27" s="65">
        <f>VLOOKUP($A27,'Return Data'!$B$7:$R$2843,14,0)</f>
        <v>6.0644</v>
      </c>
      <c r="Q27" s="66">
        <f t="shared" ref="Q27:Q37" si="9">RANK(P27,P$8:P$39,0)</f>
        <v>22</v>
      </c>
      <c r="R27" s="65">
        <f>VLOOKUP($A27,'Return Data'!$B$7:$R$2843,16,0)</f>
        <v>6.7771999999999997</v>
      </c>
      <c r="S27" s="67">
        <f t="shared" si="4"/>
        <v>24</v>
      </c>
    </row>
    <row r="28" spans="1:19" x14ac:dyDescent="0.3">
      <c r="A28" s="82" t="s">
        <v>103</v>
      </c>
      <c r="B28" s="64">
        <f>VLOOKUP($A28,'Return Data'!$B$7:$R$2843,3,0)</f>
        <v>44446</v>
      </c>
      <c r="C28" s="65">
        <f>VLOOKUP($A28,'Return Data'!$B$7:$R$2843,4,0)</f>
        <v>29.906500000000001</v>
      </c>
      <c r="D28" s="65">
        <f>VLOOKUP($A28,'Return Data'!$B$7:$R$2843,9,0)</f>
        <v>14.558299999999999</v>
      </c>
      <c r="E28" s="66">
        <f t="shared" si="0"/>
        <v>5</v>
      </c>
      <c r="F28" s="65">
        <f>VLOOKUP($A28,'Return Data'!$B$7:$R$2843,10,0)</f>
        <v>6.7060000000000004</v>
      </c>
      <c r="G28" s="66">
        <f t="shared" si="1"/>
        <v>6</v>
      </c>
      <c r="H28" s="65">
        <f>VLOOKUP($A28,'Return Data'!$B$7:$R$2843,11,0)</f>
        <v>8.2294999999999998</v>
      </c>
      <c r="I28" s="66">
        <f t="shared" si="2"/>
        <v>10</v>
      </c>
      <c r="J28" s="65">
        <f>VLOOKUP($A28,'Return Data'!$B$7:$R$2843,12,0)</f>
        <v>3.5284</v>
      </c>
      <c r="K28" s="66">
        <f t="shared" si="3"/>
        <v>15</v>
      </c>
      <c r="L28" s="65">
        <f>VLOOKUP($A28,'Return Data'!$B$7:$R$2843,13,0)</f>
        <v>5.5141</v>
      </c>
      <c r="M28" s="66">
        <f t="shared" si="5"/>
        <v>12</v>
      </c>
      <c r="N28" s="65">
        <f>VLOOKUP($A28,'Return Data'!$B$7:$R$2843,17,0)</f>
        <v>7.9668000000000001</v>
      </c>
      <c r="O28" s="66">
        <f t="shared" si="8"/>
        <v>7</v>
      </c>
      <c r="P28" s="65">
        <f>VLOOKUP($A28,'Return Data'!$B$7:$R$2843,14,0)</f>
        <v>9.7085000000000008</v>
      </c>
      <c r="Q28" s="66">
        <f t="shared" si="9"/>
        <v>4</v>
      </c>
      <c r="R28" s="65">
        <f>VLOOKUP($A28,'Return Data'!$B$7:$R$2843,16,0)</f>
        <v>8.5917999999999992</v>
      </c>
      <c r="S28" s="67">
        <f t="shared" si="4"/>
        <v>3</v>
      </c>
    </row>
    <row r="29" spans="1:19" x14ac:dyDescent="0.3">
      <c r="A29" s="82" t="s">
        <v>104</v>
      </c>
      <c r="B29" s="64">
        <f>VLOOKUP($A29,'Return Data'!$B$7:$R$2843,3,0)</f>
        <v>44446</v>
      </c>
      <c r="C29" s="65">
        <f>VLOOKUP($A29,'Return Data'!$B$7:$R$2843,4,0)</f>
        <v>23.793600000000001</v>
      </c>
      <c r="D29" s="65">
        <f>VLOOKUP($A29,'Return Data'!$B$7:$R$2843,9,0)</f>
        <v>9.2302999999999997</v>
      </c>
      <c r="E29" s="66">
        <f t="shared" si="0"/>
        <v>23</v>
      </c>
      <c r="F29" s="65">
        <f>VLOOKUP($A29,'Return Data'!$B$7:$R$2843,10,0)</f>
        <v>4.2706999999999997</v>
      </c>
      <c r="G29" s="66">
        <f t="shared" si="1"/>
        <v>21</v>
      </c>
      <c r="H29" s="65">
        <f>VLOOKUP($A29,'Return Data'!$B$7:$R$2843,11,0)</f>
        <v>6.3992000000000004</v>
      </c>
      <c r="I29" s="66">
        <f t="shared" si="2"/>
        <v>21</v>
      </c>
      <c r="J29" s="65">
        <f>VLOOKUP($A29,'Return Data'!$B$7:$R$2843,12,0)</f>
        <v>1.5909</v>
      </c>
      <c r="K29" s="66">
        <f t="shared" si="3"/>
        <v>26</v>
      </c>
      <c r="L29" s="65">
        <f>VLOOKUP($A29,'Return Data'!$B$7:$R$2843,13,0)</f>
        <v>3.6113</v>
      </c>
      <c r="M29" s="66">
        <f t="shared" si="5"/>
        <v>23</v>
      </c>
      <c r="N29" s="65">
        <f>VLOOKUP($A29,'Return Data'!$B$7:$R$2843,17,0)</f>
        <v>6.3265000000000002</v>
      </c>
      <c r="O29" s="66">
        <f t="shared" si="8"/>
        <v>18</v>
      </c>
      <c r="P29" s="65">
        <f>VLOOKUP($A29,'Return Data'!$B$7:$R$2843,14,0)</f>
        <v>8.2994000000000003</v>
      </c>
      <c r="Q29" s="66">
        <f t="shared" si="9"/>
        <v>12</v>
      </c>
      <c r="R29" s="65">
        <f>VLOOKUP($A29,'Return Data'!$B$7:$R$2843,16,0)</f>
        <v>5.9356999999999998</v>
      </c>
      <c r="S29" s="67">
        <f t="shared" si="4"/>
        <v>28</v>
      </c>
    </row>
    <row r="30" spans="1:19" x14ac:dyDescent="0.3">
      <c r="A30" s="82" t="s">
        <v>105</v>
      </c>
      <c r="B30" s="64">
        <f>VLOOKUP($A30,'Return Data'!$B$7:$R$2843,3,0)</f>
        <v>44446</v>
      </c>
      <c r="C30" s="65">
        <f>VLOOKUP($A30,'Return Data'!$B$7:$R$2843,4,0)</f>
        <v>13.433999999999999</v>
      </c>
      <c r="D30" s="65">
        <f>VLOOKUP($A30,'Return Data'!$B$7:$R$2843,9,0)</f>
        <v>8.7007999999999992</v>
      </c>
      <c r="E30" s="66">
        <f t="shared" si="0"/>
        <v>25</v>
      </c>
      <c r="F30" s="65">
        <f>VLOOKUP($A30,'Return Data'!$B$7:$R$2843,10,0)</f>
        <v>3.7654000000000001</v>
      </c>
      <c r="G30" s="66">
        <f t="shared" si="1"/>
        <v>25</v>
      </c>
      <c r="H30" s="65">
        <f>VLOOKUP($A30,'Return Data'!$B$7:$R$2843,11,0)</f>
        <v>5.2062999999999997</v>
      </c>
      <c r="I30" s="66">
        <f t="shared" si="2"/>
        <v>26</v>
      </c>
      <c r="J30" s="65">
        <f>VLOOKUP($A30,'Return Data'!$B$7:$R$2843,12,0)</f>
        <v>2.7414999999999998</v>
      </c>
      <c r="K30" s="66">
        <f t="shared" si="3"/>
        <v>19</v>
      </c>
      <c r="L30" s="65">
        <f>VLOOKUP($A30,'Return Data'!$B$7:$R$2843,13,0)</f>
        <v>3.6469999999999998</v>
      </c>
      <c r="M30" s="66">
        <f t="shared" si="5"/>
        <v>22</v>
      </c>
      <c r="N30" s="65">
        <f>VLOOKUP($A30,'Return Data'!$B$7:$R$2843,17,0)</f>
        <v>6.7526000000000002</v>
      </c>
      <c r="O30" s="66">
        <f t="shared" si="8"/>
        <v>15</v>
      </c>
      <c r="P30" s="65">
        <f>VLOOKUP($A30,'Return Data'!$B$7:$R$2843,14,0)</f>
        <v>8.9600000000000009</v>
      </c>
      <c r="Q30" s="66">
        <f t="shared" si="9"/>
        <v>7</v>
      </c>
      <c r="R30" s="65">
        <f>VLOOKUP($A30,'Return Data'!$B$7:$R$2843,16,0)</f>
        <v>6.8423999999999996</v>
      </c>
      <c r="S30" s="67">
        <f t="shared" si="4"/>
        <v>23</v>
      </c>
    </row>
    <row r="31" spans="1:19" x14ac:dyDescent="0.3">
      <c r="A31" s="82" t="s">
        <v>106</v>
      </c>
      <c r="B31" s="64">
        <f>VLOOKUP($A31,'Return Data'!$B$7:$R$2843,3,0)</f>
        <v>44446</v>
      </c>
      <c r="C31" s="65">
        <f>VLOOKUP($A31,'Return Data'!$B$7:$R$2843,4,0)</f>
        <v>29.5869</v>
      </c>
      <c r="D31" s="65">
        <f>VLOOKUP($A31,'Return Data'!$B$7:$R$2843,9,0)</f>
        <v>19.084900000000001</v>
      </c>
      <c r="E31" s="66">
        <f t="shared" si="0"/>
        <v>1</v>
      </c>
      <c r="F31" s="65">
        <f>VLOOKUP($A31,'Return Data'!$B$7:$R$2843,10,0)</f>
        <v>4.9444999999999997</v>
      </c>
      <c r="G31" s="66">
        <f t="shared" si="1"/>
        <v>16</v>
      </c>
      <c r="H31" s="65">
        <f>VLOOKUP($A31,'Return Data'!$B$7:$R$2843,11,0)</f>
        <v>9.0897000000000006</v>
      </c>
      <c r="I31" s="66">
        <f t="shared" si="2"/>
        <v>7</v>
      </c>
      <c r="J31" s="65">
        <f>VLOOKUP($A31,'Return Data'!$B$7:$R$2843,12,0)</f>
        <v>3.1114999999999999</v>
      </c>
      <c r="K31" s="66">
        <f t="shared" si="3"/>
        <v>16</v>
      </c>
      <c r="L31" s="65">
        <f>VLOOKUP($A31,'Return Data'!$B$7:$R$2843,13,0)</f>
        <v>3.4662999999999999</v>
      </c>
      <c r="M31" s="66">
        <f t="shared" si="5"/>
        <v>25</v>
      </c>
      <c r="N31" s="65">
        <f>VLOOKUP($A31,'Return Data'!$B$7:$R$2843,17,0)</f>
        <v>6.6395</v>
      </c>
      <c r="O31" s="66">
        <f t="shared" si="8"/>
        <v>16</v>
      </c>
      <c r="P31" s="65">
        <f>VLOOKUP($A31,'Return Data'!$B$7:$R$2843,14,0)</f>
        <v>8.4581</v>
      </c>
      <c r="Q31" s="66">
        <f t="shared" si="9"/>
        <v>11</v>
      </c>
      <c r="R31" s="65">
        <f>VLOOKUP($A31,'Return Data'!$B$7:$R$2843,16,0)</f>
        <v>6.6608999999999998</v>
      </c>
      <c r="S31" s="67">
        <f t="shared" si="4"/>
        <v>25</v>
      </c>
    </row>
    <row r="32" spans="1:19" x14ac:dyDescent="0.3">
      <c r="A32" s="82" t="s">
        <v>107</v>
      </c>
      <c r="B32" s="64">
        <f>VLOOKUP($A32,'Return Data'!$B$7:$R$2843,3,0)</f>
        <v>44446</v>
      </c>
      <c r="C32" s="65">
        <f>VLOOKUP($A32,'Return Data'!$B$7:$R$2843,4,0)</f>
        <v>2130.2287999999999</v>
      </c>
      <c r="D32" s="65">
        <f>VLOOKUP($A32,'Return Data'!$B$7:$R$2843,9,0)</f>
        <v>11.301600000000001</v>
      </c>
      <c r="E32" s="66">
        <f t="shared" si="0"/>
        <v>15</v>
      </c>
      <c r="F32" s="65">
        <f>VLOOKUP($A32,'Return Data'!$B$7:$R$2843,10,0)</f>
        <v>4.4107000000000003</v>
      </c>
      <c r="G32" s="66">
        <f t="shared" si="1"/>
        <v>20</v>
      </c>
      <c r="H32" s="65">
        <f>VLOOKUP($A32,'Return Data'!$B$7:$R$2843,11,0)</f>
        <v>6.6544999999999996</v>
      </c>
      <c r="I32" s="66">
        <f t="shared" si="2"/>
        <v>20</v>
      </c>
      <c r="J32" s="65">
        <f>VLOOKUP($A32,'Return Data'!$B$7:$R$2843,12,0)</f>
        <v>2.9666999999999999</v>
      </c>
      <c r="K32" s="66">
        <f t="shared" si="3"/>
        <v>18</v>
      </c>
      <c r="L32" s="65">
        <f>VLOOKUP($A32,'Return Data'!$B$7:$R$2843,13,0)</f>
        <v>4.1974999999999998</v>
      </c>
      <c r="M32" s="66">
        <f t="shared" si="5"/>
        <v>18</v>
      </c>
      <c r="N32" s="65">
        <f>VLOOKUP($A32,'Return Data'!$B$7:$R$2843,17,0)</f>
        <v>6.1349</v>
      </c>
      <c r="O32" s="66">
        <f t="shared" si="8"/>
        <v>19</v>
      </c>
      <c r="P32" s="65">
        <f>VLOOKUP($A32,'Return Data'!$B$7:$R$2843,14,0)</f>
        <v>8.6338000000000008</v>
      </c>
      <c r="Q32" s="66">
        <f t="shared" si="9"/>
        <v>10</v>
      </c>
      <c r="R32" s="65">
        <f>VLOOKUP($A32,'Return Data'!$B$7:$R$2843,16,0)</f>
        <v>8.1427999999999994</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44446</v>
      </c>
      <c r="C34" s="65">
        <f>VLOOKUP($A34,'Return Data'!$B$7:$R$2843,4,0)</f>
        <v>16.680499999999999</v>
      </c>
      <c r="D34" s="65">
        <f>VLOOKUP($A34,'Return Data'!$B$7:$R$2843,9,0)</f>
        <v>11.7723</v>
      </c>
      <c r="E34" s="66">
        <f t="shared" si="0"/>
        <v>13</v>
      </c>
      <c r="F34" s="65">
        <f>VLOOKUP($A34,'Return Data'!$B$7:$R$2843,10,0)</f>
        <v>5.3415999999999997</v>
      </c>
      <c r="G34" s="66">
        <f t="shared" si="1"/>
        <v>14</v>
      </c>
      <c r="H34" s="65">
        <f>VLOOKUP($A34,'Return Data'!$B$7:$R$2843,11,0)</f>
        <v>6.8282999999999996</v>
      </c>
      <c r="I34" s="66">
        <f t="shared" si="2"/>
        <v>18</v>
      </c>
      <c r="J34" s="65">
        <f>VLOOKUP($A34,'Return Data'!$B$7:$R$2843,12,0)</f>
        <v>3.8834</v>
      </c>
      <c r="K34" s="66">
        <f t="shared" si="3"/>
        <v>13</v>
      </c>
      <c r="L34" s="65">
        <f>VLOOKUP($A34,'Return Data'!$B$7:$R$2843,13,0)</f>
        <v>4.5137999999999998</v>
      </c>
      <c r="M34" s="66">
        <f t="shared" si="5"/>
        <v>16</v>
      </c>
      <c r="N34" s="65">
        <f>VLOOKUP($A34,'Return Data'!$B$7:$R$2843,17,0)</f>
        <v>6.8697999999999997</v>
      </c>
      <c r="O34" s="66">
        <f t="shared" si="8"/>
        <v>11</v>
      </c>
      <c r="P34" s="65">
        <f>VLOOKUP($A34,'Return Data'!$B$7:$R$2843,14,0)</f>
        <v>8.7233999999999998</v>
      </c>
      <c r="Q34" s="66">
        <f t="shared" si="9"/>
        <v>8</v>
      </c>
      <c r="R34" s="65">
        <f>VLOOKUP($A34,'Return Data'!$B$7:$R$2843,16,0)</f>
        <v>8.4148999999999994</v>
      </c>
      <c r="S34" s="67">
        <f t="shared" si="4"/>
        <v>8</v>
      </c>
    </row>
    <row r="35" spans="1:19" x14ac:dyDescent="0.3">
      <c r="A35" s="82" t="s">
        <v>111</v>
      </c>
      <c r="B35" s="64">
        <f>VLOOKUP($A35,'Return Data'!$B$7:$R$2843,3,0)</f>
        <v>44446</v>
      </c>
      <c r="C35" s="65">
        <f>VLOOKUP($A35,'Return Data'!$B$7:$R$2843,4,0)</f>
        <v>28.124600000000001</v>
      </c>
      <c r="D35" s="65">
        <f>VLOOKUP($A35,'Return Data'!$B$7:$R$2843,9,0)</f>
        <v>8.9639000000000006</v>
      </c>
      <c r="E35" s="66">
        <f t="shared" si="0"/>
        <v>24</v>
      </c>
      <c r="F35" s="65">
        <f>VLOOKUP($A35,'Return Data'!$B$7:$R$2843,10,0)</f>
        <v>4.1580000000000004</v>
      </c>
      <c r="G35" s="66">
        <f t="shared" si="1"/>
        <v>22</v>
      </c>
      <c r="H35" s="65">
        <f>VLOOKUP($A35,'Return Data'!$B$7:$R$2843,11,0)</f>
        <v>5.0536000000000003</v>
      </c>
      <c r="I35" s="66">
        <f t="shared" si="2"/>
        <v>27</v>
      </c>
      <c r="J35" s="65">
        <f>VLOOKUP($A35,'Return Data'!$B$7:$R$2843,12,0)</f>
        <v>2.0366</v>
      </c>
      <c r="K35" s="66">
        <f t="shared" si="3"/>
        <v>24</v>
      </c>
      <c r="L35" s="65">
        <f>VLOOKUP($A35,'Return Data'!$B$7:$R$2843,13,0)</f>
        <v>3.5823999999999998</v>
      </c>
      <c r="M35" s="66">
        <f t="shared" si="5"/>
        <v>24</v>
      </c>
      <c r="N35" s="65">
        <f>VLOOKUP($A35,'Return Data'!$B$7:$R$2843,17,0)</f>
        <v>6.7611999999999997</v>
      </c>
      <c r="O35" s="66">
        <f t="shared" si="8"/>
        <v>13</v>
      </c>
      <c r="P35" s="65">
        <f>VLOOKUP($A35,'Return Data'!$B$7:$R$2843,14,0)</f>
        <v>9.3670000000000009</v>
      </c>
      <c r="Q35" s="66">
        <f t="shared" si="9"/>
        <v>6</v>
      </c>
      <c r="R35" s="65">
        <f>VLOOKUP($A35,'Return Data'!$B$7:$R$2843,16,0)</f>
        <v>6.0290999999999997</v>
      </c>
      <c r="S35" s="67">
        <f t="shared" si="4"/>
        <v>27</v>
      </c>
    </row>
    <row r="36" spans="1:19" x14ac:dyDescent="0.3">
      <c r="A36" s="82" t="s">
        <v>112</v>
      </c>
      <c r="B36" s="64">
        <f>VLOOKUP($A36,'Return Data'!$B$7:$R$2843,3,0)</f>
        <v>44446</v>
      </c>
      <c r="C36" s="65">
        <f>VLOOKUP($A36,'Return Data'!$B$7:$R$2843,4,0)</f>
        <v>33.105600000000003</v>
      </c>
      <c r="D36" s="65">
        <f>VLOOKUP($A36,'Return Data'!$B$7:$R$2843,9,0)</f>
        <v>8.3048999999999999</v>
      </c>
      <c r="E36" s="66">
        <f t="shared" si="0"/>
        <v>26</v>
      </c>
      <c r="F36" s="65">
        <f>VLOOKUP($A36,'Return Data'!$B$7:$R$2843,10,0)</f>
        <v>6.1703999999999999</v>
      </c>
      <c r="G36" s="66">
        <f t="shared" si="1"/>
        <v>7</v>
      </c>
      <c r="H36" s="65">
        <f>VLOOKUP($A36,'Return Data'!$B$7:$R$2843,11,0)</f>
        <v>7.2351999999999999</v>
      </c>
      <c r="I36" s="66">
        <f t="shared" si="2"/>
        <v>16</v>
      </c>
      <c r="J36" s="65">
        <f>VLOOKUP($A36,'Return Data'!$B$7:$R$2843,12,0)</f>
        <v>4.6938000000000004</v>
      </c>
      <c r="K36" s="66">
        <f t="shared" si="3"/>
        <v>10</v>
      </c>
      <c r="L36" s="65">
        <f>VLOOKUP($A36,'Return Data'!$B$7:$R$2843,13,0)</f>
        <v>5.4684999999999997</v>
      </c>
      <c r="M36" s="66">
        <f t="shared" si="5"/>
        <v>13</v>
      </c>
      <c r="N36" s="65">
        <f>VLOOKUP($A36,'Return Data'!$B$7:$R$2843,17,0)</f>
        <v>6.7717000000000001</v>
      </c>
      <c r="O36" s="66">
        <f t="shared" si="8"/>
        <v>12</v>
      </c>
      <c r="P36" s="65">
        <f>VLOOKUP($A36,'Return Data'!$B$7:$R$2843,14,0)</f>
        <v>7.5225999999999997</v>
      </c>
      <c r="Q36" s="66">
        <f t="shared" si="9"/>
        <v>18</v>
      </c>
      <c r="R36" s="65">
        <f>VLOOKUP($A36,'Return Data'!$B$7:$R$2843,16,0)</f>
        <v>6.8670999999999998</v>
      </c>
      <c r="S36" s="67">
        <f t="shared" si="4"/>
        <v>22</v>
      </c>
    </row>
    <row r="37" spans="1:19" x14ac:dyDescent="0.3">
      <c r="A37" s="82" t="s">
        <v>113</v>
      </c>
      <c r="B37" s="64">
        <f>VLOOKUP($A37,'Return Data'!$B$7:$R$2843,3,0)</f>
        <v>44446</v>
      </c>
      <c r="C37" s="65">
        <f>VLOOKUP($A37,'Return Data'!$B$7:$R$2843,4,0)</f>
        <v>19.260000000000002</v>
      </c>
      <c r="D37" s="65">
        <f>VLOOKUP($A37,'Return Data'!$B$7:$R$2843,9,0)</f>
        <v>16.321000000000002</v>
      </c>
      <c r="E37" s="66">
        <f t="shared" si="0"/>
        <v>2</v>
      </c>
      <c r="F37" s="65">
        <f>VLOOKUP($A37,'Return Data'!$B$7:$R$2843,10,0)</f>
        <v>5.0548000000000002</v>
      </c>
      <c r="G37" s="66">
        <f t="shared" si="1"/>
        <v>15</v>
      </c>
      <c r="H37" s="65">
        <f>VLOOKUP($A37,'Return Data'!$B$7:$R$2843,11,0)</f>
        <v>7.7946999999999997</v>
      </c>
      <c r="I37" s="66">
        <f t="shared" si="2"/>
        <v>13</v>
      </c>
      <c r="J37" s="65">
        <f>VLOOKUP($A37,'Return Data'!$B$7:$R$2843,12,0)</f>
        <v>2.3896000000000002</v>
      </c>
      <c r="K37" s="66">
        <f t="shared" si="3"/>
        <v>21</v>
      </c>
      <c r="L37" s="65">
        <f>VLOOKUP($A37,'Return Data'!$B$7:$R$2843,13,0)</f>
        <v>3.9142999999999999</v>
      </c>
      <c r="M37" s="66">
        <f t="shared" si="5"/>
        <v>21</v>
      </c>
      <c r="N37" s="65">
        <f>VLOOKUP($A37,'Return Data'!$B$7:$R$2843,17,0)</f>
        <v>6.7545999999999999</v>
      </c>
      <c r="O37" s="66">
        <f t="shared" si="8"/>
        <v>14</v>
      </c>
      <c r="P37" s="65">
        <f>VLOOKUP($A37,'Return Data'!$B$7:$R$2843,14,0)</f>
        <v>8.6951999999999998</v>
      </c>
      <c r="Q37" s="66">
        <f t="shared" si="9"/>
        <v>9</v>
      </c>
      <c r="R37" s="65">
        <f>VLOOKUP($A37,'Return Data'!$B$7:$R$2843,16,0)</f>
        <v>7.0869999999999997</v>
      </c>
      <c r="S37" s="67">
        <f t="shared" si="4"/>
        <v>20</v>
      </c>
    </row>
    <row r="38" spans="1:19" x14ac:dyDescent="0.3">
      <c r="A38" s="82" t="s">
        <v>367</v>
      </c>
      <c r="B38" s="64">
        <f>VLOOKUP($A38,'Return Data'!$B$7:$R$2843,3,0)</f>
        <v>44446</v>
      </c>
      <c r="C38" s="65">
        <f>VLOOKUP($A38,'Return Data'!$B$7:$R$2843,4,0)</f>
        <v>0.31319999999999998</v>
      </c>
      <c r="D38" s="65">
        <f>VLOOKUP($A38,'Return Data'!$B$7:$R$2843,9,0)</f>
        <v>10.66</v>
      </c>
      <c r="E38" s="66">
        <f t="shared" si="0"/>
        <v>19</v>
      </c>
      <c r="F38" s="65">
        <f>VLOOKUP($A38,'Return Data'!$B$7:$R$2843,10,0)</f>
        <v>10.9338</v>
      </c>
      <c r="G38" s="66">
        <f t="shared" si="1"/>
        <v>4</v>
      </c>
      <c r="H38" s="65">
        <f>VLOOKUP($A38,'Return Data'!$B$7:$R$2843,11,0)</f>
        <v>11.332800000000001</v>
      </c>
      <c r="I38" s="66">
        <f t="shared" si="2"/>
        <v>4</v>
      </c>
      <c r="J38" s="65"/>
      <c r="K38" s="66"/>
      <c r="L38" s="65"/>
      <c r="M38" s="66"/>
      <c r="N38" s="65"/>
      <c r="O38" s="66"/>
      <c r="P38" s="65"/>
      <c r="Q38" s="66"/>
      <c r="R38" s="65">
        <f>VLOOKUP($A38,'Return Data'!$B$7:$R$2843,16,0)</f>
        <v>-8.0672999999999995</v>
      </c>
      <c r="S38" s="67">
        <f t="shared" si="4"/>
        <v>29</v>
      </c>
    </row>
    <row r="39" spans="1:19" x14ac:dyDescent="0.3">
      <c r="A39" s="82" t="s">
        <v>114</v>
      </c>
      <c r="B39" s="64">
        <f>VLOOKUP($A39,'Return Data'!$B$7:$R$2843,3,0)</f>
        <v>44446</v>
      </c>
      <c r="C39" s="65">
        <f>VLOOKUP($A39,'Return Data'!$B$7:$R$2843,4,0)</f>
        <v>21.360700000000001</v>
      </c>
      <c r="D39" s="65">
        <f>VLOOKUP($A39,'Return Data'!$B$7:$R$2843,9,0)</f>
        <v>5.6506999999999996</v>
      </c>
      <c r="E39" s="66">
        <f t="shared" si="0"/>
        <v>29</v>
      </c>
      <c r="F39" s="65">
        <f>VLOOKUP($A39,'Return Data'!$B$7:$R$2843,10,0)</f>
        <v>3.23</v>
      </c>
      <c r="G39" s="66">
        <f t="shared" si="1"/>
        <v>26</v>
      </c>
      <c r="H39" s="65">
        <f>VLOOKUP($A39,'Return Data'!$B$7:$R$2843,11,0)</f>
        <v>4.0457999999999998</v>
      </c>
      <c r="I39" s="66">
        <f t="shared" si="2"/>
        <v>28</v>
      </c>
      <c r="J39" s="65">
        <f>VLOOKUP($A39,'Return Data'!$B$7:$R$2843,12,0)</f>
        <v>1.8873</v>
      </c>
      <c r="K39" s="66">
        <f>RANK(J39,J$8:J$39,0)</f>
        <v>25</v>
      </c>
      <c r="L39" s="65">
        <f>VLOOKUP($A39,'Return Data'!$B$7:$R$2843,13,0)</f>
        <v>2.5350000000000001</v>
      </c>
      <c r="M39" s="66">
        <f>RANK(L39,L$8:L$39,0)</f>
        <v>28</v>
      </c>
      <c r="N39" s="65">
        <f>VLOOKUP($A39,'Return Data'!$B$7:$R$2843,17,0)</f>
        <v>3.5190999999999999</v>
      </c>
      <c r="O39" s="66">
        <f>RANK(N39,N$8:N$39,0)</f>
        <v>26</v>
      </c>
      <c r="P39" s="65">
        <f>VLOOKUP($A39,'Return Data'!$B$7:$R$2843,14,0)</f>
        <v>1.8169999999999999</v>
      </c>
      <c r="Q39" s="66">
        <f>RANK(P39,P$8:P$39,0)</f>
        <v>27</v>
      </c>
      <c r="R39" s="65">
        <f>VLOOKUP($A39,'Return Data'!$B$7:$R$2843,16,0)</f>
        <v>7.0007999999999999</v>
      </c>
      <c r="S39" s="67">
        <f t="shared" si="4"/>
        <v>21</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10.817754838709675</v>
      </c>
      <c r="E41" s="88"/>
      <c r="F41" s="89">
        <f>AVERAGE(F8:F39)</f>
        <v>6.7648709677419339</v>
      </c>
      <c r="G41" s="88"/>
      <c r="H41" s="89">
        <f>AVERAGE(H8:H39)</f>
        <v>7.551035483870967</v>
      </c>
      <c r="I41" s="88"/>
      <c r="J41" s="89">
        <f>AVERAGE(J8:J39)</f>
        <v>4.1586733333333337</v>
      </c>
      <c r="K41" s="88"/>
      <c r="L41" s="89">
        <f>AVERAGE(L8:L39)</f>
        <v>5.5594464285714285</v>
      </c>
      <c r="M41" s="88"/>
      <c r="N41" s="89">
        <f>AVERAGE(N8:N39)</f>
        <v>6.6599444444444469</v>
      </c>
      <c r="O41" s="88"/>
      <c r="P41" s="89">
        <f>AVERAGE(P8:P39)</f>
        <v>7.6358000000000006</v>
      </c>
      <c r="Q41" s="88"/>
      <c r="R41" s="89">
        <f>AVERAGE(R8:R39)</f>
        <v>5.6636161290322562</v>
      </c>
      <c r="S41" s="90"/>
    </row>
    <row r="42" spans="1:19" x14ac:dyDescent="0.3">
      <c r="A42" s="87" t="s">
        <v>28</v>
      </c>
      <c r="B42" s="88"/>
      <c r="C42" s="88"/>
      <c r="D42" s="89">
        <f>MIN(D8:D39)</f>
        <v>0</v>
      </c>
      <c r="E42" s="88"/>
      <c r="F42" s="89">
        <f>MIN(F8:F39)</f>
        <v>0</v>
      </c>
      <c r="G42" s="88"/>
      <c r="H42" s="89">
        <f>MIN(H8:H39)</f>
        <v>0</v>
      </c>
      <c r="I42" s="88"/>
      <c r="J42" s="89">
        <f>MIN(J8:J39)</f>
        <v>0</v>
      </c>
      <c r="K42" s="88"/>
      <c r="L42" s="89">
        <f>MIN(L8:L39)</f>
        <v>2.5350000000000001</v>
      </c>
      <c r="M42" s="88"/>
      <c r="N42" s="89">
        <f>MIN(N8:N39)</f>
        <v>3.1332</v>
      </c>
      <c r="O42" s="88"/>
      <c r="P42" s="89">
        <f>MIN(P8:P39)</f>
        <v>1.8169999999999999</v>
      </c>
      <c r="Q42" s="88"/>
      <c r="R42" s="89">
        <f>MIN(R8:R39)</f>
        <v>-14.2014</v>
      </c>
      <c r="S42" s="90"/>
    </row>
    <row r="43" spans="1:19" ht="15" thickBot="1" x14ac:dyDescent="0.35">
      <c r="A43" s="91" t="s">
        <v>29</v>
      </c>
      <c r="B43" s="92"/>
      <c r="C43" s="92"/>
      <c r="D43" s="93">
        <f>MAX(D8:D39)</f>
        <v>19.084900000000001</v>
      </c>
      <c r="E43" s="92"/>
      <c r="F43" s="93">
        <f>MAX(F8:F39)</f>
        <v>26.436499999999999</v>
      </c>
      <c r="G43" s="92"/>
      <c r="H43" s="93">
        <f>MAX(H8:H39)</f>
        <v>15.697800000000001</v>
      </c>
      <c r="I43" s="92"/>
      <c r="J43" s="93">
        <f>MAX(J8:J39)</f>
        <v>10.611700000000001</v>
      </c>
      <c r="K43" s="92"/>
      <c r="L43" s="93">
        <f>MAX(L8:L39)</f>
        <v>12.2844</v>
      </c>
      <c r="M43" s="92"/>
      <c r="N43" s="93">
        <f>MAX(N8:N39)</f>
        <v>9.2476000000000003</v>
      </c>
      <c r="O43" s="92"/>
      <c r="P43" s="93">
        <f>MAX(P8:P39)</f>
        <v>10.116</v>
      </c>
      <c r="Q43" s="92"/>
      <c r="R43" s="93">
        <f>MAX(R8:R39)</f>
        <v>9.5135000000000005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44446</v>
      </c>
      <c r="C8" s="65">
        <f>VLOOKUP($A8,'Return Data'!$B$7:$R$2843,4,0)</f>
        <v>1128.4391000000001</v>
      </c>
      <c r="D8" s="65">
        <f>VLOOKUP($A8,'Return Data'!$B$7:$R$2843,5,0)</f>
        <v>2.9599000000000002</v>
      </c>
      <c r="E8" s="66">
        <f t="shared" ref="E8:E37" si="0">RANK(D8,D$8:D$37,0)</f>
        <v>13</v>
      </c>
      <c r="F8" s="65">
        <f>VLOOKUP($A8,'Return Data'!$B$7:$R$2843,6,0)</f>
        <v>2.9733000000000001</v>
      </c>
      <c r="G8" s="66">
        <f t="shared" ref="G8:G37" si="1">RANK(F8,F$8:F$37,0)</f>
        <v>8</v>
      </c>
      <c r="H8" s="65">
        <f>VLOOKUP($A8,'Return Data'!$B$7:$R$2843,7,0)</f>
        <v>2.9853999999999998</v>
      </c>
      <c r="I8" s="66">
        <f t="shared" ref="I8:I37" si="2">RANK(H8,H$8:H$37,0)</f>
        <v>8</v>
      </c>
      <c r="J8" s="65">
        <f>VLOOKUP($A8,'Return Data'!$B$7:$R$2843,8,0)</f>
        <v>3.0162</v>
      </c>
      <c r="K8" s="66">
        <f t="shared" ref="K8:K37" si="3">RANK(J8,J$8:J$37,0)</f>
        <v>7</v>
      </c>
      <c r="L8" s="65">
        <f>VLOOKUP($A8,'Return Data'!$B$7:$R$2843,9,0)</f>
        <v>3.0196000000000001</v>
      </c>
      <c r="M8" s="66">
        <f t="shared" ref="M8:M37" si="4">RANK(L8,L$8:L$37,0)</f>
        <v>10</v>
      </c>
      <c r="N8" s="65">
        <f>VLOOKUP($A8,'Return Data'!$B$7:$R$2843,10,0)</f>
        <v>3.1242999999999999</v>
      </c>
      <c r="O8" s="66">
        <f t="shared" ref="O8:O37" si="5">RANK(N8,N$8:N$37,0)</f>
        <v>8</v>
      </c>
      <c r="P8" s="65">
        <f>VLOOKUP($A8,'Return Data'!$B$7:$R$2843,11,0)</f>
        <v>3.1894</v>
      </c>
      <c r="Q8" s="66">
        <f>RANK(P8,P$8:P$37,0)</f>
        <v>6</v>
      </c>
      <c r="R8" s="65">
        <f>VLOOKUP($A8,'Return Data'!$B$7:$R$2843,12,0)</f>
        <v>3.1560000000000001</v>
      </c>
      <c r="S8" s="66">
        <f>RANK(R8,R$8:R$37,0)</f>
        <v>7</v>
      </c>
      <c r="T8" s="65">
        <f>VLOOKUP($A8,'Return Data'!$B$7:$R$2843,13,0)</f>
        <v>3.1240999999999999</v>
      </c>
      <c r="U8" s="66">
        <f>RANK(T8,T$8:T$37,0)</f>
        <v>8</v>
      </c>
      <c r="V8" s="65">
        <f>VLOOKUP($A8,'Return Data'!$B$7:$R$2843,17,0)</f>
        <v>3.5651999999999999</v>
      </c>
      <c r="W8" s="66">
        <f t="shared" ref="W8" si="6">RANK(V8,V$8:V$37,0)</f>
        <v>3</v>
      </c>
      <c r="X8" s="65"/>
      <c r="Y8" s="66"/>
      <c r="Z8" s="65">
        <f>VLOOKUP($A8,'Return Data'!$B$7:$R$2843,16,0)</f>
        <v>4.3277999999999999</v>
      </c>
      <c r="AA8" s="67">
        <f t="shared" ref="AA8:AA37" si="7">RANK(Z8,Z$8:Z$37,0)</f>
        <v>5</v>
      </c>
    </row>
    <row r="9" spans="1:27" x14ac:dyDescent="0.3">
      <c r="A9" s="63" t="s">
        <v>1283</v>
      </c>
      <c r="B9" s="64">
        <f>VLOOKUP($A9,'Return Data'!$B$7:$R$2843,3,0)</f>
        <v>44446</v>
      </c>
      <c r="C9" s="65">
        <f>VLOOKUP($A9,'Return Data'!$B$7:$R$2843,4,0)</f>
        <v>1102.9791</v>
      </c>
      <c r="D9" s="65">
        <f>VLOOKUP($A9,'Return Data'!$B$7:$R$2843,5,0)</f>
        <v>2.9719000000000002</v>
      </c>
      <c r="E9" s="66">
        <f t="shared" si="0"/>
        <v>9</v>
      </c>
      <c r="F9" s="65">
        <f>VLOOKUP($A9,'Return Data'!$B$7:$R$2843,6,0)</f>
        <v>2.9525000000000001</v>
      </c>
      <c r="G9" s="66">
        <f t="shared" si="1"/>
        <v>10</v>
      </c>
      <c r="H9" s="65">
        <f>VLOOKUP($A9,'Return Data'!$B$7:$R$2843,7,0)</f>
        <v>2.9510999999999998</v>
      </c>
      <c r="I9" s="66">
        <f t="shared" si="2"/>
        <v>11</v>
      </c>
      <c r="J9" s="65">
        <f>VLOOKUP($A9,'Return Data'!$B$7:$R$2843,8,0)</f>
        <v>2.9950000000000001</v>
      </c>
      <c r="K9" s="66">
        <f t="shared" si="3"/>
        <v>13</v>
      </c>
      <c r="L9" s="65">
        <f>VLOOKUP($A9,'Return Data'!$B$7:$R$2843,9,0)</f>
        <v>3.0043000000000002</v>
      </c>
      <c r="M9" s="66">
        <f t="shared" si="4"/>
        <v>16</v>
      </c>
      <c r="N9" s="65">
        <f>VLOOKUP($A9,'Return Data'!$B$7:$R$2843,10,0)</f>
        <v>3.1198999999999999</v>
      </c>
      <c r="O9" s="66">
        <f t="shared" si="5"/>
        <v>10</v>
      </c>
      <c r="P9" s="65">
        <f>VLOOKUP($A9,'Return Data'!$B$7:$R$2843,11,0)</f>
        <v>3.1739999999999999</v>
      </c>
      <c r="Q9" s="66">
        <f>RANK(P9,P$8:P$37,0)</f>
        <v>10</v>
      </c>
      <c r="R9" s="65">
        <f>VLOOKUP($A9,'Return Data'!$B$7:$R$2843,12,0)</f>
        <v>3.1467000000000001</v>
      </c>
      <c r="S9" s="66">
        <f>RANK(R9,R$8:R$37,0)</f>
        <v>9</v>
      </c>
      <c r="T9" s="65">
        <f>VLOOKUP($A9,'Return Data'!$B$7:$R$2843,13,0)</f>
        <v>3.1238999999999999</v>
      </c>
      <c r="U9" s="66">
        <f>RANK(T9,T$8:T$37,0)</f>
        <v>9</v>
      </c>
      <c r="V9" s="65"/>
      <c r="W9" s="66"/>
      <c r="X9" s="65"/>
      <c r="Y9" s="66"/>
      <c r="Z9" s="65">
        <f>VLOOKUP($A9,'Return Data'!$B$7:$R$2843,16,0)</f>
        <v>4.0232000000000001</v>
      </c>
      <c r="AA9" s="67">
        <f t="shared" si="7"/>
        <v>12</v>
      </c>
    </row>
    <row r="10" spans="1:27" x14ac:dyDescent="0.3">
      <c r="A10" s="63" t="s">
        <v>1285</v>
      </c>
      <c r="B10" s="64">
        <f>VLOOKUP($A10,'Return Data'!$B$7:$R$2843,3,0)</f>
        <v>44446</v>
      </c>
      <c r="C10" s="65">
        <f>VLOOKUP($A10,'Return Data'!$B$7:$R$2843,4,0)</f>
        <v>1095.9186</v>
      </c>
      <c r="D10" s="65">
        <f>VLOOKUP($A10,'Return Data'!$B$7:$R$2843,5,0)</f>
        <v>2.9544000000000001</v>
      </c>
      <c r="E10" s="66">
        <f t="shared" si="0"/>
        <v>16</v>
      </c>
      <c r="F10" s="65">
        <f>VLOOKUP($A10,'Return Data'!$B$7:$R$2843,6,0)</f>
        <v>2.9182999999999999</v>
      </c>
      <c r="G10" s="66">
        <f t="shared" si="1"/>
        <v>21</v>
      </c>
      <c r="H10" s="65">
        <f>VLOOKUP($A10,'Return Data'!$B$7:$R$2843,7,0)</f>
        <v>2.9235000000000002</v>
      </c>
      <c r="I10" s="66">
        <f t="shared" si="2"/>
        <v>22</v>
      </c>
      <c r="J10" s="65">
        <f>VLOOKUP($A10,'Return Data'!$B$7:$R$2843,8,0)</f>
        <v>3.0118999999999998</v>
      </c>
      <c r="K10" s="66">
        <f t="shared" si="3"/>
        <v>10</v>
      </c>
      <c r="L10" s="65">
        <f>VLOOKUP($A10,'Return Data'!$B$7:$R$2843,9,0)</f>
        <v>3.0287000000000002</v>
      </c>
      <c r="M10" s="66">
        <f t="shared" si="4"/>
        <v>8</v>
      </c>
      <c r="N10" s="65">
        <f>VLOOKUP($A10,'Return Data'!$B$7:$R$2843,10,0)</f>
        <v>3.1291000000000002</v>
      </c>
      <c r="O10" s="66">
        <f t="shared" si="5"/>
        <v>7</v>
      </c>
      <c r="P10" s="65">
        <f>VLOOKUP($A10,'Return Data'!$B$7:$R$2843,11,0)</f>
        <v>3.1650999999999998</v>
      </c>
      <c r="Q10" s="66">
        <f>RANK(P10,P$8:P$37,0)</f>
        <v>12</v>
      </c>
      <c r="R10" s="65">
        <f>VLOOKUP($A10,'Return Data'!$B$7:$R$2843,12,0)</f>
        <v>3.1511999999999998</v>
      </c>
      <c r="S10" s="66">
        <f>RANK(R10,R$8:R$37,0)</f>
        <v>8</v>
      </c>
      <c r="T10" s="65">
        <f>VLOOKUP($A10,'Return Data'!$B$7:$R$2843,13,0)</f>
        <v>3.1366999999999998</v>
      </c>
      <c r="U10" s="66">
        <f>RANK(T10,T$8:T$37,0)</f>
        <v>5</v>
      </c>
      <c r="V10" s="65"/>
      <c r="W10" s="66"/>
      <c r="X10" s="65"/>
      <c r="Y10" s="66"/>
      <c r="Z10" s="65">
        <f>VLOOKUP($A10,'Return Data'!$B$7:$R$2843,16,0)</f>
        <v>3.9283999999999999</v>
      </c>
      <c r="AA10" s="67">
        <f t="shared" si="7"/>
        <v>15</v>
      </c>
    </row>
    <row r="11" spans="1:27" x14ac:dyDescent="0.3">
      <c r="A11" s="63" t="s">
        <v>1287</v>
      </c>
      <c r="B11" s="64">
        <f>VLOOKUP($A11,'Return Data'!$B$7:$R$2843,3,0)</f>
        <v>44446</v>
      </c>
      <c r="C11" s="65">
        <f>VLOOKUP($A11,'Return Data'!$B$7:$R$2843,4,0)</f>
        <v>1098.154</v>
      </c>
      <c r="D11" s="65">
        <f>VLOOKUP($A11,'Return Data'!$B$7:$R$2843,5,0)</f>
        <v>2.9683999999999999</v>
      </c>
      <c r="E11" s="66">
        <f t="shared" si="0"/>
        <v>10</v>
      </c>
      <c r="F11" s="65">
        <f>VLOOKUP($A11,'Return Data'!$B$7:$R$2843,6,0)</f>
        <v>2.9350000000000001</v>
      </c>
      <c r="G11" s="66">
        <f t="shared" si="1"/>
        <v>15</v>
      </c>
      <c r="H11" s="65">
        <f>VLOOKUP($A11,'Return Data'!$B$7:$R$2843,7,0)</f>
        <v>2.9407999999999999</v>
      </c>
      <c r="I11" s="66">
        <f t="shared" si="2"/>
        <v>15</v>
      </c>
      <c r="J11" s="65">
        <f>VLOOKUP($A11,'Return Data'!$B$7:$R$2843,8,0)</f>
        <v>2.9893000000000001</v>
      </c>
      <c r="K11" s="66">
        <f t="shared" si="3"/>
        <v>17</v>
      </c>
      <c r="L11" s="65">
        <f>VLOOKUP($A11,'Return Data'!$B$7:$R$2843,9,0)</f>
        <v>3.0112999999999999</v>
      </c>
      <c r="M11" s="66">
        <f t="shared" si="4"/>
        <v>14</v>
      </c>
      <c r="N11" s="65">
        <f>VLOOKUP($A11,'Return Data'!$B$7:$R$2843,10,0)</f>
        <v>3.1105999999999998</v>
      </c>
      <c r="O11" s="66">
        <f t="shared" si="5"/>
        <v>12</v>
      </c>
      <c r="P11" s="65">
        <f>VLOOKUP($A11,'Return Data'!$B$7:$R$2843,11,0)</f>
        <v>3.1421999999999999</v>
      </c>
      <c r="Q11" s="66">
        <f>RANK(P11,P$8:P$37,0)</f>
        <v>16</v>
      </c>
      <c r="R11" s="65">
        <f>VLOOKUP($A11,'Return Data'!$B$7:$R$2843,12,0)</f>
        <v>3.1318000000000001</v>
      </c>
      <c r="S11" s="66">
        <f>RANK(R11,R$8:R$37,0)</f>
        <v>13</v>
      </c>
      <c r="T11" s="65">
        <f>VLOOKUP($A11,'Return Data'!$B$7:$R$2843,13,0)</f>
        <v>3.1191</v>
      </c>
      <c r="U11" s="66">
        <f>RANK(T11,T$8:T$37,0)</f>
        <v>10</v>
      </c>
      <c r="V11" s="65"/>
      <c r="W11" s="66"/>
      <c r="X11" s="65"/>
      <c r="Y11" s="66"/>
      <c r="Z11" s="65">
        <f>VLOOKUP($A11,'Return Data'!$B$7:$R$2843,16,0)</f>
        <v>3.9550999999999998</v>
      </c>
      <c r="AA11" s="67">
        <f t="shared" si="7"/>
        <v>14</v>
      </c>
    </row>
    <row r="12" spans="1:27" x14ac:dyDescent="0.3">
      <c r="A12" s="63" t="s">
        <v>1289</v>
      </c>
      <c r="B12" s="64">
        <f>VLOOKUP($A12,'Return Data'!$B$7:$R$2843,3,0)</f>
        <v>44446</v>
      </c>
      <c r="C12" s="65">
        <f>VLOOKUP($A12,'Return Data'!$B$7:$R$2843,4,0)</f>
        <v>1055.4621999999999</v>
      </c>
      <c r="D12" s="65">
        <f>VLOOKUP($A12,'Return Data'!$B$7:$R$2843,5,0)</f>
        <v>3.1023000000000001</v>
      </c>
      <c r="E12" s="66">
        <f t="shared" si="0"/>
        <v>1</v>
      </c>
      <c r="F12" s="65">
        <f>VLOOKUP($A12,'Return Data'!$B$7:$R$2843,6,0)</f>
        <v>3.1027999999999998</v>
      </c>
      <c r="G12" s="66">
        <f t="shared" si="1"/>
        <v>1</v>
      </c>
      <c r="H12" s="65">
        <f>VLOOKUP($A12,'Return Data'!$B$7:$R$2843,7,0)</f>
        <v>3.0920000000000001</v>
      </c>
      <c r="I12" s="66">
        <f t="shared" si="2"/>
        <v>1</v>
      </c>
      <c r="J12" s="65">
        <f>VLOOKUP($A12,'Return Data'!$B$7:$R$2843,8,0)</f>
        <v>3.0945999999999998</v>
      </c>
      <c r="K12" s="66">
        <f t="shared" si="3"/>
        <v>1</v>
      </c>
      <c r="L12" s="65">
        <f>VLOOKUP($A12,'Return Data'!$B$7:$R$2843,9,0)</f>
        <v>3.0516999999999999</v>
      </c>
      <c r="M12" s="66">
        <f t="shared" si="4"/>
        <v>5</v>
      </c>
      <c r="N12" s="65">
        <f>VLOOKUP($A12,'Return Data'!$B$7:$R$2843,10,0)</f>
        <v>3.1627000000000001</v>
      </c>
      <c r="O12" s="66">
        <f t="shared" si="5"/>
        <v>5</v>
      </c>
      <c r="P12" s="65">
        <f>VLOOKUP($A12,'Return Data'!$B$7:$R$2843,11,0)</f>
        <v>3.2057000000000002</v>
      </c>
      <c r="Q12" s="66">
        <f t="shared" ref="Q12:Q37" si="8">RANK(P12,P$8:P$37,0)</f>
        <v>4</v>
      </c>
      <c r="R12" s="65">
        <f>VLOOKUP($A12,'Return Data'!$B$7:$R$2843,12,0)</f>
        <v>3.1850999999999998</v>
      </c>
      <c r="S12" s="66">
        <f t="shared" ref="S12" si="9">RANK(R12,R$8:R$37,0)</f>
        <v>4</v>
      </c>
      <c r="T12" s="65"/>
      <c r="U12" s="66"/>
      <c r="V12" s="65"/>
      <c r="W12" s="66"/>
      <c r="X12" s="65"/>
      <c r="Y12" s="66"/>
      <c r="Z12" s="65">
        <f>VLOOKUP($A12,'Return Data'!$B$7:$R$2843,16,0)</f>
        <v>3.3993000000000002</v>
      </c>
      <c r="AA12" s="67">
        <f t="shared" si="7"/>
        <v>28</v>
      </c>
    </row>
    <row r="13" spans="1:27" x14ac:dyDescent="0.3">
      <c r="A13" s="63" t="s">
        <v>1291</v>
      </c>
      <c r="B13" s="64">
        <f>VLOOKUP($A13,'Return Data'!$B$7:$R$2843,3,0)</f>
        <v>44446</v>
      </c>
      <c r="C13" s="65">
        <f>VLOOKUP($A13,'Return Data'!$B$7:$R$2843,4,0)</f>
        <v>1080.3235999999999</v>
      </c>
      <c r="D13" s="65">
        <f>VLOOKUP($A13,'Return Data'!$B$7:$R$2843,5,0)</f>
        <v>2.9396</v>
      </c>
      <c r="E13" s="66">
        <f t="shared" si="0"/>
        <v>22</v>
      </c>
      <c r="F13" s="65">
        <f>VLOOKUP($A13,'Return Data'!$B$7:$R$2843,6,0)</f>
        <v>2.9152999999999998</v>
      </c>
      <c r="G13" s="66">
        <f t="shared" si="1"/>
        <v>22</v>
      </c>
      <c r="H13" s="65">
        <f>VLOOKUP($A13,'Return Data'!$B$7:$R$2843,7,0)</f>
        <v>2.9245999999999999</v>
      </c>
      <c r="I13" s="66">
        <f t="shared" si="2"/>
        <v>20</v>
      </c>
      <c r="J13" s="65">
        <f>VLOOKUP($A13,'Return Data'!$B$7:$R$2843,8,0)</f>
        <v>2.9742000000000002</v>
      </c>
      <c r="K13" s="66">
        <f t="shared" si="3"/>
        <v>21</v>
      </c>
      <c r="L13" s="65">
        <f>VLOOKUP($A13,'Return Data'!$B$7:$R$2843,9,0)</f>
        <v>2.9862000000000002</v>
      </c>
      <c r="M13" s="66">
        <f t="shared" si="4"/>
        <v>24</v>
      </c>
      <c r="N13" s="65">
        <f>VLOOKUP($A13,'Return Data'!$B$7:$R$2843,10,0)</f>
        <v>3.0912000000000002</v>
      </c>
      <c r="O13" s="66">
        <f t="shared" si="5"/>
        <v>21</v>
      </c>
      <c r="P13" s="65">
        <f>VLOOKUP($A13,'Return Data'!$B$7:$R$2843,11,0)</f>
        <v>3.1312000000000002</v>
      </c>
      <c r="Q13" s="66">
        <f t="shared" si="8"/>
        <v>24</v>
      </c>
      <c r="R13" s="65">
        <f>VLOOKUP($A13,'Return Data'!$B$7:$R$2843,12,0)</f>
        <v>3.1012</v>
      </c>
      <c r="S13" s="66">
        <f t="shared" ref="S13:S37" si="10">RANK(R13,R$8:R$37,0)</f>
        <v>25</v>
      </c>
      <c r="T13" s="65">
        <f>VLOOKUP($A13,'Return Data'!$B$7:$R$2843,13,0)</f>
        <v>3.0895999999999999</v>
      </c>
      <c r="U13" s="66">
        <f t="shared" ref="U13:U37" si="11">RANK(T13,T$8:T$37,0)</f>
        <v>21</v>
      </c>
      <c r="V13" s="65"/>
      <c r="W13" s="66"/>
      <c r="X13" s="65"/>
      <c r="Y13" s="66"/>
      <c r="Z13" s="65">
        <f>VLOOKUP($A13,'Return Data'!$B$7:$R$2843,16,0)</f>
        <v>3.6913</v>
      </c>
      <c r="AA13" s="67">
        <f t="shared" si="7"/>
        <v>22</v>
      </c>
    </row>
    <row r="14" spans="1:27" x14ac:dyDescent="0.3">
      <c r="A14" s="63" t="s">
        <v>1293</v>
      </c>
      <c r="B14" s="64">
        <f>VLOOKUP($A14,'Return Data'!$B$7:$R$2843,3,0)</f>
        <v>44446</v>
      </c>
      <c r="C14" s="65">
        <f>VLOOKUP($A14,'Return Data'!$B$7:$R$2843,4,0)</f>
        <v>1117.3717999999999</v>
      </c>
      <c r="D14" s="65">
        <f>VLOOKUP($A14,'Return Data'!$B$7:$R$2843,5,0)</f>
        <v>2.9826000000000001</v>
      </c>
      <c r="E14" s="66">
        <f t="shared" si="0"/>
        <v>7</v>
      </c>
      <c r="F14" s="65">
        <f>VLOOKUP($A14,'Return Data'!$B$7:$R$2843,6,0)</f>
        <v>2.9670000000000001</v>
      </c>
      <c r="G14" s="66">
        <f t="shared" si="1"/>
        <v>9</v>
      </c>
      <c r="H14" s="65">
        <f>VLOOKUP($A14,'Return Data'!$B$7:$R$2843,7,0)</f>
        <v>2.9681999999999999</v>
      </c>
      <c r="I14" s="66">
        <f t="shared" si="2"/>
        <v>10</v>
      </c>
      <c r="J14" s="65">
        <f>VLOOKUP($A14,'Return Data'!$B$7:$R$2843,8,0)</f>
        <v>3.0154999999999998</v>
      </c>
      <c r="K14" s="66">
        <f t="shared" si="3"/>
        <v>8</v>
      </c>
      <c r="L14" s="65">
        <f>VLOOKUP($A14,'Return Data'!$B$7:$R$2843,9,0)</f>
        <v>3.0385</v>
      </c>
      <c r="M14" s="66">
        <f t="shared" si="4"/>
        <v>6</v>
      </c>
      <c r="N14" s="65">
        <f>VLOOKUP($A14,'Return Data'!$B$7:$R$2843,10,0)</f>
        <v>3.1208999999999998</v>
      </c>
      <c r="O14" s="66">
        <f t="shared" si="5"/>
        <v>9</v>
      </c>
      <c r="P14" s="65">
        <f>VLOOKUP($A14,'Return Data'!$B$7:$R$2843,11,0)</f>
        <v>3.1408999999999998</v>
      </c>
      <c r="Q14" s="66">
        <f t="shared" si="8"/>
        <v>18</v>
      </c>
      <c r="R14" s="65">
        <f>VLOOKUP($A14,'Return Data'!$B$7:$R$2843,12,0)</f>
        <v>3.117</v>
      </c>
      <c r="S14" s="66">
        <f t="shared" si="10"/>
        <v>17</v>
      </c>
      <c r="T14" s="65">
        <f>VLOOKUP($A14,'Return Data'!$B$7:$R$2843,13,0)</f>
        <v>3.1126</v>
      </c>
      <c r="U14" s="66">
        <f t="shared" si="11"/>
        <v>12</v>
      </c>
      <c r="V14" s="65"/>
      <c r="W14" s="66"/>
      <c r="X14" s="65"/>
      <c r="Y14" s="66"/>
      <c r="Z14" s="65">
        <f>VLOOKUP($A14,'Return Data'!$B$7:$R$2843,16,0)</f>
        <v>4.2484999999999999</v>
      </c>
      <c r="AA14" s="67">
        <f t="shared" si="7"/>
        <v>8</v>
      </c>
    </row>
    <row r="15" spans="1:27" x14ac:dyDescent="0.3">
      <c r="A15" s="63" t="s">
        <v>1295</v>
      </c>
      <c r="B15" s="64">
        <f>VLOOKUP($A15,'Return Data'!$B$7:$R$2843,3,0)</f>
        <v>44446</v>
      </c>
      <c r="C15" s="65">
        <f>VLOOKUP($A15,'Return Data'!$B$7:$R$2843,4,0)</f>
        <v>1082.1612</v>
      </c>
      <c r="D15" s="65">
        <f>VLOOKUP($A15,'Return Data'!$B$7:$R$2843,5,0)</f>
        <v>2.9481000000000002</v>
      </c>
      <c r="E15" s="66">
        <f t="shared" si="0"/>
        <v>18</v>
      </c>
      <c r="F15" s="65">
        <f>VLOOKUP($A15,'Return Data'!$B$7:$R$2843,6,0)</f>
        <v>2.907</v>
      </c>
      <c r="G15" s="66">
        <f t="shared" si="1"/>
        <v>24</v>
      </c>
      <c r="H15" s="65">
        <f>VLOOKUP($A15,'Return Data'!$B$7:$R$2843,7,0)</f>
        <v>2.9119000000000002</v>
      </c>
      <c r="I15" s="66">
        <f t="shared" si="2"/>
        <v>26</v>
      </c>
      <c r="J15" s="65">
        <f>VLOOKUP($A15,'Return Data'!$B$7:$R$2843,8,0)</f>
        <v>2.9621</v>
      </c>
      <c r="K15" s="66">
        <f t="shared" si="3"/>
        <v>25</v>
      </c>
      <c r="L15" s="65">
        <f>VLOOKUP($A15,'Return Data'!$B$7:$R$2843,9,0)</f>
        <v>2.9518</v>
      </c>
      <c r="M15" s="66">
        <f t="shared" si="4"/>
        <v>27</v>
      </c>
      <c r="N15" s="65">
        <f>VLOOKUP($A15,'Return Data'!$B$7:$R$2843,10,0)</f>
        <v>3.0649999999999999</v>
      </c>
      <c r="O15" s="66">
        <f t="shared" si="5"/>
        <v>28</v>
      </c>
      <c r="P15" s="65">
        <f>VLOOKUP($A15,'Return Data'!$B$7:$R$2843,11,0)</f>
        <v>3.105</v>
      </c>
      <c r="Q15" s="66">
        <f t="shared" si="8"/>
        <v>27</v>
      </c>
      <c r="R15" s="65">
        <f>VLOOKUP($A15,'Return Data'!$B$7:$R$2843,12,0)</f>
        <v>3.1080000000000001</v>
      </c>
      <c r="S15" s="66">
        <f t="shared" si="10"/>
        <v>22</v>
      </c>
      <c r="T15" s="65">
        <f>VLOOKUP($A15,'Return Data'!$B$7:$R$2843,13,0)</f>
        <v>3.1251000000000002</v>
      </c>
      <c r="U15" s="66">
        <f t="shared" si="11"/>
        <v>7</v>
      </c>
      <c r="V15" s="65"/>
      <c r="W15" s="66"/>
      <c r="X15" s="65"/>
      <c r="Y15" s="66"/>
      <c r="Z15" s="65">
        <f>VLOOKUP($A15,'Return Data'!$B$7:$R$2843,16,0)</f>
        <v>3.7763</v>
      </c>
      <c r="AA15" s="67">
        <f t="shared" si="7"/>
        <v>18</v>
      </c>
    </row>
    <row r="16" spans="1:27" x14ac:dyDescent="0.3">
      <c r="A16" s="63" t="s">
        <v>1298</v>
      </c>
      <c r="B16" s="64">
        <f>VLOOKUP($A16,'Return Data'!$B$7:$R$2843,3,0)</f>
        <v>44446</v>
      </c>
      <c r="C16" s="65">
        <f>VLOOKUP($A16,'Return Data'!$B$7:$R$2843,4,0)</f>
        <v>1090.1259</v>
      </c>
      <c r="D16" s="65">
        <f>VLOOKUP($A16,'Return Data'!$B$7:$R$2843,5,0)</f>
        <v>2.8997999999999999</v>
      </c>
      <c r="E16" s="66">
        <f t="shared" si="0"/>
        <v>27</v>
      </c>
      <c r="F16" s="65">
        <f>VLOOKUP($A16,'Return Data'!$B$7:$R$2843,6,0)</f>
        <v>2.8946000000000001</v>
      </c>
      <c r="G16" s="66">
        <f t="shared" si="1"/>
        <v>27</v>
      </c>
      <c r="H16" s="65">
        <f>VLOOKUP($A16,'Return Data'!$B$7:$R$2843,7,0)</f>
        <v>2.9011999999999998</v>
      </c>
      <c r="I16" s="66">
        <f t="shared" si="2"/>
        <v>27</v>
      </c>
      <c r="J16" s="65">
        <f>VLOOKUP($A16,'Return Data'!$B$7:$R$2843,8,0)</f>
        <v>2.9464000000000001</v>
      </c>
      <c r="K16" s="66">
        <f t="shared" si="3"/>
        <v>27</v>
      </c>
      <c r="L16" s="65">
        <f>VLOOKUP($A16,'Return Data'!$B$7:$R$2843,9,0)</f>
        <v>2.9584000000000001</v>
      </c>
      <c r="M16" s="66">
        <f t="shared" si="4"/>
        <v>26</v>
      </c>
      <c r="N16" s="65">
        <f>VLOOKUP($A16,'Return Data'!$B$7:$R$2843,10,0)</f>
        <v>3.0724999999999998</v>
      </c>
      <c r="O16" s="66">
        <f t="shared" si="5"/>
        <v>26</v>
      </c>
      <c r="P16" s="65">
        <f>VLOOKUP($A16,'Return Data'!$B$7:$R$2843,11,0)</f>
        <v>3.1057000000000001</v>
      </c>
      <c r="Q16" s="66">
        <f t="shared" si="8"/>
        <v>26</v>
      </c>
      <c r="R16" s="65">
        <f>VLOOKUP($A16,'Return Data'!$B$7:$R$2843,12,0)</f>
        <v>3.0750999999999999</v>
      </c>
      <c r="S16" s="66">
        <f t="shared" si="10"/>
        <v>27</v>
      </c>
      <c r="T16" s="65">
        <f>VLOOKUP($A16,'Return Data'!$B$7:$R$2843,13,0)</f>
        <v>3.0537000000000001</v>
      </c>
      <c r="U16" s="66">
        <f t="shared" si="11"/>
        <v>24</v>
      </c>
      <c r="V16" s="65"/>
      <c r="W16" s="66"/>
      <c r="X16" s="65"/>
      <c r="Y16" s="66"/>
      <c r="Z16" s="65">
        <f>VLOOKUP($A16,'Return Data'!$B$7:$R$2843,16,0)</f>
        <v>3.7614999999999998</v>
      </c>
      <c r="AA16" s="67">
        <f t="shared" si="7"/>
        <v>19</v>
      </c>
    </row>
    <row r="17" spans="1:27" x14ac:dyDescent="0.3">
      <c r="A17" s="63" t="s">
        <v>1300</v>
      </c>
      <c r="B17" s="64">
        <f>VLOOKUP($A17,'Return Data'!$B$7:$R$2843,3,0)</f>
        <v>44446</v>
      </c>
      <c r="C17" s="65">
        <f>VLOOKUP($A17,'Return Data'!$B$7:$R$2843,4,0)</f>
        <v>3099.9168</v>
      </c>
      <c r="D17" s="65">
        <f>VLOOKUP($A17,'Return Data'!$B$7:$R$2843,5,0)</f>
        <v>2.9580000000000002</v>
      </c>
      <c r="E17" s="66">
        <f t="shared" si="0"/>
        <v>14</v>
      </c>
      <c r="F17" s="65">
        <f>VLOOKUP($A17,'Return Data'!$B$7:$R$2843,6,0)</f>
        <v>2.9337</v>
      </c>
      <c r="G17" s="66">
        <f t="shared" si="1"/>
        <v>16</v>
      </c>
      <c r="H17" s="65">
        <f>VLOOKUP($A17,'Return Data'!$B$7:$R$2843,7,0)</f>
        <v>2.9239000000000002</v>
      </c>
      <c r="I17" s="66">
        <f t="shared" si="2"/>
        <v>21</v>
      </c>
      <c r="J17" s="65">
        <f>VLOOKUP($A17,'Return Data'!$B$7:$R$2843,8,0)</f>
        <v>2.9729000000000001</v>
      </c>
      <c r="K17" s="66">
        <f t="shared" si="3"/>
        <v>22</v>
      </c>
      <c r="L17" s="65">
        <f>VLOOKUP($A17,'Return Data'!$B$7:$R$2843,9,0)</f>
        <v>2.9897</v>
      </c>
      <c r="M17" s="66">
        <f t="shared" si="4"/>
        <v>22</v>
      </c>
      <c r="N17" s="65">
        <f>VLOOKUP($A17,'Return Data'!$B$7:$R$2843,10,0)</f>
        <v>3.0871</v>
      </c>
      <c r="O17" s="66">
        <f t="shared" si="5"/>
        <v>24</v>
      </c>
      <c r="P17" s="65">
        <f>VLOOKUP($A17,'Return Data'!$B$7:$R$2843,11,0)</f>
        <v>3.1322999999999999</v>
      </c>
      <c r="Q17" s="66">
        <f t="shared" si="8"/>
        <v>22</v>
      </c>
      <c r="R17" s="65">
        <f>VLOOKUP($A17,'Return Data'!$B$7:$R$2843,12,0)</f>
        <v>3.1063000000000001</v>
      </c>
      <c r="S17" s="66">
        <f t="shared" si="10"/>
        <v>24</v>
      </c>
      <c r="T17" s="65">
        <f>VLOOKUP($A17,'Return Data'!$B$7:$R$2843,13,0)</f>
        <v>3.0811000000000002</v>
      </c>
      <c r="U17" s="66">
        <f t="shared" si="11"/>
        <v>22</v>
      </c>
      <c r="V17" s="65">
        <f>VLOOKUP($A17,'Return Data'!$B$7:$R$2843,17,0)</f>
        <v>3.5215999999999998</v>
      </c>
      <c r="W17" s="66">
        <f>RANK(V17,V$8:V$37,0)</f>
        <v>5</v>
      </c>
      <c r="X17" s="65">
        <f>VLOOKUP($A17,'Return Data'!$B$7:$R$2843,14,0)</f>
        <v>4.3719000000000001</v>
      </c>
      <c r="Y17" s="66">
        <f>RANK(X17,X$8:X$37,0)</f>
        <v>4</v>
      </c>
      <c r="Z17" s="65">
        <f>VLOOKUP($A17,'Return Data'!$B$7:$R$2843,16,0)</f>
        <v>6.1562999999999999</v>
      </c>
      <c r="AA17" s="67">
        <f t="shared" si="7"/>
        <v>4</v>
      </c>
    </row>
    <row r="18" spans="1:27" x14ac:dyDescent="0.3">
      <c r="A18" s="63" t="s">
        <v>1301</v>
      </c>
      <c r="B18" s="64">
        <f>VLOOKUP($A18,'Return Data'!$B$7:$R$2843,3,0)</f>
        <v>44446</v>
      </c>
      <c r="C18" s="65">
        <f>VLOOKUP($A18,'Return Data'!$B$7:$R$2843,4,0)</f>
        <v>1091.2312999999999</v>
      </c>
      <c r="D18" s="65">
        <f>VLOOKUP($A18,'Return Data'!$B$7:$R$2843,5,0)</f>
        <v>3.0909</v>
      </c>
      <c r="E18" s="66">
        <f t="shared" si="0"/>
        <v>2</v>
      </c>
      <c r="F18" s="65">
        <f>VLOOKUP($A18,'Return Data'!$B$7:$R$2843,6,0)</f>
        <v>3.0373000000000001</v>
      </c>
      <c r="G18" s="66">
        <f t="shared" si="1"/>
        <v>3</v>
      </c>
      <c r="H18" s="65">
        <f>VLOOKUP($A18,'Return Data'!$B$7:$R$2843,7,0)</f>
        <v>3.0268999999999999</v>
      </c>
      <c r="I18" s="66">
        <f t="shared" si="2"/>
        <v>4</v>
      </c>
      <c r="J18" s="65">
        <f>VLOOKUP($A18,'Return Data'!$B$7:$R$2843,8,0)</f>
        <v>3.0710999999999999</v>
      </c>
      <c r="K18" s="66">
        <f t="shared" si="3"/>
        <v>3</v>
      </c>
      <c r="L18" s="65">
        <f>VLOOKUP($A18,'Return Data'!$B$7:$R$2843,9,0)</f>
        <v>3.0794999999999999</v>
      </c>
      <c r="M18" s="66">
        <f t="shared" si="4"/>
        <v>3</v>
      </c>
      <c r="N18" s="65">
        <f>VLOOKUP($A18,'Return Data'!$B$7:$R$2843,10,0)</f>
        <v>3.1819999999999999</v>
      </c>
      <c r="O18" s="66">
        <f t="shared" si="5"/>
        <v>2</v>
      </c>
      <c r="P18" s="65">
        <f>VLOOKUP($A18,'Return Data'!$B$7:$R$2843,11,0)</f>
        <v>3.2168000000000001</v>
      </c>
      <c r="Q18" s="66">
        <f t="shared" si="8"/>
        <v>3</v>
      </c>
      <c r="R18" s="65">
        <f>VLOOKUP($A18,'Return Data'!$B$7:$R$2843,12,0)</f>
        <v>3.1894</v>
      </c>
      <c r="S18" s="66">
        <f t="shared" si="10"/>
        <v>2</v>
      </c>
      <c r="T18" s="65">
        <f>VLOOKUP($A18,'Return Data'!$B$7:$R$2843,13,0)</f>
        <v>3.1676000000000002</v>
      </c>
      <c r="U18" s="66">
        <f t="shared" si="11"/>
        <v>3</v>
      </c>
      <c r="V18" s="65"/>
      <c r="W18" s="66"/>
      <c r="X18" s="65"/>
      <c r="Y18" s="66"/>
      <c r="Z18" s="65">
        <f>VLOOKUP($A18,'Return Data'!$B$7:$R$2843,16,0)</f>
        <v>3.8639999999999999</v>
      </c>
      <c r="AA18" s="67">
        <f t="shared" si="7"/>
        <v>17</v>
      </c>
    </row>
    <row r="19" spans="1:27" x14ac:dyDescent="0.3">
      <c r="A19" s="63" t="s">
        <v>1304</v>
      </c>
      <c r="B19" s="64">
        <f>VLOOKUP($A19,'Return Data'!$B$7:$R$2843,3,0)</f>
        <v>44446</v>
      </c>
      <c r="C19" s="65">
        <f>VLOOKUP($A19,'Return Data'!$B$7:$R$2843,4,0)</f>
        <v>112.5061</v>
      </c>
      <c r="D19" s="65">
        <f>VLOOKUP($A19,'Return Data'!$B$7:$R$2843,5,0)</f>
        <v>2.9525000000000001</v>
      </c>
      <c r="E19" s="66">
        <f t="shared" si="0"/>
        <v>17</v>
      </c>
      <c r="F19" s="65">
        <f>VLOOKUP($A19,'Return Data'!$B$7:$R$2843,6,0)</f>
        <v>2.9045000000000001</v>
      </c>
      <c r="G19" s="66">
        <f t="shared" si="1"/>
        <v>26</v>
      </c>
      <c r="H19" s="65">
        <f>VLOOKUP($A19,'Return Data'!$B$7:$R$2843,7,0)</f>
        <v>2.9167999999999998</v>
      </c>
      <c r="I19" s="66">
        <f t="shared" si="2"/>
        <v>25</v>
      </c>
      <c r="J19" s="65">
        <f>VLOOKUP($A19,'Return Data'!$B$7:$R$2843,8,0)</f>
        <v>2.9695999999999998</v>
      </c>
      <c r="K19" s="66">
        <f t="shared" si="3"/>
        <v>24</v>
      </c>
      <c r="L19" s="65">
        <f>VLOOKUP($A19,'Return Data'!$B$7:$R$2843,9,0)</f>
        <v>2.9864000000000002</v>
      </c>
      <c r="M19" s="66">
        <f t="shared" si="4"/>
        <v>23</v>
      </c>
      <c r="N19" s="65">
        <f>VLOOKUP($A19,'Return Data'!$B$7:$R$2843,10,0)</f>
        <v>3.0886</v>
      </c>
      <c r="O19" s="66">
        <f t="shared" si="5"/>
        <v>22</v>
      </c>
      <c r="P19" s="65">
        <f>VLOOKUP($A19,'Return Data'!$B$7:$R$2843,11,0)</f>
        <v>3.1471</v>
      </c>
      <c r="Q19" s="66">
        <f t="shared" si="8"/>
        <v>15</v>
      </c>
      <c r="R19" s="65">
        <f>VLOOKUP($A19,'Return Data'!$B$7:$R$2843,12,0)</f>
        <v>3.1171000000000002</v>
      </c>
      <c r="S19" s="66">
        <f t="shared" si="10"/>
        <v>16</v>
      </c>
      <c r="T19" s="65">
        <f>VLOOKUP($A19,'Return Data'!$B$7:$R$2843,13,0)</f>
        <v>3.0945</v>
      </c>
      <c r="U19" s="66">
        <f t="shared" si="11"/>
        <v>16</v>
      </c>
      <c r="V19" s="65"/>
      <c r="W19" s="66"/>
      <c r="X19" s="65"/>
      <c r="Y19" s="66"/>
      <c r="Z19" s="65">
        <f>VLOOKUP($A19,'Return Data'!$B$7:$R$2843,16,0)</f>
        <v>4.2709999999999999</v>
      </c>
      <c r="AA19" s="67">
        <f t="shared" si="7"/>
        <v>7</v>
      </c>
    </row>
    <row r="20" spans="1:27" x14ac:dyDescent="0.3">
      <c r="A20" s="63" t="s">
        <v>1305</v>
      </c>
      <c r="B20" s="64">
        <f>VLOOKUP($A20,'Return Data'!$B$7:$R$2843,3,0)</f>
        <v>44446</v>
      </c>
      <c r="C20" s="65">
        <f>VLOOKUP($A20,'Return Data'!$B$7:$R$2843,4,0)</f>
        <v>1112.9418000000001</v>
      </c>
      <c r="D20" s="65">
        <f>VLOOKUP($A20,'Return Data'!$B$7:$R$2843,5,0)</f>
        <v>2.9453</v>
      </c>
      <c r="E20" s="66">
        <f t="shared" si="0"/>
        <v>20</v>
      </c>
      <c r="F20" s="65">
        <f>VLOOKUP($A20,'Return Data'!$B$7:$R$2843,6,0)</f>
        <v>2.9436</v>
      </c>
      <c r="G20" s="66">
        <f t="shared" si="1"/>
        <v>12</v>
      </c>
      <c r="H20" s="65">
        <f>VLOOKUP($A20,'Return Data'!$B$7:$R$2843,7,0)</f>
        <v>2.9744000000000002</v>
      </c>
      <c r="I20" s="66">
        <f t="shared" si="2"/>
        <v>9</v>
      </c>
      <c r="J20" s="65">
        <f>VLOOKUP($A20,'Return Data'!$B$7:$R$2843,8,0)</f>
        <v>2.9971999999999999</v>
      </c>
      <c r="K20" s="66">
        <f t="shared" si="3"/>
        <v>11</v>
      </c>
      <c r="L20" s="65">
        <f>VLOOKUP($A20,'Return Data'!$B$7:$R$2843,9,0)</f>
        <v>3.0044</v>
      </c>
      <c r="M20" s="66">
        <f t="shared" si="4"/>
        <v>15</v>
      </c>
      <c r="N20" s="65">
        <f>VLOOKUP($A20,'Return Data'!$B$7:$R$2843,10,0)</f>
        <v>3.0992999999999999</v>
      </c>
      <c r="O20" s="66">
        <f t="shared" si="5"/>
        <v>19</v>
      </c>
      <c r="P20" s="65">
        <f>VLOOKUP($A20,'Return Data'!$B$7:$R$2843,11,0)</f>
        <v>3.1406999999999998</v>
      </c>
      <c r="Q20" s="66">
        <f t="shared" si="8"/>
        <v>19</v>
      </c>
      <c r="R20" s="65">
        <f>VLOOKUP($A20,'Return Data'!$B$7:$R$2843,12,0)</f>
        <v>3.1097000000000001</v>
      </c>
      <c r="S20" s="66">
        <f t="shared" si="10"/>
        <v>21</v>
      </c>
      <c r="T20" s="65">
        <f>VLOOKUP($A20,'Return Data'!$B$7:$R$2843,13,0)</f>
        <v>3.0926</v>
      </c>
      <c r="U20" s="66">
        <f t="shared" si="11"/>
        <v>19</v>
      </c>
      <c r="V20" s="65"/>
      <c r="W20" s="66"/>
      <c r="X20" s="65"/>
      <c r="Y20" s="66"/>
      <c r="Z20" s="65">
        <f>VLOOKUP($A20,'Return Data'!$B$7:$R$2843,16,0)</f>
        <v>4.1391999999999998</v>
      </c>
      <c r="AA20" s="67">
        <f t="shared" si="7"/>
        <v>10</v>
      </c>
    </row>
    <row r="21" spans="1:27" x14ac:dyDescent="0.3">
      <c r="A21" s="63" t="s">
        <v>1307</v>
      </c>
      <c r="B21" s="64">
        <f>VLOOKUP($A21,'Return Data'!$B$7:$R$2843,3,0)</f>
        <v>44446</v>
      </c>
      <c r="C21" s="65">
        <f>VLOOKUP($A21,'Return Data'!$B$7:$R$2843,4,0)</f>
        <v>1081.6103000000001</v>
      </c>
      <c r="D21" s="65">
        <f>VLOOKUP($A21,'Return Data'!$B$7:$R$2843,5,0)</f>
        <v>2.8754</v>
      </c>
      <c r="E21" s="66">
        <f t="shared" si="0"/>
        <v>28</v>
      </c>
      <c r="F21" s="65">
        <f>VLOOKUP($A21,'Return Data'!$B$7:$R$2843,6,0)</f>
        <v>2.8622999999999998</v>
      </c>
      <c r="G21" s="66">
        <f t="shared" si="1"/>
        <v>28</v>
      </c>
      <c r="H21" s="65">
        <f>VLOOKUP($A21,'Return Data'!$B$7:$R$2843,7,0)</f>
        <v>2.8854000000000002</v>
      </c>
      <c r="I21" s="66">
        <f t="shared" si="2"/>
        <v>28</v>
      </c>
      <c r="J21" s="65">
        <f>VLOOKUP($A21,'Return Data'!$B$7:$R$2843,8,0)</f>
        <v>2.9365999999999999</v>
      </c>
      <c r="K21" s="66">
        <f t="shared" si="3"/>
        <v>28</v>
      </c>
      <c r="L21" s="65">
        <f>VLOOKUP($A21,'Return Data'!$B$7:$R$2843,9,0)</f>
        <v>2.9510000000000001</v>
      </c>
      <c r="M21" s="66">
        <f t="shared" si="4"/>
        <v>28</v>
      </c>
      <c r="N21" s="65">
        <f>VLOOKUP($A21,'Return Data'!$B$7:$R$2843,10,0)</f>
        <v>3.0413999999999999</v>
      </c>
      <c r="O21" s="66">
        <f t="shared" si="5"/>
        <v>29</v>
      </c>
      <c r="P21" s="65">
        <f>VLOOKUP($A21,'Return Data'!$B$7:$R$2843,11,0)</f>
        <v>3.0834000000000001</v>
      </c>
      <c r="Q21" s="66">
        <f t="shared" si="8"/>
        <v>30</v>
      </c>
      <c r="R21" s="65">
        <f>VLOOKUP($A21,'Return Data'!$B$7:$R$2843,12,0)</f>
        <v>3.0608</v>
      </c>
      <c r="S21" s="66">
        <f t="shared" si="10"/>
        <v>29</v>
      </c>
      <c r="T21" s="65">
        <f>VLOOKUP($A21,'Return Data'!$B$7:$R$2843,13,0)</f>
        <v>3.0409000000000002</v>
      </c>
      <c r="U21" s="66">
        <f t="shared" si="11"/>
        <v>26</v>
      </c>
      <c r="V21" s="65"/>
      <c r="W21" s="66"/>
      <c r="X21" s="65"/>
      <c r="Y21" s="66"/>
      <c r="Z21" s="65">
        <f>VLOOKUP($A21,'Return Data'!$B$7:$R$2843,16,0)</f>
        <v>3.6816</v>
      </c>
      <c r="AA21" s="67">
        <f t="shared" si="7"/>
        <v>23</v>
      </c>
    </row>
    <row r="22" spans="1:27" x14ac:dyDescent="0.3">
      <c r="A22" s="63" t="s">
        <v>1309</v>
      </c>
      <c r="B22" s="64">
        <f>VLOOKUP($A22,'Return Data'!$B$7:$R$2843,3,0)</f>
        <v>44446</v>
      </c>
      <c r="C22" s="65">
        <f>VLOOKUP($A22,'Return Data'!$B$7:$R$2843,4,0)</f>
        <v>1054.6777</v>
      </c>
      <c r="D22" s="65">
        <f>VLOOKUP($A22,'Return Data'!$B$7:$R$2843,5,0)</f>
        <v>2.9350000000000001</v>
      </c>
      <c r="E22" s="66">
        <f t="shared" si="0"/>
        <v>23</v>
      </c>
      <c r="F22" s="65">
        <f>VLOOKUP($A22,'Return Data'!$B$7:$R$2843,6,0)</f>
        <v>2.9054000000000002</v>
      </c>
      <c r="G22" s="66">
        <f t="shared" si="1"/>
        <v>25</v>
      </c>
      <c r="H22" s="65">
        <f>VLOOKUP($A22,'Return Data'!$B$7:$R$2843,7,0)</f>
        <v>2.9180999999999999</v>
      </c>
      <c r="I22" s="66">
        <f t="shared" si="2"/>
        <v>24</v>
      </c>
      <c r="J22" s="65">
        <f>VLOOKUP($A22,'Return Data'!$B$7:$R$2843,8,0)</f>
        <v>2.9710000000000001</v>
      </c>
      <c r="K22" s="66">
        <f t="shared" si="3"/>
        <v>23</v>
      </c>
      <c r="L22" s="65">
        <f>VLOOKUP($A22,'Return Data'!$B$7:$R$2843,9,0)</f>
        <v>2.9948000000000001</v>
      </c>
      <c r="M22" s="66">
        <f t="shared" si="4"/>
        <v>21</v>
      </c>
      <c r="N22" s="65">
        <f>VLOOKUP($A22,'Return Data'!$B$7:$R$2843,10,0)</f>
        <v>3.0884</v>
      </c>
      <c r="O22" s="66">
        <f t="shared" si="5"/>
        <v>23</v>
      </c>
      <c r="P22" s="65">
        <f>VLOOKUP($A22,'Return Data'!$B$7:$R$2843,11,0)</f>
        <v>3.1320999999999999</v>
      </c>
      <c r="Q22" s="66">
        <f t="shared" si="8"/>
        <v>23</v>
      </c>
      <c r="R22" s="65">
        <f>VLOOKUP($A22,'Return Data'!$B$7:$R$2843,12,0)</f>
        <v>3.1067</v>
      </c>
      <c r="S22" s="66">
        <f t="shared" ref="S22" si="12">RANK(R22,R$8:R$37,0)</f>
        <v>23</v>
      </c>
      <c r="T22" s="65"/>
      <c r="U22" s="66"/>
      <c r="V22" s="65"/>
      <c r="W22" s="66"/>
      <c r="X22" s="65"/>
      <c r="Y22" s="66"/>
      <c r="Z22" s="65">
        <f>VLOOKUP($A22,'Return Data'!$B$7:$R$2843,16,0)</f>
        <v>3.2475000000000001</v>
      </c>
      <c r="AA22" s="67">
        <f t="shared" si="7"/>
        <v>30</v>
      </c>
    </row>
    <row r="23" spans="1:27" x14ac:dyDescent="0.3">
      <c r="A23" s="63" t="s">
        <v>1311</v>
      </c>
      <c r="B23" s="64">
        <f>VLOOKUP($A23,'Return Data'!$B$7:$R$2843,3,0)</f>
        <v>44446</v>
      </c>
      <c r="C23" s="65">
        <f>VLOOKUP($A23,'Return Data'!$B$7:$R$2843,4,0)</f>
        <v>1064.7709</v>
      </c>
      <c r="D23" s="65">
        <f>VLOOKUP($A23,'Return Data'!$B$7:$R$2843,5,0)</f>
        <v>2.8694000000000002</v>
      </c>
      <c r="E23" s="66">
        <f t="shared" si="0"/>
        <v>29</v>
      </c>
      <c r="F23" s="65">
        <f>VLOOKUP($A23,'Return Data'!$B$7:$R$2843,6,0)</f>
        <v>2.8527</v>
      </c>
      <c r="G23" s="66">
        <f t="shared" si="1"/>
        <v>29</v>
      </c>
      <c r="H23" s="65">
        <f>VLOOKUP($A23,'Return Data'!$B$7:$R$2843,7,0)</f>
        <v>2.8693</v>
      </c>
      <c r="I23" s="66">
        <f t="shared" si="2"/>
        <v>29</v>
      </c>
      <c r="J23" s="65">
        <f>VLOOKUP($A23,'Return Data'!$B$7:$R$2843,8,0)</f>
        <v>2.9234</v>
      </c>
      <c r="K23" s="66">
        <f t="shared" si="3"/>
        <v>29</v>
      </c>
      <c r="L23" s="65">
        <f>VLOOKUP($A23,'Return Data'!$B$7:$R$2843,9,0)</f>
        <v>2.9487999999999999</v>
      </c>
      <c r="M23" s="66">
        <f t="shared" si="4"/>
        <v>29</v>
      </c>
      <c r="N23" s="65">
        <f>VLOOKUP($A23,'Return Data'!$B$7:$R$2843,10,0)</f>
        <v>3.0729000000000002</v>
      </c>
      <c r="O23" s="66">
        <f t="shared" si="5"/>
        <v>25</v>
      </c>
      <c r="P23" s="65">
        <f>VLOOKUP($A23,'Return Data'!$B$7:$R$2843,11,0)</f>
        <v>3.0937999999999999</v>
      </c>
      <c r="Q23" s="66">
        <f t="shared" si="8"/>
        <v>29</v>
      </c>
      <c r="R23" s="65">
        <f>VLOOKUP($A23,'Return Data'!$B$7:$R$2843,12,0)</f>
        <v>3.0651000000000002</v>
      </c>
      <c r="S23" s="66">
        <f t="shared" si="10"/>
        <v>28</v>
      </c>
      <c r="T23" s="65">
        <f>VLOOKUP($A23,'Return Data'!$B$7:$R$2843,13,0)</f>
        <v>3.0413000000000001</v>
      </c>
      <c r="U23" s="66">
        <f t="shared" si="11"/>
        <v>25</v>
      </c>
      <c r="V23" s="65"/>
      <c r="W23" s="66"/>
      <c r="X23" s="65"/>
      <c r="Y23" s="66"/>
      <c r="Z23" s="65">
        <f>VLOOKUP($A23,'Return Data'!$B$7:$R$2843,16,0)</f>
        <v>3.4056999999999999</v>
      </c>
      <c r="AA23" s="67">
        <f t="shared" si="7"/>
        <v>27</v>
      </c>
    </row>
    <row r="24" spans="1:27" x14ac:dyDescent="0.3">
      <c r="A24" s="63" t="s">
        <v>1313</v>
      </c>
      <c r="B24" s="64">
        <f>VLOOKUP($A24,'Return Data'!$B$7:$R$2843,3,0)</f>
        <v>44446</v>
      </c>
      <c r="C24" s="65">
        <f>VLOOKUP($A24,'Return Data'!$B$7:$R$2843,4,0)</f>
        <v>1060.5120999999999</v>
      </c>
      <c r="D24" s="65">
        <f>VLOOKUP($A24,'Return Data'!$B$7:$R$2843,5,0)</f>
        <v>2.9428999999999998</v>
      </c>
      <c r="E24" s="66">
        <f t="shared" si="0"/>
        <v>21</v>
      </c>
      <c r="F24" s="65">
        <f>VLOOKUP($A24,'Return Data'!$B$7:$R$2843,6,0)</f>
        <v>2.9262000000000001</v>
      </c>
      <c r="G24" s="66">
        <f t="shared" si="1"/>
        <v>18</v>
      </c>
      <c r="H24" s="65">
        <f>VLOOKUP($A24,'Return Data'!$B$7:$R$2843,7,0)</f>
        <v>2.9453</v>
      </c>
      <c r="I24" s="66">
        <f t="shared" si="2"/>
        <v>14</v>
      </c>
      <c r="J24" s="65">
        <f>VLOOKUP($A24,'Return Data'!$B$7:$R$2843,8,0)</f>
        <v>2.9963000000000002</v>
      </c>
      <c r="K24" s="66">
        <f t="shared" si="3"/>
        <v>12</v>
      </c>
      <c r="L24" s="65">
        <f>VLOOKUP($A24,'Return Data'!$B$7:$R$2843,9,0)</f>
        <v>3.0234000000000001</v>
      </c>
      <c r="M24" s="66">
        <f t="shared" si="4"/>
        <v>9</v>
      </c>
      <c r="N24" s="65">
        <f>VLOOKUP($A24,'Return Data'!$B$7:$R$2843,10,0)</f>
        <v>3.1103000000000001</v>
      </c>
      <c r="O24" s="66">
        <f t="shared" si="5"/>
        <v>13</v>
      </c>
      <c r="P24" s="65">
        <f>VLOOKUP($A24,'Return Data'!$B$7:$R$2843,11,0)</f>
        <v>3.1840000000000002</v>
      </c>
      <c r="Q24" s="66">
        <f t="shared" si="8"/>
        <v>7</v>
      </c>
      <c r="R24" s="65">
        <f>VLOOKUP($A24,'Return Data'!$B$7:$R$2843,12,0)</f>
        <v>3.1583999999999999</v>
      </c>
      <c r="S24" s="66">
        <f t="shared" ref="S24" si="13">RANK(R24,R$8:R$37,0)</f>
        <v>6</v>
      </c>
      <c r="T24" s="65"/>
      <c r="U24" s="66"/>
      <c r="V24" s="65"/>
      <c r="W24" s="66"/>
      <c r="X24" s="65"/>
      <c r="Y24" s="66"/>
      <c r="Z24" s="65">
        <f>VLOOKUP($A24,'Return Data'!$B$7:$R$2843,16,0)</f>
        <v>3.3858999999999999</v>
      </c>
      <c r="AA24" s="67">
        <f t="shared" si="7"/>
        <v>29</v>
      </c>
    </row>
    <row r="25" spans="1:27" x14ac:dyDescent="0.3">
      <c r="A25" s="63" t="s">
        <v>1315</v>
      </c>
      <c r="B25" s="64">
        <f>VLOOKUP($A25,'Return Data'!$B$7:$R$2843,3,0)</f>
        <v>44446</v>
      </c>
      <c r="C25" s="65">
        <f>VLOOKUP($A25,'Return Data'!$B$7:$R$2843,4,0)</f>
        <v>1112.9546</v>
      </c>
      <c r="D25" s="65">
        <f>VLOOKUP($A25,'Return Data'!$B$7:$R$2843,5,0)</f>
        <v>2.9256000000000002</v>
      </c>
      <c r="E25" s="66">
        <f t="shared" si="0"/>
        <v>26</v>
      </c>
      <c r="F25" s="65">
        <f>VLOOKUP($A25,'Return Data'!$B$7:$R$2843,6,0)</f>
        <v>2.9238</v>
      </c>
      <c r="G25" s="66">
        <f t="shared" si="1"/>
        <v>20</v>
      </c>
      <c r="H25" s="65">
        <f>VLOOKUP($A25,'Return Data'!$B$7:$R$2843,7,0)</f>
        <v>2.9382999999999999</v>
      </c>
      <c r="I25" s="66">
        <f t="shared" si="2"/>
        <v>18</v>
      </c>
      <c r="J25" s="65">
        <f>VLOOKUP($A25,'Return Data'!$B$7:$R$2843,8,0)</f>
        <v>2.9845000000000002</v>
      </c>
      <c r="K25" s="66">
        <f t="shared" si="3"/>
        <v>19</v>
      </c>
      <c r="L25" s="65">
        <f>VLOOKUP($A25,'Return Data'!$B$7:$R$2843,9,0)</f>
        <v>2.9958999999999998</v>
      </c>
      <c r="M25" s="66">
        <f t="shared" si="4"/>
        <v>20</v>
      </c>
      <c r="N25" s="65">
        <f>VLOOKUP($A25,'Return Data'!$B$7:$R$2843,10,0)</f>
        <v>3.0933000000000002</v>
      </c>
      <c r="O25" s="66">
        <f t="shared" si="5"/>
        <v>20</v>
      </c>
      <c r="P25" s="65">
        <f>VLOOKUP($A25,'Return Data'!$B$7:$R$2843,11,0)</f>
        <v>3.1358000000000001</v>
      </c>
      <c r="Q25" s="66">
        <f t="shared" si="8"/>
        <v>21</v>
      </c>
      <c r="R25" s="65">
        <f>VLOOKUP($A25,'Return Data'!$B$7:$R$2843,12,0)</f>
        <v>3.1124000000000001</v>
      </c>
      <c r="S25" s="66">
        <f t="shared" si="10"/>
        <v>20</v>
      </c>
      <c r="T25" s="65">
        <f>VLOOKUP($A25,'Return Data'!$B$7:$R$2843,13,0)</f>
        <v>3.0941000000000001</v>
      </c>
      <c r="U25" s="66">
        <f t="shared" si="11"/>
        <v>17</v>
      </c>
      <c r="V25" s="65"/>
      <c r="W25" s="66"/>
      <c r="X25" s="65"/>
      <c r="Y25" s="66"/>
      <c r="Z25" s="65">
        <f>VLOOKUP($A25,'Return Data'!$B$7:$R$2843,16,0)</f>
        <v>4.1265000000000001</v>
      </c>
      <c r="AA25" s="67">
        <f t="shared" si="7"/>
        <v>11</v>
      </c>
    </row>
    <row r="26" spans="1:27" x14ac:dyDescent="0.3">
      <c r="A26" s="63" t="s">
        <v>1317</v>
      </c>
      <c r="B26" s="64">
        <f>VLOOKUP($A26,'Return Data'!$B$7:$R$2843,3,0)</f>
        <v>44446</v>
      </c>
      <c r="C26" s="65">
        <f>VLOOKUP($A26,'Return Data'!$B$7:$R$2843,4,0)</f>
        <v>2713.1498333333302</v>
      </c>
      <c r="D26" s="65">
        <f>VLOOKUP($A26,'Return Data'!$B$7:$R$2843,5,0)</f>
        <v>2.9801000000000002</v>
      </c>
      <c r="E26" s="66">
        <f t="shared" si="0"/>
        <v>8</v>
      </c>
      <c r="F26" s="65">
        <f>VLOOKUP($A26,'Return Data'!$B$7:$R$2843,6,0)</f>
        <v>2.9790999999999999</v>
      </c>
      <c r="G26" s="66">
        <f t="shared" si="1"/>
        <v>7</v>
      </c>
      <c r="H26" s="65">
        <f>VLOOKUP($A26,'Return Data'!$B$7:$R$2843,7,0)</f>
        <v>2.9883000000000002</v>
      </c>
      <c r="I26" s="66">
        <f t="shared" si="2"/>
        <v>7</v>
      </c>
      <c r="J26" s="65">
        <f>VLOOKUP($A26,'Return Data'!$B$7:$R$2843,8,0)</f>
        <v>3.0125999999999999</v>
      </c>
      <c r="K26" s="66">
        <f t="shared" si="3"/>
        <v>9</v>
      </c>
      <c r="L26" s="65">
        <f>VLOOKUP($A26,'Return Data'!$B$7:$R$2843,9,0)</f>
        <v>3.0171999999999999</v>
      </c>
      <c r="M26" s="66">
        <f t="shared" si="4"/>
        <v>11</v>
      </c>
      <c r="N26" s="65">
        <f>VLOOKUP($A26,'Return Data'!$B$7:$R$2843,10,0)</f>
        <v>3.1173000000000002</v>
      </c>
      <c r="O26" s="66">
        <f t="shared" si="5"/>
        <v>11</v>
      </c>
      <c r="P26" s="65">
        <f>VLOOKUP($A26,'Return Data'!$B$7:$R$2843,11,0)</f>
        <v>3.1665999999999999</v>
      </c>
      <c r="Q26" s="66">
        <f t="shared" si="8"/>
        <v>11</v>
      </c>
      <c r="R26" s="65">
        <f>VLOOKUP($A26,'Return Data'!$B$7:$R$2843,12,0)</f>
        <v>3.1402000000000001</v>
      </c>
      <c r="S26" s="66">
        <f t="shared" si="10"/>
        <v>12</v>
      </c>
      <c r="T26" s="65">
        <f>VLOOKUP($A26,'Return Data'!$B$7:$R$2843,13,0)</f>
        <v>3.1107999999999998</v>
      </c>
      <c r="U26" s="66">
        <f t="shared" si="11"/>
        <v>13</v>
      </c>
      <c r="V26" s="65">
        <f>VLOOKUP($A26,'Return Data'!$B$7:$R$2843,17,0)</f>
        <v>3.5720999999999998</v>
      </c>
      <c r="W26" s="66">
        <f t="shared" ref="W26:W36" si="14">RANK(V26,V$8:V$37,0)</f>
        <v>1</v>
      </c>
      <c r="X26" s="65">
        <f>VLOOKUP($A26,'Return Data'!$B$7:$R$2843,14,0)</f>
        <v>4.4212999999999996</v>
      </c>
      <c r="Y26" s="66">
        <f t="shared" ref="Y26:Y36" si="15">RANK(X26,X$8:X$37,0)</f>
        <v>2</v>
      </c>
      <c r="Z26" s="65">
        <f>VLOOKUP($A26,'Return Data'!$B$7:$R$2843,16,0)</f>
        <v>6.5578000000000003</v>
      </c>
      <c r="AA26" s="67">
        <f t="shared" si="7"/>
        <v>1</v>
      </c>
    </row>
    <row r="27" spans="1:27" x14ac:dyDescent="0.3">
      <c r="A27" s="63" t="s">
        <v>1319</v>
      </c>
      <c r="B27" s="64">
        <f>VLOOKUP($A27,'Return Data'!$B$7:$R$2843,3,0)</f>
        <v>44446</v>
      </c>
      <c r="C27" s="65">
        <f>VLOOKUP($A27,'Return Data'!$B$7:$R$2843,4,0)</f>
        <v>1081.4005</v>
      </c>
      <c r="D27" s="65">
        <f>VLOOKUP($A27,'Return Data'!$B$7:$R$2843,5,0)</f>
        <v>2.9636999999999998</v>
      </c>
      <c r="E27" s="66">
        <f t="shared" si="0"/>
        <v>12</v>
      </c>
      <c r="F27" s="65">
        <f>VLOOKUP($A27,'Return Data'!$B$7:$R$2843,6,0)</f>
        <v>2.9811000000000001</v>
      </c>
      <c r="G27" s="66">
        <f t="shared" si="1"/>
        <v>6</v>
      </c>
      <c r="H27" s="65">
        <f>VLOOKUP($A27,'Return Data'!$B$7:$R$2843,7,0)</f>
        <v>2.9931999999999999</v>
      </c>
      <c r="I27" s="66">
        <f t="shared" si="2"/>
        <v>6</v>
      </c>
      <c r="J27" s="65">
        <f>VLOOKUP($A27,'Return Data'!$B$7:$R$2843,8,0)</f>
        <v>3.028</v>
      </c>
      <c r="K27" s="66">
        <f t="shared" si="3"/>
        <v>6</v>
      </c>
      <c r="L27" s="65">
        <f>VLOOKUP($A27,'Return Data'!$B$7:$R$2843,9,0)</f>
        <v>3.0304000000000002</v>
      </c>
      <c r="M27" s="66">
        <f t="shared" si="4"/>
        <v>7</v>
      </c>
      <c r="N27" s="65">
        <f>VLOOKUP($A27,'Return Data'!$B$7:$R$2843,10,0)</f>
        <v>3.1433</v>
      </c>
      <c r="O27" s="66">
        <f t="shared" si="5"/>
        <v>6</v>
      </c>
      <c r="P27" s="65">
        <f>VLOOKUP($A27,'Return Data'!$B$7:$R$2843,11,0)</f>
        <v>3.1787999999999998</v>
      </c>
      <c r="Q27" s="66">
        <f t="shared" si="8"/>
        <v>8</v>
      </c>
      <c r="R27" s="65">
        <f>VLOOKUP($A27,'Return Data'!$B$7:$R$2843,12,0)</f>
        <v>3.1436999999999999</v>
      </c>
      <c r="S27" s="66">
        <f t="shared" si="10"/>
        <v>11</v>
      </c>
      <c r="T27" s="65">
        <f>VLOOKUP($A27,'Return Data'!$B$7:$R$2843,13,0)</f>
        <v>3.1145999999999998</v>
      </c>
      <c r="U27" s="66">
        <f t="shared" si="11"/>
        <v>11</v>
      </c>
      <c r="V27" s="65"/>
      <c r="W27" s="66"/>
      <c r="X27" s="65"/>
      <c r="Y27" s="66"/>
      <c r="Z27" s="65">
        <f>VLOOKUP($A27,'Return Data'!$B$7:$R$2843,16,0)</f>
        <v>3.6934</v>
      </c>
      <c r="AA27" s="67">
        <f t="shared" si="7"/>
        <v>21</v>
      </c>
    </row>
    <row r="28" spans="1:27" x14ac:dyDescent="0.3">
      <c r="A28" s="63" t="s">
        <v>1321</v>
      </c>
      <c r="B28" s="64">
        <f>VLOOKUP($A28,'Return Data'!$B$7:$R$2843,3,0)</f>
        <v>44446</v>
      </c>
      <c r="C28" s="65">
        <f>VLOOKUP($A28,'Return Data'!$B$7:$R$2843,4,0)</f>
        <v>1079.7994000000001</v>
      </c>
      <c r="D28" s="65">
        <f>VLOOKUP($A28,'Return Data'!$B$7:$R$2843,5,0)</f>
        <v>3.0053000000000001</v>
      </c>
      <c r="E28" s="66">
        <f t="shared" si="0"/>
        <v>5</v>
      </c>
      <c r="F28" s="65">
        <f>VLOOKUP($A28,'Return Data'!$B$7:$R$2843,6,0)</f>
        <v>3.0204</v>
      </c>
      <c r="G28" s="66">
        <f t="shared" si="1"/>
        <v>4</v>
      </c>
      <c r="H28" s="65">
        <f>VLOOKUP($A28,'Return Data'!$B$7:$R$2843,7,0)</f>
        <v>3.0329000000000002</v>
      </c>
      <c r="I28" s="66">
        <f t="shared" si="2"/>
        <v>3</v>
      </c>
      <c r="J28" s="65">
        <f>VLOOKUP($A28,'Return Data'!$B$7:$R$2843,8,0)</f>
        <v>3.0647000000000002</v>
      </c>
      <c r="K28" s="66">
        <f t="shared" si="3"/>
        <v>4</v>
      </c>
      <c r="L28" s="65">
        <f>VLOOKUP($A28,'Return Data'!$B$7:$R$2843,9,0)</f>
        <v>3.0865999999999998</v>
      </c>
      <c r="M28" s="66">
        <f t="shared" si="4"/>
        <v>2</v>
      </c>
      <c r="N28" s="65">
        <f>VLOOKUP($A28,'Return Data'!$B$7:$R$2843,10,0)</f>
        <v>3.1654</v>
      </c>
      <c r="O28" s="66">
        <f t="shared" si="5"/>
        <v>4</v>
      </c>
      <c r="P28" s="65">
        <f>VLOOKUP($A28,'Return Data'!$B$7:$R$2843,11,0)</f>
        <v>3.2046000000000001</v>
      </c>
      <c r="Q28" s="66">
        <f t="shared" si="8"/>
        <v>5</v>
      </c>
      <c r="R28" s="65">
        <f>VLOOKUP($A28,'Return Data'!$B$7:$R$2843,12,0)</f>
        <v>3.1654</v>
      </c>
      <c r="S28" s="66">
        <f t="shared" si="10"/>
        <v>5</v>
      </c>
      <c r="T28" s="65">
        <f>VLOOKUP($A28,'Return Data'!$B$7:$R$2843,13,0)</f>
        <v>3.1432000000000002</v>
      </c>
      <c r="U28" s="66">
        <f t="shared" si="11"/>
        <v>4</v>
      </c>
      <c r="V28" s="65"/>
      <c r="W28" s="66"/>
      <c r="X28" s="65"/>
      <c r="Y28" s="66"/>
      <c r="Z28" s="65">
        <f>VLOOKUP($A28,'Return Data'!$B$7:$R$2843,16,0)</f>
        <v>3.6724000000000001</v>
      </c>
      <c r="AA28" s="67">
        <f t="shared" si="7"/>
        <v>24</v>
      </c>
    </row>
    <row r="29" spans="1:27" x14ac:dyDescent="0.3">
      <c r="A29" s="63" t="s">
        <v>1323</v>
      </c>
      <c r="B29" s="64">
        <f>VLOOKUP($A29,'Return Data'!$B$7:$R$2843,3,0)</f>
        <v>44446</v>
      </c>
      <c r="C29" s="65">
        <f>VLOOKUP($A29,'Return Data'!$B$7:$R$2843,4,0)</f>
        <v>1069.0962999999999</v>
      </c>
      <c r="D29" s="65">
        <f>VLOOKUP($A29,'Return Data'!$B$7:$R$2843,5,0)</f>
        <v>3.0489999999999999</v>
      </c>
      <c r="E29" s="66">
        <f t="shared" si="0"/>
        <v>3</v>
      </c>
      <c r="F29" s="65">
        <f>VLOOKUP($A29,'Return Data'!$B$7:$R$2843,6,0)</f>
        <v>3.0148000000000001</v>
      </c>
      <c r="G29" s="66">
        <f t="shared" si="1"/>
        <v>5</v>
      </c>
      <c r="H29" s="65">
        <f>VLOOKUP($A29,'Return Data'!$B$7:$R$2843,7,0)</f>
        <v>3.0217999999999998</v>
      </c>
      <c r="I29" s="66">
        <f t="shared" si="2"/>
        <v>5</v>
      </c>
      <c r="J29" s="65">
        <f>VLOOKUP($A29,'Return Data'!$B$7:$R$2843,8,0)</f>
        <v>3.0546000000000002</v>
      </c>
      <c r="K29" s="66">
        <f t="shared" si="3"/>
        <v>5</v>
      </c>
      <c r="L29" s="65">
        <f>VLOOKUP($A29,'Return Data'!$B$7:$R$2843,9,0)</f>
        <v>3.0705</v>
      </c>
      <c r="M29" s="66">
        <f t="shared" si="4"/>
        <v>4</v>
      </c>
      <c r="N29" s="65">
        <f>VLOOKUP($A29,'Return Data'!$B$7:$R$2843,10,0)</f>
        <v>3.1724000000000001</v>
      </c>
      <c r="O29" s="66">
        <f t="shared" si="5"/>
        <v>3</v>
      </c>
      <c r="P29" s="65">
        <f>VLOOKUP($A29,'Return Data'!$B$7:$R$2843,11,0)</f>
        <v>3.2168999999999999</v>
      </c>
      <c r="Q29" s="66">
        <f t="shared" si="8"/>
        <v>2</v>
      </c>
      <c r="R29" s="65">
        <f>VLOOKUP($A29,'Return Data'!$B$7:$R$2843,12,0)</f>
        <v>3.1968999999999999</v>
      </c>
      <c r="S29" s="66">
        <f t="shared" si="10"/>
        <v>1</v>
      </c>
      <c r="T29" s="65">
        <f>VLOOKUP($A29,'Return Data'!$B$7:$R$2843,13,0)</f>
        <v>3.1793999999999998</v>
      </c>
      <c r="U29" s="66">
        <f t="shared" ref="U29" si="16">RANK(T29,T$8:T$37,0)</f>
        <v>1</v>
      </c>
      <c r="V29" s="65"/>
      <c r="W29" s="66"/>
      <c r="X29" s="65"/>
      <c r="Y29" s="66"/>
      <c r="Z29" s="65">
        <f>VLOOKUP($A29,'Return Data'!$B$7:$R$2843,16,0)</f>
        <v>3.5817000000000001</v>
      </c>
      <c r="AA29" s="67">
        <f t="shared" si="7"/>
        <v>25</v>
      </c>
    </row>
    <row r="30" spans="1:27" x14ac:dyDescent="0.3">
      <c r="A30" s="63" t="s">
        <v>1325</v>
      </c>
      <c r="B30" s="64">
        <f>VLOOKUP($A30,'Return Data'!$B$7:$R$2843,3,0)</f>
        <v>44446</v>
      </c>
      <c r="C30" s="65">
        <f>VLOOKUP($A30,'Return Data'!$B$7:$R$2843,4,0)</f>
        <v>111.991</v>
      </c>
      <c r="D30" s="65">
        <f>VLOOKUP($A30,'Return Data'!$B$7:$R$2843,5,0)</f>
        <v>2.9335</v>
      </c>
      <c r="E30" s="66">
        <f t="shared" si="0"/>
        <v>24</v>
      </c>
      <c r="F30" s="65">
        <f>VLOOKUP($A30,'Return Data'!$B$7:$R$2843,6,0)</f>
        <v>2.9260999999999999</v>
      </c>
      <c r="G30" s="66">
        <f t="shared" si="1"/>
        <v>19</v>
      </c>
      <c r="H30" s="65">
        <f>VLOOKUP($A30,'Return Data'!$B$7:$R$2843,7,0)</f>
        <v>2.9348999999999998</v>
      </c>
      <c r="I30" s="66">
        <f t="shared" si="2"/>
        <v>19</v>
      </c>
      <c r="J30" s="65">
        <f>VLOOKUP($A30,'Return Data'!$B$7:$R$2843,8,0)</f>
        <v>2.9786000000000001</v>
      </c>
      <c r="K30" s="66">
        <f t="shared" si="3"/>
        <v>20</v>
      </c>
      <c r="L30" s="65">
        <f>VLOOKUP($A30,'Return Data'!$B$7:$R$2843,9,0)</f>
        <v>2.9982000000000002</v>
      </c>
      <c r="M30" s="66">
        <f t="shared" si="4"/>
        <v>19</v>
      </c>
      <c r="N30" s="65">
        <f>VLOOKUP($A30,'Return Data'!$B$7:$R$2843,10,0)</f>
        <v>3.1019000000000001</v>
      </c>
      <c r="O30" s="66">
        <f t="shared" si="5"/>
        <v>18</v>
      </c>
      <c r="P30" s="65">
        <f>VLOOKUP($A30,'Return Data'!$B$7:$R$2843,11,0)</f>
        <v>3.1421999999999999</v>
      </c>
      <c r="Q30" s="66">
        <f t="shared" si="8"/>
        <v>16</v>
      </c>
      <c r="R30" s="65">
        <f>VLOOKUP($A30,'Return Data'!$B$7:$R$2843,12,0)</f>
        <v>3.1141000000000001</v>
      </c>
      <c r="S30" s="66">
        <f t="shared" si="10"/>
        <v>19</v>
      </c>
      <c r="T30" s="65">
        <f>VLOOKUP($A30,'Return Data'!$B$7:$R$2843,13,0)</f>
        <v>3.1004</v>
      </c>
      <c r="U30" s="66">
        <f t="shared" si="11"/>
        <v>15</v>
      </c>
      <c r="V30" s="65"/>
      <c r="W30" s="66"/>
      <c r="X30" s="65"/>
      <c r="Y30" s="66"/>
      <c r="Z30" s="65">
        <f>VLOOKUP($A30,'Return Data'!$B$7:$R$2843,16,0)</f>
        <v>4.2462</v>
      </c>
      <c r="AA30" s="67">
        <f t="shared" si="7"/>
        <v>9</v>
      </c>
    </row>
    <row r="31" spans="1:27" x14ac:dyDescent="0.3">
      <c r="A31" s="63" t="s">
        <v>1327</v>
      </c>
      <c r="B31" s="64">
        <f>VLOOKUP($A31,'Return Data'!$B$7:$R$2843,3,0)</f>
        <v>44446</v>
      </c>
      <c r="C31" s="65">
        <f>VLOOKUP($A31,'Return Data'!$B$7:$R$2843,4,0)</f>
        <v>1076.9671000000001</v>
      </c>
      <c r="D31" s="65">
        <f>VLOOKUP($A31,'Return Data'!$B$7:$R$2843,5,0)</f>
        <v>3.0234000000000001</v>
      </c>
      <c r="E31" s="66">
        <f t="shared" si="0"/>
        <v>4</v>
      </c>
      <c r="F31" s="65">
        <f>VLOOKUP($A31,'Return Data'!$B$7:$R$2843,6,0)</f>
        <v>3.0487000000000002</v>
      </c>
      <c r="G31" s="66">
        <f t="shared" si="1"/>
        <v>2</v>
      </c>
      <c r="H31" s="65">
        <f>VLOOKUP($A31,'Return Data'!$B$7:$R$2843,7,0)</f>
        <v>3.0486</v>
      </c>
      <c r="I31" s="66">
        <f t="shared" si="2"/>
        <v>2</v>
      </c>
      <c r="J31" s="65">
        <f>VLOOKUP($A31,'Return Data'!$B$7:$R$2843,8,0)</f>
        <v>3.0758999999999999</v>
      </c>
      <c r="K31" s="66">
        <f t="shared" si="3"/>
        <v>2</v>
      </c>
      <c r="L31" s="65">
        <f>VLOOKUP($A31,'Return Data'!$B$7:$R$2843,9,0)</f>
        <v>3.0911</v>
      </c>
      <c r="M31" s="66">
        <f t="shared" si="4"/>
        <v>1</v>
      </c>
      <c r="N31" s="65">
        <f>VLOOKUP($A31,'Return Data'!$B$7:$R$2843,10,0)</f>
        <v>3.1880000000000002</v>
      </c>
      <c r="O31" s="66">
        <f t="shared" si="5"/>
        <v>1</v>
      </c>
      <c r="P31" s="65">
        <f>VLOOKUP($A31,'Return Data'!$B$7:$R$2843,11,0)</f>
        <v>3.2202000000000002</v>
      </c>
      <c r="Q31" s="66">
        <f t="shared" si="8"/>
        <v>1</v>
      </c>
      <c r="R31" s="65">
        <f>VLOOKUP($A31,'Return Data'!$B$7:$R$2843,12,0)</f>
        <v>3.1873</v>
      </c>
      <c r="S31" s="66">
        <f t="shared" si="10"/>
        <v>3</v>
      </c>
      <c r="T31" s="65">
        <f>VLOOKUP($A31,'Return Data'!$B$7:$R$2843,13,0)</f>
        <v>3.1698</v>
      </c>
      <c r="U31" s="66">
        <f t="shared" si="11"/>
        <v>2</v>
      </c>
      <c r="V31" s="65"/>
      <c r="W31" s="66"/>
      <c r="X31" s="65"/>
      <c r="Y31" s="66"/>
      <c r="Z31" s="65">
        <f>VLOOKUP($A31,'Return Data'!$B$7:$R$2843,16,0)</f>
        <v>3.7147999999999999</v>
      </c>
      <c r="AA31" s="67">
        <f t="shared" si="7"/>
        <v>20</v>
      </c>
    </row>
    <row r="32" spans="1:27" x14ac:dyDescent="0.3">
      <c r="A32" s="63" t="s">
        <v>1329</v>
      </c>
      <c r="B32" s="64">
        <f>VLOOKUP($A32,'Return Data'!$B$7:$R$2843,3,0)</f>
        <v>44446</v>
      </c>
      <c r="C32" s="65">
        <f>VLOOKUP($A32,'Return Data'!$B$7:$R$2843,4,0)</f>
        <v>3397.9281000000001</v>
      </c>
      <c r="D32" s="65">
        <f>VLOOKUP($A32,'Return Data'!$B$7:$R$2843,5,0)</f>
        <v>2.9466999999999999</v>
      </c>
      <c r="E32" s="66">
        <f t="shared" si="0"/>
        <v>19</v>
      </c>
      <c r="F32" s="65">
        <f>VLOOKUP($A32,'Return Data'!$B$7:$R$2843,6,0)</f>
        <v>2.9375</v>
      </c>
      <c r="G32" s="66">
        <f t="shared" si="1"/>
        <v>13</v>
      </c>
      <c r="H32" s="65">
        <f>VLOOKUP($A32,'Return Data'!$B$7:$R$2843,7,0)</f>
        <v>2.9464999999999999</v>
      </c>
      <c r="I32" s="66">
        <f t="shared" si="2"/>
        <v>13</v>
      </c>
      <c r="J32" s="65">
        <f>VLOOKUP($A32,'Return Data'!$B$7:$R$2843,8,0)</f>
        <v>2.992</v>
      </c>
      <c r="K32" s="66">
        <f t="shared" si="3"/>
        <v>15</v>
      </c>
      <c r="L32" s="65">
        <f>VLOOKUP($A32,'Return Data'!$B$7:$R$2843,9,0)</f>
        <v>3.0024999999999999</v>
      </c>
      <c r="M32" s="66">
        <f t="shared" si="4"/>
        <v>17</v>
      </c>
      <c r="N32" s="65">
        <f>VLOOKUP($A32,'Return Data'!$B$7:$R$2843,10,0)</f>
        <v>3.1038999999999999</v>
      </c>
      <c r="O32" s="66">
        <f t="shared" si="5"/>
        <v>16</v>
      </c>
      <c r="P32" s="65">
        <f>VLOOKUP($A32,'Return Data'!$B$7:$R$2843,11,0)</f>
        <v>3.1532</v>
      </c>
      <c r="Q32" s="66">
        <f t="shared" si="8"/>
        <v>13</v>
      </c>
      <c r="R32" s="65">
        <f>VLOOKUP($A32,'Return Data'!$B$7:$R$2843,12,0)</f>
        <v>3.1191</v>
      </c>
      <c r="S32" s="66">
        <f t="shared" si="10"/>
        <v>15</v>
      </c>
      <c r="T32" s="65">
        <f>VLOOKUP($A32,'Return Data'!$B$7:$R$2843,13,0)</f>
        <v>3.0941000000000001</v>
      </c>
      <c r="U32" s="66">
        <f t="shared" si="11"/>
        <v>17</v>
      </c>
      <c r="V32" s="65">
        <f>VLOOKUP($A32,'Return Data'!$B$7:$R$2843,17,0)</f>
        <v>3.5402999999999998</v>
      </c>
      <c r="W32" s="66">
        <f t="shared" si="14"/>
        <v>4</v>
      </c>
      <c r="X32" s="65">
        <f>VLOOKUP($A32,'Return Data'!$B$7:$R$2843,14,0)</f>
        <v>4.3985000000000003</v>
      </c>
      <c r="Y32" s="66">
        <f t="shared" si="15"/>
        <v>3</v>
      </c>
      <c r="Z32" s="65">
        <f>VLOOKUP($A32,'Return Data'!$B$7:$R$2843,16,0)</f>
        <v>6.4493</v>
      </c>
      <c r="AA32" s="67">
        <f t="shared" si="7"/>
        <v>3</v>
      </c>
    </row>
    <row r="33" spans="1:27" x14ac:dyDescent="0.3">
      <c r="A33" s="63" t="s">
        <v>1331</v>
      </c>
      <c r="B33" s="64">
        <f>VLOOKUP($A33,'Return Data'!$B$7:$R$2843,3,0)</f>
        <v>44446</v>
      </c>
      <c r="C33" s="65">
        <f>VLOOKUP($A33,'Return Data'!$B$7:$R$2843,4,0)</f>
        <v>1109.3101999999999</v>
      </c>
      <c r="D33" s="65">
        <f>VLOOKUP($A33,'Return Data'!$B$7:$R$2843,5,0)</f>
        <v>2.9285999999999999</v>
      </c>
      <c r="E33" s="66">
        <f t="shared" si="0"/>
        <v>25</v>
      </c>
      <c r="F33" s="65">
        <f>VLOOKUP($A33,'Return Data'!$B$7:$R$2843,6,0)</f>
        <v>2.9083000000000001</v>
      </c>
      <c r="G33" s="66">
        <f t="shared" si="1"/>
        <v>23</v>
      </c>
      <c r="H33" s="65">
        <f>VLOOKUP($A33,'Return Data'!$B$7:$R$2843,7,0)</f>
        <v>2.9220000000000002</v>
      </c>
      <c r="I33" s="66">
        <f t="shared" si="2"/>
        <v>23</v>
      </c>
      <c r="J33" s="65">
        <f>VLOOKUP($A33,'Return Data'!$B$7:$R$2843,8,0)</f>
        <v>2.9582999999999999</v>
      </c>
      <c r="K33" s="66">
        <f t="shared" si="3"/>
        <v>26</v>
      </c>
      <c r="L33" s="65">
        <f>VLOOKUP($A33,'Return Data'!$B$7:$R$2843,9,0)</f>
        <v>2.9628999999999999</v>
      </c>
      <c r="M33" s="66">
        <f t="shared" si="4"/>
        <v>25</v>
      </c>
      <c r="N33" s="65">
        <f>VLOOKUP($A33,'Return Data'!$B$7:$R$2843,10,0)</f>
        <v>3.0699000000000001</v>
      </c>
      <c r="O33" s="66">
        <f t="shared" si="5"/>
        <v>27</v>
      </c>
      <c r="P33" s="65">
        <f>VLOOKUP($A33,'Return Data'!$B$7:$R$2843,11,0)</f>
        <v>3.1185</v>
      </c>
      <c r="Q33" s="66">
        <f t="shared" si="8"/>
        <v>25</v>
      </c>
      <c r="R33" s="65">
        <f>VLOOKUP($A33,'Return Data'!$B$7:$R$2843,12,0)</f>
        <v>3.0918000000000001</v>
      </c>
      <c r="S33" s="66">
        <f t="shared" si="10"/>
        <v>26</v>
      </c>
      <c r="T33" s="65">
        <f>VLOOKUP($A33,'Return Data'!$B$7:$R$2843,13,0)</f>
        <v>3.0695000000000001</v>
      </c>
      <c r="U33" s="66">
        <f t="shared" si="11"/>
        <v>23</v>
      </c>
      <c r="V33" s="65"/>
      <c r="W33" s="66"/>
      <c r="X33" s="65"/>
      <c r="Y33" s="66"/>
      <c r="Z33" s="65">
        <f>VLOOKUP($A33,'Return Data'!$B$7:$R$2843,16,0)</f>
        <v>4.2872000000000003</v>
      </c>
      <c r="AA33" s="67">
        <f t="shared" si="7"/>
        <v>6</v>
      </c>
    </row>
    <row r="34" spans="1:27" x14ac:dyDescent="0.3">
      <c r="A34" s="63" t="s">
        <v>1333</v>
      </c>
      <c r="B34" s="64">
        <f>VLOOKUP($A34,'Return Data'!$B$7:$R$2843,3,0)</f>
        <v>44446</v>
      </c>
      <c r="C34" s="65">
        <f>VLOOKUP($A34,'Return Data'!$B$7:$R$2843,4,0)</f>
        <v>1100.8744999999999</v>
      </c>
      <c r="D34" s="65">
        <f>VLOOKUP($A34,'Return Data'!$B$7:$R$2843,5,0)</f>
        <v>2.9643000000000002</v>
      </c>
      <c r="E34" s="66">
        <f t="shared" si="0"/>
        <v>11</v>
      </c>
      <c r="F34" s="65">
        <f>VLOOKUP($A34,'Return Data'!$B$7:$R$2843,6,0)</f>
        <v>2.9371999999999998</v>
      </c>
      <c r="G34" s="66">
        <f t="shared" si="1"/>
        <v>14</v>
      </c>
      <c r="H34" s="65">
        <f>VLOOKUP($A34,'Return Data'!$B$7:$R$2843,7,0)</f>
        <v>2.9491999999999998</v>
      </c>
      <c r="I34" s="66">
        <f t="shared" si="2"/>
        <v>12</v>
      </c>
      <c r="J34" s="65">
        <f>VLOOKUP($A34,'Return Data'!$B$7:$R$2843,8,0)</f>
        <v>2.9883999999999999</v>
      </c>
      <c r="K34" s="66">
        <f t="shared" si="3"/>
        <v>18</v>
      </c>
      <c r="L34" s="65">
        <f>VLOOKUP($A34,'Return Data'!$B$7:$R$2843,9,0)</f>
        <v>2.9998999999999998</v>
      </c>
      <c r="M34" s="66">
        <f t="shared" si="4"/>
        <v>18</v>
      </c>
      <c r="N34" s="65">
        <f>VLOOKUP($A34,'Return Data'!$B$7:$R$2843,10,0)</f>
        <v>3.1046999999999998</v>
      </c>
      <c r="O34" s="66">
        <f t="shared" si="5"/>
        <v>15</v>
      </c>
      <c r="P34" s="65">
        <f>VLOOKUP($A34,'Return Data'!$B$7:$R$2843,11,0)</f>
        <v>3.1764000000000001</v>
      </c>
      <c r="Q34" s="66">
        <f t="shared" si="8"/>
        <v>9</v>
      </c>
      <c r="R34" s="65">
        <f>VLOOKUP($A34,'Return Data'!$B$7:$R$2843,12,0)</f>
        <v>3.1456</v>
      </c>
      <c r="S34" s="66">
        <f t="shared" si="10"/>
        <v>10</v>
      </c>
      <c r="T34" s="65">
        <f>VLOOKUP($A34,'Return Data'!$B$7:$R$2843,13,0)</f>
        <v>3.1259999999999999</v>
      </c>
      <c r="U34" s="66">
        <f t="shared" si="11"/>
        <v>6</v>
      </c>
      <c r="V34" s="65"/>
      <c r="W34" s="66"/>
      <c r="X34" s="65"/>
      <c r="Y34" s="66"/>
      <c r="Z34" s="65">
        <f>VLOOKUP($A34,'Return Data'!$B$7:$R$2843,16,0)</f>
        <v>3.9830000000000001</v>
      </c>
      <c r="AA34" s="67">
        <f t="shared" si="7"/>
        <v>13</v>
      </c>
    </row>
    <row r="35" spans="1:27" x14ac:dyDescent="0.3">
      <c r="A35" s="63" t="s">
        <v>1335</v>
      </c>
      <c r="B35" s="64">
        <f>VLOOKUP($A35,'Return Data'!$B$7:$R$2843,3,0)</f>
        <v>44446</v>
      </c>
      <c r="C35" s="65">
        <f>VLOOKUP($A35,'Return Data'!$B$7:$R$2843,4,0)</f>
        <v>1098.6442999999999</v>
      </c>
      <c r="D35" s="65">
        <f>VLOOKUP($A35,'Return Data'!$B$7:$R$2843,5,0)</f>
        <v>2.9870000000000001</v>
      </c>
      <c r="E35" s="66">
        <f t="shared" si="0"/>
        <v>6</v>
      </c>
      <c r="F35" s="65">
        <f>VLOOKUP($A35,'Return Data'!$B$7:$R$2843,6,0)</f>
        <v>2.9498000000000002</v>
      </c>
      <c r="G35" s="66">
        <f t="shared" si="1"/>
        <v>11</v>
      </c>
      <c r="H35" s="65">
        <f>VLOOKUP($A35,'Return Data'!$B$7:$R$2843,7,0)</f>
        <v>2.9384999999999999</v>
      </c>
      <c r="I35" s="66">
        <f t="shared" si="2"/>
        <v>17</v>
      </c>
      <c r="J35" s="65">
        <f>VLOOKUP($A35,'Return Data'!$B$7:$R$2843,8,0)</f>
        <v>2.9929999999999999</v>
      </c>
      <c r="K35" s="66">
        <f t="shared" si="3"/>
        <v>14</v>
      </c>
      <c r="L35" s="65">
        <f>VLOOKUP($A35,'Return Data'!$B$7:$R$2843,9,0)</f>
        <v>3.0114000000000001</v>
      </c>
      <c r="M35" s="66">
        <f t="shared" si="4"/>
        <v>13</v>
      </c>
      <c r="N35" s="65">
        <f>VLOOKUP($A35,'Return Data'!$B$7:$R$2843,10,0)</f>
        <v>3.1023999999999998</v>
      </c>
      <c r="O35" s="66">
        <f t="shared" si="5"/>
        <v>17</v>
      </c>
      <c r="P35" s="65">
        <f>VLOOKUP($A35,'Return Data'!$B$7:$R$2843,11,0)</f>
        <v>3.14</v>
      </c>
      <c r="Q35" s="66">
        <f t="shared" si="8"/>
        <v>20</v>
      </c>
      <c r="R35" s="65">
        <f>VLOOKUP($A35,'Return Data'!$B$7:$R$2843,12,0)</f>
        <v>3.1143999999999998</v>
      </c>
      <c r="S35" s="66">
        <f t="shared" si="10"/>
        <v>18</v>
      </c>
      <c r="T35" s="65">
        <f>VLOOKUP($A35,'Return Data'!$B$7:$R$2843,13,0)</f>
        <v>3.0914999999999999</v>
      </c>
      <c r="U35" s="66">
        <f t="shared" si="11"/>
        <v>20</v>
      </c>
      <c r="V35" s="65"/>
      <c r="W35" s="66"/>
      <c r="X35" s="65"/>
      <c r="Y35" s="66"/>
      <c r="Z35" s="65">
        <f>VLOOKUP($A35,'Return Data'!$B$7:$R$2843,16,0)</f>
        <v>3.9043000000000001</v>
      </c>
      <c r="AA35" s="67">
        <f t="shared" si="7"/>
        <v>16</v>
      </c>
    </row>
    <row r="36" spans="1:27" x14ac:dyDescent="0.3">
      <c r="A36" s="63" t="s">
        <v>1337</v>
      </c>
      <c r="B36" s="64">
        <f>VLOOKUP($A36,'Return Data'!$B$7:$R$2843,3,0)</f>
        <v>44446</v>
      </c>
      <c r="C36" s="65">
        <f>VLOOKUP($A36,'Return Data'!$B$7:$R$2843,4,0)</f>
        <v>2856.4061999999999</v>
      </c>
      <c r="D36" s="65">
        <f>VLOOKUP($A36,'Return Data'!$B$7:$R$2843,5,0)</f>
        <v>2.9546000000000001</v>
      </c>
      <c r="E36" s="66">
        <f t="shared" si="0"/>
        <v>15</v>
      </c>
      <c r="F36" s="65">
        <f>VLOOKUP($A36,'Return Data'!$B$7:$R$2843,6,0)</f>
        <v>2.9316</v>
      </c>
      <c r="G36" s="66">
        <f t="shared" si="1"/>
        <v>17</v>
      </c>
      <c r="H36" s="65">
        <f>VLOOKUP($A36,'Return Data'!$B$7:$R$2843,7,0)</f>
        <v>2.9399000000000002</v>
      </c>
      <c r="I36" s="66">
        <f t="shared" si="2"/>
        <v>16</v>
      </c>
      <c r="J36" s="65">
        <f>VLOOKUP($A36,'Return Data'!$B$7:$R$2843,8,0)</f>
        <v>2.9904999999999999</v>
      </c>
      <c r="K36" s="66">
        <f t="shared" si="3"/>
        <v>16</v>
      </c>
      <c r="L36" s="65">
        <f>VLOOKUP($A36,'Return Data'!$B$7:$R$2843,9,0)</f>
        <v>3.012</v>
      </c>
      <c r="M36" s="66">
        <f t="shared" si="4"/>
        <v>12</v>
      </c>
      <c r="N36" s="65">
        <f>VLOOKUP($A36,'Return Data'!$B$7:$R$2843,10,0)</f>
        <v>3.1051000000000002</v>
      </c>
      <c r="O36" s="66">
        <f t="shared" si="5"/>
        <v>14</v>
      </c>
      <c r="P36" s="65">
        <f>VLOOKUP($A36,'Return Data'!$B$7:$R$2843,11,0)</f>
        <v>3.1482999999999999</v>
      </c>
      <c r="Q36" s="66">
        <f t="shared" si="8"/>
        <v>14</v>
      </c>
      <c r="R36" s="65">
        <f>VLOOKUP($A36,'Return Data'!$B$7:$R$2843,12,0)</f>
        <v>3.1221000000000001</v>
      </c>
      <c r="S36" s="66">
        <f t="shared" si="10"/>
        <v>14</v>
      </c>
      <c r="T36" s="65">
        <f>VLOOKUP($A36,'Return Data'!$B$7:$R$2843,13,0)</f>
        <v>3.105</v>
      </c>
      <c r="U36" s="66">
        <f t="shared" si="11"/>
        <v>14</v>
      </c>
      <c r="V36" s="65">
        <f>VLOOKUP($A36,'Return Data'!$B$7:$R$2843,17,0)</f>
        <v>3.5712999999999999</v>
      </c>
      <c r="W36" s="66">
        <f t="shared" si="14"/>
        <v>2</v>
      </c>
      <c r="X36" s="65">
        <f>VLOOKUP($A36,'Return Data'!$B$7:$R$2843,14,0)</f>
        <v>4.4339000000000004</v>
      </c>
      <c r="Y36" s="66">
        <f t="shared" si="15"/>
        <v>1</v>
      </c>
      <c r="Z36" s="65">
        <f>VLOOKUP($A36,'Return Data'!$B$7:$R$2843,16,0)</f>
        <v>6.5496999999999996</v>
      </c>
      <c r="AA36" s="67">
        <f t="shared" si="7"/>
        <v>2</v>
      </c>
    </row>
    <row r="37" spans="1:27" x14ac:dyDescent="0.3">
      <c r="A37" s="63" t="s">
        <v>1339</v>
      </c>
      <c r="B37" s="64">
        <f>VLOOKUP($A37,'Return Data'!$B$7:$R$2843,3,0)</f>
        <v>44446</v>
      </c>
      <c r="C37" s="65">
        <f>VLOOKUP($A37,'Return Data'!$B$7:$R$2843,4,0)</f>
        <v>1073.5063</v>
      </c>
      <c r="D37" s="65">
        <f>VLOOKUP($A37,'Return Data'!$B$7:$R$2843,5,0)</f>
        <v>2.7441</v>
      </c>
      <c r="E37" s="66">
        <f t="shared" si="0"/>
        <v>30</v>
      </c>
      <c r="F37" s="65">
        <f>VLOOKUP($A37,'Return Data'!$B$7:$R$2843,6,0)</f>
        <v>2.7515000000000001</v>
      </c>
      <c r="G37" s="66">
        <f t="shared" si="1"/>
        <v>30</v>
      </c>
      <c r="H37" s="65">
        <f>VLOOKUP($A37,'Return Data'!$B$7:$R$2843,7,0)</f>
        <v>2.7589000000000001</v>
      </c>
      <c r="I37" s="66">
        <f t="shared" si="2"/>
        <v>30</v>
      </c>
      <c r="J37" s="65">
        <f>VLOOKUP($A37,'Return Data'!$B$7:$R$2843,8,0)</f>
        <v>2.8075999999999999</v>
      </c>
      <c r="K37" s="66">
        <f t="shared" si="3"/>
        <v>30</v>
      </c>
      <c r="L37" s="65">
        <f>VLOOKUP($A37,'Return Data'!$B$7:$R$2843,9,0)</f>
        <v>2.8170000000000002</v>
      </c>
      <c r="M37" s="66">
        <f t="shared" si="4"/>
        <v>30</v>
      </c>
      <c r="N37" s="65">
        <f>VLOOKUP($A37,'Return Data'!$B$7:$R$2843,10,0)</f>
        <v>2.9927999999999999</v>
      </c>
      <c r="O37" s="66">
        <f t="shared" si="5"/>
        <v>30</v>
      </c>
      <c r="P37" s="65">
        <f>VLOOKUP($A37,'Return Data'!$B$7:$R$2843,11,0)</f>
        <v>3.1032000000000002</v>
      </c>
      <c r="Q37" s="66">
        <f t="shared" si="8"/>
        <v>28</v>
      </c>
      <c r="R37" s="65">
        <f>VLOOKUP($A37,'Return Data'!$B$7:$R$2843,12,0)</f>
        <v>3.0598000000000001</v>
      </c>
      <c r="S37" s="66">
        <f t="shared" si="10"/>
        <v>30</v>
      </c>
      <c r="T37" s="65">
        <f>VLOOKUP($A37,'Return Data'!$B$7:$R$2843,13,0)</f>
        <v>3.0259</v>
      </c>
      <c r="U37" s="66">
        <f t="shared" si="11"/>
        <v>27</v>
      </c>
      <c r="V37" s="65"/>
      <c r="W37" s="66"/>
      <c r="X37" s="65"/>
      <c r="Y37" s="66"/>
      <c r="Z37" s="65">
        <f>VLOOKUP($A37,'Return Data'!$B$7:$R$2843,16,0)</f>
        <v>3.5314000000000001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2.9567433333333337</v>
      </c>
      <c r="E39" s="74"/>
      <c r="F39" s="75">
        <f>AVERAGE(F8:F37)</f>
        <v>2.9413800000000001</v>
      </c>
      <c r="G39" s="74"/>
      <c r="H39" s="75">
        <f>AVERAGE(H8:H37)</f>
        <v>2.9490600000000002</v>
      </c>
      <c r="I39" s="74"/>
      <c r="J39" s="75">
        <f>AVERAGE(J8:J37)</f>
        <v>2.9923999999999991</v>
      </c>
      <c r="K39" s="74"/>
      <c r="L39" s="75">
        <f>AVERAGE(L8:L37)</f>
        <v>3.0041366666666667</v>
      </c>
      <c r="M39" s="74"/>
      <c r="N39" s="75">
        <f>AVERAGE(N8:N37)</f>
        <v>3.1075533333333336</v>
      </c>
      <c r="O39" s="74"/>
      <c r="P39" s="75">
        <f>AVERAGE(P8:P37)</f>
        <v>3.1531366666666676</v>
      </c>
      <c r="Q39" s="74"/>
      <c r="R39" s="75">
        <f>AVERAGE(R8:R37)</f>
        <v>3.1266133333333337</v>
      </c>
      <c r="S39" s="74"/>
      <c r="T39" s="75">
        <f>AVERAGE(T8:T37)</f>
        <v>3.1047074074074072</v>
      </c>
      <c r="U39" s="74"/>
      <c r="V39" s="75">
        <f>AVERAGE(V8:V37)</f>
        <v>3.5540999999999996</v>
      </c>
      <c r="W39" s="74"/>
      <c r="X39" s="75">
        <f>AVERAGE(X8:X37)</f>
        <v>4.4063999999999997</v>
      </c>
      <c r="Y39" s="74"/>
      <c r="Z39" s="75">
        <f>AVERAGE(Z8:Z37)</f>
        <v>4.1853433333333339</v>
      </c>
      <c r="AA39" s="76"/>
    </row>
    <row r="40" spans="1:27" x14ac:dyDescent="0.3">
      <c r="A40" s="73" t="s">
        <v>28</v>
      </c>
      <c r="B40" s="74"/>
      <c r="C40" s="74"/>
      <c r="D40" s="75">
        <f>MIN(D8:D37)</f>
        <v>2.7441</v>
      </c>
      <c r="E40" s="74"/>
      <c r="F40" s="75">
        <f>MIN(F8:F37)</f>
        <v>2.7515000000000001</v>
      </c>
      <c r="G40" s="74"/>
      <c r="H40" s="75">
        <f>MIN(H8:H37)</f>
        <v>2.7589000000000001</v>
      </c>
      <c r="I40" s="74"/>
      <c r="J40" s="75">
        <f>MIN(J8:J37)</f>
        <v>2.8075999999999999</v>
      </c>
      <c r="K40" s="74"/>
      <c r="L40" s="75">
        <f>MIN(L8:L37)</f>
        <v>2.8170000000000002</v>
      </c>
      <c r="M40" s="74"/>
      <c r="N40" s="75">
        <f>MIN(N8:N37)</f>
        <v>2.9927999999999999</v>
      </c>
      <c r="O40" s="74"/>
      <c r="P40" s="75">
        <f>MIN(P8:P37)</f>
        <v>3.0834000000000001</v>
      </c>
      <c r="Q40" s="74"/>
      <c r="R40" s="75">
        <f>MIN(R8:R37)</f>
        <v>3.0598000000000001</v>
      </c>
      <c r="S40" s="74"/>
      <c r="T40" s="75">
        <f>MIN(T8:T37)</f>
        <v>3.0259</v>
      </c>
      <c r="U40" s="74"/>
      <c r="V40" s="75">
        <f>MIN(V8:V37)</f>
        <v>3.5215999999999998</v>
      </c>
      <c r="W40" s="74"/>
      <c r="X40" s="75">
        <f>MIN(X8:X37)</f>
        <v>4.3719000000000001</v>
      </c>
      <c r="Y40" s="74"/>
      <c r="Z40" s="75">
        <f>MIN(Z8:Z37)</f>
        <v>3.2475000000000001</v>
      </c>
      <c r="AA40" s="76"/>
    </row>
    <row r="41" spans="1:27" ht="15" thickBot="1" x14ac:dyDescent="0.35">
      <c r="A41" s="77" t="s">
        <v>29</v>
      </c>
      <c r="B41" s="78"/>
      <c r="C41" s="78"/>
      <c r="D41" s="79">
        <f>MAX(D8:D37)</f>
        <v>3.1023000000000001</v>
      </c>
      <c r="E41" s="78"/>
      <c r="F41" s="79">
        <f>MAX(F8:F37)</f>
        <v>3.1027999999999998</v>
      </c>
      <c r="G41" s="78"/>
      <c r="H41" s="79">
        <f>MAX(H8:H37)</f>
        <v>3.0920000000000001</v>
      </c>
      <c r="I41" s="78"/>
      <c r="J41" s="79">
        <f>MAX(J8:J37)</f>
        <v>3.0945999999999998</v>
      </c>
      <c r="K41" s="78"/>
      <c r="L41" s="79">
        <f>MAX(L8:L37)</f>
        <v>3.0911</v>
      </c>
      <c r="M41" s="78"/>
      <c r="N41" s="79">
        <f>MAX(N8:N37)</f>
        <v>3.1880000000000002</v>
      </c>
      <c r="O41" s="78"/>
      <c r="P41" s="79">
        <f>MAX(P8:P37)</f>
        <v>3.2202000000000002</v>
      </c>
      <c r="Q41" s="78"/>
      <c r="R41" s="79">
        <f>MAX(R8:R37)</f>
        <v>3.1968999999999999</v>
      </c>
      <c r="S41" s="78"/>
      <c r="T41" s="79">
        <f>MAX(T8:T37)</f>
        <v>3.1793999999999998</v>
      </c>
      <c r="U41" s="78"/>
      <c r="V41" s="79">
        <f>MAX(V8:V37)</f>
        <v>3.5720999999999998</v>
      </c>
      <c r="W41" s="78"/>
      <c r="X41" s="79">
        <f>MAX(X8:X37)</f>
        <v>4.4339000000000004</v>
      </c>
      <c r="Y41" s="78"/>
      <c r="Z41" s="79">
        <f>MAX(Z8:Z37)</f>
        <v>6.5578000000000003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44446</v>
      </c>
      <c r="C8" s="65">
        <f>VLOOKUP($A8,'Return Data'!$B$7:$R$2843,4,0)</f>
        <v>1124.4788000000001</v>
      </c>
      <c r="D8" s="65">
        <f>VLOOKUP($A8,'Return Data'!$B$7:$R$2843,5,0)</f>
        <v>2.8403999999999998</v>
      </c>
      <c r="E8" s="66">
        <f t="shared" ref="E8:E37" si="0">RANK(D8,D$8:D$37,0)</f>
        <v>23</v>
      </c>
      <c r="F8" s="65">
        <f>VLOOKUP($A8,'Return Data'!$B$7:$R$2843,6,0)</f>
        <v>2.8527999999999998</v>
      </c>
      <c r="G8" s="66">
        <f t="shared" ref="G8:G37" si="1">RANK(F8,F$8:F$37,0)</f>
        <v>15</v>
      </c>
      <c r="H8" s="65">
        <f>VLOOKUP($A8,'Return Data'!$B$7:$R$2843,7,0)</f>
        <v>2.8654000000000002</v>
      </c>
      <c r="I8" s="66">
        <f t="shared" ref="I8:I37" si="2">RANK(H8,H$8:H$37,0)</f>
        <v>14</v>
      </c>
      <c r="J8" s="65">
        <f>VLOOKUP($A8,'Return Data'!$B$7:$R$2843,8,0)</f>
        <v>2.8959999999999999</v>
      </c>
      <c r="K8" s="66">
        <f t="shared" ref="K8:K37" si="3">RANK(J8,J$8:J$37,0)</f>
        <v>18</v>
      </c>
      <c r="L8" s="65">
        <f>VLOOKUP($A8,'Return Data'!$B$7:$R$2843,9,0)</f>
        <v>2.8993000000000002</v>
      </c>
      <c r="M8" s="66">
        <f t="shared" ref="M8:M37" si="4">RANK(L8,L$8:L$37,0)</f>
        <v>23</v>
      </c>
      <c r="N8" s="65">
        <f>VLOOKUP($A8,'Return Data'!$B$7:$R$2843,10,0)</f>
        <v>3.0158</v>
      </c>
      <c r="O8" s="66">
        <f t="shared" ref="O8:O37" si="5">RANK(N8,N$8:N$37,0)</f>
        <v>16</v>
      </c>
      <c r="P8" s="65">
        <f>VLOOKUP($A8,'Return Data'!$B$7:$R$2843,11,0)</f>
        <v>3.0754000000000001</v>
      </c>
      <c r="Q8" s="66">
        <f>RANK(P8,P$8:P$37,0)</f>
        <v>11</v>
      </c>
      <c r="R8" s="65">
        <f>VLOOKUP($A8,'Return Data'!$B$7:$R$2843,12,0)</f>
        <v>3.0440999999999998</v>
      </c>
      <c r="S8" s="66">
        <f>RANK(R8,R$8:R$37,0)</f>
        <v>13</v>
      </c>
      <c r="T8" s="65">
        <f>VLOOKUP($A8,'Return Data'!$B$7:$R$2843,13,0)</f>
        <v>3.0087000000000002</v>
      </c>
      <c r="U8" s="66">
        <f>RANK(T8,T$8:T$37,0)</f>
        <v>14</v>
      </c>
      <c r="V8" s="65">
        <f>VLOOKUP($A8,'Return Data'!$B$7:$R$2843,17,0)</f>
        <v>3.4428999999999998</v>
      </c>
      <c r="W8" s="66">
        <f t="shared" ref="W8" si="6">RANK(V8,V$8:V$37,0)</f>
        <v>3</v>
      </c>
      <c r="X8" s="65"/>
      <c r="Y8" s="66"/>
      <c r="Z8" s="65">
        <f>VLOOKUP($A8,'Return Data'!$B$7:$R$2843,16,0)</f>
        <v>4.1993</v>
      </c>
      <c r="AA8" s="67">
        <f t="shared" ref="AA8:AA37" si="7">RANK(Z8,Z$8:Z$37,0)</f>
        <v>5</v>
      </c>
    </row>
    <row r="9" spans="1:27" x14ac:dyDescent="0.3">
      <c r="A9" s="63" t="s">
        <v>1284</v>
      </c>
      <c r="B9" s="64">
        <f>VLOOKUP($A9,'Return Data'!$B$7:$R$2843,3,0)</f>
        <v>44446</v>
      </c>
      <c r="C9" s="65">
        <f>VLOOKUP($A9,'Return Data'!$B$7:$R$2843,4,0)</f>
        <v>1101.3602000000001</v>
      </c>
      <c r="D9" s="65">
        <f>VLOOKUP($A9,'Return Data'!$B$7:$R$2843,5,0)</f>
        <v>2.9133</v>
      </c>
      <c r="E9" s="66">
        <f t="shared" si="0"/>
        <v>7</v>
      </c>
      <c r="F9" s="65">
        <f>VLOOKUP($A9,'Return Data'!$B$7:$R$2843,6,0)</f>
        <v>2.8927999999999998</v>
      </c>
      <c r="G9" s="66">
        <f t="shared" si="1"/>
        <v>7</v>
      </c>
      <c r="H9" s="65">
        <f>VLOOKUP($A9,'Return Data'!$B$7:$R$2843,7,0)</f>
        <v>2.891</v>
      </c>
      <c r="I9" s="66">
        <f t="shared" si="2"/>
        <v>7</v>
      </c>
      <c r="J9" s="65">
        <f>VLOOKUP($A9,'Return Data'!$B$7:$R$2843,8,0)</f>
        <v>2.9348000000000001</v>
      </c>
      <c r="K9" s="66">
        <f t="shared" si="3"/>
        <v>8</v>
      </c>
      <c r="L9" s="65">
        <f>VLOOKUP($A9,'Return Data'!$B$7:$R$2843,9,0)</f>
        <v>2.9443000000000001</v>
      </c>
      <c r="M9" s="66">
        <f t="shared" si="4"/>
        <v>10</v>
      </c>
      <c r="N9" s="65">
        <f>VLOOKUP($A9,'Return Data'!$B$7:$R$2843,10,0)</f>
        <v>3.0594000000000001</v>
      </c>
      <c r="O9" s="66">
        <f t="shared" si="5"/>
        <v>7</v>
      </c>
      <c r="P9" s="65">
        <f>VLOOKUP($A9,'Return Data'!$B$7:$R$2843,11,0)</f>
        <v>3.113</v>
      </c>
      <c r="Q9" s="66">
        <f>RANK(P9,P$8:P$37,0)</f>
        <v>6</v>
      </c>
      <c r="R9" s="65">
        <f>VLOOKUP($A9,'Return Data'!$B$7:$R$2843,12,0)</f>
        <v>3.0884999999999998</v>
      </c>
      <c r="S9" s="66">
        <f>RANK(R9,R$8:R$37,0)</f>
        <v>5</v>
      </c>
      <c r="T9" s="65">
        <f>VLOOKUP($A9,'Return Data'!$B$7:$R$2843,13,0)</f>
        <v>3.0670000000000002</v>
      </c>
      <c r="U9" s="66">
        <f>RANK(T9,T$8:T$37,0)</f>
        <v>6</v>
      </c>
      <c r="V9" s="65"/>
      <c r="W9" s="66"/>
      <c r="X9" s="65"/>
      <c r="Y9" s="66"/>
      <c r="Z9" s="65">
        <f>VLOOKUP($A9,'Return Data'!$B$7:$R$2843,16,0)</f>
        <v>3.9617</v>
      </c>
      <c r="AA9" s="67">
        <f t="shared" si="7"/>
        <v>12</v>
      </c>
    </row>
    <row r="10" spans="1:27" x14ac:dyDescent="0.3">
      <c r="A10" s="63" t="s">
        <v>1286</v>
      </c>
      <c r="B10" s="64">
        <f>VLOOKUP($A10,'Return Data'!$B$7:$R$2843,3,0)</f>
        <v>44446</v>
      </c>
      <c r="C10" s="65">
        <f>VLOOKUP($A10,'Return Data'!$B$7:$R$2843,4,0)</f>
        <v>1094.5018</v>
      </c>
      <c r="D10" s="65">
        <f>VLOOKUP($A10,'Return Data'!$B$7:$R$2843,5,0)</f>
        <v>2.8948999999999998</v>
      </c>
      <c r="E10" s="66">
        <f t="shared" si="0"/>
        <v>10</v>
      </c>
      <c r="F10" s="65">
        <f>VLOOKUP($A10,'Return Data'!$B$7:$R$2843,6,0)</f>
        <v>2.8586</v>
      </c>
      <c r="G10" s="66">
        <f t="shared" si="1"/>
        <v>11</v>
      </c>
      <c r="H10" s="65">
        <f>VLOOKUP($A10,'Return Data'!$B$7:$R$2843,7,0)</f>
        <v>2.8637999999999999</v>
      </c>
      <c r="I10" s="66">
        <f t="shared" si="2"/>
        <v>15</v>
      </c>
      <c r="J10" s="65">
        <f>VLOOKUP($A10,'Return Data'!$B$7:$R$2843,8,0)</f>
        <v>2.9521000000000002</v>
      </c>
      <c r="K10" s="66">
        <f t="shared" si="3"/>
        <v>6</v>
      </c>
      <c r="L10" s="65">
        <f>VLOOKUP($A10,'Return Data'!$B$7:$R$2843,9,0)</f>
        <v>2.9685999999999999</v>
      </c>
      <c r="M10" s="66">
        <f t="shared" si="4"/>
        <v>5</v>
      </c>
      <c r="N10" s="65">
        <f>VLOOKUP($A10,'Return Data'!$B$7:$R$2843,10,0)</f>
        <v>3.0775999999999999</v>
      </c>
      <c r="O10" s="66">
        <f t="shared" si="5"/>
        <v>4</v>
      </c>
      <c r="P10" s="65">
        <f>VLOOKUP($A10,'Return Data'!$B$7:$R$2843,11,0)</f>
        <v>3.1137999999999999</v>
      </c>
      <c r="Q10" s="66">
        <f>RANK(P10,P$8:P$37,0)</f>
        <v>5</v>
      </c>
      <c r="R10" s="65">
        <f>VLOOKUP($A10,'Return Data'!$B$7:$R$2843,12,0)</f>
        <v>3.0996999999999999</v>
      </c>
      <c r="S10" s="66">
        <f>RANK(R10,R$8:R$37,0)</f>
        <v>3</v>
      </c>
      <c r="T10" s="65">
        <f>VLOOKUP($A10,'Return Data'!$B$7:$R$2843,13,0)</f>
        <v>3.0777999999999999</v>
      </c>
      <c r="U10" s="66">
        <f>RANK(T10,T$8:T$37,0)</f>
        <v>3</v>
      </c>
      <c r="V10" s="65"/>
      <c r="W10" s="66"/>
      <c r="X10" s="65"/>
      <c r="Y10" s="66"/>
      <c r="Z10" s="65">
        <f>VLOOKUP($A10,'Return Data'!$B$7:$R$2843,16,0)</f>
        <v>3.8717999999999999</v>
      </c>
      <c r="AA10" s="67">
        <f t="shared" si="7"/>
        <v>14</v>
      </c>
    </row>
    <row r="11" spans="1:27" x14ac:dyDescent="0.3">
      <c r="A11" s="63" t="s">
        <v>1288</v>
      </c>
      <c r="B11" s="64">
        <f>VLOOKUP($A11,'Return Data'!$B$7:$R$2843,3,0)</f>
        <v>44446</v>
      </c>
      <c r="C11" s="65">
        <f>VLOOKUP($A11,'Return Data'!$B$7:$R$2843,4,0)</f>
        <v>1095.3062</v>
      </c>
      <c r="D11" s="65">
        <f>VLOOKUP($A11,'Return Data'!$B$7:$R$2843,5,0)</f>
        <v>2.8694000000000002</v>
      </c>
      <c r="E11" s="66">
        <f t="shared" si="0"/>
        <v>17</v>
      </c>
      <c r="F11" s="65">
        <f>VLOOKUP($A11,'Return Data'!$B$7:$R$2843,6,0)</f>
        <v>2.8351000000000002</v>
      </c>
      <c r="G11" s="66">
        <f t="shared" si="1"/>
        <v>23</v>
      </c>
      <c r="H11" s="65">
        <f>VLOOKUP($A11,'Return Data'!$B$7:$R$2843,7,0)</f>
        <v>2.8397999999999999</v>
      </c>
      <c r="I11" s="66">
        <f t="shared" si="2"/>
        <v>22</v>
      </c>
      <c r="J11" s="65">
        <f>VLOOKUP($A11,'Return Data'!$B$7:$R$2843,8,0)</f>
        <v>2.8885999999999998</v>
      </c>
      <c r="K11" s="66">
        <f t="shared" si="3"/>
        <v>22</v>
      </c>
      <c r="L11" s="65">
        <f>VLOOKUP($A11,'Return Data'!$B$7:$R$2843,9,0)</f>
        <v>2.9104000000000001</v>
      </c>
      <c r="M11" s="66">
        <f t="shared" si="4"/>
        <v>16</v>
      </c>
      <c r="N11" s="65">
        <f>VLOOKUP($A11,'Return Data'!$B$7:$R$2843,10,0)</f>
        <v>3.0095999999999998</v>
      </c>
      <c r="O11" s="66">
        <f t="shared" si="5"/>
        <v>20</v>
      </c>
      <c r="P11" s="65">
        <f>VLOOKUP($A11,'Return Data'!$B$7:$R$2843,11,0)</f>
        <v>3.0405000000000002</v>
      </c>
      <c r="Q11" s="66">
        <f>RANK(P11,P$8:P$37,0)</f>
        <v>23</v>
      </c>
      <c r="R11" s="65">
        <f>VLOOKUP($A11,'Return Data'!$B$7:$R$2843,12,0)</f>
        <v>3.0293000000000001</v>
      </c>
      <c r="S11" s="66">
        <f>RANK(R11,R$8:R$37,0)</f>
        <v>17</v>
      </c>
      <c r="T11" s="65">
        <f>VLOOKUP($A11,'Return Data'!$B$7:$R$2843,13,0)</f>
        <v>3.0158999999999998</v>
      </c>
      <c r="U11" s="66">
        <f>RANK(T11,T$8:T$37,0)</f>
        <v>11</v>
      </c>
      <c r="V11" s="65"/>
      <c r="W11" s="66"/>
      <c r="X11" s="65"/>
      <c r="Y11" s="66"/>
      <c r="Z11" s="65">
        <f>VLOOKUP($A11,'Return Data'!$B$7:$R$2843,16,0)</f>
        <v>3.8431999999999999</v>
      </c>
      <c r="AA11" s="67">
        <f t="shared" si="7"/>
        <v>15</v>
      </c>
    </row>
    <row r="12" spans="1:27" x14ac:dyDescent="0.3">
      <c r="A12" s="63" t="s">
        <v>1290</v>
      </c>
      <c r="B12" s="64">
        <f>VLOOKUP($A12,'Return Data'!$B$7:$R$2843,3,0)</f>
        <v>44446</v>
      </c>
      <c r="C12" s="65">
        <f>VLOOKUP($A12,'Return Data'!$B$7:$R$2843,4,0)</f>
        <v>1053.914</v>
      </c>
      <c r="D12" s="65">
        <f>VLOOKUP($A12,'Return Data'!$B$7:$R$2843,5,0)</f>
        <v>3.0202</v>
      </c>
      <c r="E12" s="66">
        <f t="shared" si="0"/>
        <v>1</v>
      </c>
      <c r="F12" s="65">
        <f>VLOOKUP($A12,'Return Data'!$B$7:$R$2843,6,0)</f>
        <v>3.0219</v>
      </c>
      <c r="G12" s="66">
        <f t="shared" si="1"/>
        <v>1</v>
      </c>
      <c r="H12" s="65">
        <f>VLOOKUP($A12,'Return Data'!$B$7:$R$2843,7,0)</f>
        <v>3.0112999999999999</v>
      </c>
      <c r="I12" s="66">
        <f t="shared" si="2"/>
        <v>1</v>
      </c>
      <c r="J12" s="65">
        <f>VLOOKUP($A12,'Return Data'!$B$7:$R$2843,8,0)</f>
        <v>3.0137999999999998</v>
      </c>
      <c r="K12" s="66">
        <f t="shared" si="3"/>
        <v>2</v>
      </c>
      <c r="L12" s="65">
        <f>VLOOKUP($A12,'Return Data'!$B$7:$R$2843,9,0)</f>
        <v>2.9710000000000001</v>
      </c>
      <c r="M12" s="66">
        <f t="shared" si="4"/>
        <v>4</v>
      </c>
      <c r="N12" s="65">
        <f>VLOOKUP($A12,'Return Data'!$B$7:$R$2843,10,0)</f>
        <v>3.081</v>
      </c>
      <c r="O12" s="66">
        <f t="shared" si="5"/>
        <v>3</v>
      </c>
      <c r="P12" s="65">
        <f>VLOOKUP($A12,'Return Data'!$B$7:$R$2843,11,0)</f>
        <v>3.1229</v>
      </c>
      <c r="Q12" s="66">
        <f t="shared" ref="Q12:Q37" si="8">RANK(P12,P$8:P$37,0)</f>
        <v>3</v>
      </c>
      <c r="R12" s="65">
        <f>VLOOKUP($A12,'Return Data'!$B$7:$R$2843,12,0)</f>
        <v>3.0962999999999998</v>
      </c>
      <c r="S12" s="66">
        <f>RANK(R12,R$8:R$37,0)</f>
        <v>4</v>
      </c>
      <c r="T12" s="65"/>
      <c r="U12" s="66"/>
      <c r="V12" s="65"/>
      <c r="W12" s="66"/>
      <c r="X12" s="65"/>
      <c r="Y12" s="66"/>
      <c r="Z12" s="65">
        <f>VLOOKUP($A12,'Return Data'!$B$7:$R$2843,16,0)</f>
        <v>3.3052999999999999</v>
      </c>
      <c r="AA12" s="67">
        <f t="shared" si="7"/>
        <v>28</v>
      </c>
    </row>
    <row r="13" spans="1:27" x14ac:dyDescent="0.3">
      <c r="A13" s="63" t="s">
        <v>1292</v>
      </c>
      <c r="B13" s="64">
        <f>VLOOKUP($A13,'Return Data'!$B$7:$R$2843,3,0)</f>
        <v>44446</v>
      </c>
      <c r="C13" s="65">
        <f>VLOOKUP($A13,'Return Data'!$B$7:$R$2843,4,0)</f>
        <v>1079.7108000000001</v>
      </c>
      <c r="D13" s="65">
        <f>VLOOKUP($A13,'Return Data'!$B$7:$R$2843,5,0)</f>
        <v>2.9176000000000002</v>
      </c>
      <c r="E13" s="66">
        <f t="shared" si="0"/>
        <v>5</v>
      </c>
      <c r="F13" s="65">
        <f>VLOOKUP($A13,'Return Data'!$B$7:$R$2843,6,0)</f>
        <v>2.8944000000000001</v>
      </c>
      <c r="G13" s="66">
        <f t="shared" si="1"/>
        <v>6</v>
      </c>
      <c r="H13" s="65">
        <f>VLOOKUP($A13,'Return Data'!$B$7:$R$2843,7,0)</f>
        <v>2.9045000000000001</v>
      </c>
      <c r="I13" s="66">
        <f t="shared" si="2"/>
        <v>5</v>
      </c>
      <c r="J13" s="65">
        <f>VLOOKUP($A13,'Return Data'!$B$7:$R$2843,8,0)</f>
        <v>2.9540999999999999</v>
      </c>
      <c r="K13" s="66">
        <f t="shared" si="3"/>
        <v>5</v>
      </c>
      <c r="L13" s="65">
        <f>VLOOKUP($A13,'Return Data'!$B$7:$R$2843,9,0)</f>
        <v>2.9661</v>
      </c>
      <c r="M13" s="66">
        <f t="shared" si="4"/>
        <v>7</v>
      </c>
      <c r="N13" s="65">
        <f>VLOOKUP($A13,'Return Data'!$B$7:$R$2843,10,0)</f>
        <v>3.0710000000000002</v>
      </c>
      <c r="O13" s="66">
        <f t="shared" si="5"/>
        <v>5</v>
      </c>
      <c r="P13" s="65">
        <f>VLOOKUP($A13,'Return Data'!$B$7:$R$2843,11,0)</f>
        <v>3.1152000000000002</v>
      </c>
      <c r="Q13" s="66">
        <f t="shared" si="8"/>
        <v>4</v>
      </c>
      <c r="R13" s="65">
        <f>VLOOKUP($A13,'Return Data'!$B$7:$R$2843,12,0)</f>
        <v>3.0836000000000001</v>
      </c>
      <c r="S13" s="66">
        <f t="shared" ref="S13:S37" si="9">RANK(R13,R$8:R$37,0)</f>
        <v>7</v>
      </c>
      <c r="T13" s="65">
        <f>VLOOKUP($A13,'Return Data'!$B$7:$R$2843,13,0)</f>
        <v>3.0712000000000002</v>
      </c>
      <c r="U13" s="66">
        <f t="shared" ref="U13:U37" si="10">RANK(T13,T$8:T$37,0)</f>
        <v>5</v>
      </c>
      <c r="V13" s="65"/>
      <c r="W13" s="66"/>
      <c r="X13" s="65"/>
      <c r="Y13" s="66"/>
      <c r="Z13" s="65">
        <f>VLOOKUP($A13,'Return Data'!$B$7:$R$2843,16,0)</f>
        <v>3.6637</v>
      </c>
      <c r="AA13" s="67">
        <f t="shared" si="7"/>
        <v>20</v>
      </c>
    </row>
    <row r="14" spans="1:27" x14ac:dyDescent="0.3">
      <c r="A14" s="63" t="s">
        <v>1294</v>
      </c>
      <c r="B14" s="64">
        <f>VLOOKUP($A14,'Return Data'!$B$7:$R$2843,3,0)</f>
        <v>44446</v>
      </c>
      <c r="C14" s="65">
        <f>VLOOKUP($A14,'Return Data'!$B$7:$R$2843,4,0)</f>
        <v>1114.8243</v>
      </c>
      <c r="D14" s="65">
        <f>VLOOKUP($A14,'Return Data'!$B$7:$R$2843,5,0)</f>
        <v>2.9140999999999999</v>
      </c>
      <c r="E14" s="66">
        <f t="shared" si="0"/>
        <v>6</v>
      </c>
      <c r="F14" s="65">
        <f>VLOOKUP($A14,'Return Data'!$B$7:$R$2843,6,0)</f>
        <v>2.8976000000000002</v>
      </c>
      <c r="G14" s="66">
        <f t="shared" si="1"/>
        <v>5</v>
      </c>
      <c r="H14" s="65">
        <f>VLOOKUP($A14,'Return Data'!$B$7:$R$2843,7,0)</f>
        <v>2.8986999999999998</v>
      </c>
      <c r="I14" s="66">
        <f t="shared" si="2"/>
        <v>6</v>
      </c>
      <c r="J14" s="65">
        <f>VLOOKUP($A14,'Return Data'!$B$7:$R$2843,8,0)</f>
        <v>2.9455</v>
      </c>
      <c r="K14" s="66">
        <f t="shared" si="3"/>
        <v>7</v>
      </c>
      <c r="L14" s="65">
        <f>VLOOKUP($A14,'Return Data'!$B$7:$R$2843,9,0)</f>
        <v>2.9683999999999999</v>
      </c>
      <c r="M14" s="66">
        <f t="shared" si="4"/>
        <v>6</v>
      </c>
      <c r="N14" s="65">
        <f>VLOOKUP($A14,'Return Data'!$B$7:$R$2843,10,0)</f>
        <v>3.0503999999999998</v>
      </c>
      <c r="O14" s="66">
        <f t="shared" si="5"/>
        <v>8</v>
      </c>
      <c r="P14" s="65">
        <f>VLOOKUP($A14,'Return Data'!$B$7:$R$2843,11,0)</f>
        <v>3.0659999999999998</v>
      </c>
      <c r="Q14" s="66">
        <f t="shared" si="8"/>
        <v>13</v>
      </c>
      <c r="R14" s="65">
        <f>VLOOKUP($A14,'Return Data'!$B$7:$R$2843,12,0)</f>
        <v>3.0367000000000002</v>
      </c>
      <c r="S14" s="66">
        <f t="shared" si="9"/>
        <v>15</v>
      </c>
      <c r="T14" s="65">
        <f>VLOOKUP($A14,'Return Data'!$B$7:$R$2843,13,0)</f>
        <v>3.0339</v>
      </c>
      <c r="U14" s="66">
        <f t="shared" si="10"/>
        <v>9</v>
      </c>
      <c r="V14" s="65"/>
      <c r="W14" s="66"/>
      <c r="X14" s="65"/>
      <c r="Y14" s="66"/>
      <c r="Z14" s="65">
        <f>VLOOKUP($A14,'Return Data'!$B$7:$R$2843,16,0)</f>
        <v>4.1593</v>
      </c>
      <c r="AA14" s="67">
        <f t="shared" si="7"/>
        <v>8</v>
      </c>
    </row>
    <row r="15" spans="1:27" x14ac:dyDescent="0.3">
      <c r="A15" s="63" t="s">
        <v>1296</v>
      </c>
      <c r="B15" s="64">
        <f>VLOOKUP($A15,'Return Data'!$B$7:$R$2843,3,0)</f>
        <v>44446</v>
      </c>
      <c r="C15" s="65">
        <f>VLOOKUP($A15,'Return Data'!$B$7:$R$2843,4,0)</f>
        <v>1080.6983</v>
      </c>
      <c r="D15" s="65">
        <f>VLOOKUP($A15,'Return Data'!$B$7:$R$2843,5,0)</f>
        <v>2.8980999999999999</v>
      </c>
      <c r="E15" s="66">
        <f t="shared" si="0"/>
        <v>9</v>
      </c>
      <c r="F15" s="65">
        <f>VLOOKUP($A15,'Return Data'!$B$7:$R$2843,6,0)</f>
        <v>2.8569</v>
      </c>
      <c r="G15" s="66">
        <f t="shared" si="1"/>
        <v>13</v>
      </c>
      <c r="H15" s="65">
        <f>VLOOKUP($A15,'Return Data'!$B$7:$R$2843,7,0)</f>
        <v>2.8618000000000001</v>
      </c>
      <c r="I15" s="66">
        <f t="shared" si="2"/>
        <v>17</v>
      </c>
      <c r="J15" s="65">
        <f>VLOOKUP($A15,'Return Data'!$B$7:$R$2843,8,0)</f>
        <v>2.9121999999999999</v>
      </c>
      <c r="K15" s="66">
        <f t="shared" si="3"/>
        <v>14</v>
      </c>
      <c r="L15" s="65">
        <f>VLOOKUP($A15,'Return Data'!$B$7:$R$2843,9,0)</f>
        <v>2.9016000000000002</v>
      </c>
      <c r="M15" s="66">
        <f t="shared" si="4"/>
        <v>20</v>
      </c>
      <c r="N15" s="65">
        <f>VLOOKUP($A15,'Return Data'!$B$7:$R$2843,10,0)</f>
        <v>3.0146000000000002</v>
      </c>
      <c r="O15" s="66">
        <f t="shared" si="5"/>
        <v>17</v>
      </c>
      <c r="P15" s="65">
        <f>VLOOKUP($A15,'Return Data'!$B$7:$R$2843,11,0)</f>
        <v>3.0543</v>
      </c>
      <c r="Q15" s="66">
        <f t="shared" si="8"/>
        <v>16</v>
      </c>
      <c r="R15" s="65">
        <f>VLOOKUP($A15,'Return Data'!$B$7:$R$2843,12,0)</f>
        <v>3.0569000000000002</v>
      </c>
      <c r="S15" s="66">
        <f t="shared" si="9"/>
        <v>10</v>
      </c>
      <c r="T15" s="65">
        <f>VLOOKUP($A15,'Return Data'!$B$7:$R$2843,13,0)</f>
        <v>3.0735000000000001</v>
      </c>
      <c r="U15" s="66">
        <f t="shared" si="10"/>
        <v>4</v>
      </c>
      <c r="V15" s="65"/>
      <c r="W15" s="66"/>
      <c r="X15" s="65"/>
      <c r="Y15" s="66"/>
      <c r="Z15" s="65">
        <f>VLOOKUP($A15,'Return Data'!$B$7:$R$2843,16,0)</f>
        <v>3.7103999999999999</v>
      </c>
      <c r="AA15" s="67">
        <f t="shared" si="7"/>
        <v>17</v>
      </c>
    </row>
    <row r="16" spans="1:27" x14ac:dyDescent="0.3">
      <c r="A16" s="63" t="s">
        <v>1297</v>
      </c>
      <c r="B16" s="64">
        <f>VLOOKUP($A16,'Return Data'!$B$7:$R$2843,3,0)</f>
        <v>44446</v>
      </c>
      <c r="C16" s="65">
        <f>VLOOKUP($A16,'Return Data'!$B$7:$R$2843,4,0)</f>
        <v>1088.6832999999999</v>
      </c>
      <c r="D16" s="65">
        <f>VLOOKUP($A16,'Return Data'!$B$7:$R$2843,5,0)</f>
        <v>2.85</v>
      </c>
      <c r="E16" s="66">
        <f t="shared" si="0"/>
        <v>21</v>
      </c>
      <c r="F16" s="65">
        <f>VLOOKUP($A16,'Return Data'!$B$7:$R$2843,6,0)</f>
        <v>2.8448000000000002</v>
      </c>
      <c r="G16" s="66">
        <f t="shared" si="1"/>
        <v>19</v>
      </c>
      <c r="H16" s="65">
        <f>VLOOKUP($A16,'Return Data'!$B$7:$R$2843,7,0)</f>
        <v>2.8504</v>
      </c>
      <c r="I16" s="66">
        <f t="shared" si="2"/>
        <v>19</v>
      </c>
      <c r="J16" s="65">
        <f>VLOOKUP($A16,'Return Data'!$B$7:$R$2843,8,0)</f>
        <v>2.8959000000000001</v>
      </c>
      <c r="K16" s="66">
        <f t="shared" si="3"/>
        <v>19</v>
      </c>
      <c r="L16" s="65">
        <f>VLOOKUP($A16,'Return Data'!$B$7:$R$2843,9,0)</f>
        <v>2.9077000000000002</v>
      </c>
      <c r="M16" s="66">
        <f t="shared" si="4"/>
        <v>18</v>
      </c>
      <c r="N16" s="65">
        <f>VLOOKUP($A16,'Return Data'!$B$7:$R$2843,10,0)</f>
        <v>3.0211000000000001</v>
      </c>
      <c r="O16" s="66">
        <f t="shared" si="5"/>
        <v>14</v>
      </c>
      <c r="P16" s="65">
        <f>VLOOKUP($A16,'Return Data'!$B$7:$R$2843,11,0)</f>
        <v>3.0539000000000001</v>
      </c>
      <c r="Q16" s="66">
        <f t="shared" si="8"/>
        <v>18</v>
      </c>
      <c r="R16" s="65">
        <f>VLOOKUP($A16,'Return Data'!$B$7:$R$2843,12,0)</f>
        <v>3.0230999999999999</v>
      </c>
      <c r="S16" s="66">
        <f t="shared" si="9"/>
        <v>19</v>
      </c>
      <c r="T16" s="65">
        <f>VLOOKUP($A16,'Return Data'!$B$7:$R$2843,13,0)</f>
        <v>3.0013999999999998</v>
      </c>
      <c r="U16" s="66">
        <f t="shared" si="10"/>
        <v>17</v>
      </c>
      <c r="V16" s="65"/>
      <c r="W16" s="66"/>
      <c r="X16" s="65"/>
      <c r="Y16" s="66"/>
      <c r="Z16" s="65">
        <f>VLOOKUP($A16,'Return Data'!$B$7:$R$2843,16,0)</f>
        <v>3.7027000000000001</v>
      </c>
      <c r="AA16" s="67">
        <f t="shared" si="7"/>
        <v>19</v>
      </c>
    </row>
    <row r="17" spans="1:27" x14ac:dyDescent="0.3">
      <c r="A17" s="63" t="s">
        <v>1299</v>
      </c>
      <c r="B17" s="64">
        <f>VLOOKUP($A17,'Return Data'!$B$7:$R$2843,3,0)</f>
        <v>44446</v>
      </c>
      <c r="C17" s="65">
        <f>VLOOKUP($A17,'Return Data'!$B$7:$R$2843,4,0)</f>
        <v>3080.5708</v>
      </c>
      <c r="D17" s="65">
        <f>VLOOKUP($A17,'Return Data'!$B$7:$R$2843,5,0)</f>
        <v>2.8569</v>
      </c>
      <c r="E17" s="66">
        <f t="shared" si="0"/>
        <v>20</v>
      </c>
      <c r="F17" s="65">
        <f>VLOOKUP($A17,'Return Data'!$B$7:$R$2843,6,0)</f>
        <v>2.8340999999999998</v>
      </c>
      <c r="G17" s="66">
        <f t="shared" si="1"/>
        <v>24</v>
      </c>
      <c r="H17" s="65">
        <f>VLOOKUP($A17,'Return Data'!$B$7:$R$2843,7,0)</f>
        <v>2.8237000000000001</v>
      </c>
      <c r="I17" s="66">
        <f t="shared" si="2"/>
        <v>25</v>
      </c>
      <c r="J17" s="65">
        <f>VLOOKUP($A17,'Return Data'!$B$7:$R$2843,8,0)</f>
        <v>2.8727999999999998</v>
      </c>
      <c r="K17" s="66">
        <f t="shared" si="3"/>
        <v>25</v>
      </c>
      <c r="L17" s="65">
        <f>VLOOKUP($A17,'Return Data'!$B$7:$R$2843,9,0)</f>
        <v>2.8896999999999999</v>
      </c>
      <c r="M17" s="66">
        <f t="shared" si="4"/>
        <v>25</v>
      </c>
      <c r="N17" s="65">
        <f>VLOOKUP($A17,'Return Data'!$B$7:$R$2843,10,0)</f>
        <v>2.9866000000000001</v>
      </c>
      <c r="O17" s="66">
        <f t="shared" si="5"/>
        <v>26</v>
      </c>
      <c r="P17" s="65">
        <f>VLOOKUP($A17,'Return Data'!$B$7:$R$2843,11,0)</f>
        <v>3.0308000000000002</v>
      </c>
      <c r="Q17" s="66">
        <f t="shared" si="8"/>
        <v>26</v>
      </c>
      <c r="R17" s="65">
        <f>VLOOKUP($A17,'Return Data'!$B$7:$R$2843,12,0)</f>
        <v>3.0038999999999998</v>
      </c>
      <c r="S17" s="66">
        <f t="shared" si="9"/>
        <v>25</v>
      </c>
      <c r="T17" s="65">
        <f>VLOOKUP($A17,'Return Data'!$B$7:$R$2843,13,0)</f>
        <v>2.9779</v>
      </c>
      <c r="U17" s="66">
        <f t="shared" si="10"/>
        <v>23</v>
      </c>
      <c r="V17" s="65">
        <f>VLOOKUP($A17,'Return Data'!$B$7:$R$2843,17,0)</f>
        <v>3.4175</v>
      </c>
      <c r="W17" s="66">
        <f>RANK(V17,V$8:V$37,0)</f>
        <v>4</v>
      </c>
      <c r="X17" s="65">
        <f>VLOOKUP($A17,'Return Data'!$B$7:$R$2843,14,0)</f>
        <v>4.2671999999999999</v>
      </c>
      <c r="Y17" s="66">
        <f>RANK(X17,X$8:X$37,0)</f>
        <v>3</v>
      </c>
      <c r="Z17" s="65">
        <f>VLOOKUP($A17,'Return Data'!$B$7:$R$2843,16,0)</f>
        <v>5.9092000000000002</v>
      </c>
      <c r="AA17" s="67">
        <f t="shared" si="7"/>
        <v>4</v>
      </c>
    </row>
    <row r="18" spans="1:27" x14ac:dyDescent="0.3">
      <c r="A18" s="63" t="s">
        <v>1302</v>
      </c>
      <c r="B18" s="64">
        <f>VLOOKUP($A18,'Return Data'!$B$7:$R$2843,3,0)</f>
        <v>44446</v>
      </c>
      <c r="C18" s="65">
        <f>VLOOKUP($A18,'Return Data'!$B$7:$R$2843,4,0)</f>
        <v>1087.462</v>
      </c>
      <c r="D18" s="65">
        <f>VLOOKUP($A18,'Return Data'!$B$7:$R$2843,5,0)</f>
        <v>2.9405000000000001</v>
      </c>
      <c r="E18" s="66">
        <f t="shared" si="0"/>
        <v>4</v>
      </c>
      <c r="F18" s="65">
        <f>VLOOKUP($A18,'Return Data'!$B$7:$R$2843,6,0)</f>
        <v>2.8875000000000002</v>
      </c>
      <c r="G18" s="66">
        <f t="shared" si="1"/>
        <v>8</v>
      </c>
      <c r="H18" s="65">
        <f>VLOOKUP($A18,'Return Data'!$B$7:$R$2843,7,0)</f>
        <v>2.8771</v>
      </c>
      <c r="I18" s="66">
        <f t="shared" si="2"/>
        <v>10</v>
      </c>
      <c r="J18" s="65">
        <f>VLOOKUP($A18,'Return Data'!$B$7:$R$2843,8,0)</f>
        <v>2.9209999999999998</v>
      </c>
      <c r="K18" s="66">
        <f t="shared" si="3"/>
        <v>11</v>
      </c>
      <c r="L18" s="65">
        <f>VLOOKUP($A18,'Return Data'!$B$7:$R$2843,9,0)</f>
        <v>2.9291</v>
      </c>
      <c r="M18" s="66">
        <f t="shared" si="4"/>
        <v>13</v>
      </c>
      <c r="N18" s="65">
        <f>VLOOKUP($A18,'Return Data'!$B$7:$R$2843,10,0)</f>
        <v>3.0308000000000002</v>
      </c>
      <c r="O18" s="66">
        <f t="shared" si="5"/>
        <v>12</v>
      </c>
      <c r="P18" s="65">
        <f>VLOOKUP($A18,'Return Data'!$B$7:$R$2843,11,0)</f>
        <v>3.0644</v>
      </c>
      <c r="Q18" s="66">
        <f t="shared" si="8"/>
        <v>15</v>
      </c>
      <c r="R18" s="65">
        <f>VLOOKUP($A18,'Return Data'!$B$7:$R$2843,12,0)</f>
        <v>3.0358000000000001</v>
      </c>
      <c r="S18" s="66">
        <f t="shared" si="9"/>
        <v>16</v>
      </c>
      <c r="T18" s="65">
        <f>VLOOKUP($A18,'Return Data'!$B$7:$R$2843,13,0)</f>
        <v>3.0127999999999999</v>
      </c>
      <c r="U18" s="66">
        <f t="shared" si="10"/>
        <v>12</v>
      </c>
      <c r="V18" s="65"/>
      <c r="W18" s="66"/>
      <c r="X18" s="65"/>
      <c r="Y18" s="66"/>
      <c r="Z18" s="65">
        <f>VLOOKUP($A18,'Return Data'!$B$7:$R$2843,16,0)</f>
        <v>3.7080000000000002</v>
      </c>
      <c r="AA18" s="67">
        <f t="shared" si="7"/>
        <v>18</v>
      </c>
    </row>
    <row r="19" spans="1:27" x14ac:dyDescent="0.3">
      <c r="A19" s="63" t="s">
        <v>1303</v>
      </c>
      <c r="B19" s="64">
        <f>VLOOKUP($A19,'Return Data'!$B$7:$R$2843,3,0)</f>
        <v>44446</v>
      </c>
      <c r="C19" s="65">
        <f>VLOOKUP($A19,'Return Data'!$B$7:$R$2843,4,0)</f>
        <v>112.1897</v>
      </c>
      <c r="D19" s="65">
        <f>VLOOKUP($A19,'Return Data'!$B$7:$R$2843,5,0)</f>
        <v>2.8307000000000002</v>
      </c>
      <c r="E19" s="66">
        <f t="shared" si="0"/>
        <v>25</v>
      </c>
      <c r="F19" s="65">
        <f>VLOOKUP($A19,'Return Data'!$B$7:$R$2843,6,0)</f>
        <v>2.7988</v>
      </c>
      <c r="G19" s="66">
        <f t="shared" si="1"/>
        <v>26</v>
      </c>
      <c r="H19" s="65">
        <f>VLOOKUP($A19,'Return Data'!$B$7:$R$2843,7,0)</f>
        <v>2.8134000000000001</v>
      </c>
      <c r="I19" s="66">
        <f t="shared" si="2"/>
        <v>26</v>
      </c>
      <c r="J19" s="65">
        <f>VLOOKUP($A19,'Return Data'!$B$7:$R$2843,8,0)</f>
        <v>2.8685</v>
      </c>
      <c r="K19" s="66">
        <f t="shared" si="3"/>
        <v>26</v>
      </c>
      <c r="L19" s="65">
        <f>VLOOKUP($A19,'Return Data'!$B$7:$R$2843,9,0)</f>
        <v>2.8866000000000001</v>
      </c>
      <c r="M19" s="66">
        <f t="shared" si="4"/>
        <v>26</v>
      </c>
      <c r="N19" s="65">
        <f>VLOOKUP($A19,'Return Data'!$B$7:$R$2843,10,0)</f>
        <v>2.9878999999999998</v>
      </c>
      <c r="O19" s="66">
        <f t="shared" si="5"/>
        <v>25</v>
      </c>
      <c r="P19" s="65">
        <f>VLOOKUP($A19,'Return Data'!$B$7:$R$2843,11,0)</f>
        <v>3.0451999999999999</v>
      </c>
      <c r="Q19" s="66">
        <f t="shared" si="8"/>
        <v>21</v>
      </c>
      <c r="R19" s="65">
        <f>VLOOKUP($A19,'Return Data'!$B$7:$R$2843,12,0)</f>
        <v>3.0146000000000002</v>
      </c>
      <c r="S19" s="66">
        <f t="shared" si="9"/>
        <v>22</v>
      </c>
      <c r="T19" s="65">
        <f>VLOOKUP($A19,'Return Data'!$B$7:$R$2843,13,0)</f>
        <v>2.9912999999999998</v>
      </c>
      <c r="U19" s="66">
        <f t="shared" si="10"/>
        <v>19</v>
      </c>
      <c r="V19" s="65"/>
      <c r="W19" s="66"/>
      <c r="X19" s="65"/>
      <c r="Y19" s="66"/>
      <c r="Z19" s="65">
        <f>VLOOKUP($A19,'Return Data'!$B$7:$R$2843,16,0)</f>
        <v>4.1668000000000003</v>
      </c>
      <c r="AA19" s="67">
        <f t="shared" si="7"/>
        <v>7</v>
      </c>
    </row>
    <row r="20" spans="1:27" x14ac:dyDescent="0.3">
      <c r="A20" s="63" t="s">
        <v>1306</v>
      </c>
      <c r="B20" s="64">
        <f>VLOOKUP($A20,'Return Data'!$B$7:$R$2843,3,0)</f>
        <v>44446</v>
      </c>
      <c r="C20" s="65">
        <f>VLOOKUP($A20,'Return Data'!$B$7:$R$2843,4,0)</f>
        <v>1109.4296999999999</v>
      </c>
      <c r="D20" s="65">
        <f>VLOOKUP($A20,'Return Data'!$B$7:$R$2843,5,0)</f>
        <v>2.8460999999999999</v>
      </c>
      <c r="E20" s="66">
        <f t="shared" si="0"/>
        <v>22</v>
      </c>
      <c r="F20" s="65">
        <f>VLOOKUP($A20,'Return Data'!$B$7:$R$2843,6,0)</f>
        <v>2.8443000000000001</v>
      </c>
      <c r="G20" s="66">
        <f t="shared" si="1"/>
        <v>20</v>
      </c>
      <c r="H20" s="65">
        <f>VLOOKUP($A20,'Return Data'!$B$7:$R$2843,7,0)</f>
        <v>2.8742000000000001</v>
      </c>
      <c r="I20" s="66">
        <f t="shared" si="2"/>
        <v>12</v>
      </c>
      <c r="J20" s="65">
        <f>VLOOKUP($A20,'Return Data'!$B$7:$R$2843,8,0)</f>
        <v>2.8969999999999998</v>
      </c>
      <c r="K20" s="66">
        <f t="shared" si="3"/>
        <v>17</v>
      </c>
      <c r="L20" s="65">
        <f>VLOOKUP($A20,'Return Data'!$B$7:$R$2843,9,0)</f>
        <v>2.9037999999999999</v>
      </c>
      <c r="M20" s="66">
        <f t="shared" si="4"/>
        <v>19</v>
      </c>
      <c r="N20" s="65">
        <f>VLOOKUP($A20,'Return Data'!$B$7:$R$2843,10,0)</f>
        <v>2.9982000000000002</v>
      </c>
      <c r="O20" s="66">
        <f t="shared" si="5"/>
        <v>23</v>
      </c>
      <c r="P20" s="65">
        <f>VLOOKUP($A20,'Return Data'!$B$7:$R$2843,11,0)</f>
        <v>3.0387</v>
      </c>
      <c r="Q20" s="66">
        <f t="shared" si="8"/>
        <v>24</v>
      </c>
      <c r="R20" s="65">
        <f>VLOOKUP($A20,'Return Data'!$B$7:$R$2843,12,0)</f>
        <v>3.0026999999999999</v>
      </c>
      <c r="S20" s="66">
        <f t="shared" si="9"/>
        <v>26</v>
      </c>
      <c r="T20" s="65">
        <f>VLOOKUP($A20,'Return Data'!$B$7:$R$2843,13,0)</f>
        <v>2.9782999999999999</v>
      </c>
      <c r="U20" s="66">
        <f t="shared" si="10"/>
        <v>22</v>
      </c>
      <c r="V20" s="65"/>
      <c r="W20" s="66"/>
      <c r="X20" s="65"/>
      <c r="Y20" s="66"/>
      <c r="Z20" s="65">
        <f>VLOOKUP($A20,'Return Data'!$B$7:$R$2843,16,0)</f>
        <v>4.0145</v>
      </c>
      <c r="AA20" s="67">
        <f t="shared" si="7"/>
        <v>11</v>
      </c>
    </row>
    <row r="21" spans="1:27" x14ac:dyDescent="0.3">
      <c r="A21" s="63" t="s">
        <v>1308</v>
      </c>
      <c r="B21" s="64">
        <f>VLOOKUP($A21,'Return Data'!$B$7:$R$2843,3,0)</f>
        <v>44446</v>
      </c>
      <c r="C21" s="65">
        <f>VLOOKUP($A21,'Return Data'!$B$7:$R$2843,4,0)</f>
        <v>1079.2509</v>
      </c>
      <c r="D21" s="65">
        <f>VLOOKUP($A21,'Return Data'!$B$7:$R$2843,5,0)</f>
        <v>2.7633000000000001</v>
      </c>
      <c r="E21" s="66">
        <f t="shared" si="0"/>
        <v>29</v>
      </c>
      <c r="F21" s="65">
        <f>VLOOKUP($A21,'Return Data'!$B$7:$R$2843,6,0)</f>
        <v>2.766</v>
      </c>
      <c r="G21" s="66">
        <f t="shared" si="1"/>
        <v>28</v>
      </c>
      <c r="H21" s="65">
        <f>VLOOKUP($A21,'Return Data'!$B$7:$R$2843,7,0)</f>
        <v>2.7877999999999998</v>
      </c>
      <c r="I21" s="66">
        <f t="shared" si="2"/>
        <v>28</v>
      </c>
      <c r="J21" s="65">
        <f>VLOOKUP($A21,'Return Data'!$B$7:$R$2843,8,0)</f>
        <v>2.8391000000000002</v>
      </c>
      <c r="K21" s="66">
        <f t="shared" si="3"/>
        <v>28</v>
      </c>
      <c r="L21" s="65">
        <f>VLOOKUP($A21,'Return Data'!$B$7:$R$2843,9,0)</f>
        <v>2.8508</v>
      </c>
      <c r="M21" s="66">
        <f t="shared" si="4"/>
        <v>27</v>
      </c>
      <c r="N21" s="65">
        <f>VLOOKUP($A21,'Return Data'!$B$7:$R$2843,10,0)</f>
        <v>2.9403999999999999</v>
      </c>
      <c r="O21" s="66">
        <f t="shared" si="5"/>
        <v>29</v>
      </c>
      <c r="P21" s="65">
        <f>VLOOKUP($A21,'Return Data'!$B$7:$R$2843,11,0)</f>
        <v>2.9807999999999999</v>
      </c>
      <c r="Q21" s="66">
        <f t="shared" si="8"/>
        <v>30</v>
      </c>
      <c r="R21" s="65">
        <f>VLOOKUP($A21,'Return Data'!$B$7:$R$2843,12,0)</f>
        <v>2.9582000000000002</v>
      </c>
      <c r="S21" s="66">
        <f t="shared" si="9"/>
        <v>30</v>
      </c>
      <c r="T21" s="65">
        <f>VLOOKUP($A21,'Return Data'!$B$7:$R$2843,13,0)</f>
        <v>2.9375</v>
      </c>
      <c r="U21" s="66">
        <f t="shared" si="10"/>
        <v>27</v>
      </c>
      <c r="V21" s="65"/>
      <c r="W21" s="66"/>
      <c r="X21" s="65"/>
      <c r="Y21" s="66"/>
      <c r="Z21" s="65">
        <f>VLOOKUP($A21,'Return Data'!$B$7:$R$2843,16,0)</f>
        <v>3.5773000000000001</v>
      </c>
      <c r="AA21" s="67">
        <f t="shared" si="7"/>
        <v>22</v>
      </c>
    </row>
    <row r="22" spans="1:27" x14ac:dyDescent="0.3">
      <c r="A22" s="63" t="s">
        <v>1310</v>
      </c>
      <c r="B22" s="64">
        <f>VLOOKUP($A22,'Return Data'!$B$7:$R$2843,3,0)</f>
        <v>44446</v>
      </c>
      <c r="C22" s="65">
        <f>VLOOKUP($A22,'Return Data'!$B$7:$R$2843,4,0)</f>
        <v>1053.6201000000001</v>
      </c>
      <c r="D22" s="65">
        <f>VLOOKUP($A22,'Return Data'!$B$7:$R$2843,5,0)</f>
        <v>2.8755999999999999</v>
      </c>
      <c r="E22" s="66">
        <f t="shared" si="0"/>
        <v>15</v>
      </c>
      <c r="F22" s="65">
        <f>VLOOKUP($A22,'Return Data'!$B$7:$R$2843,6,0)</f>
        <v>2.8460000000000001</v>
      </c>
      <c r="G22" s="66">
        <f t="shared" si="1"/>
        <v>18</v>
      </c>
      <c r="H22" s="65">
        <f>VLOOKUP($A22,'Return Data'!$B$7:$R$2843,7,0)</f>
        <v>2.8586</v>
      </c>
      <c r="I22" s="66">
        <f t="shared" si="2"/>
        <v>18</v>
      </c>
      <c r="J22" s="65">
        <f>VLOOKUP($A22,'Return Data'!$B$7:$R$2843,8,0)</f>
        <v>2.911</v>
      </c>
      <c r="K22" s="66">
        <f t="shared" si="3"/>
        <v>15</v>
      </c>
      <c r="L22" s="65">
        <f>VLOOKUP($A22,'Return Data'!$B$7:$R$2843,9,0)</f>
        <v>2.9348000000000001</v>
      </c>
      <c r="M22" s="66">
        <f t="shared" si="4"/>
        <v>11</v>
      </c>
      <c r="N22" s="65">
        <f>VLOOKUP($A22,'Return Data'!$B$7:$R$2843,10,0)</f>
        <v>3.0280999999999998</v>
      </c>
      <c r="O22" s="66">
        <f t="shared" si="5"/>
        <v>13</v>
      </c>
      <c r="P22" s="65">
        <f>VLOOKUP($A22,'Return Data'!$B$7:$R$2843,11,0)</f>
        <v>3.0710999999999999</v>
      </c>
      <c r="Q22" s="66">
        <f t="shared" si="8"/>
        <v>12</v>
      </c>
      <c r="R22" s="65">
        <f>VLOOKUP($A22,'Return Data'!$B$7:$R$2843,12,0)</f>
        <v>3.0451999999999999</v>
      </c>
      <c r="S22" s="66">
        <f>RANK(R22,R$8:R$37,0)</f>
        <v>12</v>
      </c>
      <c r="T22" s="65"/>
      <c r="U22" s="66"/>
      <c r="V22" s="65"/>
      <c r="W22" s="66"/>
      <c r="X22" s="65"/>
      <c r="Y22" s="66"/>
      <c r="Z22" s="65">
        <f>VLOOKUP($A22,'Return Data'!$B$7:$R$2843,16,0)</f>
        <v>3.1852999999999998</v>
      </c>
      <c r="AA22" s="67">
        <f t="shared" si="7"/>
        <v>30</v>
      </c>
    </row>
    <row r="23" spans="1:27" x14ac:dyDescent="0.3">
      <c r="A23" s="63" t="s">
        <v>1312</v>
      </c>
      <c r="B23" s="64">
        <f>VLOOKUP($A23,'Return Data'!$B$7:$R$2843,3,0)</f>
        <v>44446</v>
      </c>
      <c r="C23" s="65">
        <f>VLOOKUP($A23,'Return Data'!$B$7:$R$2843,4,0)</f>
        <v>1062.7789</v>
      </c>
      <c r="D23" s="65">
        <f>VLOOKUP($A23,'Return Data'!$B$7:$R$2843,5,0)</f>
        <v>2.7683</v>
      </c>
      <c r="E23" s="66">
        <f t="shared" si="0"/>
        <v>28</v>
      </c>
      <c r="F23" s="65">
        <f>VLOOKUP($A23,'Return Data'!$B$7:$R$2843,6,0)</f>
        <v>2.7526999999999999</v>
      </c>
      <c r="G23" s="66">
        <f t="shared" si="1"/>
        <v>29</v>
      </c>
      <c r="H23" s="65">
        <f>VLOOKUP($A23,'Return Data'!$B$7:$R$2843,7,0)</f>
        <v>2.7690999999999999</v>
      </c>
      <c r="I23" s="66">
        <f t="shared" si="2"/>
        <v>29</v>
      </c>
      <c r="J23" s="65">
        <f>VLOOKUP($A23,'Return Data'!$B$7:$R$2843,8,0)</f>
        <v>2.8231999999999999</v>
      </c>
      <c r="K23" s="66">
        <f t="shared" si="3"/>
        <v>29</v>
      </c>
      <c r="L23" s="65">
        <f>VLOOKUP($A23,'Return Data'!$B$7:$R$2843,9,0)</f>
        <v>2.8485999999999998</v>
      </c>
      <c r="M23" s="66">
        <f t="shared" si="4"/>
        <v>29</v>
      </c>
      <c r="N23" s="65">
        <f>VLOOKUP($A23,'Return Data'!$B$7:$R$2843,10,0)</f>
        <v>2.9723999999999999</v>
      </c>
      <c r="O23" s="66">
        <f t="shared" si="5"/>
        <v>27</v>
      </c>
      <c r="P23" s="65">
        <f>VLOOKUP($A23,'Return Data'!$B$7:$R$2843,11,0)</f>
        <v>2.9922</v>
      </c>
      <c r="Q23" s="66">
        <f t="shared" si="8"/>
        <v>29</v>
      </c>
      <c r="R23" s="65">
        <f>VLOOKUP($A23,'Return Data'!$B$7:$R$2843,12,0)</f>
        <v>2.9628000000000001</v>
      </c>
      <c r="S23" s="66">
        <f t="shared" si="9"/>
        <v>29</v>
      </c>
      <c r="T23" s="65">
        <f>VLOOKUP($A23,'Return Data'!$B$7:$R$2843,13,0)</f>
        <v>2.9380999999999999</v>
      </c>
      <c r="U23" s="66">
        <f t="shared" si="10"/>
        <v>26</v>
      </c>
      <c r="V23" s="65"/>
      <c r="W23" s="66"/>
      <c r="X23" s="65"/>
      <c r="Y23" s="66"/>
      <c r="Z23" s="65">
        <f>VLOOKUP($A23,'Return Data'!$B$7:$R$2843,16,0)</f>
        <v>3.3025000000000002</v>
      </c>
      <c r="AA23" s="67">
        <f t="shared" si="7"/>
        <v>29</v>
      </c>
    </row>
    <row r="24" spans="1:27" x14ac:dyDescent="0.3">
      <c r="A24" s="63" t="s">
        <v>1314</v>
      </c>
      <c r="B24" s="64">
        <f>VLOOKUP($A24,'Return Data'!$B$7:$R$2843,3,0)</f>
        <v>44446</v>
      </c>
      <c r="C24" s="65">
        <f>VLOOKUP($A24,'Return Data'!$B$7:$R$2843,4,0)</f>
        <v>1059.2137</v>
      </c>
      <c r="D24" s="65">
        <f>VLOOKUP($A24,'Return Data'!$B$7:$R$2843,5,0)</f>
        <v>2.8706999999999998</v>
      </c>
      <c r="E24" s="66">
        <f t="shared" si="0"/>
        <v>16</v>
      </c>
      <c r="F24" s="65">
        <f>VLOOKUP($A24,'Return Data'!$B$7:$R$2843,6,0)</f>
        <v>2.8551000000000002</v>
      </c>
      <c r="G24" s="66">
        <f t="shared" si="1"/>
        <v>14</v>
      </c>
      <c r="H24" s="65">
        <f>VLOOKUP($A24,'Return Data'!$B$7:$R$2843,7,0)</f>
        <v>2.875</v>
      </c>
      <c r="I24" s="66">
        <f t="shared" si="2"/>
        <v>11</v>
      </c>
      <c r="J24" s="65">
        <f>VLOOKUP($A24,'Return Data'!$B$7:$R$2843,8,0)</f>
        <v>2.9258999999999999</v>
      </c>
      <c r="K24" s="66">
        <f t="shared" si="3"/>
        <v>10</v>
      </c>
      <c r="L24" s="65">
        <f>VLOOKUP($A24,'Return Data'!$B$7:$R$2843,9,0)</f>
        <v>2.9531000000000001</v>
      </c>
      <c r="M24" s="66">
        <f t="shared" si="4"/>
        <v>8</v>
      </c>
      <c r="N24" s="65">
        <f>VLOOKUP($A24,'Return Data'!$B$7:$R$2843,10,0)</f>
        <v>3.0396000000000001</v>
      </c>
      <c r="O24" s="66">
        <f t="shared" si="5"/>
        <v>10</v>
      </c>
      <c r="P24" s="65">
        <f>VLOOKUP($A24,'Return Data'!$B$7:$R$2843,11,0)</f>
        <v>3.1128999999999998</v>
      </c>
      <c r="Q24" s="66">
        <f t="shared" si="8"/>
        <v>7</v>
      </c>
      <c r="R24" s="65">
        <f>VLOOKUP($A24,'Return Data'!$B$7:$R$2843,12,0)</f>
        <v>3.0867</v>
      </c>
      <c r="S24" s="66">
        <f>RANK(R24,R$8:R$37,0)</f>
        <v>6</v>
      </c>
      <c r="T24" s="65"/>
      <c r="U24" s="66"/>
      <c r="V24" s="65"/>
      <c r="W24" s="66"/>
      <c r="X24" s="65"/>
      <c r="Y24" s="66"/>
      <c r="Z24" s="65">
        <f>VLOOKUP($A24,'Return Data'!$B$7:$R$2843,16,0)</f>
        <v>3.3142</v>
      </c>
      <c r="AA24" s="67">
        <f t="shared" si="7"/>
        <v>27</v>
      </c>
    </row>
    <row r="25" spans="1:27" x14ac:dyDescent="0.3">
      <c r="A25" s="63" t="s">
        <v>1316</v>
      </c>
      <c r="B25" s="64">
        <f>VLOOKUP($A25,'Return Data'!$B$7:$R$2843,3,0)</f>
        <v>44446</v>
      </c>
      <c r="C25" s="65">
        <f>VLOOKUP($A25,'Return Data'!$B$7:$R$2843,4,0)</f>
        <v>1110.6899000000001</v>
      </c>
      <c r="D25" s="65">
        <f>VLOOKUP($A25,'Return Data'!$B$7:$R$2843,5,0)</f>
        <v>2.8264</v>
      </c>
      <c r="E25" s="66">
        <f t="shared" si="0"/>
        <v>26</v>
      </c>
      <c r="F25" s="65">
        <f>VLOOKUP($A25,'Return Data'!$B$7:$R$2843,6,0)</f>
        <v>2.8246000000000002</v>
      </c>
      <c r="G25" s="66">
        <f t="shared" si="1"/>
        <v>25</v>
      </c>
      <c r="H25" s="65">
        <f>VLOOKUP($A25,'Return Data'!$B$7:$R$2843,7,0)</f>
        <v>2.8384999999999998</v>
      </c>
      <c r="I25" s="66">
        <f t="shared" si="2"/>
        <v>23</v>
      </c>
      <c r="J25" s="65">
        <f>VLOOKUP($A25,'Return Data'!$B$7:$R$2843,8,0)</f>
        <v>2.8843000000000001</v>
      </c>
      <c r="K25" s="66">
        <f t="shared" si="3"/>
        <v>24</v>
      </c>
      <c r="L25" s="65">
        <f>VLOOKUP($A25,'Return Data'!$B$7:$R$2843,9,0)</f>
        <v>2.8954</v>
      </c>
      <c r="M25" s="66">
        <f t="shared" si="4"/>
        <v>24</v>
      </c>
      <c r="N25" s="65">
        <f>VLOOKUP($A25,'Return Data'!$B$7:$R$2843,10,0)</f>
        <v>2.9923000000000002</v>
      </c>
      <c r="O25" s="66">
        <f t="shared" si="5"/>
        <v>24</v>
      </c>
      <c r="P25" s="65">
        <f>VLOOKUP($A25,'Return Data'!$B$7:$R$2843,11,0)</f>
        <v>3.0339999999999998</v>
      </c>
      <c r="Q25" s="66">
        <f t="shared" si="8"/>
        <v>25</v>
      </c>
      <c r="R25" s="65">
        <f>VLOOKUP($A25,'Return Data'!$B$7:$R$2843,12,0)</f>
        <v>3.0099</v>
      </c>
      <c r="S25" s="66">
        <f t="shared" si="9"/>
        <v>24</v>
      </c>
      <c r="T25" s="65">
        <f>VLOOKUP($A25,'Return Data'!$B$7:$R$2843,13,0)</f>
        <v>2.9908000000000001</v>
      </c>
      <c r="U25" s="66">
        <f t="shared" si="10"/>
        <v>20</v>
      </c>
      <c r="V25" s="65"/>
      <c r="W25" s="66"/>
      <c r="X25" s="65"/>
      <c r="Y25" s="66"/>
      <c r="Z25" s="65">
        <f>VLOOKUP($A25,'Return Data'!$B$7:$R$2843,16,0)</f>
        <v>4.0464000000000002</v>
      </c>
      <c r="AA25" s="67">
        <f t="shared" si="7"/>
        <v>10</v>
      </c>
    </row>
    <row r="26" spans="1:27" x14ac:dyDescent="0.3">
      <c r="A26" s="63" t="s">
        <v>1318</v>
      </c>
      <c r="B26" s="64">
        <f>VLOOKUP($A26,'Return Data'!$B$7:$R$2843,3,0)</f>
        <v>44446</v>
      </c>
      <c r="C26" s="65">
        <f>VLOOKUP($A26,'Return Data'!$B$7:$R$2843,4,0)</f>
        <v>2582.7420000000002</v>
      </c>
      <c r="D26" s="65">
        <f>VLOOKUP($A26,'Return Data'!$B$7:$R$2843,5,0)</f>
        <v>2.8784999999999998</v>
      </c>
      <c r="E26" s="66">
        <f t="shared" si="0"/>
        <v>13</v>
      </c>
      <c r="F26" s="65">
        <f>VLOOKUP($A26,'Return Data'!$B$7:$R$2843,6,0)</f>
        <v>2.879</v>
      </c>
      <c r="G26" s="66">
        <f t="shared" si="1"/>
        <v>9</v>
      </c>
      <c r="H26" s="65">
        <f>VLOOKUP($A26,'Return Data'!$B$7:$R$2843,7,0)</f>
        <v>2.8879000000000001</v>
      </c>
      <c r="I26" s="66">
        <f t="shared" si="2"/>
        <v>8</v>
      </c>
      <c r="J26" s="65">
        <f>VLOOKUP($A26,'Return Data'!$B$7:$R$2843,8,0)</f>
        <v>2.9125000000000001</v>
      </c>
      <c r="K26" s="66">
        <f t="shared" si="3"/>
        <v>13</v>
      </c>
      <c r="L26" s="65">
        <f>VLOOKUP($A26,'Return Data'!$B$7:$R$2843,9,0)</f>
        <v>2.9169</v>
      </c>
      <c r="M26" s="66">
        <f t="shared" si="4"/>
        <v>14</v>
      </c>
      <c r="N26" s="65">
        <f>VLOOKUP($A26,'Return Data'!$B$7:$R$2843,10,0)</f>
        <v>3.0165999999999999</v>
      </c>
      <c r="O26" s="66">
        <f t="shared" si="5"/>
        <v>15</v>
      </c>
      <c r="P26" s="65">
        <f>VLOOKUP($A26,'Return Data'!$B$7:$R$2843,11,0)</f>
        <v>3.0651000000000002</v>
      </c>
      <c r="Q26" s="66">
        <f t="shared" si="8"/>
        <v>14</v>
      </c>
      <c r="R26" s="65">
        <f>VLOOKUP($A26,'Return Data'!$B$7:$R$2843,12,0)</f>
        <v>3.0379</v>
      </c>
      <c r="S26" s="66">
        <f t="shared" si="9"/>
        <v>14</v>
      </c>
      <c r="T26" s="65">
        <f>VLOOKUP($A26,'Return Data'!$B$7:$R$2843,13,0)</f>
        <v>3.0078</v>
      </c>
      <c r="U26" s="66">
        <f t="shared" si="10"/>
        <v>15</v>
      </c>
      <c r="V26" s="65">
        <f>VLOOKUP($A26,'Return Data'!$B$7:$R$2843,17,0)</f>
        <v>3.2780999999999998</v>
      </c>
      <c r="W26" s="66">
        <f t="shared" ref="W26:W36" si="11">RANK(V26,V$8:V$37,0)</f>
        <v>5</v>
      </c>
      <c r="X26" s="65">
        <f>VLOOKUP($A26,'Return Data'!$B$7:$R$2843,14,0)</f>
        <v>3.9712999999999998</v>
      </c>
      <c r="Y26" s="66">
        <f t="shared" ref="Y26:Y36" si="12">RANK(X26,X$8:X$37,0)</f>
        <v>4</v>
      </c>
      <c r="Z26" s="65">
        <f>VLOOKUP($A26,'Return Data'!$B$7:$R$2843,16,0)</f>
        <v>6.6261999999999999</v>
      </c>
      <c r="AA26" s="67">
        <f t="shared" si="7"/>
        <v>1</v>
      </c>
    </row>
    <row r="27" spans="1:27" x14ac:dyDescent="0.3">
      <c r="A27" s="63" t="s">
        <v>1320</v>
      </c>
      <c r="B27" s="64">
        <f>VLOOKUP($A27,'Return Data'!$B$7:$R$2843,3,0)</f>
        <v>44446</v>
      </c>
      <c r="C27" s="65">
        <f>VLOOKUP($A27,'Return Data'!$B$7:$R$2843,4,0)</f>
        <v>1078.3878</v>
      </c>
      <c r="D27" s="65">
        <f>VLOOKUP($A27,'Return Data'!$B$7:$R$2843,5,0)</f>
        <v>2.8332000000000002</v>
      </c>
      <c r="E27" s="66">
        <f t="shared" si="0"/>
        <v>24</v>
      </c>
      <c r="F27" s="65">
        <f>VLOOKUP($A27,'Return Data'!$B$7:$R$2843,6,0)</f>
        <v>2.8517000000000001</v>
      </c>
      <c r="G27" s="66">
        <f t="shared" si="1"/>
        <v>16</v>
      </c>
      <c r="H27" s="65">
        <f>VLOOKUP($A27,'Return Data'!$B$7:$R$2843,7,0)</f>
        <v>2.8631000000000002</v>
      </c>
      <c r="I27" s="66">
        <f t="shared" si="2"/>
        <v>16</v>
      </c>
      <c r="J27" s="65">
        <f>VLOOKUP($A27,'Return Data'!$B$7:$R$2843,8,0)</f>
        <v>2.8978000000000002</v>
      </c>
      <c r="K27" s="66">
        <f t="shared" si="3"/>
        <v>16</v>
      </c>
      <c r="L27" s="65">
        <f>VLOOKUP($A27,'Return Data'!$B$7:$R$2843,9,0)</f>
        <v>2.9</v>
      </c>
      <c r="M27" s="66">
        <f t="shared" si="4"/>
        <v>21</v>
      </c>
      <c r="N27" s="65">
        <f>VLOOKUP($A27,'Return Data'!$B$7:$R$2843,10,0)</f>
        <v>3.0121000000000002</v>
      </c>
      <c r="O27" s="66">
        <f t="shared" si="5"/>
        <v>18</v>
      </c>
      <c r="P27" s="65">
        <f>VLOOKUP($A27,'Return Data'!$B$7:$R$2843,11,0)</f>
        <v>3.0465</v>
      </c>
      <c r="Q27" s="66">
        <f t="shared" si="8"/>
        <v>20</v>
      </c>
      <c r="R27" s="65">
        <f>VLOOKUP($A27,'Return Data'!$B$7:$R$2843,12,0)</f>
        <v>3.0105</v>
      </c>
      <c r="S27" s="66">
        <f t="shared" si="9"/>
        <v>23</v>
      </c>
      <c r="T27" s="65">
        <f>VLOOKUP($A27,'Return Data'!$B$7:$R$2843,13,0)</f>
        <v>2.9803999999999999</v>
      </c>
      <c r="U27" s="66">
        <f t="shared" si="10"/>
        <v>21</v>
      </c>
      <c r="V27" s="65"/>
      <c r="W27" s="66"/>
      <c r="X27" s="65"/>
      <c r="Y27" s="66"/>
      <c r="Z27" s="65">
        <f>VLOOKUP($A27,'Return Data'!$B$7:$R$2843,16,0)</f>
        <v>3.5587</v>
      </c>
      <c r="AA27" s="67">
        <f t="shared" si="7"/>
        <v>24</v>
      </c>
    </row>
    <row r="28" spans="1:27" x14ac:dyDescent="0.3">
      <c r="A28" s="63" t="s">
        <v>1322</v>
      </c>
      <c r="B28" s="64">
        <f>VLOOKUP($A28,'Return Data'!$B$7:$R$2843,3,0)</f>
        <v>44446</v>
      </c>
      <c r="C28" s="65">
        <f>VLOOKUP($A28,'Return Data'!$B$7:$R$2843,4,0)</f>
        <v>1077.4670000000001</v>
      </c>
      <c r="D28" s="65">
        <f>VLOOKUP($A28,'Return Data'!$B$7:$R$2843,5,0)</f>
        <v>2.9034</v>
      </c>
      <c r="E28" s="66">
        <f t="shared" si="0"/>
        <v>8</v>
      </c>
      <c r="F28" s="65">
        <f>VLOOKUP($A28,'Return Data'!$B$7:$R$2843,6,0)</f>
        <v>2.9197000000000002</v>
      </c>
      <c r="G28" s="66">
        <f t="shared" si="1"/>
        <v>4</v>
      </c>
      <c r="H28" s="65">
        <f>VLOOKUP($A28,'Return Data'!$B$7:$R$2843,7,0)</f>
        <v>2.9319000000000002</v>
      </c>
      <c r="I28" s="66">
        <f t="shared" si="2"/>
        <v>3</v>
      </c>
      <c r="J28" s="65">
        <f>VLOOKUP($A28,'Return Data'!$B$7:$R$2843,8,0)</f>
        <v>2.9639000000000002</v>
      </c>
      <c r="K28" s="66">
        <f t="shared" si="3"/>
        <v>4</v>
      </c>
      <c r="L28" s="65">
        <f>VLOOKUP($A28,'Return Data'!$B$7:$R$2843,9,0)</f>
        <v>2.9857999999999998</v>
      </c>
      <c r="M28" s="66">
        <f t="shared" si="4"/>
        <v>2</v>
      </c>
      <c r="N28" s="65">
        <f>VLOOKUP($A28,'Return Data'!$B$7:$R$2843,10,0)</f>
        <v>3.0606</v>
      </c>
      <c r="O28" s="66">
        <f t="shared" si="5"/>
        <v>6</v>
      </c>
      <c r="P28" s="65">
        <f>VLOOKUP($A28,'Return Data'!$B$7:$R$2843,11,0)</f>
        <v>3.1009000000000002</v>
      </c>
      <c r="Q28" s="66">
        <f t="shared" si="8"/>
        <v>8</v>
      </c>
      <c r="R28" s="65">
        <f>VLOOKUP($A28,'Return Data'!$B$7:$R$2843,12,0)</f>
        <v>3.0617999999999999</v>
      </c>
      <c r="S28" s="66">
        <f t="shared" si="9"/>
        <v>8</v>
      </c>
      <c r="T28" s="65">
        <f>VLOOKUP($A28,'Return Data'!$B$7:$R$2843,13,0)</f>
        <v>3.0390000000000001</v>
      </c>
      <c r="U28" s="66">
        <f t="shared" si="10"/>
        <v>8</v>
      </c>
      <c r="V28" s="65"/>
      <c r="W28" s="66"/>
      <c r="X28" s="65"/>
      <c r="Y28" s="66"/>
      <c r="Z28" s="65">
        <f>VLOOKUP($A28,'Return Data'!$B$7:$R$2843,16,0)</f>
        <v>3.5670999999999999</v>
      </c>
      <c r="AA28" s="67">
        <f t="shared" si="7"/>
        <v>23</v>
      </c>
    </row>
    <row r="29" spans="1:27" x14ac:dyDescent="0.3">
      <c r="A29" s="63" t="s">
        <v>1324</v>
      </c>
      <c r="B29" s="64">
        <f>VLOOKUP($A29,'Return Data'!$B$7:$R$2843,3,0)</f>
        <v>44446</v>
      </c>
      <c r="C29" s="65">
        <f>VLOOKUP($A29,'Return Data'!$B$7:$R$2843,4,0)</f>
        <v>1067.0891999999999</v>
      </c>
      <c r="D29" s="65">
        <f>VLOOKUP($A29,'Return Data'!$B$7:$R$2843,5,0)</f>
        <v>2.9556</v>
      </c>
      <c r="E29" s="66">
        <f t="shared" si="0"/>
        <v>3</v>
      </c>
      <c r="F29" s="65">
        <f>VLOOKUP($A29,'Return Data'!$B$7:$R$2843,6,0)</f>
        <v>2.9238</v>
      </c>
      <c r="G29" s="66">
        <f t="shared" si="1"/>
        <v>3</v>
      </c>
      <c r="H29" s="65">
        <f>VLOOKUP($A29,'Return Data'!$B$7:$R$2843,7,0)</f>
        <v>2.9310999999999998</v>
      </c>
      <c r="I29" s="66">
        <f t="shared" si="2"/>
        <v>4</v>
      </c>
      <c r="J29" s="65">
        <f>VLOOKUP($A29,'Return Data'!$B$7:$R$2843,8,0)</f>
        <v>2.9643000000000002</v>
      </c>
      <c r="K29" s="66">
        <f t="shared" si="3"/>
        <v>3</v>
      </c>
      <c r="L29" s="65">
        <f>VLOOKUP($A29,'Return Data'!$B$7:$R$2843,9,0)</f>
        <v>2.9782999999999999</v>
      </c>
      <c r="M29" s="66">
        <f t="shared" si="4"/>
        <v>3</v>
      </c>
      <c r="N29" s="65">
        <f>VLOOKUP($A29,'Return Data'!$B$7:$R$2843,10,0)</f>
        <v>3.0842999999999998</v>
      </c>
      <c r="O29" s="66">
        <f t="shared" si="5"/>
        <v>2</v>
      </c>
      <c r="P29" s="65">
        <f>VLOOKUP($A29,'Return Data'!$B$7:$R$2843,11,0)</f>
        <v>3.1231</v>
      </c>
      <c r="Q29" s="66">
        <f t="shared" si="8"/>
        <v>2</v>
      </c>
      <c r="R29" s="65">
        <f>VLOOKUP($A29,'Return Data'!$B$7:$R$2843,12,0)</f>
        <v>3.1013999999999999</v>
      </c>
      <c r="S29" s="66">
        <f t="shared" si="9"/>
        <v>2</v>
      </c>
      <c r="T29" s="65">
        <f>VLOOKUP($A29,'Return Data'!$B$7:$R$2843,13,0)</f>
        <v>3.0815000000000001</v>
      </c>
      <c r="U29" s="66">
        <f t="shared" ref="U29" si="13">RANK(T29,T$8:T$37,0)</f>
        <v>2</v>
      </c>
      <c r="V29" s="65"/>
      <c r="W29" s="66"/>
      <c r="X29" s="65"/>
      <c r="Y29" s="66"/>
      <c r="Z29" s="65">
        <f>VLOOKUP($A29,'Return Data'!$B$7:$R$2843,16,0)</f>
        <v>3.4792000000000001</v>
      </c>
      <c r="AA29" s="67">
        <f t="shared" si="7"/>
        <v>25</v>
      </c>
    </row>
    <row r="30" spans="1:27" x14ac:dyDescent="0.3">
      <c r="A30" s="63" t="s">
        <v>1326</v>
      </c>
      <c r="B30" s="64">
        <f>VLOOKUP($A30,'Return Data'!$B$7:$R$2843,3,0)</f>
        <v>44446</v>
      </c>
      <c r="C30" s="65">
        <f>VLOOKUP($A30,'Return Data'!$B$7:$R$2843,4,0)</f>
        <v>111.6986</v>
      </c>
      <c r="D30" s="65">
        <f>VLOOKUP($A30,'Return Data'!$B$7:$R$2843,5,0)</f>
        <v>2.8757999999999999</v>
      </c>
      <c r="E30" s="66">
        <f t="shared" si="0"/>
        <v>14</v>
      </c>
      <c r="F30" s="65">
        <f>VLOOKUP($A30,'Return Data'!$B$7:$R$2843,6,0)</f>
        <v>2.8437999999999999</v>
      </c>
      <c r="G30" s="66">
        <f t="shared" si="1"/>
        <v>21</v>
      </c>
      <c r="H30" s="65">
        <f>VLOOKUP($A30,'Return Data'!$B$7:$R$2843,7,0)</f>
        <v>2.8491</v>
      </c>
      <c r="I30" s="66">
        <f t="shared" si="2"/>
        <v>20</v>
      </c>
      <c r="J30" s="65">
        <f>VLOOKUP($A30,'Return Data'!$B$7:$R$2843,8,0)</f>
        <v>2.8904999999999998</v>
      </c>
      <c r="K30" s="66">
        <f t="shared" si="3"/>
        <v>21</v>
      </c>
      <c r="L30" s="65">
        <f>VLOOKUP($A30,'Return Data'!$B$7:$R$2843,9,0)</f>
        <v>2.9085000000000001</v>
      </c>
      <c r="M30" s="66">
        <f t="shared" si="4"/>
        <v>17</v>
      </c>
      <c r="N30" s="65">
        <f>VLOOKUP($A30,'Return Data'!$B$7:$R$2843,10,0)</f>
        <v>3.0112000000000001</v>
      </c>
      <c r="O30" s="66">
        <f t="shared" si="5"/>
        <v>19</v>
      </c>
      <c r="P30" s="65">
        <f>VLOOKUP($A30,'Return Data'!$B$7:$R$2843,11,0)</f>
        <v>3.0508999999999999</v>
      </c>
      <c r="Q30" s="66">
        <f t="shared" si="8"/>
        <v>19</v>
      </c>
      <c r="R30" s="65">
        <f>VLOOKUP($A30,'Return Data'!$B$7:$R$2843,12,0)</f>
        <v>3.0221</v>
      </c>
      <c r="S30" s="66">
        <f t="shared" si="9"/>
        <v>20</v>
      </c>
      <c r="T30" s="65">
        <f>VLOOKUP($A30,'Return Data'!$B$7:$R$2843,13,0)</f>
        <v>3.0076999999999998</v>
      </c>
      <c r="U30" s="66">
        <f t="shared" si="10"/>
        <v>16</v>
      </c>
      <c r="V30" s="65"/>
      <c r="W30" s="66"/>
      <c r="X30" s="65"/>
      <c r="Y30" s="66"/>
      <c r="Z30" s="65">
        <f>VLOOKUP($A30,'Return Data'!$B$7:$R$2843,16,0)</f>
        <v>4.1462000000000003</v>
      </c>
      <c r="AA30" s="67">
        <f t="shared" si="7"/>
        <v>9</v>
      </c>
    </row>
    <row r="31" spans="1:27" x14ac:dyDescent="0.3">
      <c r="A31" s="63" t="s">
        <v>1328</v>
      </c>
      <c r="B31" s="64">
        <f>VLOOKUP($A31,'Return Data'!$B$7:$R$2843,3,0)</f>
        <v>44446</v>
      </c>
      <c r="C31" s="65">
        <f>VLOOKUP($A31,'Return Data'!$B$7:$R$2843,4,0)</f>
        <v>1074.9015999999999</v>
      </c>
      <c r="D31" s="65">
        <f>VLOOKUP($A31,'Return Data'!$B$7:$R$2843,5,0)</f>
        <v>2.9714</v>
      </c>
      <c r="E31" s="66">
        <f t="shared" si="0"/>
        <v>2</v>
      </c>
      <c r="F31" s="65">
        <f>VLOOKUP($A31,'Return Data'!$B$7:$R$2843,6,0)</f>
        <v>2.9980000000000002</v>
      </c>
      <c r="G31" s="66">
        <f t="shared" si="1"/>
        <v>2</v>
      </c>
      <c r="H31" s="65">
        <f>VLOOKUP($A31,'Return Data'!$B$7:$R$2843,7,0)</f>
        <v>2.9982000000000002</v>
      </c>
      <c r="I31" s="66">
        <f t="shared" si="2"/>
        <v>2</v>
      </c>
      <c r="J31" s="65">
        <f>VLOOKUP($A31,'Return Data'!$B$7:$R$2843,8,0)</f>
        <v>3.0255999999999998</v>
      </c>
      <c r="K31" s="66">
        <f t="shared" si="3"/>
        <v>1</v>
      </c>
      <c r="L31" s="65">
        <f>VLOOKUP($A31,'Return Data'!$B$7:$R$2843,9,0)</f>
        <v>3.0409000000000002</v>
      </c>
      <c r="M31" s="66">
        <f t="shared" si="4"/>
        <v>1</v>
      </c>
      <c r="N31" s="65">
        <f>VLOOKUP($A31,'Return Data'!$B$7:$R$2843,10,0)</f>
        <v>3.1375999999999999</v>
      </c>
      <c r="O31" s="66">
        <f t="shared" si="5"/>
        <v>1</v>
      </c>
      <c r="P31" s="65">
        <f>VLOOKUP($A31,'Return Data'!$B$7:$R$2843,11,0)</f>
        <v>3.1627000000000001</v>
      </c>
      <c r="Q31" s="66">
        <f t="shared" si="8"/>
        <v>1</v>
      </c>
      <c r="R31" s="65">
        <f>VLOOKUP($A31,'Return Data'!$B$7:$R$2843,12,0)</f>
        <v>3.1145999999999998</v>
      </c>
      <c r="S31" s="66">
        <f t="shared" si="9"/>
        <v>1</v>
      </c>
      <c r="T31" s="65">
        <f>VLOOKUP($A31,'Return Data'!$B$7:$R$2843,13,0)</f>
        <v>3.0891000000000002</v>
      </c>
      <c r="U31" s="66">
        <f t="shared" si="10"/>
        <v>1</v>
      </c>
      <c r="V31" s="65"/>
      <c r="W31" s="66"/>
      <c r="X31" s="65"/>
      <c r="Y31" s="66"/>
      <c r="Z31" s="65">
        <f>VLOOKUP($A31,'Return Data'!$B$7:$R$2843,16,0)</f>
        <v>3.6168999999999998</v>
      </c>
      <c r="AA31" s="67">
        <f t="shared" si="7"/>
        <v>21</v>
      </c>
    </row>
    <row r="32" spans="1:27" x14ac:dyDescent="0.3">
      <c r="A32" s="63" t="s">
        <v>1330</v>
      </c>
      <c r="B32" s="64">
        <f>VLOOKUP($A32,'Return Data'!$B$7:$R$2843,3,0)</f>
        <v>44446</v>
      </c>
      <c r="C32" s="65">
        <f>VLOOKUP($A32,'Return Data'!$B$7:$R$2843,4,0)</f>
        <v>3364.0342000000001</v>
      </c>
      <c r="D32" s="65">
        <f>VLOOKUP($A32,'Return Data'!$B$7:$R$2843,5,0)</f>
        <v>2.8668</v>
      </c>
      <c r="E32" s="66">
        <f t="shared" si="0"/>
        <v>18</v>
      </c>
      <c r="F32" s="65">
        <f>VLOOKUP($A32,'Return Data'!$B$7:$R$2843,6,0)</f>
        <v>2.8574999999999999</v>
      </c>
      <c r="G32" s="66">
        <f t="shared" si="1"/>
        <v>12</v>
      </c>
      <c r="H32" s="65">
        <f>VLOOKUP($A32,'Return Data'!$B$7:$R$2843,7,0)</f>
        <v>2.8664999999999998</v>
      </c>
      <c r="I32" s="66">
        <f t="shared" si="2"/>
        <v>13</v>
      </c>
      <c r="J32" s="65">
        <f>VLOOKUP($A32,'Return Data'!$B$7:$R$2843,8,0)</f>
        <v>2.9161000000000001</v>
      </c>
      <c r="K32" s="66">
        <f t="shared" si="3"/>
        <v>12</v>
      </c>
      <c r="L32" s="65">
        <f>VLOOKUP($A32,'Return Data'!$B$7:$R$2843,9,0)</f>
        <v>2.9296000000000002</v>
      </c>
      <c r="M32" s="66">
        <f t="shared" si="4"/>
        <v>12</v>
      </c>
      <c r="N32" s="65">
        <f>VLOOKUP($A32,'Return Data'!$B$7:$R$2843,10,0)</f>
        <v>3.0323000000000002</v>
      </c>
      <c r="O32" s="66">
        <f t="shared" si="5"/>
        <v>11</v>
      </c>
      <c r="P32" s="65">
        <f>VLOOKUP($A32,'Return Data'!$B$7:$R$2843,11,0)</f>
        <v>3.0815000000000001</v>
      </c>
      <c r="Q32" s="66">
        <f t="shared" si="8"/>
        <v>10</v>
      </c>
      <c r="R32" s="65">
        <f>VLOOKUP($A32,'Return Data'!$B$7:$R$2843,12,0)</f>
        <v>3.0470999999999999</v>
      </c>
      <c r="S32" s="66">
        <f t="shared" si="9"/>
        <v>11</v>
      </c>
      <c r="T32" s="65">
        <f>VLOOKUP($A32,'Return Data'!$B$7:$R$2843,13,0)</f>
        <v>3.0215999999999998</v>
      </c>
      <c r="U32" s="66">
        <f t="shared" si="10"/>
        <v>10</v>
      </c>
      <c r="V32" s="65">
        <f>VLOOKUP($A32,'Return Data'!$B$7:$R$2843,17,0)</f>
        <v>3.4676</v>
      </c>
      <c r="W32" s="66">
        <f t="shared" si="11"/>
        <v>2</v>
      </c>
      <c r="X32" s="65">
        <f>VLOOKUP($A32,'Return Data'!$B$7:$R$2843,14,0)</f>
        <v>4.3285</v>
      </c>
      <c r="Y32" s="66">
        <f t="shared" si="12"/>
        <v>2</v>
      </c>
      <c r="Z32" s="65">
        <f>VLOOKUP($A32,'Return Data'!$B$7:$R$2843,16,0)</f>
        <v>6.6050000000000004</v>
      </c>
      <c r="AA32" s="67">
        <f t="shared" si="7"/>
        <v>2</v>
      </c>
    </row>
    <row r="33" spans="1:27" x14ac:dyDescent="0.3">
      <c r="A33" s="63" t="s">
        <v>1332</v>
      </c>
      <c r="B33" s="64">
        <f>VLOOKUP($A33,'Return Data'!$B$7:$R$2843,3,0)</f>
        <v>44446</v>
      </c>
      <c r="C33" s="65">
        <f>VLOOKUP($A33,'Return Data'!$B$7:$R$2843,4,0)</f>
        <v>1106.4184</v>
      </c>
      <c r="D33" s="65">
        <f>VLOOKUP($A33,'Return Data'!$B$7:$R$2843,5,0)</f>
        <v>2.8142</v>
      </c>
      <c r="E33" s="66">
        <f t="shared" si="0"/>
        <v>27</v>
      </c>
      <c r="F33" s="65">
        <f>VLOOKUP($A33,'Return Data'!$B$7:$R$2843,6,0)</f>
        <v>2.7959000000000001</v>
      </c>
      <c r="G33" s="66">
        <f t="shared" si="1"/>
        <v>27</v>
      </c>
      <c r="H33" s="65">
        <f>VLOOKUP($A33,'Return Data'!$B$7:$R$2843,7,0)</f>
        <v>2.8083999999999998</v>
      </c>
      <c r="I33" s="66">
        <f t="shared" si="2"/>
        <v>27</v>
      </c>
      <c r="J33" s="65">
        <f>VLOOKUP($A33,'Return Data'!$B$7:$R$2843,8,0)</f>
        <v>2.8451</v>
      </c>
      <c r="K33" s="66">
        <f t="shared" si="3"/>
        <v>27</v>
      </c>
      <c r="L33" s="65">
        <f>VLOOKUP($A33,'Return Data'!$B$7:$R$2843,9,0)</f>
        <v>2.8492000000000002</v>
      </c>
      <c r="M33" s="66">
        <f t="shared" si="4"/>
        <v>28</v>
      </c>
      <c r="N33" s="65">
        <f>VLOOKUP($A33,'Return Data'!$B$7:$R$2843,10,0)</f>
        <v>2.9558</v>
      </c>
      <c r="O33" s="66">
        <f t="shared" si="5"/>
        <v>28</v>
      </c>
      <c r="P33" s="65">
        <f>VLOOKUP($A33,'Return Data'!$B$7:$R$2843,11,0)</f>
        <v>2.9980000000000002</v>
      </c>
      <c r="Q33" s="66">
        <f t="shared" si="8"/>
        <v>28</v>
      </c>
      <c r="R33" s="65">
        <f>VLOOKUP($A33,'Return Data'!$B$7:$R$2843,12,0)</f>
        <v>2.9767999999999999</v>
      </c>
      <c r="S33" s="66">
        <f t="shared" si="9"/>
        <v>28</v>
      </c>
      <c r="T33" s="65">
        <f>VLOOKUP($A33,'Return Data'!$B$7:$R$2843,13,0)</f>
        <v>2.9569000000000001</v>
      </c>
      <c r="U33" s="66">
        <f t="shared" si="10"/>
        <v>24</v>
      </c>
      <c r="V33" s="65"/>
      <c r="W33" s="66"/>
      <c r="X33" s="65"/>
      <c r="Y33" s="66"/>
      <c r="Z33" s="65">
        <f>VLOOKUP($A33,'Return Data'!$B$7:$R$2843,16,0)</f>
        <v>4.1771000000000003</v>
      </c>
      <c r="AA33" s="67">
        <f t="shared" si="7"/>
        <v>6</v>
      </c>
    </row>
    <row r="34" spans="1:27" x14ac:dyDescent="0.3">
      <c r="A34" s="63" t="s">
        <v>1334</v>
      </c>
      <c r="B34" s="64">
        <f>VLOOKUP($A34,'Return Data'!$B$7:$R$2843,3,0)</f>
        <v>44446</v>
      </c>
      <c r="C34" s="65">
        <f>VLOOKUP($A34,'Return Data'!$B$7:$R$2843,4,0)</f>
        <v>1098.0245</v>
      </c>
      <c r="D34" s="65">
        <f>VLOOKUP($A34,'Return Data'!$B$7:$R$2843,5,0)</f>
        <v>2.8622999999999998</v>
      </c>
      <c r="E34" s="66">
        <f t="shared" si="0"/>
        <v>19</v>
      </c>
      <c r="F34" s="65">
        <f>VLOOKUP($A34,'Return Data'!$B$7:$R$2843,6,0)</f>
        <v>2.8361999999999998</v>
      </c>
      <c r="G34" s="66">
        <f t="shared" si="1"/>
        <v>22</v>
      </c>
      <c r="H34" s="65">
        <f>VLOOKUP($A34,'Return Data'!$B$7:$R$2843,7,0)</f>
        <v>2.8489</v>
      </c>
      <c r="I34" s="66">
        <f t="shared" si="2"/>
        <v>21</v>
      </c>
      <c r="J34" s="65">
        <f>VLOOKUP($A34,'Return Data'!$B$7:$R$2843,8,0)</f>
        <v>2.8881000000000001</v>
      </c>
      <c r="K34" s="66">
        <f t="shared" si="3"/>
        <v>23</v>
      </c>
      <c r="L34" s="65">
        <f>VLOOKUP($A34,'Return Data'!$B$7:$R$2843,9,0)</f>
        <v>2.8996</v>
      </c>
      <c r="M34" s="66">
        <f t="shared" si="4"/>
        <v>22</v>
      </c>
      <c r="N34" s="65">
        <f>VLOOKUP($A34,'Return Data'!$B$7:$R$2843,10,0)</f>
        <v>3.0038999999999998</v>
      </c>
      <c r="O34" s="66">
        <f t="shared" si="5"/>
        <v>22</v>
      </c>
      <c r="P34" s="65">
        <f>VLOOKUP($A34,'Return Data'!$B$7:$R$2843,11,0)</f>
        <v>3.0539999999999998</v>
      </c>
      <c r="Q34" s="66">
        <f t="shared" si="8"/>
        <v>17</v>
      </c>
      <c r="R34" s="65">
        <f>VLOOKUP($A34,'Return Data'!$B$7:$R$2843,12,0)</f>
        <v>3.0291999999999999</v>
      </c>
      <c r="S34" s="66">
        <f t="shared" si="9"/>
        <v>18</v>
      </c>
      <c r="T34" s="65">
        <f>VLOOKUP($A34,'Return Data'!$B$7:$R$2843,13,0)</f>
        <v>3.0123000000000002</v>
      </c>
      <c r="U34" s="66">
        <f t="shared" si="10"/>
        <v>13</v>
      </c>
      <c r="V34" s="65"/>
      <c r="W34" s="66"/>
      <c r="X34" s="65"/>
      <c r="Y34" s="66"/>
      <c r="Z34" s="65">
        <f>VLOOKUP($A34,'Return Data'!$B$7:$R$2843,16,0)</f>
        <v>3.8732000000000002</v>
      </c>
      <c r="AA34" s="67">
        <f t="shared" si="7"/>
        <v>13</v>
      </c>
    </row>
    <row r="35" spans="1:27" x14ac:dyDescent="0.3">
      <c r="A35" s="63" t="s">
        <v>1336</v>
      </c>
      <c r="B35" s="64">
        <f>VLOOKUP($A35,'Return Data'!$B$7:$R$2843,3,0)</f>
        <v>44446</v>
      </c>
      <c r="C35" s="65">
        <f>VLOOKUP($A35,'Return Data'!$B$7:$R$2843,4,0)</f>
        <v>1096.0014000000001</v>
      </c>
      <c r="D35" s="65">
        <f>VLOOKUP($A35,'Return Data'!$B$7:$R$2843,5,0)</f>
        <v>2.8809</v>
      </c>
      <c r="E35" s="66">
        <f t="shared" si="0"/>
        <v>12</v>
      </c>
      <c r="F35" s="65">
        <f>VLOOKUP($A35,'Return Data'!$B$7:$R$2843,6,0)</f>
        <v>2.8492000000000002</v>
      </c>
      <c r="G35" s="66">
        <f t="shared" si="1"/>
        <v>17</v>
      </c>
      <c r="H35" s="65">
        <f>VLOOKUP($A35,'Return Data'!$B$7:$R$2843,7,0)</f>
        <v>2.8374999999999999</v>
      </c>
      <c r="I35" s="66">
        <f t="shared" si="2"/>
        <v>24</v>
      </c>
      <c r="J35" s="65">
        <f>VLOOKUP($A35,'Return Data'!$B$7:$R$2843,8,0)</f>
        <v>2.8921999999999999</v>
      </c>
      <c r="K35" s="66">
        <f t="shared" si="3"/>
        <v>20</v>
      </c>
      <c r="L35" s="65">
        <f>VLOOKUP($A35,'Return Data'!$B$7:$R$2843,9,0)</f>
        <v>2.9108000000000001</v>
      </c>
      <c r="M35" s="66">
        <f t="shared" si="4"/>
        <v>15</v>
      </c>
      <c r="N35" s="65">
        <f>VLOOKUP($A35,'Return Data'!$B$7:$R$2843,10,0)</f>
        <v>3.0081000000000002</v>
      </c>
      <c r="O35" s="66">
        <f t="shared" si="5"/>
        <v>21</v>
      </c>
      <c r="P35" s="65">
        <f>VLOOKUP($A35,'Return Data'!$B$7:$R$2843,11,0)</f>
        <v>3.0434000000000001</v>
      </c>
      <c r="Q35" s="66">
        <f t="shared" si="8"/>
        <v>22</v>
      </c>
      <c r="R35" s="65">
        <f>VLOOKUP($A35,'Return Data'!$B$7:$R$2843,12,0)</f>
        <v>3.0182000000000002</v>
      </c>
      <c r="S35" s="66">
        <f t="shared" si="9"/>
        <v>21</v>
      </c>
      <c r="T35" s="65">
        <f>VLOOKUP($A35,'Return Data'!$B$7:$R$2843,13,0)</f>
        <v>2.9931000000000001</v>
      </c>
      <c r="U35" s="66">
        <f t="shared" si="10"/>
        <v>18</v>
      </c>
      <c r="V35" s="65"/>
      <c r="W35" s="66"/>
      <c r="X35" s="65"/>
      <c r="Y35" s="66"/>
      <c r="Z35" s="65">
        <f>VLOOKUP($A35,'Return Data'!$B$7:$R$2843,16,0)</f>
        <v>3.8024</v>
      </c>
      <c r="AA35" s="67">
        <f t="shared" si="7"/>
        <v>16</v>
      </c>
    </row>
    <row r="36" spans="1:27" x14ac:dyDescent="0.3">
      <c r="A36" s="63" t="s">
        <v>1338</v>
      </c>
      <c r="B36" s="64">
        <f>VLOOKUP($A36,'Return Data'!$B$7:$R$2843,3,0)</f>
        <v>44446</v>
      </c>
      <c r="C36" s="65">
        <f>VLOOKUP($A36,'Return Data'!$B$7:$R$2843,4,0)</f>
        <v>2831.3649</v>
      </c>
      <c r="D36" s="65">
        <f>VLOOKUP($A36,'Return Data'!$B$7:$R$2843,5,0)</f>
        <v>2.8942999999999999</v>
      </c>
      <c r="E36" s="66">
        <f t="shared" si="0"/>
        <v>11</v>
      </c>
      <c r="F36" s="65">
        <f>VLOOKUP($A36,'Return Data'!$B$7:$R$2843,6,0)</f>
        <v>2.8711000000000002</v>
      </c>
      <c r="G36" s="66">
        <f t="shared" si="1"/>
        <v>10</v>
      </c>
      <c r="H36" s="65">
        <f>VLOOKUP($A36,'Return Data'!$B$7:$R$2843,7,0)</f>
        <v>2.8799000000000001</v>
      </c>
      <c r="I36" s="66">
        <f t="shared" si="2"/>
        <v>9</v>
      </c>
      <c r="J36" s="65">
        <f>VLOOKUP($A36,'Return Data'!$B$7:$R$2843,8,0)</f>
        <v>2.9304000000000001</v>
      </c>
      <c r="K36" s="66">
        <f t="shared" si="3"/>
        <v>9</v>
      </c>
      <c r="L36" s="65">
        <f>VLOOKUP($A36,'Return Data'!$B$7:$R$2843,9,0)</f>
        <v>2.9518</v>
      </c>
      <c r="M36" s="66">
        <f t="shared" si="4"/>
        <v>9</v>
      </c>
      <c r="N36" s="65">
        <f>VLOOKUP($A36,'Return Data'!$B$7:$R$2843,10,0)</f>
        <v>3.0446</v>
      </c>
      <c r="O36" s="66">
        <f t="shared" si="5"/>
        <v>9</v>
      </c>
      <c r="P36" s="65">
        <f>VLOOKUP($A36,'Return Data'!$B$7:$R$2843,11,0)</f>
        <v>3.0874000000000001</v>
      </c>
      <c r="Q36" s="66">
        <f t="shared" si="8"/>
        <v>9</v>
      </c>
      <c r="R36" s="65">
        <f>VLOOKUP($A36,'Return Data'!$B$7:$R$2843,12,0)</f>
        <v>3.0607000000000002</v>
      </c>
      <c r="S36" s="66">
        <f t="shared" si="9"/>
        <v>9</v>
      </c>
      <c r="T36" s="65">
        <f>VLOOKUP($A36,'Return Data'!$B$7:$R$2843,13,0)</f>
        <v>3.0440999999999998</v>
      </c>
      <c r="U36" s="66">
        <f t="shared" si="10"/>
        <v>7</v>
      </c>
      <c r="V36" s="65">
        <f>VLOOKUP($A36,'Return Data'!$B$7:$R$2843,17,0)</f>
        <v>3.5049999999999999</v>
      </c>
      <c r="W36" s="66">
        <f t="shared" si="11"/>
        <v>1</v>
      </c>
      <c r="X36" s="65">
        <f>VLOOKUP($A36,'Return Data'!$B$7:$R$2843,14,0)</f>
        <v>4.3642000000000003</v>
      </c>
      <c r="Y36" s="66">
        <f t="shared" si="12"/>
        <v>1</v>
      </c>
      <c r="Z36" s="65">
        <f>VLOOKUP($A36,'Return Data'!$B$7:$R$2843,16,0)</f>
        <v>6.0355999999999996</v>
      </c>
      <c r="AA36" s="67">
        <f t="shared" si="7"/>
        <v>3</v>
      </c>
    </row>
    <row r="37" spans="1:27" x14ac:dyDescent="0.3">
      <c r="A37" s="63" t="s">
        <v>1340</v>
      </c>
      <c r="B37" s="64">
        <f>VLOOKUP($A37,'Return Data'!$B$7:$R$2843,3,0)</f>
        <v>44446</v>
      </c>
      <c r="C37" s="65">
        <f>VLOOKUP($A37,'Return Data'!$B$7:$R$2843,4,0)</f>
        <v>1072.1196</v>
      </c>
      <c r="D37" s="65">
        <f>VLOOKUP($A37,'Return Data'!$B$7:$R$2843,5,0)</f>
        <v>2.6692999999999998</v>
      </c>
      <c r="E37" s="66">
        <f t="shared" si="0"/>
        <v>30</v>
      </c>
      <c r="F37" s="65">
        <f>VLOOKUP($A37,'Return Data'!$B$7:$R$2843,6,0)</f>
        <v>2.6452</v>
      </c>
      <c r="G37" s="66">
        <f t="shared" si="1"/>
        <v>30</v>
      </c>
      <c r="H37" s="65">
        <f>VLOOKUP($A37,'Return Data'!$B$7:$R$2843,7,0)</f>
        <v>2.6680000000000001</v>
      </c>
      <c r="I37" s="66">
        <f t="shared" si="2"/>
        <v>30</v>
      </c>
      <c r="J37" s="65">
        <f>VLOOKUP($A37,'Return Data'!$B$7:$R$2843,8,0)</f>
        <v>2.7262</v>
      </c>
      <c r="K37" s="66">
        <f t="shared" si="3"/>
        <v>30</v>
      </c>
      <c r="L37" s="65">
        <f>VLOOKUP($A37,'Return Data'!$B$7:$R$2843,9,0)</f>
        <v>2.7334000000000001</v>
      </c>
      <c r="M37" s="66">
        <f t="shared" si="4"/>
        <v>30</v>
      </c>
      <c r="N37" s="65">
        <f>VLOOKUP($A37,'Return Data'!$B$7:$R$2843,10,0)</f>
        <v>2.9094000000000002</v>
      </c>
      <c r="O37" s="66">
        <f t="shared" si="5"/>
        <v>30</v>
      </c>
      <c r="P37" s="65">
        <f>VLOOKUP($A37,'Return Data'!$B$7:$R$2843,11,0)</f>
        <v>3.0253000000000001</v>
      </c>
      <c r="Q37" s="66">
        <f t="shared" si="8"/>
        <v>27</v>
      </c>
      <c r="R37" s="65">
        <f>VLOOKUP($A37,'Return Data'!$B$7:$R$2843,12,0)</f>
        <v>2.9860000000000002</v>
      </c>
      <c r="S37" s="66">
        <f t="shared" si="9"/>
        <v>27</v>
      </c>
      <c r="T37" s="65">
        <f>VLOOKUP($A37,'Return Data'!$B$7:$R$2843,13,0)</f>
        <v>2.9556</v>
      </c>
      <c r="U37" s="66">
        <f t="shared" si="10"/>
        <v>25</v>
      </c>
      <c r="V37" s="65"/>
      <c r="W37" s="66"/>
      <c r="X37" s="65"/>
      <c r="Y37" s="66"/>
      <c r="Z37" s="65">
        <f>VLOOKUP($A37,'Return Data'!$B$7:$R$2843,16,0)</f>
        <v>3.4659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2.8700733333333326</v>
      </c>
      <c r="E39" s="74"/>
      <c r="F39" s="75">
        <f>AVERAGE(F8:F37)</f>
        <v>2.8545033333333332</v>
      </c>
      <c r="G39" s="74"/>
      <c r="H39" s="75">
        <f>AVERAGE(H8:H37)</f>
        <v>2.8624866666666682</v>
      </c>
      <c r="I39" s="74"/>
      <c r="J39" s="75">
        <f>AVERAGE(J8:J37)</f>
        <v>2.906283333333334</v>
      </c>
      <c r="K39" s="74"/>
      <c r="L39" s="75">
        <f>AVERAGE(L8:L37)</f>
        <v>2.9178033333333331</v>
      </c>
      <c r="M39" s="74"/>
      <c r="N39" s="75">
        <f>AVERAGE(N8:N37)</f>
        <v>3.0217766666666672</v>
      </c>
      <c r="O39" s="74"/>
      <c r="P39" s="75">
        <f>AVERAGE(P8:P37)</f>
        <v>3.0654633333333337</v>
      </c>
      <c r="Q39" s="74"/>
      <c r="R39" s="75">
        <f>AVERAGE(R8:R37)</f>
        <v>3.0381433333333332</v>
      </c>
      <c r="S39" s="74"/>
      <c r="T39" s="75">
        <f>AVERAGE(T8:T37)</f>
        <v>3.0135259259259266</v>
      </c>
      <c r="U39" s="74"/>
      <c r="V39" s="75">
        <f>AVERAGE(V8:V37)</f>
        <v>3.4222200000000003</v>
      </c>
      <c r="W39" s="74"/>
      <c r="X39" s="75">
        <f>AVERAGE(X8:X37)</f>
        <v>4.2328000000000001</v>
      </c>
      <c r="Y39" s="74"/>
      <c r="Z39" s="75">
        <f>AVERAGE(Z8:Z37)</f>
        <v>4.0865033333333338</v>
      </c>
      <c r="AA39" s="76"/>
    </row>
    <row r="40" spans="1:27" x14ac:dyDescent="0.3">
      <c r="A40" s="73" t="s">
        <v>28</v>
      </c>
      <c r="B40" s="74"/>
      <c r="C40" s="74"/>
      <c r="D40" s="75">
        <f>MIN(D8:D37)</f>
        <v>2.6692999999999998</v>
      </c>
      <c r="E40" s="74"/>
      <c r="F40" s="75">
        <f>MIN(F8:F37)</f>
        <v>2.6452</v>
      </c>
      <c r="G40" s="74"/>
      <c r="H40" s="75">
        <f>MIN(H8:H37)</f>
        <v>2.6680000000000001</v>
      </c>
      <c r="I40" s="74"/>
      <c r="J40" s="75">
        <f>MIN(J8:J37)</f>
        <v>2.7262</v>
      </c>
      <c r="K40" s="74"/>
      <c r="L40" s="75">
        <f>MIN(L8:L37)</f>
        <v>2.7334000000000001</v>
      </c>
      <c r="M40" s="74"/>
      <c r="N40" s="75">
        <f>MIN(N8:N37)</f>
        <v>2.9094000000000002</v>
      </c>
      <c r="O40" s="74"/>
      <c r="P40" s="75">
        <f>MIN(P8:P37)</f>
        <v>2.9807999999999999</v>
      </c>
      <c r="Q40" s="74"/>
      <c r="R40" s="75">
        <f>MIN(R8:R37)</f>
        <v>2.9582000000000002</v>
      </c>
      <c r="S40" s="74"/>
      <c r="T40" s="75">
        <f>MIN(T8:T37)</f>
        <v>2.9375</v>
      </c>
      <c r="U40" s="74"/>
      <c r="V40" s="75">
        <f>MIN(V8:V37)</f>
        <v>3.2780999999999998</v>
      </c>
      <c r="W40" s="74"/>
      <c r="X40" s="75">
        <f>MIN(X8:X37)</f>
        <v>3.9712999999999998</v>
      </c>
      <c r="Y40" s="74"/>
      <c r="Z40" s="75">
        <f>MIN(Z8:Z37)</f>
        <v>3.1852999999999998</v>
      </c>
      <c r="AA40" s="76"/>
    </row>
    <row r="41" spans="1:27" ht="15" thickBot="1" x14ac:dyDescent="0.35">
      <c r="A41" s="77" t="s">
        <v>29</v>
      </c>
      <c r="B41" s="78"/>
      <c r="C41" s="78"/>
      <c r="D41" s="79">
        <f>MAX(D8:D37)</f>
        <v>3.0202</v>
      </c>
      <c r="E41" s="78"/>
      <c r="F41" s="79">
        <f>MAX(F8:F37)</f>
        <v>3.0219</v>
      </c>
      <c r="G41" s="78"/>
      <c r="H41" s="79">
        <f>MAX(H8:H37)</f>
        <v>3.0112999999999999</v>
      </c>
      <c r="I41" s="78"/>
      <c r="J41" s="79">
        <f>MAX(J8:J37)</f>
        <v>3.0255999999999998</v>
      </c>
      <c r="K41" s="78"/>
      <c r="L41" s="79">
        <f>MAX(L8:L37)</f>
        <v>3.0409000000000002</v>
      </c>
      <c r="M41" s="78"/>
      <c r="N41" s="79">
        <f>MAX(N8:N37)</f>
        <v>3.1375999999999999</v>
      </c>
      <c r="O41" s="78"/>
      <c r="P41" s="79">
        <f>MAX(P8:P37)</f>
        <v>3.1627000000000001</v>
      </c>
      <c r="Q41" s="78"/>
      <c r="R41" s="79">
        <f>MAX(R8:R37)</f>
        <v>3.1145999999999998</v>
      </c>
      <c r="S41" s="78"/>
      <c r="T41" s="79">
        <f>MAX(T8:T37)</f>
        <v>3.0891000000000002</v>
      </c>
      <c r="U41" s="78"/>
      <c r="V41" s="79">
        <f>MAX(V8:V37)</f>
        <v>3.5049999999999999</v>
      </c>
      <c r="W41" s="78"/>
      <c r="X41" s="79">
        <f>MAX(X8:X37)</f>
        <v>4.3642000000000003</v>
      </c>
      <c r="Y41" s="78"/>
      <c r="Z41" s="79">
        <f>MAX(Z8:Z37)</f>
        <v>6.6261999999999999</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44446</v>
      </c>
      <c r="C8" s="65">
        <f>VLOOKUP($A8,'Return Data'!$B$7:$R$2843,4,0)</f>
        <v>565.19159999999999</v>
      </c>
      <c r="D8" s="65">
        <f>VLOOKUP($A8,'Return Data'!$B$7:$R$2843,5,0)</f>
        <v>-3.2300000000000002E-2</v>
      </c>
      <c r="E8" s="66">
        <f t="shared" ref="E8:E33" si="0">RANK(D8,D$8:D$33,0)</f>
        <v>20</v>
      </c>
      <c r="F8" s="65">
        <f>VLOOKUP($A8,'Return Data'!$B$7:$R$2843,6,0)</f>
        <v>2.3431999999999999</v>
      </c>
      <c r="G8" s="66">
        <f t="shared" ref="G8:G33" si="1">RANK(F8,F$8:F$33,0)</f>
        <v>18</v>
      </c>
      <c r="H8" s="65">
        <f>VLOOKUP($A8,'Return Data'!$B$7:$R$2843,7,0)</f>
        <v>4.7767999999999997</v>
      </c>
      <c r="I8" s="66">
        <f t="shared" ref="I8:I33" si="2">RANK(H8,H$8:H$33,0)</f>
        <v>9</v>
      </c>
      <c r="J8" s="65">
        <f>VLOOKUP($A8,'Return Data'!$B$7:$R$2843,8,0)</f>
        <v>5.3948</v>
      </c>
      <c r="K8" s="66">
        <f t="shared" ref="K8:K33" si="3">RANK(J8,J$8:J$33,0)</f>
        <v>6</v>
      </c>
      <c r="L8" s="65">
        <f>VLOOKUP($A8,'Return Data'!$B$7:$R$2843,9,0)</f>
        <v>5.8506999999999998</v>
      </c>
      <c r="M8" s="66">
        <f t="shared" ref="M8:M33" si="4">RANK(L8,L$8:L$33,0)</f>
        <v>7</v>
      </c>
      <c r="N8" s="65">
        <f>VLOOKUP($A8,'Return Data'!$B$7:$R$2843,10,0)</f>
        <v>5.1351000000000004</v>
      </c>
      <c r="O8" s="66">
        <f t="shared" ref="O8:O33" si="5">RANK(N8,N$8:N$33,0)</f>
        <v>7</v>
      </c>
      <c r="P8" s="65">
        <f>VLOOKUP($A8,'Return Data'!$B$7:$R$2843,11,0)</f>
        <v>5.6425999999999998</v>
      </c>
      <c r="Q8" s="66">
        <f t="shared" ref="Q8:Q33" si="6">RANK(P8,P$8:P$33,0)</f>
        <v>3</v>
      </c>
      <c r="R8" s="65">
        <f>VLOOKUP($A8,'Return Data'!$B$7:$R$2843,12,0)</f>
        <v>4.6813000000000002</v>
      </c>
      <c r="S8" s="66">
        <f t="shared" ref="S8:S33" si="7">RANK(R8,R$8:R$33,0)</f>
        <v>6</v>
      </c>
      <c r="T8" s="65">
        <f>VLOOKUP($A8,'Return Data'!$B$7:$R$2843,13,0)</f>
        <v>5.2817999999999996</v>
      </c>
      <c r="U8" s="66">
        <f t="shared" ref="U8:U33" si="8">RANK(T8,T$8:T$33,0)</f>
        <v>7</v>
      </c>
      <c r="V8" s="65">
        <f>VLOOKUP($A8,'Return Data'!$B$7:$R$2843,17,0)</f>
        <v>7.1208</v>
      </c>
      <c r="W8" s="66">
        <f t="shared" ref="W8:W31" si="9">RANK(V8,V$8:V$33,0)</f>
        <v>6</v>
      </c>
      <c r="X8" s="65">
        <f>VLOOKUP($A8,'Return Data'!$B$7:$R$2843,14,0)</f>
        <v>7.9337999999999997</v>
      </c>
      <c r="Y8" s="66">
        <f t="shared" ref="Y8:Y31" si="10">RANK(X8,X$8:X$33,0)</f>
        <v>1</v>
      </c>
      <c r="Z8" s="65">
        <f>VLOOKUP($A8,'Return Data'!$B$7:$R$2843,16,0)</f>
        <v>8.5340000000000007</v>
      </c>
      <c r="AA8" s="67">
        <f t="shared" ref="AA8:AA33" si="11">RANK(Z8,Z$8:Z$33,0)</f>
        <v>2</v>
      </c>
    </row>
    <row r="9" spans="1:27" x14ac:dyDescent="0.3">
      <c r="A9" s="63" t="s">
        <v>1014</v>
      </c>
      <c r="B9" s="64">
        <f>VLOOKUP($A9,'Return Data'!$B$7:$R$2843,3,0)</f>
        <v>44446</v>
      </c>
      <c r="C9" s="65">
        <f>VLOOKUP($A9,'Return Data'!$B$7:$R$2843,4,0)</f>
        <v>2535.0709999999999</v>
      </c>
      <c r="D9" s="65">
        <f>VLOOKUP($A9,'Return Data'!$B$7:$R$2843,5,0)</f>
        <v>1.2556</v>
      </c>
      <c r="E9" s="66">
        <f t="shared" si="0"/>
        <v>10</v>
      </c>
      <c r="F9" s="65">
        <f>VLOOKUP($A9,'Return Data'!$B$7:$R$2843,6,0)</f>
        <v>2.8801999999999999</v>
      </c>
      <c r="G9" s="66">
        <f t="shared" si="1"/>
        <v>8</v>
      </c>
      <c r="H9" s="65">
        <f>VLOOKUP($A9,'Return Data'!$B$7:$R$2843,7,0)</f>
        <v>5.0221</v>
      </c>
      <c r="I9" s="66">
        <f t="shared" si="2"/>
        <v>8</v>
      </c>
      <c r="J9" s="65">
        <f>VLOOKUP($A9,'Return Data'!$B$7:$R$2843,8,0)</f>
        <v>5.1289999999999996</v>
      </c>
      <c r="K9" s="66">
        <f t="shared" si="3"/>
        <v>8</v>
      </c>
      <c r="L9" s="65">
        <f>VLOOKUP($A9,'Return Data'!$B$7:$R$2843,9,0)</f>
        <v>5.4330999999999996</v>
      </c>
      <c r="M9" s="66">
        <f t="shared" si="4"/>
        <v>12</v>
      </c>
      <c r="N9" s="65">
        <f>VLOOKUP($A9,'Return Data'!$B$7:$R$2843,10,0)</f>
        <v>4.7042999999999999</v>
      </c>
      <c r="O9" s="66">
        <f t="shared" si="5"/>
        <v>11</v>
      </c>
      <c r="P9" s="65">
        <f>VLOOKUP($A9,'Return Data'!$B$7:$R$2843,11,0)</f>
        <v>4.9919000000000002</v>
      </c>
      <c r="Q9" s="66">
        <f t="shared" si="6"/>
        <v>12</v>
      </c>
      <c r="R9" s="65">
        <f>VLOOKUP($A9,'Return Data'!$B$7:$R$2843,12,0)</f>
        <v>4.3376999999999999</v>
      </c>
      <c r="S9" s="66">
        <f t="shared" si="7"/>
        <v>13</v>
      </c>
      <c r="T9" s="65">
        <f>VLOOKUP($A9,'Return Data'!$B$7:$R$2843,13,0)</f>
        <v>4.7885</v>
      </c>
      <c r="U9" s="66">
        <f t="shared" si="8"/>
        <v>12</v>
      </c>
      <c r="V9" s="65">
        <f>VLOOKUP($A9,'Return Data'!$B$7:$R$2843,17,0)</f>
        <v>6.4786999999999999</v>
      </c>
      <c r="W9" s="66">
        <f t="shared" si="9"/>
        <v>10</v>
      </c>
      <c r="X9" s="65">
        <f>VLOOKUP($A9,'Return Data'!$B$7:$R$2843,14,0)</f>
        <v>7.4901999999999997</v>
      </c>
      <c r="Y9" s="66">
        <f t="shared" si="10"/>
        <v>5</v>
      </c>
      <c r="Z9" s="65">
        <f>VLOOKUP($A9,'Return Data'!$B$7:$R$2843,16,0)</f>
        <v>8.2055000000000007</v>
      </c>
      <c r="AA9" s="67">
        <f t="shared" si="11"/>
        <v>5</v>
      </c>
    </row>
    <row r="10" spans="1:27" x14ac:dyDescent="0.3">
      <c r="A10" s="63" t="s">
        <v>1017</v>
      </c>
      <c r="B10" s="64">
        <f>VLOOKUP($A10,'Return Data'!$B$7:$R$2843,3,0)</f>
        <v>44446</v>
      </c>
      <c r="C10" s="65">
        <f>VLOOKUP($A10,'Return Data'!$B$7:$R$2843,4,0)</f>
        <v>1621.2384</v>
      </c>
      <c r="D10" s="65">
        <f>VLOOKUP($A10,'Return Data'!$B$7:$R$2843,5,0)</f>
        <v>-0.55379999999999996</v>
      </c>
      <c r="E10" s="66">
        <f t="shared" si="0"/>
        <v>22</v>
      </c>
      <c r="F10" s="65">
        <f>VLOOKUP($A10,'Return Data'!$B$7:$R$2843,6,0)</f>
        <v>1.1094999999999999</v>
      </c>
      <c r="G10" s="66">
        <f t="shared" si="1"/>
        <v>25</v>
      </c>
      <c r="H10" s="65">
        <f>VLOOKUP($A10,'Return Data'!$B$7:$R$2843,7,0)</f>
        <v>5.5404</v>
      </c>
      <c r="I10" s="66">
        <f t="shared" si="2"/>
        <v>4</v>
      </c>
      <c r="J10" s="65">
        <f>VLOOKUP($A10,'Return Data'!$B$7:$R$2843,8,0)</f>
        <v>4.2929000000000004</v>
      </c>
      <c r="K10" s="66">
        <f t="shared" si="3"/>
        <v>23</v>
      </c>
      <c r="L10" s="65">
        <f>VLOOKUP($A10,'Return Data'!$B$7:$R$2843,9,0)</f>
        <v>5.4757999999999996</v>
      </c>
      <c r="M10" s="66">
        <f t="shared" si="4"/>
        <v>11</v>
      </c>
      <c r="N10" s="65">
        <f>VLOOKUP($A10,'Return Data'!$B$7:$R$2843,10,0)</f>
        <v>3.6269999999999998</v>
      </c>
      <c r="O10" s="66">
        <f t="shared" si="5"/>
        <v>25</v>
      </c>
      <c r="P10" s="65">
        <f>VLOOKUP($A10,'Return Data'!$B$7:$R$2843,11,0)</f>
        <v>5.0632000000000001</v>
      </c>
      <c r="Q10" s="66">
        <f t="shared" si="6"/>
        <v>11</v>
      </c>
      <c r="R10" s="65">
        <f>VLOOKUP($A10,'Return Data'!$B$7:$R$2843,12,0)</f>
        <v>7.6749999999999998</v>
      </c>
      <c r="S10" s="66">
        <f t="shared" si="7"/>
        <v>2</v>
      </c>
      <c r="T10" s="65">
        <f>VLOOKUP($A10,'Return Data'!$B$7:$R$2843,13,0)</f>
        <v>7.7953000000000001</v>
      </c>
      <c r="U10" s="66">
        <f t="shared" si="8"/>
        <v>2</v>
      </c>
      <c r="V10" s="65">
        <f>VLOOKUP($A10,'Return Data'!$B$7:$R$2843,17,0)</f>
        <v>-4.6868999999999996</v>
      </c>
      <c r="W10" s="66">
        <f t="shared" si="9"/>
        <v>25</v>
      </c>
      <c r="X10" s="65">
        <f>VLOOKUP($A10,'Return Data'!$B$7:$R$2843,14,0)</f>
        <v>-8.6669999999999998</v>
      </c>
      <c r="Y10" s="66">
        <f t="shared" si="10"/>
        <v>25</v>
      </c>
      <c r="Z10" s="65">
        <f>VLOOKUP($A10,'Return Data'!$B$7:$R$2843,16,0)</f>
        <v>2.5402</v>
      </c>
      <c r="AA10" s="67">
        <f t="shared" si="11"/>
        <v>25</v>
      </c>
    </row>
    <row r="11" spans="1:27" x14ac:dyDescent="0.3">
      <c r="A11" s="63" t="s">
        <v>1021</v>
      </c>
      <c r="B11" s="64">
        <f>VLOOKUP($A11,'Return Data'!$B$7:$R$2843,3,0)</f>
        <v>44446</v>
      </c>
      <c r="C11" s="65">
        <f>VLOOKUP($A11,'Return Data'!$B$7:$R$2843,4,0)</f>
        <v>34.427300000000002</v>
      </c>
      <c r="D11" s="65">
        <f>VLOOKUP($A11,'Return Data'!$B$7:$R$2843,5,0)</f>
        <v>2.4386000000000001</v>
      </c>
      <c r="E11" s="66">
        <f t="shared" si="0"/>
        <v>4</v>
      </c>
      <c r="F11" s="65">
        <f>VLOOKUP($A11,'Return Data'!$B$7:$R$2843,6,0)</f>
        <v>3.0491000000000001</v>
      </c>
      <c r="G11" s="66">
        <f t="shared" si="1"/>
        <v>5</v>
      </c>
      <c r="H11" s="65">
        <f>VLOOKUP($A11,'Return Data'!$B$7:$R$2843,7,0)</f>
        <v>5.1547000000000001</v>
      </c>
      <c r="I11" s="66">
        <f t="shared" si="2"/>
        <v>5</v>
      </c>
      <c r="J11" s="65">
        <f>VLOOKUP($A11,'Return Data'!$B$7:$R$2843,8,0)</f>
        <v>4.6581000000000001</v>
      </c>
      <c r="K11" s="66">
        <f t="shared" si="3"/>
        <v>11</v>
      </c>
      <c r="L11" s="65">
        <f>VLOOKUP($A11,'Return Data'!$B$7:$R$2843,9,0)</f>
        <v>4.9947999999999997</v>
      </c>
      <c r="M11" s="66">
        <f t="shared" si="4"/>
        <v>18</v>
      </c>
      <c r="N11" s="65">
        <f>VLOOKUP($A11,'Return Data'!$B$7:$R$2843,10,0)</f>
        <v>4.7735000000000003</v>
      </c>
      <c r="O11" s="66">
        <f t="shared" si="5"/>
        <v>9</v>
      </c>
      <c r="P11" s="65">
        <f>VLOOKUP($A11,'Return Data'!$B$7:$R$2843,11,0)</f>
        <v>5.4572000000000003</v>
      </c>
      <c r="Q11" s="66">
        <f t="shared" si="6"/>
        <v>5</v>
      </c>
      <c r="R11" s="65">
        <f>VLOOKUP($A11,'Return Data'!$B$7:$R$2843,12,0)</f>
        <v>4.6014999999999997</v>
      </c>
      <c r="S11" s="66">
        <f t="shared" si="7"/>
        <v>9</v>
      </c>
      <c r="T11" s="65">
        <f>VLOOKUP($A11,'Return Data'!$B$7:$R$2843,13,0)</f>
        <v>5.0776000000000003</v>
      </c>
      <c r="U11" s="66">
        <f t="shared" si="8"/>
        <v>8</v>
      </c>
      <c r="V11" s="65">
        <f>VLOOKUP($A11,'Return Data'!$B$7:$R$2843,17,0)</f>
        <v>6.8670999999999998</v>
      </c>
      <c r="W11" s="66">
        <f t="shared" si="9"/>
        <v>7</v>
      </c>
      <c r="X11" s="65">
        <f>VLOOKUP($A11,'Return Data'!$B$7:$R$2843,14,0)</f>
        <v>7.3632999999999997</v>
      </c>
      <c r="Y11" s="66">
        <f t="shared" si="10"/>
        <v>7</v>
      </c>
      <c r="Z11" s="65">
        <f>VLOOKUP($A11,'Return Data'!$B$7:$R$2843,16,0)</f>
        <v>8.1338000000000008</v>
      </c>
      <c r="AA11" s="67">
        <f t="shared" si="11"/>
        <v>7</v>
      </c>
    </row>
    <row r="12" spans="1:27" x14ac:dyDescent="0.3">
      <c r="A12" s="63" t="s">
        <v>1022</v>
      </c>
      <c r="B12" s="64">
        <f>VLOOKUP($A12,'Return Data'!$B$7:$R$2843,3,0)</f>
        <v>44446</v>
      </c>
      <c r="C12" s="65">
        <f>VLOOKUP($A12,'Return Data'!$B$7:$R$2843,4,0)</f>
        <v>34.201999999999998</v>
      </c>
      <c r="D12" s="65">
        <f>VLOOKUP($A12,'Return Data'!$B$7:$R$2843,5,0)</f>
        <v>0.64029999999999998</v>
      </c>
      <c r="E12" s="66">
        <f t="shared" si="0"/>
        <v>15</v>
      </c>
      <c r="F12" s="65">
        <f>VLOOKUP($A12,'Return Data'!$B$7:$R$2843,6,0)</f>
        <v>2.7488000000000001</v>
      </c>
      <c r="G12" s="66">
        <f t="shared" si="1"/>
        <v>10</v>
      </c>
      <c r="H12" s="65">
        <f>VLOOKUP($A12,'Return Data'!$B$7:$R$2843,7,0)</f>
        <v>4.1654</v>
      </c>
      <c r="I12" s="66">
        <f t="shared" si="2"/>
        <v>18</v>
      </c>
      <c r="J12" s="65">
        <f>VLOOKUP($A12,'Return Data'!$B$7:$R$2843,8,0)</f>
        <v>4.4287000000000001</v>
      </c>
      <c r="K12" s="66">
        <f t="shared" si="3"/>
        <v>17</v>
      </c>
      <c r="L12" s="65">
        <f>VLOOKUP($A12,'Return Data'!$B$7:$R$2843,9,0)</f>
        <v>4.5974000000000004</v>
      </c>
      <c r="M12" s="66">
        <f t="shared" si="4"/>
        <v>24</v>
      </c>
      <c r="N12" s="65">
        <f>VLOOKUP($A12,'Return Data'!$B$7:$R$2843,10,0)</f>
        <v>4.0865</v>
      </c>
      <c r="O12" s="66">
        <f t="shared" si="5"/>
        <v>23</v>
      </c>
      <c r="P12" s="65">
        <f>VLOOKUP($A12,'Return Data'!$B$7:$R$2843,11,0)</f>
        <v>4.1109999999999998</v>
      </c>
      <c r="Q12" s="66">
        <f t="shared" si="6"/>
        <v>25</v>
      </c>
      <c r="R12" s="65">
        <f>VLOOKUP($A12,'Return Data'!$B$7:$R$2843,12,0)</f>
        <v>3.6000999999999999</v>
      </c>
      <c r="S12" s="66">
        <f t="shared" si="7"/>
        <v>24</v>
      </c>
      <c r="T12" s="65">
        <f>VLOOKUP($A12,'Return Data'!$B$7:$R$2843,13,0)</f>
        <v>3.923</v>
      </c>
      <c r="U12" s="66">
        <f t="shared" si="8"/>
        <v>24</v>
      </c>
      <c r="V12" s="65">
        <f>VLOOKUP($A12,'Return Data'!$B$7:$R$2843,17,0)</f>
        <v>5.5601000000000003</v>
      </c>
      <c r="W12" s="66">
        <f t="shared" si="9"/>
        <v>20</v>
      </c>
      <c r="X12" s="65">
        <f>VLOOKUP($A12,'Return Data'!$B$7:$R$2843,14,0)</f>
        <v>6.6337000000000002</v>
      </c>
      <c r="Y12" s="66">
        <f t="shared" si="10"/>
        <v>13</v>
      </c>
      <c r="Z12" s="65">
        <f>VLOOKUP($A12,'Return Data'!$B$7:$R$2843,16,0)</f>
        <v>7.7141999999999999</v>
      </c>
      <c r="AA12" s="67">
        <f t="shared" si="11"/>
        <v>13</v>
      </c>
    </row>
    <row r="13" spans="1:27" x14ac:dyDescent="0.3">
      <c r="A13" s="63" t="s">
        <v>1024</v>
      </c>
      <c r="B13" s="64">
        <f>VLOOKUP($A13,'Return Data'!$B$7:$R$2843,3,0)</f>
        <v>44446</v>
      </c>
      <c r="C13" s="65">
        <f>VLOOKUP($A13,'Return Data'!$B$7:$R$2843,4,0)</f>
        <v>16.135200000000001</v>
      </c>
      <c r="D13" s="65">
        <f>VLOOKUP($A13,'Return Data'!$B$7:$R$2843,5,0)</f>
        <v>1.8098000000000001</v>
      </c>
      <c r="E13" s="66">
        <f t="shared" si="0"/>
        <v>9</v>
      </c>
      <c r="F13" s="65">
        <f>VLOOKUP($A13,'Return Data'!$B$7:$R$2843,6,0)</f>
        <v>2.6587999999999998</v>
      </c>
      <c r="G13" s="66">
        <f t="shared" si="1"/>
        <v>11</v>
      </c>
      <c r="H13" s="65">
        <f>VLOOKUP($A13,'Return Data'!$B$7:$R$2843,7,0)</f>
        <v>4.5929000000000002</v>
      </c>
      <c r="I13" s="66">
        <f t="shared" si="2"/>
        <v>12</v>
      </c>
      <c r="J13" s="65">
        <f>VLOOKUP($A13,'Return Data'!$B$7:$R$2843,8,0)</f>
        <v>4.4672999999999998</v>
      </c>
      <c r="K13" s="66">
        <f t="shared" si="3"/>
        <v>15</v>
      </c>
      <c r="L13" s="65">
        <f>VLOOKUP($A13,'Return Data'!$B$7:$R$2843,9,0)</f>
        <v>5.0484</v>
      </c>
      <c r="M13" s="66">
        <f t="shared" si="4"/>
        <v>16</v>
      </c>
      <c r="N13" s="65">
        <f>VLOOKUP($A13,'Return Data'!$B$7:$R$2843,10,0)</f>
        <v>4.4859</v>
      </c>
      <c r="O13" s="66">
        <f t="shared" si="5"/>
        <v>15</v>
      </c>
      <c r="P13" s="65">
        <f>VLOOKUP($A13,'Return Data'!$B$7:$R$2843,11,0)</f>
        <v>4.7662000000000004</v>
      </c>
      <c r="Q13" s="66">
        <f t="shared" si="6"/>
        <v>17</v>
      </c>
      <c r="R13" s="65">
        <f>VLOOKUP($A13,'Return Data'!$B$7:$R$2843,12,0)</f>
        <v>4.0247999999999999</v>
      </c>
      <c r="S13" s="66">
        <f t="shared" si="7"/>
        <v>18</v>
      </c>
      <c r="T13" s="65">
        <f>VLOOKUP($A13,'Return Data'!$B$7:$R$2843,13,0)</f>
        <v>4.3990999999999998</v>
      </c>
      <c r="U13" s="66">
        <f t="shared" si="8"/>
        <v>20</v>
      </c>
      <c r="V13" s="65">
        <f>VLOOKUP($A13,'Return Data'!$B$7:$R$2843,17,0)</f>
        <v>6.6154000000000002</v>
      </c>
      <c r="W13" s="66">
        <f t="shared" si="9"/>
        <v>8</v>
      </c>
      <c r="X13" s="65">
        <f>VLOOKUP($A13,'Return Data'!$B$7:$R$2843,14,0)</f>
        <v>7.1612</v>
      </c>
      <c r="Y13" s="66">
        <f t="shared" si="10"/>
        <v>10</v>
      </c>
      <c r="Z13" s="65">
        <f>VLOOKUP($A13,'Return Data'!$B$7:$R$2843,16,0)</f>
        <v>7.6361999999999997</v>
      </c>
      <c r="AA13" s="67">
        <f t="shared" si="11"/>
        <v>14</v>
      </c>
    </row>
    <row r="14" spans="1:27" x14ac:dyDescent="0.3">
      <c r="A14" s="63" t="s">
        <v>1931</v>
      </c>
      <c r="B14" s="64">
        <f>VLOOKUP($A14,'Return Data'!$B$7:$R$2843,3,0)</f>
        <v>44446</v>
      </c>
      <c r="C14" s="65">
        <f>VLOOKUP($A14,'Return Data'!$B$7:$R$2843,4,0)</f>
        <v>24.7058</v>
      </c>
      <c r="D14" s="65">
        <f>VLOOKUP($A14,'Return Data'!$B$7:$R$2843,5,0)</f>
        <v>12.857799999999999</v>
      </c>
      <c r="E14" s="66">
        <f t="shared" si="0"/>
        <v>1</v>
      </c>
      <c r="F14" s="65">
        <f>VLOOKUP($A14,'Return Data'!$B$7:$R$2843,6,0)</f>
        <v>13.0566</v>
      </c>
      <c r="G14" s="66">
        <f t="shared" si="1"/>
        <v>1</v>
      </c>
      <c r="H14" s="65">
        <f>VLOOKUP($A14,'Return Data'!$B$7:$R$2843,7,0)</f>
        <v>17.7254</v>
      </c>
      <c r="I14" s="66">
        <f t="shared" si="2"/>
        <v>1</v>
      </c>
      <c r="J14" s="65">
        <f>VLOOKUP($A14,'Return Data'!$B$7:$R$2843,8,0)</f>
        <v>19.423500000000001</v>
      </c>
      <c r="K14" s="66">
        <f t="shared" si="3"/>
        <v>1</v>
      </c>
      <c r="L14" s="65">
        <f>VLOOKUP($A14,'Return Data'!$B$7:$R$2843,9,0)</f>
        <v>13.382400000000001</v>
      </c>
      <c r="M14" s="66">
        <f t="shared" si="4"/>
        <v>1</v>
      </c>
      <c r="N14" s="65">
        <f>VLOOKUP($A14,'Return Data'!$B$7:$R$2843,10,0)</f>
        <v>8.1532999999999998</v>
      </c>
      <c r="O14" s="66">
        <f t="shared" si="5"/>
        <v>1</v>
      </c>
      <c r="P14" s="65">
        <f>VLOOKUP($A14,'Return Data'!$B$7:$R$2843,11,0)</f>
        <v>9.0218000000000007</v>
      </c>
      <c r="Q14" s="66">
        <f t="shared" si="6"/>
        <v>1</v>
      </c>
      <c r="R14" s="65">
        <f>VLOOKUP($A14,'Return Data'!$B$7:$R$2843,12,0)</f>
        <v>10.4405</v>
      </c>
      <c r="S14" s="66">
        <f t="shared" si="7"/>
        <v>1</v>
      </c>
      <c r="T14" s="65">
        <f>VLOOKUP($A14,'Return Data'!$B$7:$R$2843,13,0)</f>
        <v>11.8613</v>
      </c>
      <c r="U14" s="66">
        <f t="shared" si="8"/>
        <v>1</v>
      </c>
      <c r="V14" s="65">
        <f>VLOOKUP($A14,'Return Data'!$B$7:$R$2843,17,0)</f>
        <v>4.0065999999999997</v>
      </c>
      <c r="W14" s="66">
        <f t="shared" si="9"/>
        <v>24</v>
      </c>
      <c r="X14" s="65">
        <f>VLOOKUP($A14,'Return Data'!$B$7:$R$2843,14,0)</f>
        <v>5.6288999999999998</v>
      </c>
      <c r="Y14" s="66">
        <f t="shared" si="10"/>
        <v>17</v>
      </c>
      <c r="Z14" s="65">
        <f>VLOOKUP($A14,'Return Data'!$B$7:$R$2843,16,0)</f>
        <v>8.2204999999999995</v>
      </c>
      <c r="AA14" s="67">
        <f t="shared" si="11"/>
        <v>4</v>
      </c>
    </row>
    <row r="15" spans="1:27" x14ac:dyDescent="0.3">
      <c r="A15" s="63" t="s">
        <v>1031</v>
      </c>
      <c r="B15" s="64">
        <f>VLOOKUP($A15,'Return Data'!$B$7:$R$2843,3,0)</f>
        <v>44446</v>
      </c>
      <c r="C15" s="65">
        <f>VLOOKUP($A15,'Return Data'!$B$7:$R$2843,4,0)</f>
        <v>48.759399999999999</v>
      </c>
      <c r="D15" s="65">
        <f>VLOOKUP($A15,'Return Data'!$B$7:$R$2843,5,0)</f>
        <v>3.3689</v>
      </c>
      <c r="E15" s="66">
        <f t="shared" si="0"/>
        <v>2</v>
      </c>
      <c r="F15" s="65">
        <f>VLOOKUP($A15,'Return Data'!$B$7:$R$2843,6,0)</f>
        <v>3.9691999999999998</v>
      </c>
      <c r="G15" s="66">
        <f t="shared" si="1"/>
        <v>2</v>
      </c>
      <c r="H15" s="65">
        <f>VLOOKUP($A15,'Return Data'!$B$7:$R$2843,7,0)</f>
        <v>5.7918000000000003</v>
      </c>
      <c r="I15" s="66">
        <f t="shared" si="2"/>
        <v>3</v>
      </c>
      <c r="J15" s="65">
        <f>VLOOKUP($A15,'Return Data'!$B$7:$R$2843,8,0)</f>
        <v>5.6264000000000003</v>
      </c>
      <c r="K15" s="66">
        <f t="shared" si="3"/>
        <v>4</v>
      </c>
      <c r="L15" s="65">
        <f>VLOOKUP($A15,'Return Data'!$B$7:$R$2843,9,0)</f>
        <v>6.4032999999999998</v>
      </c>
      <c r="M15" s="66">
        <f t="shared" si="4"/>
        <v>5</v>
      </c>
      <c r="N15" s="65">
        <f>VLOOKUP($A15,'Return Data'!$B$7:$R$2843,10,0)</f>
        <v>5.5936000000000003</v>
      </c>
      <c r="O15" s="66">
        <f t="shared" si="5"/>
        <v>3</v>
      </c>
      <c r="P15" s="65">
        <f>VLOOKUP($A15,'Return Data'!$B$7:$R$2843,11,0)</f>
        <v>5.3922999999999996</v>
      </c>
      <c r="Q15" s="66">
        <f t="shared" si="6"/>
        <v>6</v>
      </c>
      <c r="R15" s="65">
        <f>VLOOKUP($A15,'Return Data'!$B$7:$R$2843,12,0)</f>
        <v>4.9025999999999996</v>
      </c>
      <c r="S15" s="66">
        <f t="shared" si="7"/>
        <v>4</v>
      </c>
      <c r="T15" s="65">
        <f>VLOOKUP($A15,'Return Data'!$B$7:$R$2843,13,0)</f>
        <v>5.7161999999999997</v>
      </c>
      <c r="U15" s="66">
        <f t="shared" si="8"/>
        <v>4</v>
      </c>
      <c r="V15" s="65">
        <f>VLOOKUP($A15,'Return Data'!$B$7:$R$2843,17,0)</f>
        <v>7.1395</v>
      </c>
      <c r="W15" s="66">
        <f t="shared" si="9"/>
        <v>3</v>
      </c>
      <c r="X15" s="65">
        <f>VLOOKUP($A15,'Return Data'!$B$7:$R$2843,14,0)</f>
        <v>7.7407000000000004</v>
      </c>
      <c r="Y15" s="66">
        <f t="shared" si="10"/>
        <v>4</v>
      </c>
      <c r="Z15" s="65">
        <f>VLOOKUP($A15,'Return Data'!$B$7:$R$2843,16,0)</f>
        <v>8.1662999999999997</v>
      </c>
      <c r="AA15" s="67">
        <f t="shared" si="11"/>
        <v>6</v>
      </c>
    </row>
    <row r="16" spans="1:27" x14ac:dyDescent="0.3">
      <c r="A16" s="63" t="s">
        <v>1033</v>
      </c>
      <c r="B16" s="64">
        <f>VLOOKUP($A16,'Return Data'!$B$7:$R$2843,3,0)</f>
        <v>44446</v>
      </c>
      <c r="C16" s="65">
        <f>VLOOKUP($A16,'Return Data'!$B$7:$R$2843,4,0)</f>
        <v>17.577000000000002</v>
      </c>
      <c r="D16" s="65">
        <f>VLOOKUP($A16,'Return Data'!$B$7:$R$2843,5,0)</f>
        <v>-1.2459</v>
      </c>
      <c r="E16" s="66">
        <f t="shared" si="0"/>
        <v>23</v>
      </c>
      <c r="F16" s="65">
        <f>VLOOKUP($A16,'Return Data'!$B$7:$R$2843,6,0)</f>
        <v>2.2328999999999999</v>
      </c>
      <c r="G16" s="66">
        <f t="shared" si="1"/>
        <v>20</v>
      </c>
      <c r="H16" s="65">
        <f>VLOOKUP($A16,'Return Data'!$B$7:$R$2843,7,0)</f>
        <v>5.0777000000000001</v>
      </c>
      <c r="I16" s="66">
        <f t="shared" si="2"/>
        <v>6</v>
      </c>
      <c r="J16" s="65">
        <f>VLOOKUP($A16,'Return Data'!$B$7:$R$2843,8,0)</f>
        <v>4.4127999999999998</v>
      </c>
      <c r="K16" s="66">
        <f t="shared" si="3"/>
        <v>18</v>
      </c>
      <c r="L16" s="65">
        <f>VLOOKUP($A16,'Return Data'!$B$7:$R$2843,9,0)</f>
        <v>5.4903000000000004</v>
      </c>
      <c r="M16" s="66">
        <f t="shared" si="4"/>
        <v>10</v>
      </c>
      <c r="N16" s="65">
        <f>VLOOKUP($A16,'Return Data'!$B$7:$R$2843,10,0)</f>
        <v>4.7256999999999998</v>
      </c>
      <c r="O16" s="66">
        <f t="shared" si="5"/>
        <v>10</v>
      </c>
      <c r="P16" s="65">
        <f>VLOOKUP($A16,'Return Data'!$B$7:$R$2843,11,0)</f>
        <v>5.1748000000000003</v>
      </c>
      <c r="Q16" s="66">
        <f t="shared" si="6"/>
        <v>9</v>
      </c>
      <c r="R16" s="65">
        <f>VLOOKUP($A16,'Return Data'!$B$7:$R$2843,12,0)</f>
        <v>4.2464000000000004</v>
      </c>
      <c r="S16" s="66">
        <f t="shared" si="7"/>
        <v>15</v>
      </c>
      <c r="T16" s="65">
        <f>VLOOKUP($A16,'Return Data'!$B$7:$R$2843,13,0)</f>
        <v>4.6162999999999998</v>
      </c>
      <c r="U16" s="66">
        <f t="shared" si="8"/>
        <v>15</v>
      </c>
      <c r="V16" s="65">
        <f>VLOOKUP($A16,'Return Data'!$B$7:$R$2843,17,0)</f>
        <v>4.5833000000000004</v>
      </c>
      <c r="W16" s="66">
        <f t="shared" si="9"/>
        <v>22</v>
      </c>
      <c r="X16" s="65">
        <f>VLOOKUP($A16,'Return Data'!$B$7:$R$2843,14,0)</f>
        <v>2.5594000000000001</v>
      </c>
      <c r="Y16" s="66">
        <f t="shared" si="10"/>
        <v>22</v>
      </c>
      <c r="Z16" s="65">
        <f>VLOOKUP($A16,'Return Data'!$B$7:$R$2843,16,0)</f>
        <v>6.4226999999999999</v>
      </c>
      <c r="AA16" s="67">
        <f t="shared" si="11"/>
        <v>22</v>
      </c>
    </row>
    <row r="17" spans="1:27" x14ac:dyDescent="0.3">
      <c r="A17" s="63" t="s">
        <v>1035</v>
      </c>
      <c r="B17" s="64">
        <f>VLOOKUP($A17,'Return Data'!$B$7:$R$2843,3,0)</f>
        <v>44446</v>
      </c>
      <c r="C17" s="65">
        <f>VLOOKUP($A17,'Return Data'!$B$7:$R$2843,4,0)</f>
        <v>430.7921</v>
      </c>
      <c r="D17" s="65">
        <f>VLOOKUP($A17,'Return Data'!$B$7:$R$2843,5,0)</f>
        <v>-2.3382999999999998</v>
      </c>
      <c r="E17" s="66">
        <f t="shared" si="0"/>
        <v>24</v>
      </c>
      <c r="F17" s="65">
        <f>VLOOKUP($A17,'Return Data'!$B$7:$R$2843,6,0)</f>
        <v>1.1439999999999999</v>
      </c>
      <c r="G17" s="66">
        <f t="shared" si="1"/>
        <v>24</v>
      </c>
      <c r="H17" s="65">
        <f>VLOOKUP($A17,'Return Data'!$B$7:$R$2843,7,0)</f>
        <v>3.3864999999999998</v>
      </c>
      <c r="I17" s="66">
        <f t="shared" si="2"/>
        <v>25</v>
      </c>
      <c r="J17" s="65">
        <f>VLOOKUP($A17,'Return Data'!$B$7:$R$2843,8,0)</f>
        <v>6.3597999999999999</v>
      </c>
      <c r="K17" s="66">
        <f t="shared" si="3"/>
        <v>3</v>
      </c>
      <c r="L17" s="65">
        <f>VLOOKUP($A17,'Return Data'!$B$7:$R$2843,9,0)</f>
        <v>7.0063000000000004</v>
      </c>
      <c r="M17" s="66">
        <f t="shared" si="4"/>
        <v>2</v>
      </c>
      <c r="N17" s="65">
        <f>VLOOKUP($A17,'Return Data'!$B$7:$R$2843,10,0)</f>
        <v>6.1146000000000003</v>
      </c>
      <c r="O17" s="66">
        <f t="shared" si="5"/>
        <v>2</v>
      </c>
      <c r="P17" s="65">
        <f>VLOOKUP($A17,'Return Data'!$B$7:$R$2843,11,0)</f>
        <v>5.3460000000000001</v>
      </c>
      <c r="Q17" s="66">
        <f t="shared" si="6"/>
        <v>7</v>
      </c>
      <c r="R17" s="65">
        <f>VLOOKUP($A17,'Return Data'!$B$7:$R$2843,12,0)</f>
        <v>4.7191000000000001</v>
      </c>
      <c r="S17" s="66">
        <f t="shared" si="7"/>
        <v>5</v>
      </c>
      <c r="T17" s="65">
        <f>VLOOKUP($A17,'Return Data'!$B$7:$R$2843,13,0)</f>
        <v>5.5122999999999998</v>
      </c>
      <c r="U17" s="66">
        <f t="shared" si="8"/>
        <v>5</v>
      </c>
      <c r="V17" s="65">
        <f>VLOOKUP($A17,'Return Data'!$B$7:$R$2843,17,0)</f>
        <v>7.1296999999999997</v>
      </c>
      <c r="W17" s="66">
        <f t="shared" si="9"/>
        <v>5</v>
      </c>
      <c r="X17" s="65">
        <f>VLOOKUP($A17,'Return Data'!$B$7:$R$2843,14,0)</f>
        <v>7.7415000000000003</v>
      </c>
      <c r="Y17" s="66">
        <f t="shared" si="10"/>
        <v>3</v>
      </c>
      <c r="Z17" s="65">
        <f>VLOOKUP($A17,'Return Data'!$B$7:$R$2843,16,0)</f>
        <v>8.3582999999999998</v>
      </c>
      <c r="AA17" s="67">
        <f t="shared" si="11"/>
        <v>3</v>
      </c>
    </row>
    <row r="18" spans="1:27" x14ac:dyDescent="0.3">
      <c r="A18" s="63" t="s">
        <v>1036</v>
      </c>
      <c r="B18" s="64">
        <f>VLOOKUP($A18,'Return Data'!$B$7:$R$2843,3,0)</f>
        <v>44446</v>
      </c>
      <c r="C18" s="65">
        <f>VLOOKUP($A18,'Return Data'!$B$7:$R$2843,4,0)</f>
        <v>31.241099999999999</v>
      </c>
      <c r="D18" s="65">
        <f>VLOOKUP($A18,'Return Data'!$B$7:$R$2843,5,0)</f>
        <v>0.58420000000000005</v>
      </c>
      <c r="E18" s="66">
        <f t="shared" si="0"/>
        <v>16</v>
      </c>
      <c r="F18" s="65">
        <f>VLOOKUP($A18,'Return Data'!$B$7:$R$2843,6,0)</f>
        <v>2.2787999999999999</v>
      </c>
      <c r="G18" s="66">
        <f t="shared" si="1"/>
        <v>19</v>
      </c>
      <c r="H18" s="65">
        <f>VLOOKUP($A18,'Return Data'!$B$7:$R$2843,7,0)</f>
        <v>4.2427999999999999</v>
      </c>
      <c r="I18" s="66">
        <f t="shared" si="2"/>
        <v>15</v>
      </c>
      <c r="J18" s="65">
        <f>VLOOKUP($A18,'Return Data'!$B$7:$R$2843,8,0)</f>
        <v>4.3635000000000002</v>
      </c>
      <c r="K18" s="66">
        <f t="shared" si="3"/>
        <v>20</v>
      </c>
      <c r="L18" s="65">
        <f>VLOOKUP($A18,'Return Data'!$B$7:$R$2843,9,0)</f>
        <v>4.9135</v>
      </c>
      <c r="M18" s="66">
        <f t="shared" si="4"/>
        <v>19</v>
      </c>
      <c r="N18" s="65">
        <f>VLOOKUP($A18,'Return Data'!$B$7:$R$2843,10,0)</f>
        <v>4.1771000000000003</v>
      </c>
      <c r="O18" s="66">
        <f t="shared" si="5"/>
        <v>21</v>
      </c>
      <c r="P18" s="65">
        <f>VLOOKUP($A18,'Return Data'!$B$7:$R$2843,11,0)</f>
        <v>4.6990999999999996</v>
      </c>
      <c r="Q18" s="66">
        <f t="shared" si="6"/>
        <v>18</v>
      </c>
      <c r="R18" s="65">
        <f>VLOOKUP($A18,'Return Data'!$B$7:$R$2843,12,0)</f>
        <v>3.9043999999999999</v>
      </c>
      <c r="S18" s="66">
        <f t="shared" si="7"/>
        <v>23</v>
      </c>
      <c r="T18" s="65">
        <f>VLOOKUP($A18,'Return Data'!$B$7:$R$2843,13,0)</f>
        <v>4.2690999999999999</v>
      </c>
      <c r="U18" s="66">
        <f t="shared" si="8"/>
        <v>21</v>
      </c>
      <c r="V18" s="65">
        <f>VLOOKUP($A18,'Return Data'!$B$7:$R$2843,17,0)</f>
        <v>6.0202999999999998</v>
      </c>
      <c r="W18" s="66">
        <f t="shared" si="9"/>
        <v>17</v>
      </c>
      <c r="X18" s="65">
        <f>VLOOKUP($A18,'Return Data'!$B$7:$R$2843,14,0)</f>
        <v>7.0292000000000003</v>
      </c>
      <c r="Y18" s="66">
        <f t="shared" si="10"/>
        <v>12</v>
      </c>
      <c r="Z18" s="65">
        <f>VLOOKUP($A18,'Return Data'!$B$7:$R$2843,16,0)</f>
        <v>8.0371000000000006</v>
      </c>
      <c r="AA18" s="67">
        <f t="shared" si="11"/>
        <v>10</v>
      </c>
    </row>
    <row r="19" spans="1:27" x14ac:dyDescent="0.3">
      <c r="A19" s="63" t="s">
        <v>1039</v>
      </c>
      <c r="B19" s="64">
        <f>VLOOKUP($A19,'Return Data'!$B$7:$R$2843,3,0)</f>
        <v>44446</v>
      </c>
      <c r="C19" s="65">
        <f>VLOOKUP($A19,'Return Data'!$B$7:$R$2843,4,0)</f>
        <v>3112.4567000000002</v>
      </c>
      <c r="D19" s="65">
        <f>VLOOKUP($A19,'Return Data'!$B$7:$R$2843,5,0)</f>
        <v>0.83620000000000005</v>
      </c>
      <c r="E19" s="66">
        <f t="shared" si="0"/>
        <v>12</v>
      </c>
      <c r="F19" s="65">
        <f>VLOOKUP($A19,'Return Data'!$B$7:$R$2843,6,0)</f>
        <v>2.4628000000000001</v>
      </c>
      <c r="G19" s="66">
        <f t="shared" si="1"/>
        <v>16</v>
      </c>
      <c r="H19" s="65">
        <f>VLOOKUP($A19,'Return Data'!$B$7:$R$2843,7,0)</f>
        <v>4.5412999999999997</v>
      </c>
      <c r="I19" s="66">
        <f t="shared" si="2"/>
        <v>14</v>
      </c>
      <c r="J19" s="65">
        <f>VLOOKUP($A19,'Return Data'!$B$7:$R$2843,8,0)</f>
        <v>4.3452999999999999</v>
      </c>
      <c r="K19" s="66">
        <f t="shared" si="3"/>
        <v>22</v>
      </c>
      <c r="L19" s="65">
        <f>VLOOKUP($A19,'Return Data'!$B$7:$R$2843,9,0)</f>
        <v>5.0555000000000003</v>
      </c>
      <c r="M19" s="66">
        <f t="shared" si="4"/>
        <v>15</v>
      </c>
      <c r="N19" s="65">
        <f>VLOOKUP($A19,'Return Data'!$B$7:$R$2843,10,0)</f>
        <v>4.3930999999999996</v>
      </c>
      <c r="O19" s="66">
        <f t="shared" si="5"/>
        <v>17</v>
      </c>
      <c r="P19" s="65">
        <f>VLOOKUP($A19,'Return Data'!$B$7:$R$2843,11,0)</f>
        <v>4.8144</v>
      </c>
      <c r="Q19" s="66">
        <f t="shared" si="6"/>
        <v>15</v>
      </c>
      <c r="R19" s="65">
        <f>VLOOKUP($A19,'Return Data'!$B$7:$R$2843,12,0)</f>
        <v>4.0869</v>
      </c>
      <c r="S19" s="66">
        <f t="shared" si="7"/>
        <v>17</v>
      </c>
      <c r="T19" s="65">
        <f>VLOOKUP($A19,'Return Data'!$B$7:$R$2843,13,0)</f>
        <v>4.4417</v>
      </c>
      <c r="U19" s="66">
        <f t="shared" si="8"/>
        <v>18</v>
      </c>
      <c r="V19" s="65">
        <f>VLOOKUP($A19,'Return Data'!$B$7:$R$2843,17,0)</f>
        <v>6.3186</v>
      </c>
      <c r="W19" s="66">
        <f t="shared" si="9"/>
        <v>12</v>
      </c>
      <c r="X19" s="65">
        <f>VLOOKUP($A19,'Return Data'!$B$7:$R$2843,14,0)</f>
        <v>7.3921000000000001</v>
      </c>
      <c r="Y19" s="66">
        <f t="shared" si="10"/>
        <v>6</v>
      </c>
      <c r="Z19" s="65">
        <f>VLOOKUP($A19,'Return Data'!$B$7:$R$2843,16,0)</f>
        <v>8.0444999999999993</v>
      </c>
      <c r="AA19" s="67">
        <f t="shared" si="11"/>
        <v>9</v>
      </c>
    </row>
    <row r="20" spans="1:27" x14ac:dyDescent="0.3">
      <c r="A20" s="63" t="s">
        <v>1041</v>
      </c>
      <c r="B20" s="64">
        <f>VLOOKUP($A20,'Return Data'!$B$7:$R$2843,3,0)</f>
        <v>44446</v>
      </c>
      <c r="C20" s="65">
        <f>VLOOKUP($A20,'Return Data'!$B$7:$R$2843,4,0)</f>
        <v>30.002500000000001</v>
      </c>
      <c r="D20" s="65">
        <f>VLOOKUP($A20,'Return Data'!$B$7:$R$2843,5,0)</f>
        <v>2.5550000000000002</v>
      </c>
      <c r="E20" s="66">
        <f t="shared" si="0"/>
        <v>3</v>
      </c>
      <c r="F20" s="65">
        <f>VLOOKUP($A20,'Return Data'!$B$7:$R$2843,6,0)</f>
        <v>2.1295000000000002</v>
      </c>
      <c r="G20" s="66">
        <f t="shared" si="1"/>
        <v>21</v>
      </c>
      <c r="H20" s="65">
        <f>VLOOKUP($A20,'Return Data'!$B$7:$R$2843,7,0)</f>
        <v>3.9655</v>
      </c>
      <c r="I20" s="66">
        <f t="shared" si="2"/>
        <v>22</v>
      </c>
      <c r="J20" s="65">
        <f>VLOOKUP($A20,'Return Data'!$B$7:$R$2843,8,0)</f>
        <v>4.5439999999999996</v>
      </c>
      <c r="K20" s="66">
        <f t="shared" si="3"/>
        <v>13</v>
      </c>
      <c r="L20" s="65">
        <f>VLOOKUP($A20,'Return Data'!$B$7:$R$2843,9,0)</f>
        <v>4.9983000000000004</v>
      </c>
      <c r="M20" s="66">
        <f t="shared" si="4"/>
        <v>17</v>
      </c>
      <c r="N20" s="65">
        <f>VLOOKUP($A20,'Return Data'!$B$7:$R$2843,10,0)</f>
        <v>4.2407000000000004</v>
      </c>
      <c r="O20" s="66">
        <f t="shared" si="5"/>
        <v>20</v>
      </c>
      <c r="P20" s="65">
        <f>VLOOKUP($A20,'Return Data'!$B$7:$R$2843,11,0)</f>
        <v>4.2191999999999998</v>
      </c>
      <c r="Q20" s="66">
        <f t="shared" si="6"/>
        <v>24</v>
      </c>
      <c r="R20" s="65">
        <f>VLOOKUP($A20,'Return Data'!$B$7:$R$2843,12,0)</f>
        <v>3.5977999999999999</v>
      </c>
      <c r="S20" s="66">
        <f t="shared" si="7"/>
        <v>25</v>
      </c>
      <c r="T20" s="65">
        <f>VLOOKUP($A20,'Return Data'!$B$7:$R$2843,13,0)</f>
        <v>3.8472</v>
      </c>
      <c r="U20" s="66">
        <f t="shared" si="8"/>
        <v>25</v>
      </c>
      <c r="V20" s="65">
        <f>VLOOKUP($A20,'Return Data'!$B$7:$R$2843,17,0)</f>
        <v>10.712</v>
      </c>
      <c r="W20" s="66">
        <f t="shared" si="9"/>
        <v>1</v>
      </c>
      <c r="X20" s="65">
        <f>VLOOKUP($A20,'Return Data'!$B$7:$R$2843,14,0)</f>
        <v>5.4592000000000001</v>
      </c>
      <c r="Y20" s="66">
        <f t="shared" si="10"/>
        <v>18</v>
      </c>
      <c r="Z20" s="65">
        <f>VLOOKUP($A20,'Return Data'!$B$7:$R$2843,16,0)</f>
        <v>7.2874999999999996</v>
      </c>
      <c r="AA20" s="67">
        <f t="shared" si="11"/>
        <v>18</v>
      </c>
    </row>
    <row r="21" spans="1:27" x14ac:dyDescent="0.3">
      <c r="A21" s="63" t="s">
        <v>1043</v>
      </c>
      <c r="B21" s="64">
        <f>VLOOKUP($A21,'Return Data'!$B$7:$R$2843,3,0)</f>
        <v>44446</v>
      </c>
      <c r="C21" s="65">
        <f>VLOOKUP($A21,'Return Data'!$B$7:$R$2843,4,0)</f>
        <v>2841.9787999999999</v>
      </c>
      <c r="D21" s="65">
        <f>VLOOKUP($A21,'Return Data'!$B$7:$R$2843,5,0)</f>
        <v>1.2317</v>
      </c>
      <c r="E21" s="66">
        <f t="shared" si="0"/>
        <v>11</v>
      </c>
      <c r="F21" s="65">
        <f>VLOOKUP($A21,'Return Data'!$B$7:$R$2843,6,0)</f>
        <v>3.7353999999999998</v>
      </c>
      <c r="G21" s="66">
        <f t="shared" si="1"/>
        <v>3</v>
      </c>
      <c r="H21" s="65">
        <f>VLOOKUP($A21,'Return Data'!$B$7:$R$2843,7,0)</f>
        <v>6.4153000000000002</v>
      </c>
      <c r="I21" s="66">
        <f t="shared" si="2"/>
        <v>2</v>
      </c>
      <c r="J21" s="65">
        <f>VLOOKUP($A21,'Return Data'!$B$7:$R$2843,8,0)</f>
        <v>6.7896999999999998</v>
      </c>
      <c r="K21" s="66">
        <f t="shared" si="3"/>
        <v>2</v>
      </c>
      <c r="L21" s="65">
        <f>VLOOKUP($A21,'Return Data'!$B$7:$R$2843,9,0)</f>
        <v>6.9429999999999996</v>
      </c>
      <c r="M21" s="66">
        <f t="shared" si="4"/>
        <v>3</v>
      </c>
      <c r="N21" s="65">
        <f>VLOOKUP($A21,'Return Data'!$B$7:$R$2843,10,0)</f>
        <v>5.2914000000000003</v>
      </c>
      <c r="O21" s="66">
        <f t="shared" si="5"/>
        <v>5</v>
      </c>
      <c r="P21" s="65">
        <f>VLOOKUP($A21,'Return Data'!$B$7:$R$2843,11,0)</f>
        <v>5.6165000000000003</v>
      </c>
      <c r="Q21" s="66">
        <f t="shared" si="6"/>
        <v>4</v>
      </c>
      <c r="R21" s="65">
        <f>VLOOKUP($A21,'Return Data'!$B$7:$R$2843,12,0)</f>
        <v>4.6458000000000004</v>
      </c>
      <c r="S21" s="66">
        <f t="shared" si="7"/>
        <v>8</v>
      </c>
      <c r="T21" s="65">
        <f>VLOOKUP($A21,'Return Data'!$B$7:$R$2843,13,0)</f>
        <v>5.2904</v>
      </c>
      <c r="U21" s="66">
        <f t="shared" si="8"/>
        <v>6</v>
      </c>
      <c r="V21" s="65">
        <f>VLOOKUP($A21,'Return Data'!$B$7:$R$2843,17,0)</f>
        <v>7.3461999999999996</v>
      </c>
      <c r="W21" s="66">
        <f t="shared" si="9"/>
        <v>2</v>
      </c>
      <c r="X21" s="65">
        <f>VLOOKUP($A21,'Return Data'!$B$7:$R$2843,14,0)</f>
        <v>7.9234</v>
      </c>
      <c r="Y21" s="66">
        <f t="shared" si="10"/>
        <v>2</v>
      </c>
      <c r="Z21" s="65">
        <f>VLOOKUP($A21,'Return Data'!$B$7:$R$2843,16,0)</f>
        <v>8.5344999999999995</v>
      </c>
      <c r="AA21" s="67">
        <f t="shared" si="11"/>
        <v>1</v>
      </c>
    </row>
    <row r="22" spans="1:27" x14ac:dyDescent="0.3">
      <c r="A22" s="63" t="s">
        <v>1044</v>
      </c>
      <c r="B22" s="64">
        <f>VLOOKUP($A22,'Return Data'!$B$7:$R$2843,3,0)</f>
        <v>44446</v>
      </c>
      <c r="C22" s="65">
        <f>VLOOKUP($A22,'Return Data'!$B$7:$R$2843,4,0)</f>
        <v>23.37</v>
      </c>
      <c r="D22" s="65">
        <f>VLOOKUP($A22,'Return Data'!$B$7:$R$2843,5,0)</f>
        <v>0</v>
      </c>
      <c r="E22" s="66">
        <f t="shared" si="0"/>
        <v>18</v>
      </c>
      <c r="F22" s="65">
        <f>VLOOKUP($A22,'Return Data'!$B$7:$R$2843,6,0)</f>
        <v>2.8121999999999998</v>
      </c>
      <c r="G22" s="66">
        <f t="shared" si="1"/>
        <v>9</v>
      </c>
      <c r="H22" s="65">
        <f>VLOOKUP($A22,'Return Data'!$B$7:$R$2843,7,0)</f>
        <v>4.7568000000000001</v>
      </c>
      <c r="I22" s="66">
        <f t="shared" si="2"/>
        <v>10</v>
      </c>
      <c r="J22" s="65">
        <f>VLOOKUP($A22,'Return Data'!$B$7:$R$2843,8,0)</f>
        <v>5.1418999999999997</v>
      </c>
      <c r="K22" s="66">
        <f t="shared" si="3"/>
        <v>7</v>
      </c>
      <c r="L22" s="65">
        <f>VLOOKUP($A22,'Return Data'!$B$7:$R$2843,9,0)</f>
        <v>5.9660000000000002</v>
      </c>
      <c r="M22" s="66">
        <f t="shared" si="4"/>
        <v>6</v>
      </c>
      <c r="N22" s="65">
        <f>VLOOKUP($A22,'Return Data'!$B$7:$R$2843,10,0)</f>
        <v>4.7971000000000004</v>
      </c>
      <c r="O22" s="66">
        <f t="shared" si="5"/>
        <v>8</v>
      </c>
      <c r="P22" s="65">
        <f>VLOOKUP($A22,'Return Data'!$B$7:$R$2843,11,0)</f>
        <v>5.1462000000000003</v>
      </c>
      <c r="Q22" s="66">
        <f t="shared" si="6"/>
        <v>10</v>
      </c>
      <c r="R22" s="65">
        <f>VLOOKUP($A22,'Return Data'!$B$7:$R$2843,12,0)</f>
        <v>4.4095000000000004</v>
      </c>
      <c r="S22" s="66">
        <f t="shared" si="7"/>
        <v>10</v>
      </c>
      <c r="T22" s="65">
        <f>VLOOKUP($A22,'Return Data'!$B$7:$R$2843,13,0)</f>
        <v>4.9950000000000001</v>
      </c>
      <c r="U22" s="66">
        <f t="shared" si="8"/>
        <v>9</v>
      </c>
      <c r="V22" s="65">
        <f>VLOOKUP($A22,'Return Data'!$B$7:$R$2843,17,0)</f>
        <v>6.2942999999999998</v>
      </c>
      <c r="W22" s="66">
        <f t="shared" si="9"/>
        <v>14</v>
      </c>
      <c r="X22" s="65">
        <f>VLOOKUP($A22,'Return Data'!$B$7:$R$2843,14,0)</f>
        <v>6.2723000000000004</v>
      </c>
      <c r="Y22" s="66">
        <f t="shared" si="10"/>
        <v>15</v>
      </c>
      <c r="Z22" s="65">
        <f>VLOOKUP($A22,'Return Data'!$B$7:$R$2843,16,0)</f>
        <v>8.0079999999999991</v>
      </c>
      <c r="AA22" s="67">
        <f t="shared" si="11"/>
        <v>11</v>
      </c>
    </row>
    <row r="23" spans="1:27" x14ac:dyDescent="0.3">
      <c r="A23" s="63" t="s">
        <v>1047</v>
      </c>
      <c r="B23" s="64">
        <f>VLOOKUP($A23,'Return Data'!$B$7:$R$2843,3,0)</f>
        <v>44446</v>
      </c>
      <c r="C23" s="65">
        <f>VLOOKUP($A23,'Return Data'!$B$7:$R$2843,4,0)</f>
        <v>33.756700000000002</v>
      </c>
      <c r="D23" s="65">
        <f>VLOOKUP($A23,'Return Data'!$B$7:$R$2843,5,0)</f>
        <v>1.8382000000000001</v>
      </c>
      <c r="E23" s="66">
        <f t="shared" si="0"/>
        <v>8</v>
      </c>
      <c r="F23" s="65">
        <f>VLOOKUP($A23,'Return Data'!$B$7:$R$2843,6,0)</f>
        <v>2.9744999999999999</v>
      </c>
      <c r="G23" s="66">
        <f t="shared" si="1"/>
        <v>6</v>
      </c>
      <c r="H23" s="65">
        <f>VLOOKUP($A23,'Return Data'!$B$7:$R$2843,7,0)</f>
        <v>4.0502000000000002</v>
      </c>
      <c r="I23" s="66">
        <f t="shared" si="2"/>
        <v>20</v>
      </c>
      <c r="J23" s="65">
        <f>VLOOKUP($A23,'Return Data'!$B$7:$R$2843,8,0)</f>
        <v>4.4020000000000001</v>
      </c>
      <c r="K23" s="66">
        <f t="shared" si="3"/>
        <v>19</v>
      </c>
      <c r="L23" s="65">
        <f>VLOOKUP($A23,'Return Data'!$B$7:$R$2843,9,0)</f>
        <v>4.8593000000000002</v>
      </c>
      <c r="M23" s="66">
        <f t="shared" si="4"/>
        <v>21</v>
      </c>
      <c r="N23" s="65">
        <f>VLOOKUP($A23,'Return Data'!$B$7:$R$2843,10,0)</f>
        <v>4.3055000000000003</v>
      </c>
      <c r="O23" s="66">
        <f t="shared" si="5"/>
        <v>18</v>
      </c>
      <c r="P23" s="65">
        <f>VLOOKUP($A23,'Return Data'!$B$7:$R$2843,11,0)</f>
        <v>4.4711999999999996</v>
      </c>
      <c r="Q23" s="66">
        <f t="shared" si="6"/>
        <v>21</v>
      </c>
      <c r="R23" s="65">
        <f>VLOOKUP($A23,'Return Data'!$B$7:$R$2843,12,0)</f>
        <v>4.6719999999999997</v>
      </c>
      <c r="S23" s="66">
        <f t="shared" si="7"/>
        <v>7</v>
      </c>
      <c r="T23" s="65">
        <f>VLOOKUP($A23,'Return Data'!$B$7:$R$2843,13,0)</f>
        <v>4.8503999999999996</v>
      </c>
      <c r="U23" s="66">
        <f t="shared" si="8"/>
        <v>11</v>
      </c>
      <c r="V23" s="65">
        <f>VLOOKUP($A23,'Return Data'!$B$7:$R$2843,17,0)</f>
        <v>6.5399000000000003</v>
      </c>
      <c r="W23" s="66">
        <f t="shared" si="9"/>
        <v>9</v>
      </c>
      <c r="X23" s="65">
        <f>VLOOKUP($A23,'Return Data'!$B$7:$R$2843,14,0)</f>
        <v>5.8217999999999996</v>
      </c>
      <c r="Y23" s="66">
        <f t="shared" si="10"/>
        <v>16</v>
      </c>
      <c r="Z23" s="65">
        <f>VLOOKUP($A23,'Return Data'!$B$7:$R$2843,16,0)</f>
        <v>7.5854999999999997</v>
      </c>
      <c r="AA23" s="67">
        <f t="shared" si="11"/>
        <v>15</v>
      </c>
    </row>
    <row r="24" spans="1:27" x14ac:dyDescent="0.3">
      <c r="A24" s="63" t="s">
        <v>1048</v>
      </c>
      <c r="B24" s="64">
        <f>VLOOKUP($A24,'Return Data'!$B$7:$R$2843,3,0)</f>
        <v>44446</v>
      </c>
      <c r="C24" s="65">
        <f>VLOOKUP($A24,'Return Data'!$B$7:$R$2843,4,0)</f>
        <v>1371.7398000000001</v>
      </c>
      <c r="D24" s="65">
        <f>VLOOKUP($A24,'Return Data'!$B$7:$R$2843,5,0)</f>
        <v>-2.3893</v>
      </c>
      <c r="E24" s="66">
        <f t="shared" si="0"/>
        <v>25</v>
      </c>
      <c r="F24" s="65">
        <f>VLOOKUP($A24,'Return Data'!$B$7:$R$2843,6,0)</f>
        <v>2.6217000000000001</v>
      </c>
      <c r="G24" s="66">
        <f t="shared" si="1"/>
        <v>12</v>
      </c>
      <c r="H24" s="65">
        <f>VLOOKUP($A24,'Return Data'!$B$7:$R$2843,7,0)</f>
        <v>4.6047000000000002</v>
      </c>
      <c r="I24" s="66">
        <f t="shared" si="2"/>
        <v>11</v>
      </c>
      <c r="J24" s="65">
        <f>VLOOKUP($A24,'Return Data'!$B$7:$R$2843,8,0)</f>
        <v>5.0054999999999996</v>
      </c>
      <c r="K24" s="66">
        <f t="shared" si="3"/>
        <v>10</v>
      </c>
      <c r="L24" s="65">
        <f>VLOOKUP($A24,'Return Data'!$B$7:$R$2843,9,0)</f>
        <v>5.5715000000000003</v>
      </c>
      <c r="M24" s="66">
        <f t="shared" si="4"/>
        <v>9</v>
      </c>
      <c r="N24" s="65">
        <f>VLOOKUP($A24,'Return Data'!$B$7:$R$2843,10,0)</f>
        <v>4.5529000000000002</v>
      </c>
      <c r="O24" s="66">
        <f t="shared" si="5"/>
        <v>12</v>
      </c>
      <c r="P24" s="65">
        <f>VLOOKUP($A24,'Return Data'!$B$7:$R$2843,11,0)</f>
        <v>4.9574999999999996</v>
      </c>
      <c r="Q24" s="66">
        <f t="shared" si="6"/>
        <v>13</v>
      </c>
      <c r="R24" s="65">
        <f>VLOOKUP($A24,'Return Data'!$B$7:$R$2843,12,0)</f>
        <v>4.2511999999999999</v>
      </c>
      <c r="S24" s="66">
        <f t="shared" si="7"/>
        <v>14</v>
      </c>
      <c r="T24" s="65">
        <f>VLOOKUP($A24,'Return Data'!$B$7:$R$2843,13,0)</f>
        <v>4.6630000000000003</v>
      </c>
      <c r="U24" s="66">
        <f t="shared" si="8"/>
        <v>13</v>
      </c>
      <c r="V24" s="65">
        <f>VLOOKUP($A24,'Return Data'!$B$7:$R$2843,17,0)</f>
        <v>6.2489999999999997</v>
      </c>
      <c r="W24" s="66">
        <f t="shared" si="9"/>
        <v>15</v>
      </c>
      <c r="X24" s="65">
        <f>VLOOKUP($A24,'Return Data'!$B$7:$R$2843,14,0)</f>
        <v>7.1993</v>
      </c>
      <c r="Y24" s="66">
        <f t="shared" si="10"/>
        <v>9</v>
      </c>
      <c r="Z24" s="65">
        <f>VLOOKUP($A24,'Return Data'!$B$7:$R$2843,16,0)</f>
        <v>7.1748000000000003</v>
      </c>
      <c r="AA24" s="67">
        <f t="shared" si="11"/>
        <v>19</v>
      </c>
    </row>
    <row r="25" spans="1:27" x14ac:dyDescent="0.3">
      <c r="A25" s="63" t="s">
        <v>1050</v>
      </c>
      <c r="B25" s="64">
        <f>VLOOKUP($A25,'Return Data'!$B$7:$R$2843,3,0)</f>
        <v>44446</v>
      </c>
      <c r="C25" s="65">
        <f>VLOOKUP($A25,'Return Data'!$B$7:$R$2843,4,0)</f>
        <v>1928.2281</v>
      </c>
      <c r="D25" s="65">
        <f>VLOOKUP($A25,'Return Data'!$B$7:$R$2843,5,0)</f>
        <v>0.75529999999999997</v>
      </c>
      <c r="E25" s="66">
        <f t="shared" si="0"/>
        <v>14</v>
      </c>
      <c r="F25" s="65">
        <f>VLOOKUP($A25,'Return Data'!$B$7:$R$2843,6,0)</f>
        <v>2.4628999999999999</v>
      </c>
      <c r="G25" s="66">
        <f t="shared" si="1"/>
        <v>15</v>
      </c>
      <c r="H25" s="65">
        <f>VLOOKUP($A25,'Return Data'!$B$7:$R$2843,7,0)</f>
        <v>4.2351999999999999</v>
      </c>
      <c r="I25" s="66">
        <f t="shared" si="2"/>
        <v>16</v>
      </c>
      <c r="J25" s="65">
        <f>VLOOKUP($A25,'Return Data'!$B$7:$R$2843,8,0)</f>
        <v>4.3468999999999998</v>
      </c>
      <c r="K25" s="66">
        <f t="shared" si="3"/>
        <v>21</v>
      </c>
      <c r="L25" s="65">
        <f>VLOOKUP($A25,'Return Data'!$B$7:$R$2843,9,0)</f>
        <v>5.3657000000000004</v>
      </c>
      <c r="M25" s="66">
        <f t="shared" si="4"/>
        <v>13</v>
      </c>
      <c r="N25" s="65">
        <f>VLOOKUP($A25,'Return Data'!$B$7:$R$2843,10,0)</f>
        <v>4.4560000000000004</v>
      </c>
      <c r="O25" s="66">
        <f t="shared" si="5"/>
        <v>16</v>
      </c>
      <c r="P25" s="65">
        <f>VLOOKUP($A25,'Return Data'!$B$7:$R$2843,11,0)</f>
        <v>4.7683</v>
      </c>
      <c r="Q25" s="66">
        <f t="shared" si="6"/>
        <v>16</v>
      </c>
      <c r="R25" s="65">
        <f>VLOOKUP($A25,'Return Data'!$B$7:$R$2843,12,0)</f>
        <v>3.9849999999999999</v>
      </c>
      <c r="S25" s="66">
        <f t="shared" si="7"/>
        <v>19</v>
      </c>
      <c r="T25" s="65">
        <f>VLOOKUP($A25,'Return Data'!$B$7:$R$2843,13,0)</f>
        <v>4.4843999999999999</v>
      </c>
      <c r="U25" s="66">
        <f t="shared" si="8"/>
        <v>17</v>
      </c>
      <c r="V25" s="65">
        <f>VLOOKUP($A25,'Return Data'!$B$7:$R$2843,17,0)</f>
        <v>5.7923</v>
      </c>
      <c r="W25" s="66">
        <f t="shared" si="9"/>
        <v>18</v>
      </c>
      <c r="X25" s="65">
        <f>VLOOKUP($A25,'Return Data'!$B$7:$R$2843,14,0)</f>
        <v>6.3628</v>
      </c>
      <c r="Y25" s="66">
        <f t="shared" si="10"/>
        <v>14</v>
      </c>
      <c r="Z25" s="65">
        <f>VLOOKUP($A25,'Return Data'!$B$7:$R$2843,16,0)</f>
        <v>7.3087999999999997</v>
      </c>
      <c r="AA25" s="67">
        <f t="shared" si="11"/>
        <v>17</v>
      </c>
    </row>
    <row r="26" spans="1:27" x14ac:dyDescent="0.3">
      <c r="A26" s="63" t="s">
        <v>1053</v>
      </c>
      <c r="B26" s="64">
        <f>VLOOKUP($A26,'Return Data'!$B$7:$R$2843,3,0)</f>
        <v>44446</v>
      </c>
      <c r="C26" s="65">
        <f>VLOOKUP($A26,'Return Data'!$B$7:$R$2843,4,0)</f>
        <v>3095.1014</v>
      </c>
      <c r="D26" s="65">
        <f>VLOOKUP($A26,'Return Data'!$B$7:$R$2843,5,0)</f>
        <v>2.2927</v>
      </c>
      <c r="E26" s="66">
        <f t="shared" si="0"/>
        <v>5</v>
      </c>
      <c r="F26" s="65">
        <f>VLOOKUP($A26,'Return Data'!$B$7:$R$2843,6,0)</f>
        <v>3.1412</v>
      </c>
      <c r="G26" s="66">
        <f t="shared" si="1"/>
        <v>4</v>
      </c>
      <c r="H26" s="65">
        <f>VLOOKUP($A26,'Return Data'!$B$7:$R$2843,7,0)</f>
        <v>5.0511999999999997</v>
      </c>
      <c r="I26" s="66">
        <f t="shared" si="2"/>
        <v>7</v>
      </c>
      <c r="J26" s="65">
        <f>VLOOKUP($A26,'Return Data'!$B$7:$R$2843,8,0)</f>
        <v>5.0056000000000003</v>
      </c>
      <c r="K26" s="66">
        <f t="shared" si="3"/>
        <v>9</v>
      </c>
      <c r="L26" s="65">
        <f>VLOOKUP($A26,'Return Data'!$B$7:$R$2843,9,0)</f>
        <v>5.6896000000000004</v>
      </c>
      <c r="M26" s="66">
        <f t="shared" si="4"/>
        <v>8</v>
      </c>
      <c r="N26" s="65">
        <f>VLOOKUP($A26,'Return Data'!$B$7:$R$2843,10,0)</f>
        <v>5.2107999999999999</v>
      </c>
      <c r="O26" s="66">
        <f t="shared" si="5"/>
        <v>6</v>
      </c>
      <c r="P26" s="65">
        <f>VLOOKUP($A26,'Return Data'!$B$7:$R$2843,11,0)</f>
        <v>6.0019999999999998</v>
      </c>
      <c r="Q26" s="66">
        <f t="shared" si="6"/>
        <v>2</v>
      </c>
      <c r="R26" s="65">
        <f>VLOOKUP($A26,'Return Data'!$B$7:$R$2843,12,0)</f>
        <v>5.1925999999999997</v>
      </c>
      <c r="S26" s="66">
        <f t="shared" si="7"/>
        <v>3</v>
      </c>
      <c r="T26" s="65">
        <f>VLOOKUP($A26,'Return Data'!$B$7:$R$2843,13,0)</f>
        <v>5.7211999999999996</v>
      </c>
      <c r="U26" s="66">
        <f t="shared" si="8"/>
        <v>3</v>
      </c>
      <c r="V26" s="65">
        <f>VLOOKUP($A26,'Return Data'!$B$7:$R$2843,17,0)</f>
        <v>7.1368999999999998</v>
      </c>
      <c r="W26" s="66">
        <f t="shared" si="9"/>
        <v>4</v>
      </c>
      <c r="X26" s="65">
        <f>VLOOKUP($A26,'Return Data'!$B$7:$R$2843,14,0)</f>
        <v>7.2339000000000002</v>
      </c>
      <c r="Y26" s="66">
        <f t="shared" si="10"/>
        <v>8</v>
      </c>
      <c r="Z26" s="65">
        <f>VLOOKUP($A26,'Return Data'!$B$7:$R$2843,16,0)</f>
        <v>8.1229999999999993</v>
      </c>
      <c r="AA26" s="67">
        <f t="shared" si="11"/>
        <v>8</v>
      </c>
    </row>
    <row r="27" spans="1:27" x14ac:dyDescent="0.3">
      <c r="A27" s="63" t="s">
        <v>1055</v>
      </c>
      <c r="B27" s="64">
        <f>VLOOKUP($A27,'Return Data'!$B$7:$R$2843,3,0)</f>
        <v>44446</v>
      </c>
      <c r="C27" s="65">
        <f>VLOOKUP($A27,'Return Data'!$B$7:$R$2843,4,0)</f>
        <v>25.021799999999999</v>
      </c>
      <c r="D27" s="65">
        <f>VLOOKUP($A27,'Return Data'!$B$7:$R$2843,5,0)</f>
        <v>1.8964000000000001</v>
      </c>
      <c r="E27" s="66">
        <f t="shared" si="0"/>
        <v>7</v>
      </c>
      <c r="F27" s="65">
        <f>VLOOKUP($A27,'Return Data'!$B$7:$R$2843,6,0)</f>
        <v>2.5169999999999999</v>
      </c>
      <c r="G27" s="66">
        <f t="shared" si="1"/>
        <v>13</v>
      </c>
      <c r="H27" s="65">
        <f>VLOOKUP($A27,'Return Data'!$B$7:$R$2843,7,0)</f>
        <v>3.5868000000000002</v>
      </c>
      <c r="I27" s="66">
        <f t="shared" si="2"/>
        <v>23</v>
      </c>
      <c r="J27" s="65">
        <f>VLOOKUP($A27,'Return Data'!$B$7:$R$2843,8,0)</f>
        <v>4.5716999999999999</v>
      </c>
      <c r="K27" s="66">
        <f t="shared" si="3"/>
        <v>12</v>
      </c>
      <c r="L27" s="65">
        <f>VLOOKUP($A27,'Return Data'!$B$7:$R$2843,9,0)</f>
        <v>4.4344000000000001</v>
      </c>
      <c r="M27" s="66">
        <f t="shared" si="4"/>
        <v>25</v>
      </c>
      <c r="N27" s="65">
        <f>VLOOKUP($A27,'Return Data'!$B$7:$R$2843,10,0)</f>
        <v>4.1139999999999999</v>
      </c>
      <c r="O27" s="66">
        <f t="shared" si="5"/>
        <v>22</v>
      </c>
      <c r="P27" s="65">
        <f>VLOOKUP($A27,'Return Data'!$B$7:$R$2843,11,0)</f>
        <v>4.6698000000000004</v>
      </c>
      <c r="Q27" s="66">
        <f t="shared" si="6"/>
        <v>19</v>
      </c>
      <c r="R27" s="65">
        <f>VLOOKUP($A27,'Return Data'!$B$7:$R$2843,12,0)</f>
        <v>4.3554000000000004</v>
      </c>
      <c r="S27" s="66">
        <f t="shared" si="7"/>
        <v>12</v>
      </c>
      <c r="T27" s="65">
        <f>VLOOKUP($A27,'Return Data'!$B$7:$R$2843,13,0)</f>
        <v>4.9572000000000003</v>
      </c>
      <c r="U27" s="66">
        <f t="shared" si="8"/>
        <v>10</v>
      </c>
      <c r="V27" s="65">
        <f>VLOOKUP($A27,'Return Data'!$B$7:$R$2843,17,0)</f>
        <v>4.3871000000000002</v>
      </c>
      <c r="W27" s="66">
        <f t="shared" si="9"/>
        <v>23</v>
      </c>
      <c r="X27" s="65">
        <f>VLOOKUP($A27,'Return Data'!$B$7:$R$2843,14,0)</f>
        <v>-0.20330000000000001</v>
      </c>
      <c r="Y27" s="66">
        <f t="shared" si="10"/>
        <v>23</v>
      </c>
      <c r="Z27" s="65">
        <f>VLOOKUP($A27,'Return Data'!$B$7:$R$2843,16,0)</f>
        <v>5.8147000000000002</v>
      </c>
      <c r="AA27" s="67">
        <f t="shared" si="11"/>
        <v>23</v>
      </c>
    </row>
    <row r="28" spans="1:27" x14ac:dyDescent="0.3">
      <c r="A28" s="63" t="s">
        <v>1057</v>
      </c>
      <c r="B28" s="64">
        <f>VLOOKUP($A28,'Return Data'!$B$7:$R$2843,3,0)</f>
        <v>44446</v>
      </c>
      <c r="C28" s="65">
        <f>VLOOKUP($A28,'Return Data'!$B$7:$R$2843,4,0)</f>
        <v>2900.6314000000002</v>
      </c>
      <c r="D28" s="65">
        <f>VLOOKUP($A28,'Return Data'!$B$7:$R$2843,5,0)</f>
        <v>-0.37</v>
      </c>
      <c r="E28" s="66">
        <f t="shared" si="0"/>
        <v>21</v>
      </c>
      <c r="F28" s="65">
        <f>VLOOKUP($A28,'Return Data'!$B$7:$R$2843,6,0)</f>
        <v>2.5042</v>
      </c>
      <c r="G28" s="66">
        <f t="shared" si="1"/>
        <v>14</v>
      </c>
      <c r="H28" s="65">
        <f>VLOOKUP($A28,'Return Data'!$B$7:$R$2843,7,0)</f>
        <v>4.0461999999999998</v>
      </c>
      <c r="I28" s="66">
        <f t="shared" si="2"/>
        <v>21</v>
      </c>
      <c r="J28" s="65">
        <f>VLOOKUP($A28,'Return Data'!$B$7:$R$2843,8,0)</f>
        <v>3.9906000000000001</v>
      </c>
      <c r="K28" s="66">
        <f t="shared" si="3"/>
        <v>25</v>
      </c>
      <c r="L28" s="65">
        <f>VLOOKUP($A28,'Return Data'!$B$7:$R$2843,9,0)</f>
        <v>4.6742999999999997</v>
      </c>
      <c r="M28" s="66">
        <f t="shared" si="4"/>
        <v>23</v>
      </c>
      <c r="N28" s="65">
        <f>VLOOKUP($A28,'Return Data'!$B$7:$R$2843,10,0)</f>
        <v>4.2632000000000003</v>
      </c>
      <c r="O28" s="66">
        <f t="shared" si="5"/>
        <v>19</v>
      </c>
      <c r="P28" s="65">
        <f>VLOOKUP($A28,'Return Data'!$B$7:$R$2843,11,0)</f>
        <v>4.4767999999999999</v>
      </c>
      <c r="Q28" s="66">
        <f t="shared" si="6"/>
        <v>20</v>
      </c>
      <c r="R28" s="65">
        <f>VLOOKUP($A28,'Return Data'!$B$7:$R$2843,12,0)</f>
        <v>3.9849000000000001</v>
      </c>
      <c r="S28" s="66">
        <f t="shared" si="7"/>
        <v>20</v>
      </c>
      <c r="T28" s="65">
        <f>VLOOKUP($A28,'Return Data'!$B$7:$R$2843,13,0)</f>
        <v>4.1883999999999997</v>
      </c>
      <c r="U28" s="66">
        <f t="shared" si="8"/>
        <v>22</v>
      </c>
      <c r="V28" s="65">
        <f>VLOOKUP($A28,'Return Data'!$B$7:$R$2843,17,0)</f>
        <v>4.9970999999999997</v>
      </c>
      <c r="W28" s="66">
        <f t="shared" si="9"/>
        <v>21</v>
      </c>
      <c r="X28" s="65">
        <f>VLOOKUP($A28,'Return Data'!$B$7:$R$2843,14,0)</f>
        <v>-0.49880000000000002</v>
      </c>
      <c r="Y28" s="66">
        <f t="shared" si="10"/>
        <v>24</v>
      </c>
      <c r="Z28" s="65">
        <f>VLOOKUP($A28,'Return Data'!$B$7:$R$2843,16,0)</f>
        <v>5.4806999999999997</v>
      </c>
      <c r="AA28" s="67">
        <f t="shared" si="11"/>
        <v>24</v>
      </c>
    </row>
    <row r="29" spans="1:27" x14ac:dyDescent="0.3">
      <c r="A29" s="63" t="s">
        <v>1059</v>
      </c>
      <c r="B29" s="64">
        <f>VLOOKUP($A29,'Return Data'!$B$7:$R$2843,3,0)</f>
        <v>44446</v>
      </c>
      <c r="C29" s="65">
        <f>VLOOKUP($A29,'Return Data'!$B$7:$R$2843,4,0)</f>
        <v>2851.1044999999999</v>
      </c>
      <c r="D29" s="65">
        <f>VLOOKUP($A29,'Return Data'!$B$7:$R$2843,5,0)</f>
        <v>0.34439999999999998</v>
      </c>
      <c r="E29" s="66">
        <f t="shared" si="0"/>
        <v>17</v>
      </c>
      <c r="F29" s="65">
        <f>VLOOKUP($A29,'Return Data'!$B$7:$R$2843,6,0)</f>
        <v>2.3504</v>
      </c>
      <c r="G29" s="66">
        <f t="shared" si="1"/>
        <v>17</v>
      </c>
      <c r="H29" s="65">
        <f>VLOOKUP($A29,'Return Data'!$B$7:$R$2843,7,0)</f>
        <v>4.2023000000000001</v>
      </c>
      <c r="I29" s="66">
        <f t="shared" si="2"/>
        <v>17</v>
      </c>
      <c r="J29" s="65">
        <f>VLOOKUP($A29,'Return Data'!$B$7:$R$2843,8,0)</f>
        <v>4.4447999999999999</v>
      </c>
      <c r="K29" s="66">
        <f t="shared" si="3"/>
        <v>16</v>
      </c>
      <c r="L29" s="65">
        <f>VLOOKUP($A29,'Return Data'!$B$7:$R$2843,9,0)</f>
        <v>4.8855000000000004</v>
      </c>
      <c r="M29" s="66">
        <f t="shared" si="4"/>
        <v>20</v>
      </c>
      <c r="N29" s="65">
        <f>VLOOKUP($A29,'Return Data'!$B$7:$R$2843,10,0)</f>
        <v>4.5434999999999999</v>
      </c>
      <c r="O29" s="66">
        <f t="shared" si="5"/>
        <v>14</v>
      </c>
      <c r="P29" s="65">
        <f>VLOOKUP($A29,'Return Data'!$B$7:$R$2843,11,0)</f>
        <v>4.4702999999999999</v>
      </c>
      <c r="Q29" s="66">
        <f t="shared" si="6"/>
        <v>22</v>
      </c>
      <c r="R29" s="65">
        <f>VLOOKUP($A29,'Return Data'!$B$7:$R$2843,12,0)</f>
        <v>3.9563999999999999</v>
      </c>
      <c r="S29" s="66">
        <f t="shared" si="7"/>
        <v>21</v>
      </c>
      <c r="T29" s="65">
        <f>VLOOKUP($A29,'Return Data'!$B$7:$R$2843,13,0)</f>
        <v>4.4221000000000004</v>
      </c>
      <c r="U29" s="66">
        <f t="shared" si="8"/>
        <v>19</v>
      </c>
      <c r="V29" s="65">
        <f>VLOOKUP($A29,'Return Data'!$B$7:$R$2843,17,0)</f>
        <v>6.19</v>
      </c>
      <c r="W29" s="66">
        <f t="shared" si="9"/>
        <v>16</v>
      </c>
      <c r="X29" s="65">
        <f>VLOOKUP($A29,'Return Data'!$B$7:$R$2843,14,0)</f>
        <v>7.1292</v>
      </c>
      <c r="Y29" s="66">
        <f t="shared" si="10"/>
        <v>11</v>
      </c>
      <c r="Z29" s="65">
        <f>VLOOKUP($A29,'Return Data'!$B$7:$R$2843,16,0)</f>
        <v>7.8791000000000002</v>
      </c>
      <c r="AA29" s="67">
        <f t="shared" si="11"/>
        <v>12</v>
      </c>
    </row>
    <row r="30" spans="1:27" x14ac:dyDescent="0.3">
      <c r="A30" s="63" t="s">
        <v>1060</v>
      </c>
      <c r="B30" s="64">
        <f>VLOOKUP($A30,'Return Data'!$B$7:$R$2843,3,0)</f>
        <v>44446</v>
      </c>
      <c r="C30" s="65">
        <f>VLOOKUP($A30,'Return Data'!$B$7:$R$2843,4,0)</f>
        <v>27.611599999999999</v>
      </c>
      <c r="D30" s="65">
        <f>VLOOKUP($A30,'Return Data'!$B$7:$R$2843,5,0)</f>
        <v>0.79320000000000002</v>
      </c>
      <c r="E30" s="66">
        <f t="shared" si="0"/>
        <v>13</v>
      </c>
      <c r="F30" s="65">
        <f>VLOOKUP($A30,'Return Data'!$B$7:$R$2843,6,0)</f>
        <v>1.9172</v>
      </c>
      <c r="G30" s="66">
        <f t="shared" si="1"/>
        <v>22</v>
      </c>
      <c r="H30" s="65">
        <f>VLOOKUP($A30,'Return Data'!$B$7:$R$2843,7,0)</f>
        <v>3.4014000000000002</v>
      </c>
      <c r="I30" s="66">
        <f t="shared" si="2"/>
        <v>24</v>
      </c>
      <c r="J30" s="65">
        <f>VLOOKUP($A30,'Return Data'!$B$7:$R$2843,8,0)</f>
        <v>4.1327999999999996</v>
      </c>
      <c r="K30" s="66">
        <f t="shared" si="3"/>
        <v>24</v>
      </c>
      <c r="L30" s="65">
        <f>VLOOKUP($A30,'Return Data'!$B$7:$R$2843,9,0)</f>
        <v>4.6955</v>
      </c>
      <c r="M30" s="66">
        <f t="shared" si="4"/>
        <v>22</v>
      </c>
      <c r="N30" s="65">
        <f>VLOOKUP($A30,'Return Data'!$B$7:$R$2843,10,0)</f>
        <v>4.0849000000000002</v>
      </c>
      <c r="O30" s="66">
        <f t="shared" si="5"/>
        <v>24</v>
      </c>
      <c r="P30" s="65">
        <f>VLOOKUP($A30,'Return Data'!$B$7:$R$2843,11,0)</f>
        <v>4.4131999999999998</v>
      </c>
      <c r="Q30" s="66">
        <f t="shared" si="6"/>
        <v>23</v>
      </c>
      <c r="R30" s="65">
        <f>VLOOKUP($A30,'Return Data'!$B$7:$R$2843,12,0)</f>
        <v>3.9245999999999999</v>
      </c>
      <c r="S30" s="66">
        <f t="shared" si="7"/>
        <v>22</v>
      </c>
      <c r="T30" s="65">
        <f>VLOOKUP($A30,'Return Data'!$B$7:$R$2843,13,0)</f>
        <v>4.1266999999999996</v>
      </c>
      <c r="U30" s="66">
        <f t="shared" si="8"/>
        <v>23</v>
      </c>
      <c r="V30" s="65">
        <f>VLOOKUP($A30,'Return Data'!$B$7:$R$2843,17,0)</f>
        <v>5.7423000000000002</v>
      </c>
      <c r="W30" s="66">
        <f t="shared" si="9"/>
        <v>19</v>
      </c>
      <c r="X30" s="65">
        <f>VLOOKUP($A30,'Return Data'!$B$7:$R$2843,14,0)</f>
        <v>3.2496</v>
      </c>
      <c r="Y30" s="66">
        <f t="shared" si="10"/>
        <v>20</v>
      </c>
      <c r="Z30" s="65">
        <f>VLOOKUP($A30,'Return Data'!$B$7:$R$2843,16,0)</f>
        <v>6.7576000000000001</v>
      </c>
      <c r="AA30" s="67">
        <f t="shared" si="11"/>
        <v>20</v>
      </c>
    </row>
    <row r="31" spans="1:27" x14ac:dyDescent="0.3">
      <c r="A31" s="63" t="s">
        <v>1064</v>
      </c>
      <c r="B31" s="64">
        <f>VLOOKUP($A31,'Return Data'!$B$7:$R$2843,3,0)</f>
        <v>44446</v>
      </c>
      <c r="C31" s="65">
        <f>VLOOKUP($A31,'Return Data'!$B$7:$R$2843,4,0)</f>
        <v>3183.2656999999999</v>
      </c>
      <c r="D31" s="65">
        <f>VLOOKUP($A31,'Return Data'!$B$7:$R$2843,5,0)</f>
        <v>2.1591999999999998</v>
      </c>
      <c r="E31" s="66">
        <f t="shared" si="0"/>
        <v>6</v>
      </c>
      <c r="F31" s="65">
        <f>VLOOKUP($A31,'Return Data'!$B$7:$R$2843,6,0)</f>
        <v>2.9217</v>
      </c>
      <c r="G31" s="66">
        <f t="shared" si="1"/>
        <v>7</v>
      </c>
      <c r="H31" s="65">
        <f>VLOOKUP($A31,'Return Data'!$B$7:$R$2843,7,0)</f>
        <v>4.5792000000000002</v>
      </c>
      <c r="I31" s="66">
        <f t="shared" si="2"/>
        <v>13</v>
      </c>
      <c r="J31" s="65">
        <f>VLOOKUP($A31,'Return Data'!$B$7:$R$2843,8,0)</f>
        <v>4.5323000000000002</v>
      </c>
      <c r="K31" s="66">
        <f t="shared" si="3"/>
        <v>14</v>
      </c>
      <c r="L31" s="65">
        <f>VLOOKUP($A31,'Return Data'!$B$7:$R$2843,9,0)</f>
        <v>5.0907999999999998</v>
      </c>
      <c r="M31" s="66">
        <f t="shared" si="4"/>
        <v>14</v>
      </c>
      <c r="N31" s="65">
        <f>VLOOKUP($A31,'Return Data'!$B$7:$R$2843,10,0)</f>
        <v>4.5461</v>
      </c>
      <c r="O31" s="66">
        <f t="shared" si="5"/>
        <v>13</v>
      </c>
      <c r="P31" s="65">
        <f>VLOOKUP($A31,'Return Data'!$B$7:$R$2843,11,0)</f>
        <v>4.9497999999999998</v>
      </c>
      <c r="Q31" s="66">
        <f t="shared" si="6"/>
        <v>14</v>
      </c>
      <c r="R31" s="65">
        <f>VLOOKUP($A31,'Return Data'!$B$7:$R$2843,12,0)</f>
        <v>4.0960000000000001</v>
      </c>
      <c r="S31" s="66">
        <f t="shared" si="7"/>
        <v>16</v>
      </c>
      <c r="T31" s="65">
        <f>VLOOKUP($A31,'Return Data'!$B$7:$R$2843,13,0)</f>
        <v>4.6157000000000004</v>
      </c>
      <c r="U31" s="66">
        <f t="shared" si="8"/>
        <v>16</v>
      </c>
      <c r="V31" s="65">
        <f>VLOOKUP($A31,'Return Data'!$B$7:$R$2843,17,0)</f>
        <v>6.3423999999999996</v>
      </c>
      <c r="W31" s="66">
        <f t="shared" si="9"/>
        <v>11</v>
      </c>
      <c r="X31" s="65">
        <f>VLOOKUP($A31,'Return Data'!$B$7:$R$2843,14,0)</f>
        <v>5.1368</v>
      </c>
      <c r="Y31" s="66">
        <f t="shared" si="10"/>
        <v>19</v>
      </c>
      <c r="Z31" s="65">
        <f>VLOOKUP($A31,'Return Data'!$B$7:$R$2843,16,0)</f>
        <v>7.3357999999999999</v>
      </c>
      <c r="AA31" s="67">
        <f t="shared" si="11"/>
        <v>16</v>
      </c>
    </row>
    <row r="32" spans="1:27" x14ac:dyDescent="0.3">
      <c r="A32" s="63" t="s">
        <v>1065</v>
      </c>
      <c r="B32" s="64">
        <f>VLOOKUP($A32,'Return Data'!$B$7:$R$2843,3,0)</f>
        <v>44446</v>
      </c>
      <c r="C32" s="65">
        <f>VLOOKUP($A32,'Return Data'!$B$7:$R$2843,4,0)</f>
        <v>31.465800000000002</v>
      </c>
      <c r="D32" s="65">
        <f>VLOOKUP($A32,'Return Data'!$B$7:$R$2843,5,0)</f>
        <v>0</v>
      </c>
      <c r="E32" s="66">
        <f t="shared" si="0"/>
        <v>18</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-7.4999999999999997E-3</v>
      </c>
      <c r="Q32" s="66">
        <f t="shared" si="6"/>
        <v>26</v>
      </c>
      <c r="R32" s="65">
        <f>VLOOKUP($A32,'Return Data'!$B$7:$R$2843,12,0)</f>
        <v>-5.1000000000000004E-3</v>
      </c>
      <c r="S32" s="66">
        <f t="shared" si="7"/>
        <v>26</v>
      </c>
      <c r="T32" s="65">
        <f>VLOOKUP($A32,'Return Data'!$B$7:$R$2843,13,0)</f>
        <v>-3.8E-3</v>
      </c>
      <c r="U32" s="66">
        <f t="shared" si="8"/>
        <v>26</v>
      </c>
      <c r="V32" s="65"/>
      <c r="W32" s="66"/>
      <c r="X32" s="65"/>
      <c r="Y32" s="66"/>
      <c r="Z32" s="65">
        <f>VLOOKUP($A32,'Return Data'!$B$7:$R$2843,16,0)</f>
        <v>-16.206199999999999</v>
      </c>
      <c r="AA32" s="67">
        <f t="shared" si="11"/>
        <v>26</v>
      </c>
    </row>
    <row r="33" spans="1:27" x14ac:dyDescent="0.3">
      <c r="A33" s="63" t="s">
        <v>1066</v>
      </c>
      <c r="B33" s="64">
        <f>VLOOKUP($A33,'Return Data'!$B$7:$R$2843,3,0)</f>
        <v>44446</v>
      </c>
      <c r="C33" s="65">
        <f>VLOOKUP($A33,'Return Data'!$B$7:$R$2843,4,0)</f>
        <v>2703.5473999999999</v>
      </c>
      <c r="D33" s="65">
        <f>VLOOKUP($A33,'Return Data'!$B$7:$R$2843,5,0)</f>
        <v>-3.0941000000000001</v>
      </c>
      <c r="E33" s="66">
        <f t="shared" si="0"/>
        <v>26</v>
      </c>
      <c r="F33" s="65">
        <f>VLOOKUP($A33,'Return Data'!$B$7:$R$2843,6,0)</f>
        <v>1.2152000000000001</v>
      </c>
      <c r="G33" s="66">
        <f t="shared" si="1"/>
        <v>23</v>
      </c>
      <c r="H33" s="65">
        <f>VLOOKUP($A33,'Return Data'!$B$7:$R$2843,7,0)</f>
        <v>4.0833000000000004</v>
      </c>
      <c r="I33" s="66">
        <f t="shared" si="2"/>
        <v>19</v>
      </c>
      <c r="J33" s="65">
        <f>VLOOKUP($A33,'Return Data'!$B$7:$R$2843,8,0)</f>
        <v>5.5980999999999996</v>
      </c>
      <c r="K33" s="66">
        <f t="shared" si="3"/>
        <v>5</v>
      </c>
      <c r="L33" s="65">
        <f>VLOOKUP($A33,'Return Data'!$B$7:$R$2843,9,0)</f>
        <v>6.4409999999999998</v>
      </c>
      <c r="M33" s="66">
        <f t="shared" si="4"/>
        <v>4</v>
      </c>
      <c r="N33" s="65">
        <f>VLOOKUP($A33,'Return Data'!$B$7:$R$2843,10,0)</f>
        <v>5.3120000000000003</v>
      </c>
      <c r="O33" s="66">
        <f t="shared" si="5"/>
        <v>4</v>
      </c>
      <c r="P33" s="65">
        <f>VLOOKUP($A33,'Return Data'!$B$7:$R$2843,11,0)</f>
        <v>5.2304000000000004</v>
      </c>
      <c r="Q33" s="66">
        <f t="shared" si="6"/>
        <v>8</v>
      </c>
      <c r="R33" s="65">
        <f>VLOOKUP($A33,'Return Data'!$B$7:$R$2843,12,0)</f>
        <v>4.3734999999999999</v>
      </c>
      <c r="S33" s="66">
        <f t="shared" si="7"/>
        <v>11</v>
      </c>
      <c r="T33" s="65">
        <f>VLOOKUP($A33,'Return Data'!$B$7:$R$2843,13,0)</f>
        <v>4.6298000000000004</v>
      </c>
      <c r="U33" s="66">
        <f t="shared" si="8"/>
        <v>14</v>
      </c>
      <c r="V33" s="65">
        <f>VLOOKUP($A33,'Return Data'!$B$7:$R$2843,17,0)</f>
        <v>6.3183999999999996</v>
      </c>
      <c r="W33" s="66">
        <f>RANK(V33,V$8:V$33,0)</f>
        <v>13</v>
      </c>
      <c r="X33" s="65">
        <f>VLOOKUP($A33,'Return Data'!$B$7:$R$2843,14,0)</f>
        <v>2.8321000000000001</v>
      </c>
      <c r="Y33" s="66">
        <f>RANK(X33,X$8:X$33,0)</f>
        <v>21</v>
      </c>
      <c r="Z33" s="65">
        <f>VLOOKUP($A33,'Return Data'!$B$7:$R$2843,16,0)</f>
        <v>6.6044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1.0628384615384614</v>
      </c>
      <c r="E35" s="74"/>
      <c r="F35" s="75">
        <f>AVERAGE(F8:F33)</f>
        <v>2.816807692307691</v>
      </c>
      <c r="G35" s="74"/>
      <c r="H35" s="75">
        <f>AVERAGE(H8:H33)</f>
        <v>4.8844576923076914</v>
      </c>
      <c r="I35" s="74"/>
      <c r="J35" s="75">
        <f>AVERAGE(J8:J33)</f>
        <v>5.2080000000000002</v>
      </c>
      <c r="K35" s="74"/>
      <c r="L35" s="75">
        <f>AVERAGE(L8:L33)</f>
        <v>5.510246153846154</v>
      </c>
      <c r="M35" s="74"/>
      <c r="N35" s="75">
        <f>AVERAGE(N8:N33)</f>
        <v>4.6033769230769233</v>
      </c>
      <c r="O35" s="74"/>
      <c r="P35" s="75">
        <f>AVERAGE(P8:P33)</f>
        <v>4.9178538461538457</v>
      </c>
      <c r="Q35" s="74"/>
      <c r="R35" s="75">
        <f>AVERAGE(R8:R33)</f>
        <v>4.4869192307692307</v>
      </c>
      <c r="S35" s="74"/>
      <c r="T35" s="75">
        <f>AVERAGE(T8:T33)</f>
        <v>4.9411499999999995</v>
      </c>
      <c r="U35" s="74"/>
      <c r="V35" s="75">
        <f>AVERAGE(V8:V33)</f>
        <v>5.8880439999999998</v>
      </c>
      <c r="W35" s="74"/>
      <c r="X35" s="75">
        <f>AVERAGE(X8:X33)</f>
        <v>5.197012</v>
      </c>
      <c r="Y35" s="74"/>
      <c r="Z35" s="75">
        <f>AVERAGE(Z8:Z33)</f>
        <v>6.4500576923076904</v>
      </c>
      <c r="AA35" s="76"/>
    </row>
    <row r="36" spans="1:27" x14ac:dyDescent="0.3">
      <c r="A36" s="73" t="s">
        <v>28</v>
      </c>
      <c r="B36" s="74"/>
      <c r="C36" s="74"/>
      <c r="D36" s="75">
        <f>MIN(D8:D33)</f>
        <v>-3.0941000000000001</v>
      </c>
      <c r="E36" s="74"/>
      <c r="F36" s="75">
        <f>MIN(F8:F33)</f>
        <v>0</v>
      </c>
      <c r="G36" s="74"/>
      <c r="H36" s="75">
        <f>MIN(H8:H33)</f>
        <v>0</v>
      </c>
      <c r="I36" s="74"/>
      <c r="J36" s="75">
        <f>MIN(J8:J33)</f>
        <v>0</v>
      </c>
      <c r="K36" s="74"/>
      <c r="L36" s="75">
        <f>MIN(L8:L33)</f>
        <v>0</v>
      </c>
      <c r="M36" s="74"/>
      <c r="N36" s="75">
        <f>MIN(N8:N33)</f>
        <v>0</v>
      </c>
      <c r="O36" s="74"/>
      <c r="P36" s="75">
        <f>MIN(P8:P33)</f>
        <v>-7.4999999999999997E-3</v>
      </c>
      <c r="Q36" s="74"/>
      <c r="R36" s="75">
        <f>MIN(R8:R33)</f>
        <v>-5.1000000000000004E-3</v>
      </c>
      <c r="S36" s="74"/>
      <c r="T36" s="75">
        <f>MIN(T8:T33)</f>
        <v>-3.8E-3</v>
      </c>
      <c r="U36" s="74"/>
      <c r="V36" s="75">
        <f>MIN(V8:V33)</f>
        <v>-4.6868999999999996</v>
      </c>
      <c r="W36" s="74"/>
      <c r="X36" s="75">
        <f>MIN(X8:X33)</f>
        <v>-8.6669999999999998</v>
      </c>
      <c r="Y36" s="74"/>
      <c r="Z36" s="75">
        <f>MIN(Z8:Z33)</f>
        <v>-16.206199999999999</v>
      </c>
      <c r="AA36" s="76"/>
    </row>
    <row r="37" spans="1:27" ht="15" thickBot="1" x14ac:dyDescent="0.35">
      <c r="A37" s="77" t="s">
        <v>29</v>
      </c>
      <c r="B37" s="78"/>
      <c r="C37" s="78"/>
      <c r="D37" s="79">
        <f>MAX(D8:D33)</f>
        <v>12.857799999999999</v>
      </c>
      <c r="E37" s="78"/>
      <c r="F37" s="79">
        <f>MAX(F8:F33)</f>
        <v>13.0566</v>
      </c>
      <c r="G37" s="78"/>
      <c r="H37" s="79">
        <f>MAX(H8:H33)</f>
        <v>17.7254</v>
      </c>
      <c r="I37" s="78"/>
      <c r="J37" s="79">
        <f>MAX(J8:J33)</f>
        <v>19.423500000000001</v>
      </c>
      <c r="K37" s="78"/>
      <c r="L37" s="79">
        <f>MAX(L8:L33)</f>
        <v>13.382400000000001</v>
      </c>
      <c r="M37" s="78"/>
      <c r="N37" s="79">
        <f>MAX(N8:N33)</f>
        <v>8.1532999999999998</v>
      </c>
      <c r="O37" s="78"/>
      <c r="P37" s="79">
        <f>MAX(P8:P33)</f>
        <v>9.0218000000000007</v>
      </c>
      <c r="Q37" s="78"/>
      <c r="R37" s="79">
        <f>MAX(R8:R33)</f>
        <v>10.4405</v>
      </c>
      <c r="S37" s="78"/>
      <c r="T37" s="79">
        <f>MAX(T8:T33)</f>
        <v>11.8613</v>
      </c>
      <c r="U37" s="78"/>
      <c r="V37" s="79">
        <f>MAX(V8:V33)</f>
        <v>10.712</v>
      </c>
      <c r="W37" s="78"/>
      <c r="X37" s="79">
        <f>MAX(X8:X33)</f>
        <v>7.9337999999999997</v>
      </c>
      <c r="Y37" s="78"/>
      <c r="Z37" s="79">
        <f>MAX(Z8:Z33)</f>
        <v>8.5344999999999995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44446</v>
      </c>
      <c r="C8" s="65">
        <f>VLOOKUP($A8,'Return Data'!$B$7:$R$2843,4,0)</f>
        <v>526.18719999999996</v>
      </c>
      <c r="D8" s="65">
        <f>VLOOKUP($A8,'Return Data'!$B$7:$R$2843,5,0)</f>
        <v>-0.86709999999999998</v>
      </c>
      <c r="E8" s="66">
        <f t="shared" ref="E8:E33" si="0">RANK(D8,D$8:D$33,0)</f>
        <v>22</v>
      </c>
      <c r="F8" s="65">
        <f>VLOOKUP($A8,'Return Data'!$B$7:$R$2843,6,0)</f>
        <v>1.5125</v>
      </c>
      <c r="G8" s="66">
        <f t="shared" ref="G8:G33" si="1">RANK(F8,F$8:F$33,0)</f>
        <v>20</v>
      </c>
      <c r="H8" s="65">
        <f>VLOOKUP($A8,'Return Data'!$B$7:$R$2843,7,0)</f>
        <v>3.9460000000000002</v>
      </c>
      <c r="I8" s="66">
        <f t="shared" ref="I8:I33" si="2">RANK(H8,H$8:H$33,0)</f>
        <v>15</v>
      </c>
      <c r="J8" s="65">
        <f>VLOOKUP($A8,'Return Data'!$B$7:$R$2843,8,0)</f>
        <v>4.5613999999999999</v>
      </c>
      <c r="K8" s="66">
        <f t="shared" ref="K8:K33" si="3">RANK(J8,J$8:J$33,0)</f>
        <v>7</v>
      </c>
      <c r="L8" s="65">
        <f>VLOOKUP($A8,'Return Data'!$B$7:$R$2843,9,0)</f>
        <v>5.0156999999999998</v>
      </c>
      <c r="M8" s="66">
        <f t="shared" ref="M8:M33" si="4">RANK(L8,L$8:L$33,0)</f>
        <v>9</v>
      </c>
      <c r="N8" s="65">
        <f>VLOOKUP($A8,'Return Data'!$B$7:$R$2843,10,0)</f>
        <v>4.3026999999999997</v>
      </c>
      <c r="O8" s="66">
        <f t="shared" ref="O8:O33" si="5">RANK(N8,N$8:N$33,0)</f>
        <v>8</v>
      </c>
      <c r="P8" s="65">
        <f>VLOOKUP($A8,'Return Data'!$B$7:$R$2843,11,0)</f>
        <v>4.8388</v>
      </c>
      <c r="Q8" s="66">
        <f t="shared" ref="Q8:Q33" si="6">RANK(P8,P$8:P$33,0)</f>
        <v>6</v>
      </c>
      <c r="R8" s="65">
        <f>VLOOKUP($A8,'Return Data'!$B$7:$R$2843,12,0)</f>
        <v>3.8723000000000001</v>
      </c>
      <c r="S8" s="66">
        <f t="shared" ref="S8:S33" si="7">RANK(R8,R$8:R$33,0)</f>
        <v>9</v>
      </c>
      <c r="T8" s="65">
        <f>VLOOKUP($A8,'Return Data'!$B$7:$R$2843,13,0)</f>
        <v>4.4501999999999997</v>
      </c>
      <c r="U8" s="66">
        <f t="shared" ref="U8:U33" si="8">RANK(T8,T$8:T$33,0)</f>
        <v>9</v>
      </c>
      <c r="V8" s="65">
        <f>VLOOKUP($A8,'Return Data'!$B$7:$R$2843,17,0)</f>
        <v>6.2511000000000001</v>
      </c>
      <c r="W8" s="66">
        <f t="shared" ref="W8:W31" si="9">RANK(V8,V$8:V$33,0)</f>
        <v>7</v>
      </c>
      <c r="X8" s="65">
        <f>VLOOKUP($A8,'Return Data'!$B$7:$R$2843,14,0)</f>
        <v>7.0488999999999997</v>
      </c>
      <c r="Y8" s="66">
        <f t="shared" ref="Y8:Y31" si="10">RANK(X8,X$8:X$33,0)</f>
        <v>6</v>
      </c>
      <c r="Z8" s="65">
        <f>VLOOKUP($A8,'Return Data'!$B$7:$R$2843,16,0)</f>
        <v>7.3754</v>
      </c>
      <c r="AA8" s="67">
        <f t="shared" ref="AA8:AA33" si="11">RANK(Z8,Z$8:Z$33,0)</f>
        <v>14</v>
      </c>
    </row>
    <row r="9" spans="1:27" x14ac:dyDescent="0.3">
      <c r="A9" s="63" t="s">
        <v>1015</v>
      </c>
      <c r="B9" s="64">
        <f>VLOOKUP($A9,'Return Data'!$B$7:$R$2843,3,0)</f>
        <v>44446</v>
      </c>
      <c r="C9" s="65">
        <f>VLOOKUP($A9,'Return Data'!$B$7:$R$2843,4,0)</f>
        <v>2448.4173000000001</v>
      </c>
      <c r="D9" s="65">
        <f>VLOOKUP($A9,'Return Data'!$B$7:$R$2843,5,0)</f>
        <v>0.95709999999999995</v>
      </c>
      <c r="E9" s="66">
        <f t="shared" si="0"/>
        <v>10</v>
      </c>
      <c r="F9" s="65">
        <f>VLOOKUP($A9,'Return Data'!$B$7:$R$2843,6,0)</f>
        <v>2.5827</v>
      </c>
      <c r="G9" s="66">
        <f t="shared" si="1"/>
        <v>5</v>
      </c>
      <c r="H9" s="65">
        <f>VLOOKUP($A9,'Return Data'!$B$7:$R$2843,7,0)</f>
        <v>4.7244000000000002</v>
      </c>
      <c r="I9" s="66">
        <f t="shared" si="2"/>
        <v>5</v>
      </c>
      <c r="J9" s="65">
        <f>VLOOKUP($A9,'Return Data'!$B$7:$R$2843,8,0)</f>
        <v>4.8308</v>
      </c>
      <c r="K9" s="66">
        <f t="shared" si="3"/>
        <v>6</v>
      </c>
      <c r="L9" s="65">
        <f>VLOOKUP($A9,'Return Data'!$B$7:$R$2843,9,0)</f>
        <v>5.1341000000000001</v>
      </c>
      <c r="M9" s="66">
        <f t="shared" si="4"/>
        <v>8</v>
      </c>
      <c r="N9" s="65">
        <f>VLOOKUP($A9,'Return Data'!$B$7:$R$2843,10,0)</f>
        <v>4.3994999999999997</v>
      </c>
      <c r="O9" s="66">
        <f t="shared" si="5"/>
        <v>7</v>
      </c>
      <c r="P9" s="65">
        <f>VLOOKUP($A9,'Return Data'!$B$7:$R$2843,11,0)</f>
        <v>4.6740000000000004</v>
      </c>
      <c r="Q9" s="66">
        <f t="shared" si="6"/>
        <v>10</v>
      </c>
      <c r="R9" s="65">
        <f>VLOOKUP($A9,'Return Data'!$B$7:$R$2843,12,0)</f>
        <v>4.0147000000000004</v>
      </c>
      <c r="S9" s="66">
        <f t="shared" si="7"/>
        <v>8</v>
      </c>
      <c r="T9" s="65">
        <f>VLOOKUP($A9,'Return Data'!$B$7:$R$2843,13,0)</f>
        <v>4.4615999999999998</v>
      </c>
      <c r="U9" s="66">
        <f t="shared" si="8"/>
        <v>8</v>
      </c>
      <c r="V9" s="65">
        <f>VLOOKUP($A9,'Return Data'!$B$7:$R$2843,17,0)</f>
        <v>6.1523000000000003</v>
      </c>
      <c r="W9" s="66">
        <f t="shared" si="9"/>
        <v>9</v>
      </c>
      <c r="X9" s="65">
        <f>VLOOKUP($A9,'Return Data'!$B$7:$R$2843,14,0)</f>
        <v>7.1402999999999999</v>
      </c>
      <c r="Y9" s="66">
        <f t="shared" si="10"/>
        <v>2</v>
      </c>
      <c r="Z9" s="65">
        <f>VLOOKUP($A9,'Return Data'!$B$7:$R$2843,16,0)</f>
        <v>7.8010999999999999</v>
      </c>
      <c r="AA9" s="67">
        <f t="shared" si="11"/>
        <v>6</v>
      </c>
    </row>
    <row r="10" spans="1:27" x14ac:dyDescent="0.3">
      <c r="A10" s="63" t="s">
        <v>1016</v>
      </c>
      <c r="B10" s="64">
        <f>VLOOKUP($A10,'Return Data'!$B$7:$R$2843,3,0)</f>
        <v>44446</v>
      </c>
      <c r="C10" s="65">
        <f>VLOOKUP($A10,'Return Data'!$B$7:$R$2843,4,0)</f>
        <v>1579.4836</v>
      </c>
      <c r="D10" s="65">
        <f>VLOOKUP($A10,'Return Data'!$B$7:$R$2843,5,0)</f>
        <v>-0.76490000000000002</v>
      </c>
      <c r="E10" s="66">
        <f t="shared" si="0"/>
        <v>20</v>
      </c>
      <c r="F10" s="65">
        <f>VLOOKUP($A10,'Return Data'!$B$7:$R$2843,6,0)</f>
        <v>0.90190000000000003</v>
      </c>
      <c r="G10" s="66">
        <f t="shared" si="1"/>
        <v>25</v>
      </c>
      <c r="H10" s="65">
        <f>VLOOKUP($A10,'Return Data'!$B$7:$R$2843,7,0)</f>
        <v>5.3327</v>
      </c>
      <c r="I10" s="66">
        <f t="shared" si="2"/>
        <v>3</v>
      </c>
      <c r="J10" s="65">
        <f>VLOOKUP($A10,'Return Data'!$B$7:$R$2843,8,0)</f>
        <v>4.0834000000000001</v>
      </c>
      <c r="K10" s="66">
        <f t="shared" si="3"/>
        <v>16</v>
      </c>
      <c r="L10" s="65">
        <f>VLOOKUP($A10,'Return Data'!$B$7:$R$2843,9,0)</f>
        <v>5.2651000000000003</v>
      </c>
      <c r="M10" s="66">
        <f t="shared" si="4"/>
        <v>7</v>
      </c>
      <c r="N10" s="65">
        <f>VLOOKUP($A10,'Return Data'!$B$7:$R$2843,10,0)</f>
        <v>3.4148000000000001</v>
      </c>
      <c r="O10" s="66">
        <f t="shared" si="5"/>
        <v>24</v>
      </c>
      <c r="P10" s="65">
        <f>VLOOKUP($A10,'Return Data'!$B$7:$R$2843,11,0)</f>
        <v>4.8478000000000003</v>
      </c>
      <c r="Q10" s="66">
        <f t="shared" si="6"/>
        <v>5</v>
      </c>
      <c r="R10" s="65">
        <f>VLOOKUP($A10,'Return Data'!$B$7:$R$2843,12,0)</f>
        <v>7.4531000000000001</v>
      </c>
      <c r="S10" s="66">
        <f t="shared" si="7"/>
        <v>2</v>
      </c>
      <c r="T10" s="65">
        <f>VLOOKUP($A10,'Return Data'!$B$7:$R$2843,13,0)</f>
        <v>7.5690999999999997</v>
      </c>
      <c r="U10" s="66">
        <f t="shared" si="8"/>
        <v>2</v>
      </c>
      <c r="V10" s="65">
        <f>VLOOKUP($A10,'Return Data'!$B$7:$R$2843,17,0)</f>
        <v>-4.9219999999999997</v>
      </c>
      <c r="W10" s="66">
        <f t="shared" si="9"/>
        <v>25</v>
      </c>
      <c r="X10" s="65">
        <f>VLOOKUP($A10,'Return Data'!$B$7:$R$2843,14,0)</f>
        <v>-8.9079999999999995</v>
      </c>
      <c r="Y10" s="66">
        <f t="shared" si="10"/>
        <v>25</v>
      </c>
      <c r="Z10" s="65">
        <f>VLOOKUP($A10,'Return Data'!$B$7:$R$2843,16,0)</f>
        <v>3.8134000000000001</v>
      </c>
      <c r="AA10" s="67">
        <f t="shared" si="11"/>
        <v>24</v>
      </c>
    </row>
    <row r="11" spans="1:27" x14ac:dyDescent="0.3">
      <c r="A11" s="63" t="s">
        <v>1020</v>
      </c>
      <c r="B11" s="64">
        <f>VLOOKUP($A11,'Return Data'!$B$7:$R$2843,3,0)</f>
        <v>44446</v>
      </c>
      <c r="C11" s="65">
        <f>VLOOKUP($A11,'Return Data'!$B$7:$R$2843,4,0)</f>
        <v>32.36</v>
      </c>
      <c r="D11" s="65">
        <f>VLOOKUP($A11,'Return Data'!$B$7:$R$2843,5,0)</f>
        <v>1.5791999999999999</v>
      </c>
      <c r="E11" s="66">
        <f t="shared" si="0"/>
        <v>6</v>
      </c>
      <c r="F11" s="65">
        <f>VLOOKUP($A11,'Return Data'!$B$7:$R$2843,6,0)</f>
        <v>2.2564000000000002</v>
      </c>
      <c r="G11" s="66">
        <f t="shared" si="1"/>
        <v>10</v>
      </c>
      <c r="H11" s="65">
        <f>VLOOKUP($A11,'Return Data'!$B$7:$R$2843,7,0)</f>
        <v>4.3704000000000001</v>
      </c>
      <c r="I11" s="66">
        <f t="shared" si="2"/>
        <v>7</v>
      </c>
      <c r="J11" s="65">
        <f>VLOOKUP($A11,'Return Data'!$B$7:$R$2843,8,0)</f>
        <v>3.8730000000000002</v>
      </c>
      <c r="K11" s="66">
        <f t="shared" si="3"/>
        <v>20</v>
      </c>
      <c r="L11" s="65">
        <f>VLOOKUP($A11,'Return Data'!$B$7:$R$2843,9,0)</f>
        <v>4.2134999999999998</v>
      </c>
      <c r="M11" s="66">
        <f t="shared" si="4"/>
        <v>23</v>
      </c>
      <c r="N11" s="65">
        <f>VLOOKUP($A11,'Return Data'!$B$7:$R$2843,10,0)</f>
        <v>3.9849999999999999</v>
      </c>
      <c r="O11" s="66">
        <f t="shared" si="5"/>
        <v>14</v>
      </c>
      <c r="P11" s="65">
        <f>VLOOKUP($A11,'Return Data'!$B$7:$R$2843,11,0)</f>
        <v>4.6178999999999997</v>
      </c>
      <c r="Q11" s="66">
        <f t="shared" si="6"/>
        <v>11</v>
      </c>
      <c r="R11" s="65">
        <f>VLOOKUP($A11,'Return Data'!$B$7:$R$2843,12,0)</f>
        <v>3.7738999999999998</v>
      </c>
      <c r="S11" s="66">
        <f t="shared" si="7"/>
        <v>12</v>
      </c>
      <c r="T11" s="65">
        <f>VLOOKUP($A11,'Return Data'!$B$7:$R$2843,13,0)</f>
        <v>4.2435</v>
      </c>
      <c r="U11" s="66">
        <f t="shared" si="8"/>
        <v>13</v>
      </c>
      <c r="V11" s="65">
        <f>VLOOKUP($A11,'Return Data'!$B$7:$R$2843,17,0)</f>
        <v>6.0015999999999998</v>
      </c>
      <c r="W11" s="66">
        <f t="shared" si="9"/>
        <v>11</v>
      </c>
      <c r="X11" s="65">
        <f>VLOOKUP($A11,'Return Data'!$B$7:$R$2843,14,0)</f>
        <v>6.4980000000000002</v>
      </c>
      <c r="Y11" s="66">
        <f t="shared" si="10"/>
        <v>11</v>
      </c>
      <c r="Z11" s="65">
        <f>VLOOKUP($A11,'Return Data'!$B$7:$R$2843,16,0)</f>
        <v>7.6702000000000004</v>
      </c>
      <c r="AA11" s="67">
        <f t="shared" si="11"/>
        <v>7</v>
      </c>
    </row>
    <row r="12" spans="1:27" x14ac:dyDescent="0.3">
      <c r="A12" s="63" t="s">
        <v>1023</v>
      </c>
      <c r="B12" s="64">
        <f>VLOOKUP($A12,'Return Data'!$B$7:$R$2843,3,0)</f>
        <v>44446</v>
      </c>
      <c r="C12" s="65">
        <f>VLOOKUP($A12,'Return Data'!$B$7:$R$2843,4,0)</f>
        <v>33.633499999999998</v>
      </c>
      <c r="D12" s="65">
        <f>VLOOKUP($A12,'Return Data'!$B$7:$R$2843,5,0)</f>
        <v>0.43409999999999999</v>
      </c>
      <c r="E12" s="66">
        <f t="shared" si="0"/>
        <v>13</v>
      </c>
      <c r="F12" s="65">
        <f>VLOOKUP($A12,'Return Data'!$B$7:$R$2843,6,0)</f>
        <v>2.4967000000000001</v>
      </c>
      <c r="G12" s="66">
        <f t="shared" si="1"/>
        <v>6</v>
      </c>
      <c r="H12" s="65">
        <f>VLOOKUP($A12,'Return Data'!$B$7:$R$2843,7,0)</f>
        <v>3.9097</v>
      </c>
      <c r="I12" s="66">
        <f t="shared" si="2"/>
        <v>16</v>
      </c>
      <c r="J12" s="65">
        <f>VLOOKUP($A12,'Return Data'!$B$7:$R$2843,8,0)</f>
        <v>4.1692999999999998</v>
      </c>
      <c r="K12" s="66">
        <f t="shared" si="3"/>
        <v>14</v>
      </c>
      <c r="L12" s="65">
        <f>VLOOKUP($A12,'Return Data'!$B$7:$R$2843,9,0)</f>
        <v>4.3335999999999997</v>
      </c>
      <c r="M12" s="66">
        <f t="shared" si="4"/>
        <v>21</v>
      </c>
      <c r="N12" s="65">
        <f>VLOOKUP($A12,'Return Data'!$B$7:$R$2843,10,0)</f>
        <v>3.8206000000000002</v>
      </c>
      <c r="O12" s="66">
        <f t="shared" si="5"/>
        <v>19</v>
      </c>
      <c r="P12" s="65">
        <f>VLOOKUP($A12,'Return Data'!$B$7:$R$2843,11,0)</f>
        <v>3.8351000000000002</v>
      </c>
      <c r="Q12" s="66">
        <f t="shared" si="6"/>
        <v>24</v>
      </c>
      <c r="R12" s="65">
        <f>VLOOKUP($A12,'Return Data'!$B$7:$R$2843,12,0)</f>
        <v>3.3351999999999999</v>
      </c>
      <c r="S12" s="66">
        <f t="shared" si="7"/>
        <v>22</v>
      </c>
      <c r="T12" s="65">
        <f>VLOOKUP($A12,'Return Data'!$B$7:$R$2843,13,0)</f>
        <v>3.6566999999999998</v>
      </c>
      <c r="U12" s="66">
        <f t="shared" si="8"/>
        <v>23</v>
      </c>
      <c r="V12" s="65">
        <f>VLOOKUP($A12,'Return Data'!$B$7:$R$2843,17,0)</f>
        <v>5.3005000000000004</v>
      </c>
      <c r="W12" s="66">
        <f t="shared" si="9"/>
        <v>18</v>
      </c>
      <c r="X12" s="65">
        <f>VLOOKUP($A12,'Return Data'!$B$7:$R$2843,14,0)</f>
        <v>6.3715999999999999</v>
      </c>
      <c r="Y12" s="66">
        <f t="shared" si="10"/>
        <v>12</v>
      </c>
      <c r="Z12" s="65">
        <f>VLOOKUP($A12,'Return Data'!$B$7:$R$2843,16,0)</f>
        <v>7.6169000000000002</v>
      </c>
      <c r="AA12" s="67">
        <f t="shared" si="11"/>
        <v>8</v>
      </c>
    </row>
    <row r="13" spans="1:27" x14ac:dyDescent="0.3">
      <c r="A13" s="63" t="s">
        <v>1025</v>
      </c>
      <c r="B13" s="64">
        <f>VLOOKUP($A13,'Return Data'!$B$7:$R$2843,3,0)</f>
        <v>44446</v>
      </c>
      <c r="C13" s="65">
        <f>VLOOKUP($A13,'Return Data'!$B$7:$R$2843,4,0)</f>
        <v>15.8102</v>
      </c>
      <c r="D13" s="65">
        <f>VLOOKUP($A13,'Return Data'!$B$7:$R$2843,5,0)</f>
        <v>1.3852</v>
      </c>
      <c r="E13" s="66">
        <f t="shared" si="0"/>
        <v>7</v>
      </c>
      <c r="F13" s="65">
        <f>VLOOKUP($A13,'Return Data'!$B$7:$R$2843,6,0)</f>
        <v>2.367</v>
      </c>
      <c r="G13" s="66">
        <f t="shared" si="1"/>
        <v>9</v>
      </c>
      <c r="H13" s="65">
        <f>VLOOKUP($A13,'Return Data'!$B$7:$R$2843,7,0)</f>
        <v>4.2910000000000004</v>
      </c>
      <c r="I13" s="66">
        <f t="shared" si="2"/>
        <v>9</v>
      </c>
      <c r="J13" s="65">
        <f>VLOOKUP($A13,'Return Data'!$B$7:$R$2843,8,0)</f>
        <v>4.1787000000000001</v>
      </c>
      <c r="K13" s="66">
        <f t="shared" si="3"/>
        <v>13</v>
      </c>
      <c r="L13" s="65">
        <f>VLOOKUP($A13,'Return Data'!$B$7:$R$2843,9,0)</f>
        <v>4.7523999999999997</v>
      </c>
      <c r="M13" s="66">
        <f t="shared" si="4"/>
        <v>13</v>
      </c>
      <c r="N13" s="65">
        <f>VLOOKUP($A13,'Return Data'!$B$7:$R$2843,10,0)</f>
        <v>4.1917999999999997</v>
      </c>
      <c r="O13" s="66">
        <f t="shared" si="5"/>
        <v>10</v>
      </c>
      <c r="P13" s="65">
        <f>VLOOKUP($A13,'Return Data'!$B$7:$R$2843,11,0)</f>
        <v>4.4763000000000002</v>
      </c>
      <c r="Q13" s="66">
        <f t="shared" si="6"/>
        <v>15</v>
      </c>
      <c r="R13" s="65">
        <f>VLOOKUP($A13,'Return Data'!$B$7:$R$2843,12,0)</f>
        <v>3.7376999999999998</v>
      </c>
      <c r="S13" s="66">
        <f t="shared" si="7"/>
        <v>15</v>
      </c>
      <c r="T13" s="65">
        <f>VLOOKUP($A13,'Return Data'!$B$7:$R$2843,13,0)</f>
        <v>4.1131000000000002</v>
      </c>
      <c r="U13" s="66">
        <f t="shared" si="8"/>
        <v>15</v>
      </c>
      <c r="V13" s="65">
        <f>VLOOKUP($A13,'Return Data'!$B$7:$R$2843,17,0)</f>
        <v>6.3163999999999998</v>
      </c>
      <c r="W13" s="66">
        <f t="shared" si="9"/>
        <v>6</v>
      </c>
      <c r="X13" s="65">
        <f>VLOOKUP($A13,'Return Data'!$B$7:$R$2843,14,0)</f>
        <v>6.8513999999999999</v>
      </c>
      <c r="Y13" s="66">
        <f t="shared" si="10"/>
        <v>7</v>
      </c>
      <c r="Z13" s="65">
        <f>VLOOKUP($A13,'Return Data'!$B$7:$R$2843,16,0)</f>
        <v>7.2999000000000001</v>
      </c>
      <c r="AA13" s="67">
        <f t="shared" si="11"/>
        <v>15</v>
      </c>
    </row>
    <row r="14" spans="1:27" x14ac:dyDescent="0.3">
      <c r="A14" s="63" t="s">
        <v>1930</v>
      </c>
      <c r="B14" s="64">
        <f>VLOOKUP($A14,'Return Data'!$B$7:$R$2843,3,0)</f>
        <v>44446</v>
      </c>
      <c r="C14" s="65">
        <f>VLOOKUP($A14,'Return Data'!$B$7:$R$2843,4,0)</f>
        <v>24.055399999999999</v>
      </c>
      <c r="D14" s="65">
        <f>VLOOKUP($A14,'Return Data'!$B$7:$R$2843,5,0)</f>
        <v>12.901899999999999</v>
      </c>
      <c r="E14" s="66">
        <f t="shared" si="0"/>
        <v>1</v>
      </c>
      <c r="F14" s="65">
        <f>VLOOKUP($A14,'Return Data'!$B$7:$R$2843,6,0)</f>
        <v>13.0677</v>
      </c>
      <c r="G14" s="66">
        <f t="shared" si="1"/>
        <v>1</v>
      </c>
      <c r="H14" s="65">
        <f>VLOOKUP($A14,'Return Data'!$B$7:$R$2843,7,0)</f>
        <v>17.726099999999999</v>
      </c>
      <c r="I14" s="66">
        <f t="shared" si="2"/>
        <v>1</v>
      </c>
      <c r="J14" s="65">
        <f>VLOOKUP($A14,'Return Data'!$B$7:$R$2843,8,0)</f>
        <v>19.4466</v>
      </c>
      <c r="K14" s="66">
        <f t="shared" si="3"/>
        <v>1</v>
      </c>
      <c r="L14" s="65">
        <f>VLOOKUP($A14,'Return Data'!$B$7:$R$2843,9,0)</f>
        <v>13.3893</v>
      </c>
      <c r="M14" s="66">
        <f t="shared" si="4"/>
        <v>1</v>
      </c>
      <c r="N14" s="65">
        <f>VLOOKUP($A14,'Return Data'!$B$7:$R$2843,10,0)</f>
        <v>8.1567000000000007</v>
      </c>
      <c r="O14" s="66">
        <f t="shared" si="5"/>
        <v>1</v>
      </c>
      <c r="P14" s="65">
        <f>VLOOKUP($A14,'Return Data'!$B$7:$R$2843,11,0)</f>
        <v>9.0065000000000008</v>
      </c>
      <c r="Q14" s="66">
        <f t="shared" si="6"/>
        <v>1</v>
      </c>
      <c r="R14" s="65">
        <f>VLOOKUP($A14,'Return Data'!$B$7:$R$2843,12,0)</f>
        <v>10.305199999999999</v>
      </c>
      <c r="S14" s="66">
        <f t="shared" si="7"/>
        <v>1</v>
      </c>
      <c r="T14" s="65">
        <f>VLOOKUP($A14,'Return Data'!$B$7:$R$2843,13,0)</f>
        <v>11.6555</v>
      </c>
      <c r="U14" s="66">
        <f t="shared" si="8"/>
        <v>1</v>
      </c>
      <c r="V14" s="65">
        <f>VLOOKUP($A14,'Return Data'!$B$7:$R$2843,17,0)</f>
        <v>3.7222</v>
      </c>
      <c r="W14" s="66">
        <f t="shared" si="9"/>
        <v>23</v>
      </c>
      <c r="X14" s="65">
        <f>VLOOKUP($A14,'Return Data'!$B$7:$R$2843,14,0)</f>
        <v>5.3074000000000003</v>
      </c>
      <c r="Y14" s="66">
        <f t="shared" si="10"/>
        <v>16</v>
      </c>
      <c r="Z14" s="65">
        <f>VLOOKUP($A14,'Return Data'!$B$7:$R$2843,16,0)</f>
        <v>8.2088999999999999</v>
      </c>
      <c r="AA14" s="67">
        <f t="shared" si="11"/>
        <v>1</v>
      </c>
    </row>
    <row r="15" spans="1:27" x14ac:dyDescent="0.3">
      <c r="A15" s="63" t="s">
        <v>1030</v>
      </c>
      <c r="B15" s="64">
        <f>VLOOKUP($A15,'Return Data'!$B$7:$R$2843,3,0)</f>
        <v>44446</v>
      </c>
      <c r="C15" s="65">
        <f>VLOOKUP($A15,'Return Data'!$B$7:$R$2843,4,0)</f>
        <v>46.009799999999998</v>
      </c>
      <c r="D15" s="65">
        <f>VLOOKUP($A15,'Return Data'!$B$7:$R$2843,5,0)</f>
        <v>2.6974999999999998</v>
      </c>
      <c r="E15" s="66">
        <f t="shared" si="0"/>
        <v>2</v>
      </c>
      <c r="F15" s="65">
        <f>VLOOKUP($A15,'Return Data'!$B$7:$R$2843,6,0)</f>
        <v>3.3530000000000002</v>
      </c>
      <c r="G15" s="66">
        <f t="shared" si="1"/>
        <v>2</v>
      </c>
      <c r="H15" s="65">
        <f>VLOOKUP($A15,'Return Data'!$B$7:$R$2843,7,0)</f>
        <v>5.1843000000000004</v>
      </c>
      <c r="I15" s="66">
        <f t="shared" si="2"/>
        <v>4</v>
      </c>
      <c r="J15" s="65">
        <f>VLOOKUP($A15,'Return Data'!$B$7:$R$2843,8,0)</f>
        <v>5.0244999999999997</v>
      </c>
      <c r="K15" s="66">
        <f t="shared" si="3"/>
        <v>5</v>
      </c>
      <c r="L15" s="65">
        <f>VLOOKUP($A15,'Return Data'!$B$7:$R$2843,9,0)</f>
        <v>5.7981999999999996</v>
      </c>
      <c r="M15" s="66">
        <f t="shared" si="4"/>
        <v>5</v>
      </c>
      <c r="N15" s="65">
        <f>VLOOKUP($A15,'Return Data'!$B$7:$R$2843,10,0)</f>
        <v>4.9873000000000003</v>
      </c>
      <c r="O15" s="66">
        <f t="shared" si="5"/>
        <v>4</v>
      </c>
      <c r="P15" s="65">
        <f>VLOOKUP($A15,'Return Data'!$B$7:$R$2843,11,0)</f>
        <v>4.7774000000000001</v>
      </c>
      <c r="Q15" s="66">
        <f t="shared" si="6"/>
        <v>8</v>
      </c>
      <c r="R15" s="65">
        <f>VLOOKUP($A15,'Return Data'!$B$7:$R$2843,12,0)</f>
        <v>4.2826000000000004</v>
      </c>
      <c r="S15" s="66">
        <f t="shared" si="7"/>
        <v>5</v>
      </c>
      <c r="T15" s="65">
        <f>VLOOKUP($A15,'Return Data'!$B$7:$R$2843,13,0)</f>
        <v>5.0841000000000003</v>
      </c>
      <c r="U15" s="66">
        <f t="shared" si="8"/>
        <v>4</v>
      </c>
      <c r="V15" s="65">
        <f>VLOOKUP($A15,'Return Data'!$B$7:$R$2843,17,0)</f>
        <v>6.4993999999999996</v>
      </c>
      <c r="W15" s="66">
        <f t="shared" si="9"/>
        <v>4</v>
      </c>
      <c r="X15" s="65">
        <f>VLOOKUP($A15,'Return Data'!$B$7:$R$2843,14,0)</f>
        <v>7.0952000000000002</v>
      </c>
      <c r="Y15" s="66">
        <f t="shared" si="10"/>
        <v>4</v>
      </c>
      <c r="Z15" s="65">
        <f>VLOOKUP($A15,'Return Data'!$B$7:$R$2843,16,0)</f>
        <v>7.2454999999999998</v>
      </c>
      <c r="AA15" s="67">
        <f t="shared" si="11"/>
        <v>16</v>
      </c>
    </row>
    <row r="16" spans="1:27" x14ac:dyDescent="0.3">
      <c r="A16" s="63" t="s">
        <v>1032</v>
      </c>
      <c r="B16" s="64">
        <f>VLOOKUP($A16,'Return Data'!$B$7:$R$2843,3,0)</f>
        <v>44446</v>
      </c>
      <c r="C16" s="65">
        <f>VLOOKUP($A16,'Return Data'!$B$7:$R$2843,4,0)</f>
        <v>16.474</v>
      </c>
      <c r="D16" s="65">
        <f>VLOOKUP($A16,'Return Data'!$B$7:$R$2843,5,0)</f>
        <v>-1.9939</v>
      </c>
      <c r="E16" s="66">
        <f t="shared" si="0"/>
        <v>23</v>
      </c>
      <c r="F16" s="65">
        <f>VLOOKUP($A16,'Return Data'!$B$7:$R$2843,6,0)</f>
        <v>1.4403999999999999</v>
      </c>
      <c r="G16" s="66">
        <f t="shared" si="1"/>
        <v>21</v>
      </c>
      <c r="H16" s="65">
        <f>VLOOKUP($A16,'Return Data'!$B$7:$R$2843,7,0)</f>
        <v>4.2765000000000004</v>
      </c>
      <c r="I16" s="66">
        <f t="shared" si="2"/>
        <v>10</v>
      </c>
      <c r="J16" s="65">
        <f>VLOOKUP($A16,'Return Data'!$B$7:$R$2843,8,0)</f>
        <v>3.6133000000000002</v>
      </c>
      <c r="K16" s="66">
        <f t="shared" si="3"/>
        <v>24</v>
      </c>
      <c r="L16" s="65">
        <f>VLOOKUP($A16,'Return Data'!$B$7:$R$2843,9,0)</f>
        <v>4.6787999999999998</v>
      </c>
      <c r="M16" s="66">
        <f t="shared" si="4"/>
        <v>18</v>
      </c>
      <c r="N16" s="65">
        <f>VLOOKUP($A16,'Return Data'!$B$7:$R$2843,10,0)</f>
        <v>3.9081999999999999</v>
      </c>
      <c r="O16" s="66">
        <f t="shared" si="5"/>
        <v>18</v>
      </c>
      <c r="P16" s="65">
        <f>VLOOKUP($A16,'Return Data'!$B$7:$R$2843,11,0)</f>
        <v>4.3418000000000001</v>
      </c>
      <c r="Q16" s="66">
        <f t="shared" si="6"/>
        <v>16</v>
      </c>
      <c r="R16" s="65">
        <f>VLOOKUP($A16,'Return Data'!$B$7:$R$2843,12,0)</f>
        <v>3.4068000000000001</v>
      </c>
      <c r="S16" s="66">
        <f t="shared" si="7"/>
        <v>21</v>
      </c>
      <c r="T16" s="65">
        <f>VLOOKUP($A16,'Return Data'!$B$7:$R$2843,13,0)</f>
        <v>3.7654000000000001</v>
      </c>
      <c r="U16" s="66">
        <f t="shared" si="8"/>
        <v>22</v>
      </c>
      <c r="V16" s="65">
        <f>VLOOKUP($A16,'Return Data'!$B$7:$R$2843,17,0)</f>
        <v>3.7349000000000001</v>
      </c>
      <c r="W16" s="66">
        <f t="shared" si="9"/>
        <v>22</v>
      </c>
      <c r="X16" s="65">
        <f>VLOOKUP($A16,'Return Data'!$B$7:$R$2843,14,0)</f>
        <v>1.7325999999999999</v>
      </c>
      <c r="Y16" s="66">
        <f t="shared" si="10"/>
        <v>22</v>
      </c>
      <c r="Z16" s="65">
        <f>VLOOKUP($A16,'Return Data'!$B$7:$R$2843,16,0)</f>
        <v>3.4068000000000001</v>
      </c>
      <c r="AA16" s="67">
        <f t="shared" si="11"/>
        <v>25</v>
      </c>
    </row>
    <row r="17" spans="1:27" x14ac:dyDescent="0.3">
      <c r="A17" s="63" t="s">
        <v>1034</v>
      </c>
      <c r="B17" s="64">
        <f>VLOOKUP($A17,'Return Data'!$B$7:$R$2843,3,0)</f>
        <v>44446</v>
      </c>
      <c r="C17" s="65">
        <f>VLOOKUP($A17,'Return Data'!$B$7:$R$2843,4,0)</f>
        <v>426.79919999999998</v>
      </c>
      <c r="D17" s="65">
        <f>VLOOKUP($A17,'Return Data'!$B$7:$R$2843,5,0)</f>
        <v>-2.4542999999999999</v>
      </c>
      <c r="E17" s="66">
        <f t="shared" si="0"/>
        <v>24</v>
      </c>
      <c r="F17" s="65">
        <f>VLOOKUP($A17,'Return Data'!$B$7:$R$2843,6,0)</f>
        <v>1.0242</v>
      </c>
      <c r="G17" s="66">
        <f t="shared" si="1"/>
        <v>24</v>
      </c>
      <c r="H17" s="65">
        <f>VLOOKUP($A17,'Return Data'!$B$7:$R$2843,7,0)</f>
        <v>3.2665000000000002</v>
      </c>
      <c r="I17" s="66">
        <f t="shared" si="2"/>
        <v>23</v>
      </c>
      <c r="J17" s="65">
        <f>VLOOKUP($A17,'Return Data'!$B$7:$R$2843,8,0)</f>
        <v>6.2396000000000003</v>
      </c>
      <c r="K17" s="66">
        <f t="shared" si="3"/>
        <v>2</v>
      </c>
      <c r="L17" s="65">
        <f>VLOOKUP($A17,'Return Data'!$B$7:$R$2843,9,0)</f>
        <v>6.8861999999999997</v>
      </c>
      <c r="M17" s="66">
        <f t="shared" si="4"/>
        <v>2</v>
      </c>
      <c r="N17" s="65">
        <f>VLOOKUP($A17,'Return Data'!$B$7:$R$2843,10,0)</f>
        <v>5.9996999999999998</v>
      </c>
      <c r="O17" s="66">
        <f t="shared" si="5"/>
        <v>2</v>
      </c>
      <c r="P17" s="65">
        <f>VLOOKUP($A17,'Return Data'!$B$7:$R$2843,11,0)</f>
        <v>5.2313000000000001</v>
      </c>
      <c r="Q17" s="66">
        <f t="shared" si="6"/>
        <v>3</v>
      </c>
      <c r="R17" s="65">
        <f>VLOOKUP($A17,'Return Data'!$B$7:$R$2843,12,0)</f>
        <v>4.6040000000000001</v>
      </c>
      <c r="S17" s="66">
        <f t="shared" si="7"/>
        <v>3</v>
      </c>
      <c r="T17" s="65">
        <f>VLOOKUP($A17,'Return Data'!$B$7:$R$2843,13,0)</f>
        <v>5.3954000000000004</v>
      </c>
      <c r="U17" s="66">
        <f t="shared" si="8"/>
        <v>3</v>
      </c>
      <c r="V17" s="65">
        <f>VLOOKUP($A17,'Return Data'!$B$7:$R$2843,17,0)</f>
        <v>7.0202999999999998</v>
      </c>
      <c r="W17" s="66">
        <f t="shared" si="9"/>
        <v>2</v>
      </c>
      <c r="X17" s="65">
        <f>VLOOKUP($A17,'Return Data'!$B$7:$R$2843,14,0)</f>
        <v>7.6204000000000001</v>
      </c>
      <c r="Y17" s="66">
        <f t="shared" si="10"/>
        <v>1</v>
      </c>
      <c r="Z17" s="65">
        <f>VLOOKUP($A17,'Return Data'!$B$7:$R$2843,16,0)</f>
        <v>7.9546999999999999</v>
      </c>
      <c r="AA17" s="67">
        <f t="shared" si="11"/>
        <v>2</v>
      </c>
    </row>
    <row r="18" spans="1:27" x14ac:dyDescent="0.3">
      <c r="A18" s="63" t="s">
        <v>1037</v>
      </c>
      <c r="B18" s="64">
        <f>VLOOKUP($A18,'Return Data'!$B$7:$R$2843,3,0)</f>
        <v>44446</v>
      </c>
      <c r="C18" s="65">
        <f>VLOOKUP($A18,'Return Data'!$B$7:$R$2843,4,0)</f>
        <v>30.790800000000001</v>
      </c>
      <c r="D18" s="65">
        <f>VLOOKUP($A18,'Return Data'!$B$7:$R$2843,5,0)</f>
        <v>0.35560000000000003</v>
      </c>
      <c r="E18" s="66">
        <f t="shared" si="0"/>
        <v>14</v>
      </c>
      <c r="F18" s="65">
        <f>VLOOKUP($A18,'Return Data'!$B$7:$R$2843,6,0)</f>
        <v>2.0453000000000001</v>
      </c>
      <c r="G18" s="66">
        <f t="shared" si="1"/>
        <v>14</v>
      </c>
      <c r="H18" s="65">
        <f>VLOOKUP($A18,'Return Data'!$B$7:$R$2843,7,0)</f>
        <v>4.0166000000000004</v>
      </c>
      <c r="I18" s="66">
        <f t="shared" si="2"/>
        <v>13</v>
      </c>
      <c r="J18" s="65">
        <f>VLOOKUP($A18,'Return Data'!$B$7:$R$2843,8,0)</f>
        <v>4.1386000000000003</v>
      </c>
      <c r="K18" s="66">
        <f t="shared" si="3"/>
        <v>15</v>
      </c>
      <c r="L18" s="65">
        <f>VLOOKUP($A18,'Return Data'!$B$7:$R$2843,9,0)</f>
        <v>4.6867999999999999</v>
      </c>
      <c r="M18" s="66">
        <f t="shared" si="4"/>
        <v>17</v>
      </c>
      <c r="N18" s="65">
        <f>VLOOKUP($A18,'Return Data'!$B$7:$R$2843,10,0)</f>
        <v>3.9561000000000002</v>
      </c>
      <c r="O18" s="66">
        <f t="shared" si="5"/>
        <v>15</v>
      </c>
      <c r="P18" s="65">
        <f>VLOOKUP($A18,'Return Data'!$B$7:$R$2843,11,0)</f>
        <v>4.4802999999999997</v>
      </c>
      <c r="Q18" s="66">
        <f t="shared" si="6"/>
        <v>13</v>
      </c>
      <c r="R18" s="65">
        <f>VLOOKUP($A18,'Return Data'!$B$7:$R$2843,12,0)</f>
        <v>3.6848999999999998</v>
      </c>
      <c r="S18" s="66">
        <f t="shared" si="7"/>
        <v>16</v>
      </c>
      <c r="T18" s="65">
        <f>VLOOKUP($A18,'Return Data'!$B$7:$R$2843,13,0)</f>
        <v>4.0444000000000004</v>
      </c>
      <c r="U18" s="66">
        <f t="shared" si="8"/>
        <v>17</v>
      </c>
      <c r="V18" s="65">
        <f>VLOOKUP($A18,'Return Data'!$B$7:$R$2843,17,0)</f>
        <v>5.7888999999999999</v>
      </c>
      <c r="W18" s="66">
        <f t="shared" si="9"/>
        <v>14</v>
      </c>
      <c r="X18" s="65">
        <f>VLOOKUP($A18,'Return Data'!$B$7:$R$2843,14,0)</f>
        <v>6.8000999999999996</v>
      </c>
      <c r="Y18" s="66">
        <f t="shared" si="10"/>
        <v>8</v>
      </c>
      <c r="Z18" s="65">
        <f>VLOOKUP($A18,'Return Data'!$B$7:$R$2843,16,0)</f>
        <v>7.4509999999999996</v>
      </c>
      <c r="AA18" s="67">
        <f t="shared" si="11"/>
        <v>12</v>
      </c>
    </row>
    <row r="19" spans="1:27" x14ac:dyDescent="0.3">
      <c r="A19" s="63" t="s">
        <v>1038</v>
      </c>
      <c r="B19" s="64">
        <f>VLOOKUP($A19,'Return Data'!$B$7:$R$2843,3,0)</f>
        <v>44446</v>
      </c>
      <c r="C19" s="65">
        <f>VLOOKUP($A19,'Return Data'!$B$7:$R$2843,4,0)</f>
        <v>3019.9733000000001</v>
      </c>
      <c r="D19" s="65">
        <f>VLOOKUP($A19,'Return Data'!$B$7:$R$2843,5,0)</f>
        <v>0.50519999999999998</v>
      </c>
      <c r="E19" s="66">
        <f t="shared" si="0"/>
        <v>11</v>
      </c>
      <c r="F19" s="65">
        <f>VLOOKUP($A19,'Return Data'!$B$7:$R$2843,6,0)</f>
        <v>2.1328</v>
      </c>
      <c r="G19" s="66">
        <f t="shared" si="1"/>
        <v>13</v>
      </c>
      <c r="H19" s="65">
        <f>VLOOKUP($A19,'Return Data'!$B$7:$R$2843,7,0)</f>
        <v>4.2111000000000001</v>
      </c>
      <c r="I19" s="66">
        <f t="shared" si="2"/>
        <v>11</v>
      </c>
      <c r="J19" s="65">
        <f>VLOOKUP($A19,'Return Data'!$B$7:$R$2843,8,0)</f>
        <v>4.0147000000000004</v>
      </c>
      <c r="K19" s="66">
        <f t="shared" si="3"/>
        <v>17</v>
      </c>
      <c r="L19" s="65">
        <f>VLOOKUP($A19,'Return Data'!$B$7:$R$2843,9,0)</f>
        <v>4.7241</v>
      </c>
      <c r="M19" s="66">
        <f t="shared" si="4"/>
        <v>14</v>
      </c>
      <c r="N19" s="65">
        <f>VLOOKUP($A19,'Return Data'!$B$7:$R$2843,10,0)</f>
        <v>4.0595999999999997</v>
      </c>
      <c r="O19" s="66">
        <f t="shared" si="5"/>
        <v>12</v>
      </c>
      <c r="P19" s="65">
        <f>VLOOKUP($A19,'Return Data'!$B$7:$R$2843,11,0)</f>
        <v>4.4766000000000004</v>
      </c>
      <c r="Q19" s="66">
        <f t="shared" si="6"/>
        <v>14</v>
      </c>
      <c r="R19" s="65">
        <f>VLOOKUP($A19,'Return Data'!$B$7:$R$2843,12,0)</f>
        <v>3.7471999999999999</v>
      </c>
      <c r="S19" s="66">
        <f t="shared" si="7"/>
        <v>13</v>
      </c>
      <c r="T19" s="65">
        <f>VLOOKUP($A19,'Return Data'!$B$7:$R$2843,13,0)</f>
        <v>4.0976999999999997</v>
      </c>
      <c r="U19" s="66">
        <f t="shared" si="8"/>
        <v>16</v>
      </c>
      <c r="V19" s="65">
        <f>VLOOKUP($A19,'Return Data'!$B$7:$R$2843,17,0)</f>
        <v>5.9825999999999997</v>
      </c>
      <c r="W19" s="66">
        <f t="shared" si="9"/>
        <v>12</v>
      </c>
      <c r="X19" s="65">
        <f>VLOOKUP($A19,'Return Data'!$B$7:$R$2843,14,0)</f>
        <v>7.0590999999999999</v>
      </c>
      <c r="Y19" s="66">
        <f t="shared" si="10"/>
        <v>5</v>
      </c>
      <c r="Z19" s="65">
        <f>VLOOKUP($A19,'Return Data'!$B$7:$R$2843,16,0)</f>
        <v>7.8367000000000004</v>
      </c>
      <c r="AA19" s="67">
        <f t="shared" si="11"/>
        <v>5</v>
      </c>
    </row>
    <row r="20" spans="1:27" x14ac:dyDescent="0.3">
      <c r="A20" s="63" t="s">
        <v>1040</v>
      </c>
      <c r="B20" s="64">
        <f>VLOOKUP($A20,'Return Data'!$B$7:$R$2843,3,0)</f>
        <v>44446</v>
      </c>
      <c r="C20" s="65">
        <f>VLOOKUP($A20,'Return Data'!$B$7:$R$2843,4,0)</f>
        <v>29.687000000000001</v>
      </c>
      <c r="D20" s="65">
        <f>VLOOKUP($A20,'Return Data'!$B$7:$R$2843,5,0)</f>
        <v>2.3361999999999998</v>
      </c>
      <c r="E20" s="66">
        <f t="shared" si="0"/>
        <v>3</v>
      </c>
      <c r="F20" s="65">
        <f>VLOOKUP($A20,'Return Data'!$B$7:$R$2843,6,0)</f>
        <v>1.8446</v>
      </c>
      <c r="G20" s="66">
        <f t="shared" si="1"/>
        <v>16</v>
      </c>
      <c r="H20" s="65">
        <f>VLOOKUP($A20,'Return Data'!$B$7:$R$2843,7,0)</f>
        <v>3.6735000000000002</v>
      </c>
      <c r="I20" s="66">
        <f t="shared" si="2"/>
        <v>20</v>
      </c>
      <c r="J20" s="65">
        <f>VLOOKUP($A20,'Return Data'!$B$7:$R$2843,8,0)</f>
        <v>4.2487000000000004</v>
      </c>
      <c r="K20" s="66">
        <f t="shared" si="3"/>
        <v>10</v>
      </c>
      <c r="L20" s="65">
        <f>VLOOKUP($A20,'Return Data'!$B$7:$R$2843,9,0)</f>
        <v>4.6989999999999998</v>
      </c>
      <c r="M20" s="66">
        <f t="shared" si="4"/>
        <v>16</v>
      </c>
      <c r="N20" s="65">
        <f>VLOOKUP($A20,'Return Data'!$B$7:$R$2843,10,0)</f>
        <v>3.9369999999999998</v>
      </c>
      <c r="O20" s="66">
        <f t="shared" si="5"/>
        <v>17</v>
      </c>
      <c r="P20" s="65">
        <f>VLOOKUP($A20,'Return Data'!$B$7:$R$2843,11,0)</f>
        <v>3.9131</v>
      </c>
      <c r="Q20" s="66">
        <f t="shared" si="6"/>
        <v>22</v>
      </c>
      <c r="R20" s="65">
        <f>VLOOKUP($A20,'Return Data'!$B$7:$R$2843,12,0)</f>
        <v>3.3073000000000001</v>
      </c>
      <c r="S20" s="66">
        <f t="shared" si="7"/>
        <v>24</v>
      </c>
      <c r="T20" s="65">
        <f>VLOOKUP($A20,'Return Data'!$B$7:$R$2843,13,0)</f>
        <v>3.6006999999999998</v>
      </c>
      <c r="U20" s="66">
        <f t="shared" si="8"/>
        <v>24</v>
      </c>
      <c r="V20" s="65">
        <f>VLOOKUP($A20,'Return Data'!$B$7:$R$2843,17,0)</f>
        <v>10.525600000000001</v>
      </c>
      <c r="W20" s="66">
        <f t="shared" si="9"/>
        <v>1</v>
      </c>
      <c r="X20" s="65">
        <f>VLOOKUP($A20,'Return Data'!$B$7:$R$2843,14,0)</f>
        <v>5.3047000000000004</v>
      </c>
      <c r="Y20" s="66">
        <f t="shared" si="10"/>
        <v>17</v>
      </c>
      <c r="Z20" s="65">
        <f>VLOOKUP($A20,'Return Data'!$B$7:$R$2843,16,0)</f>
        <v>7.5465999999999998</v>
      </c>
      <c r="AA20" s="67">
        <f t="shared" si="11"/>
        <v>11</v>
      </c>
    </row>
    <row r="21" spans="1:27" x14ac:dyDescent="0.3">
      <c r="A21" s="63" t="s">
        <v>1042</v>
      </c>
      <c r="B21" s="64">
        <f>VLOOKUP($A21,'Return Data'!$B$7:$R$2843,3,0)</f>
        <v>44446</v>
      </c>
      <c r="C21" s="65">
        <f>VLOOKUP($A21,'Return Data'!$B$7:$R$2843,4,0)</f>
        <v>2683.5587999999998</v>
      </c>
      <c r="D21" s="65">
        <f>VLOOKUP($A21,'Return Data'!$B$7:$R$2843,5,0)</f>
        <v>0.4516</v>
      </c>
      <c r="E21" s="66">
        <f t="shared" si="0"/>
        <v>12</v>
      </c>
      <c r="F21" s="65">
        <f>VLOOKUP($A21,'Return Data'!$B$7:$R$2843,6,0)</f>
        <v>2.9554999999999998</v>
      </c>
      <c r="G21" s="66">
        <f t="shared" si="1"/>
        <v>3</v>
      </c>
      <c r="H21" s="65">
        <f>VLOOKUP($A21,'Return Data'!$B$7:$R$2843,7,0)</f>
        <v>5.6346999999999996</v>
      </c>
      <c r="I21" s="66">
        <f t="shared" si="2"/>
        <v>2</v>
      </c>
      <c r="J21" s="65">
        <f>VLOOKUP($A21,'Return Data'!$B$7:$R$2843,8,0)</f>
        <v>6.0282</v>
      </c>
      <c r="K21" s="66">
        <f t="shared" si="3"/>
        <v>3</v>
      </c>
      <c r="L21" s="65">
        <f>VLOOKUP($A21,'Return Data'!$B$7:$R$2843,9,0)</f>
        <v>6.1703999999999999</v>
      </c>
      <c r="M21" s="66">
        <f t="shared" si="4"/>
        <v>4</v>
      </c>
      <c r="N21" s="65">
        <f>VLOOKUP($A21,'Return Data'!$B$7:$R$2843,10,0)</f>
        <v>4.5091999999999999</v>
      </c>
      <c r="O21" s="66">
        <f t="shared" si="5"/>
        <v>6</v>
      </c>
      <c r="P21" s="65">
        <f>VLOOKUP($A21,'Return Data'!$B$7:$R$2843,11,0)</f>
        <v>4.8174000000000001</v>
      </c>
      <c r="Q21" s="66">
        <f t="shared" si="6"/>
        <v>7</v>
      </c>
      <c r="R21" s="65">
        <f>VLOOKUP($A21,'Return Data'!$B$7:$R$2843,12,0)</f>
        <v>3.8424999999999998</v>
      </c>
      <c r="S21" s="66">
        <f t="shared" si="7"/>
        <v>11</v>
      </c>
      <c r="T21" s="65">
        <f>VLOOKUP($A21,'Return Data'!$B$7:$R$2843,13,0)</f>
        <v>4.4771000000000001</v>
      </c>
      <c r="U21" s="66">
        <f t="shared" si="8"/>
        <v>7</v>
      </c>
      <c r="V21" s="65">
        <f>VLOOKUP($A21,'Return Data'!$B$7:$R$2843,17,0)</f>
        <v>6.5308000000000002</v>
      </c>
      <c r="W21" s="66">
        <f t="shared" si="9"/>
        <v>3</v>
      </c>
      <c r="X21" s="65">
        <f>VLOOKUP($A21,'Return Data'!$B$7:$R$2843,14,0)</f>
        <v>7.1104000000000003</v>
      </c>
      <c r="Y21" s="66">
        <f t="shared" si="10"/>
        <v>3</v>
      </c>
      <c r="Z21" s="65">
        <f>VLOOKUP($A21,'Return Data'!$B$7:$R$2843,16,0)</f>
        <v>7.5773999999999999</v>
      </c>
      <c r="AA21" s="67">
        <f t="shared" si="11"/>
        <v>9</v>
      </c>
    </row>
    <row r="22" spans="1:27" x14ac:dyDescent="0.3">
      <c r="A22" s="63" t="s">
        <v>1045</v>
      </c>
      <c r="B22" s="64">
        <f>VLOOKUP($A22,'Return Data'!$B$7:$R$2843,3,0)</f>
        <v>44446</v>
      </c>
      <c r="C22" s="65">
        <f>VLOOKUP($A22,'Return Data'!$B$7:$R$2843,4,0)</f>
        <v>22.581800000000001</v>
      </c>
      <c r="D22" s="65">
        <f>VLOOKUP($A22,'Return Data'!$B$7:$R$2843,5,0)</f>
        <v>-0.80820000000000003</v>
      </c>
      <c r="E22" s="66">
        <f t="shared" si="0"/>
        <v>21</v>
      </c>
      <c r="F22" s="65">
        <f>VLOOKUP($A22,'Return Data'!$B$7:$R$2843,6,0)</f>
        <v>2.1421999999999999</v>
      </c>
      <c r="G22" s="66">
        <f t="shared" si="1"/>
        <v>12</v>
      </c>
      <c r="H22" s="65">
        <f>VLOOKUP($A22,'Return Data'!$B$7:$R$2843,7,0)</f>
        <v>4.0903</v>
      </c>
      <c r="I22" s="66">
        <f t="shared" si="2"/>
        <v>12</v>
      </c>
      <c r="J22" s="65">
        <f>VLOOKUP($A22,'Return Data'!$B$7:$R$2843,8,0)</f>
        <v>4.4873000000000003</v>
      </c>
      <c r="K22" s="66">
        <f t="shared" si="3"/>
        <v>8</v>
      </c>
      <c r="L22" s="65">
        <f>VLOOKUP($A22,'Return Data'!$B$7:$R$2843,9,0)</f>
        <v>5.3131000000000004</v>
      </c>
      <c r="M22" s="66">
        <f t="shared" si="4"/>
        <v>6</v>
      </c>
      <c r="N22" s="65">
        <f>VLOOKUP($A22,'Return Data'!$B$7:$R$2843,10,0)</f>
        <v>4.1398000000000001</v>
      </c>
      <c r="O22" s="66">
        <f t="shared" si="5"/>
        <v>11</v>
      </c>
      <c r="P22" s="65">
        <f>VLOOKUP($A22,'Return Data'!$B$7:$R$2843,11,0)</f>
        <v>4.4806999999999997</v>
      </c>
      <c r="Q22" s="66">
        <f t="shared" si="6"/>
        <v>12</v>
      </c>
      <c r="R22" s="65">
        <f>VLOOKUP($A22,'Return Data'!$B$7:$R$2843,12,0)</f>
        <v>3.7395</v>
      </c>
      <c r="S22" s="66">
        <f t="shared" si="7"/>
        <v>14</v>
      </c>
      <c r="T22" s="65">
        <f>VLOOKUP($A22,'Return Data'!$B$7:$R$2843,13,0)</f>
        <v>4.3150000000000004</v>
      </c>
      <c r="U22" s="66">
        <f t="shared" si="8"/>
        <v>11</v>
      </c>
      <c r="V22" s="65">
        <f>VLOOKUP($A22,'Return Data'!$B$7:$R$2843,17,0)</f>
        <v>5.6706000000000003</v>
      </c>
      <c r="W22" s="66">
        <f t="shared" si="9"/>
        <v>15</v>
      </c>
      <c r="X22" s="65">
        <f>VLOOKUP($A22,'Return Data'!$B$7:$R$2843,14,0)</f>
        <v>5.6859999999999999</v>
      </c>
      <c r="Y22" s="66">
        <f t="shared" si="10"/>
        <v>14</v>
      </c>
      <c r="Z22" s="65">
        <f>VLOOKUP($A22,'Return Data'!$B$7:$R$2843,16,0)</f>
        <v>7.8587999999999996</v>
      </c>
      <c r="AA22" s="67">
        <f t="shared" si="11"/>
        <v>3</v>
      </c>
    </row>
    <row r="23" spans="1:27" x14ac:dyDescent="0.3">
      <c r="A23" s="63" t="s">
        <v>1046</v>
      </c>
      <c r="B23" s="64">
        <f>VLOOKUP($A23,'Return Data'!$B$7:$R$2843,3,0)</f>
        <v>44446</v>
      </c>
      <c r="C23" s="65">
        <f>VLOOKUP($A23,'Return Data'!$B$7:$R$2843,4,0)</f>
        <v>31.8811</v>
      </c>
      <c r="D23" s="65">
        <f>VLOOKUP($A23,'Return Data'!$B$7:$R$2843,5,0)</f>
        <v>1.2594000000000001</v>
      </c>
      <c r="E23" s="66">
        <f t="shared" si="0"/>
        <v>8</v>
      </c>
      <c r="F23" s="65">
        <f>VLOOKUP($A23,'Return Data'!$B$7:$R$2843,6,0)</f>
        <v>2.4335</v>
      </c>
      <c r="G23" s="66">
        <f t="shared" si="1"/>
        <v>8</v>
      </c>
      <c r="H23" s="65">
        <f>VLOOKUP($A23,'Return Data'!$B$7:$R$2843,7,0)</f>
        <v>3.5188000000000001</v>
      </c>
      <c r="I23" s="66">
        <f t="shared" si="2"/>
        <v>22</v>
      </c>
      <c r="J23" s="65">
        <f>VLOOKUP($A23,'Return Data'!$B$7:$R$2843,8,0)</f>
        <v>3.8574000000000002</v>
      </c>
      <c r="K23" s="66">
        <f t="shared" si="3"/>
        <v>21</v>
      </c>
      <c r="L23" s="65">
        <f>VLOOKUP($A23,'Return Data'!$B$7:$R$2843,9,0)</f>
        <v>4.3202999999999996</v>
      </c>
      <c r="M23" s="66">
        <f t="shared" si="4"/>
        <v>22</v>
      </c>
      <c r="N23" s="65">
        <f>VLOOKUP($A23,'Return Data'!$B$7:$R$2843,10,0)</f>
        <v>3.7612000000000001</v>
      </c>
      <c r="O23" s="66">
        <f t="shared" si="5"/>
        <v>21</v>
      </c>
      <c r="P23" s="65">
        <f>VLOOKUP($A23,'Return Data'!$B$7:$R$2843,11,0)</f>
        <v>3.9188000000000001</v>
      </c>
      <c r="Q23" s="66">
        <f t="shared" si="6"/>
        <v>21</v>
      </c>
      <c r="R23" s="65">
        <f>VLOOKUP($A23,'Return Data'!$B$7:$R$2843,12,0)</f>
        <v>4.1162000000000001</v>
      </c>
      <c r="S23" s="66">
        <f t="shared" si="7"/>
        <v>7</v>
      </c>
      <c r="T23" s="65">
        <f>VLOOKUP($A23,'Return Data'!$B$7:$R$2843,13,0)</f>
        <v>4.2870999999999997</v>
      </c>
      <c r="U23" s="66">
        <f t="shared" si="8"/>
        <v>12</v>
      </c>
      <c r="V23" s="65">
        <f>VLOOKUP($A23,'Return Data'!$B$7:$R$2843,17,0)</f>
        <v>5.9797000000000002</v>
      </c>
      <c r="W23" s="66">
        <f t="shared" si="9"/>
        <v>13</v>
      </c>
      <c r="X23" s="65">
        <f>VLOOKUP($A23,'Return Data'!$B$7:$R$2843,14,0)</f>
        <v>5.274</v>
      </c>
      <c r="Y23" s="66">
        <f t="shared" si="10"/>
        <v>18</v>
      </c>
      <c r="Z23" s="65">
        <f>VLOOKUP($A23,'Return Data'!$B$7:$R$2843,16,0)</f>
        <v>6.5503</v>
      </c>
      <c r="AA23" s="67">
        <f t="shared" si="11"/>
        <v>19</v>
      </c>
    </row>
    <row r="24" spans="1:27" x14ac:dyDescent="0.3">
      <c r="A24" s="63" t="s">
        <v>1049</v>
      </c>
      <c r="B24" s="64">
        <f>VLOOKUP($A24,'Return Data'!$B$7:$R$2843,3,0)</f>
        <v>44446</v>
      </c>
      <c r="C24" s="65">
        <f>VLOOKUP($A24,'Return Data'!$B$7:$R$2843,4,0)</f>
        <v>1317.9103</v>
      </c>
      <c r="D24" s="65">
        <f>VLOOKUP($A24,'Return Data'!$B$7:$R$2843,5,0)</f>
        <v>-3.1901999999999999</v>
      </c>
      <c r="E24" s="66">
        <f t="shared" si="0"/>
        <v>25</v>
      </c>
      <c r="F24" s="65">
        <f>VLOOKUP($A24,'Return Data'!$B$7:$R$2843,6,0)</f>
        <v>1.8212999999999999</v>
      </c>
      <c r="G24" s="66">
        <f t="shared" si="1"/>
        <v>18</v>
      </c>
      <c r="H24" s="65">
        <f>VLOOKUP($A24,'Return Data'!$B$7:$R$2843,7,0)</f>
        <v>3.8046000000000002</v>
      </c>
      <c r="I24" s="66">
        <f t="shared" si="2"/>
        <v>17</v>
      </c>
      <c r="J24" s="65">
        <f>VLOOKUP($A24,'Return Data'!$B$7:$R$2843,8,0)</f>
        <v>4.2043999999999997</v>
      </c>
      <c r="K24" s="66">
        <f t="shared" si="3"/>
        <v>12</v>
      </c>
      <c r="L24" s="65">
        <f>VLOOKUP($A24,'Return Data'!$B$7:$R$2843,9,0)</f>
        <v>4.7678000000000003</v>
      </c>
      <c r="M24" s="66">
        <f t="shared" si="4"/>
        <v>12</v>
      </c>
      <c r="N24" s="65">
        <f>VLOOKUP($A24,'Return Data'!$B$7:$R$2843,10,0)</f>
        <v>3.7444999999999999</v>
      </c>
      <c r="O24" s="66">
        <f t="shared" si="5"/>
        <v>22</v>
      </c>
      <c r="P24" s="65">
        <f>VLOOKUP($A24,'Return Data'!$B$7:$R$2843,11,0)</f>
        <v>4.1304999999999996</v>
      </c>
      <c r="Q24" s="66">
        <f t="shared" si="6"/>
        <v>18</v>
      </c>
      <c r="R24" s="65">
        <f>VLOOKUP($A24,'Return Data'!$B$7:$R$2843,12,0)</f>
        <v>3.4157999999999999</v>
      </c>
      <c r="S24" s="66">
        <f t="shared" si="7"/>
        <v>20</v>
      </c>
      <c r="T24" s="65">
        <f>VLOOKUP($A24,'Return Data'!$B$7:$R$2843,13,0)</f>
        <v>3.8146</v>
      </c>
      <c r="U24" s="66">
        <f t="shared" si="8"/>
        <v>21</v>
      </c>
      <c r="V24" s="65">
        <f>VLOOKUP($A24,'Return Data'!$B$7:$R$2843,17,0)</f>
        <v>5.3867000000000003</v>
      </c>
      <c r="W24" s="66">
        <f t="shared" si="9"/>
        <v>17</v>
      </c>
      <c r="X24" s="65">
        <f>VLOOKUP($A24,'Return Data'!$B$7:$R$2843,14,0)</f>
        <v>6.3254999999999999</v>
      </c>
      <c r="Y24" s="66">
        <f t="shared" si="10"/>
        <v>13</v>
      </c>
      <c r="Z24" s="65">
        <f>VLOOKUP($A24,'Return Data'!$B$7:$R$2843,16,0)</f>
        <v>6.2382999999999997</v>
      </c>
      <c r="AA24" s="67">
        <f t="shared" si="11"/>
        <v>21</v>
      </c>
    </row>
    <row r="25" spans="1:27" x14ac:dyDescent="0.3">
      <c r="A25" s="63" t="s">
        <v>1051</v>
      </c>
      <c r="B25" s="64">
        <f>VLOOKUP($A25,'Return Data'!$B$7:$R$2843,3,0)</f>
        <v>44446</v>
      </c>
      <c r="C25" s="65">
        <f>VLOOKUP($A25,'Return Data'!$B$7:$R$2843,4,0)</f>
        <v>1813.2543000000001</v>
      </c>
      <c r="D25" s="65">
        <f>VLOOKUP($A25,'Return Data'!$B$7:$R$2843,5,0)</f>
        <v>0.1188</v>
      </c>
      <c r="E25" s="66">
        <f t="shared" si="0"/>
        <v>15</v>
      </c>
      <c r="F25" s="65">
        <f>VLOOKUP($A25,'Return Data'!$B$7:$R$2843,6,0)</f>
        <v>1.8226</v>
      </c>
      <c r="G25" s="66">
        <f t="shared" si="1"/>
        <v>17</v>
      </c>
      <c r="H25" s="65">
        <f>VLOOKUP($A25,'Return Data'!$B$7:$R$2843,7,0)</f>
        <v>3.5945</v>
      </c>
      <c r="I25" s="66">
        <f t="shared" si="2"/>
        <v>21</v>
      </c>
      <c r="J25" s="65">
        <f>VLOOKUP($A25,'Return Data'!$B$7:$R$2843,8,0)</f>
        <v>3.7059000000000002</v>
      </c>
      <c r="K25" s="66">
        <f t="shared" si="3"/>
        <v>22</v>
      </c>
      <c r="L25" s="65">
        <f>VLOOKUP($A25,'Return Data'!$B$7:$R$2843,9,0)</f>
        <v>4.7224000000000004</v>
      </c>
      <c r="M25" s="66">
        <f t="shared" si="4"/>
        <v>15</v>
      </c>
      <c r="N25" s="65">
        <f>VLOOKUP($A25,'Return Data'!$B$7:$R$2843,10,0)</f>
        <v>3.8062999999999998</v>
      </c>
      <c r="O25" s="66">
        <f t="shared" si="5"/>
        <v>20</v>
      </c>
      <c r="P25" s="65">
        <f>VLOOKUP($A25,'Return Data'!$B$7:$R$2843,11,0)</f>
        <v>4.1013000000000002</v>
      </c>
      <c r="Q25" s="66">
        <f t="shared" si="6"/>
        <v>19</v>
      </c>
      <c r="R25" s="65">
        <f>VLOOKUP($A25,'Return Data'!$B$7:$R$2843,12,0)</f>
        <v>3.3224</v>
      </c>
      <c r="S25" s="66">
        <f t="shared" si="7"/>
        <v>23</v>
      </c>
      <c r="T25" s="65">
        <f>VLOOKUP($A25,'Return Data'!$B$7:$R$2843,13,0)</f>
        <v>3.8161999999999998</v>
      </c>
      <c r="U25" s="66">
        <f t="shared" si="8"/>
        <v>20</v>
      </c>
      <c r="V25" s="65">
        <f>VLOOKUP($A25,'Return Data'!$B$7:$R$2843,17,0)</f>
        <v>5.1398999999999999</v>
      </c>
      <c r="W25" s="66">
        <f t="shared" si="9"/>
        <v>20</v>
      </c>
      <c r="X25" s="65">
        <f>VLOOKUP($A25,'Return Data'!$B$7:$R$2843,14,0)</f>
        <v>5.6814999999999998</v>
      </c>
      <c r="Y25" s="66">
        <f t="shared" si="10"/>
        <v>15</v>
      </c>
      <c r="Z25" s="65">
        <f>VLOOKUP($A25,'Return Data'!$B$7:$R$2843,16,0)</f>
        <v>4.5008999999999997</v>
      </c>
      <c r="AA25" s="67">
        <f t="shared" si="11"/>
        <v>23</v>
      </c>
    </row>
    <row r="26" spans="1:27" x14ac:dyDescent="0.3">
      <c r="A26" s="63" t="s">
        <v>1052</v>
      </c>
      <c r="B26" s="64">
        <f>VLOOKUP($A26,'Return Data'!$B$7:$R$2843,3,0)</f>
        <v>44446</v>
      </c>
      <c r="C26" s="65">
        <f>VLOOKUP($A26,'Return Data'!$B$7:$R$2843,4,0)</f>
        <v>2987.1478000000002</v>
      </c>
      <c r="D26" s="65">
        <f>VLOOKUP($A26,'Return Data'!$B$7:$R$2843,5,0)</f>
        <v>1.6020000000000001</v>
      </c>
      <c r="E26" s="66">
        <f t="shared" si="0"/>
        <v>5</v>
      </c>
      <c r="F26" s="65">
        <f>VLOOKUP($A26,'Return Data'!$B$7:$R$2843,6,0)</f>
        <v>2.4508999999999999</v>
      </c>
      <c r="G26" s="66">
        <f t="shared" si="1"/>
        <v>7</v>
      </c>
      <c r="H26" s="65">
        <f>VLOOKUP($A26,'Return Data'!$B$7:$R$2843,7,0)</f>
        <v>4.3601999999999999</v>
      </c>
      <c r="I26" s="66">
        <f t="shared" si="2"/>
        <v>8</v>
      </c>
      <c r="J26" s="65">
        <f>VLOOKUP($A26,'Return Data'!$B$7:$R$2843,8,0)</f>
        <v>4.3121999999999998</v>
      </c>
      <c r="K26" s="66">
        <f t="shared" si="3"/>
        <v>9</v>
      </c>
      <c r="L26" s="65">
        <f>VLOOKUP($A26,'Return Data'!$B$7:$R$2843,9,0)</f>
        <v>4.9954000000000001</v>
      </c>
      <c r="M26" s="66">
        <f t="shared" si="4"/>
        <v>10</v>
      </c>
      <c r="N26" s="65">
        <f>VLOOKUP($A26,'Return Data'!$B$7:$R$2843,10,0)</f>
        <v>4.5119999999999996</v>
      </c>
      <c r="O26" s="66">
        <f t="shared" si="5"/>
        <v>5</v>
      </c>
      <c r="P26" s="65">
        <f>VLOOKUP($A26,'Return Data'!$B$7:$R$2843,11,0)</f>
        <v>5.2919</v>
      </c>
      <c r="Q26" s="66">
        <f t="shared" si="6"/>
        <v>2</v>
      </c>
      <c r="R26" s="65">
        <f>VLOOKUP($A26,'Return Data'!$B$7:$R$2843,12,0)</f>
        <v>4.4772999999999996</v>
      </c>
      <c r="S26" s="66">
        <f t="shared" si="7"/>
        <v>4</v>
      </c>
      <c r="T26" s="65">
        <f>VLOOKUP($A26,'Return Data'!$B$7:$R$2843,13,0)</f>
        <v>4.9941000000000004</v>
      </c>
      <c r="U26" s="66">
        <f t="shared" si="8"/>
        <v>5</v>
      </c>
      <c r="V26" s="65">
        <f>VLOOKUP($A26,'Return Data'!$B$7:$R$2843,17,0)</f>
        <v>6.4561000000000002</v>
      </c>
      <c r="W26" s="66">
        <f t="shared" si="9"/>
        <v>5</v>
      </c>
      <c r="X26" s="65">
        <f>VLOOKUP($A26,'Return Data'!$B$7:$R$2843,14,0)</f>
        <v>6.6684000000000001</v>
      </c>
      <c r="Y26" s="66">
        <f t="shared" si="10"/>
        <v>9</v>
      </c>
      <c r="Z26" s="65">
        <f>VLOOKUP($A26,'Return Data'!$B$7:$R$2843,16,0)</f>
        <v>7.8506999999999998</v>
      </c>
      <c r="AA26" s="67">
        <f t="shared" si="11"/>
        <v>4</v>
      </c>
    </row>
    <row r="27" spans="1:27" x14ac:dyDescent="0.3">
      <c r="A27" s="63" t="s">
        <v>1054</v>
      </c>
      <c r="B27" s="64">
        <f>VLOOKUP($A27,'Return Data'!$B$7:$R$2843,3,0)</f>
        <v>44446</v>
      </c>
      <c r="C27" s="65">
        <f>VLOOKUP($A27,'Return Data'!$B$7:$R$2843,4,0)</f>
        <v>23.7181</v>
      </c>
      <c r="D27" s="65">
        <f>VLOOKUP($A27,'Return Data'!$B$7:$R$2843,5,0)</f>
        <v>1.2312000000000001</v>
      </c>
      <c r="E27" s="66">
        <f t="shared" si="0"/>
        <v>9</v>
      </c>
      <c r="F27" s="65">
        <f>VLOOKUP($A27,'Return Data'!$B$7:$R$2843,6,0)</f>
        <v>1.8471</v>
      </c>
      <c r="G27" s="66">
        <f t="shared" si="1"/>
        <v>15</v>
      </c>
      <c r="H27" s="65">
        <f>VLOOKUP($A27,'Return Data'!$B$7:$R$2843,7,0)</f>
        <v>2.9256000000000002</v>
      </c>
      <c r="I27" s="66">
        <f t="shared" si="2"/>
        <v>24</v>
      </c>
      <c r="J27" s="65">
        <f>VLOOKUP($A27,'Return Data'!$B$7:$R$2843,8,0)</f>
        <v>3.8971</v>
      </c>
      <c r="K27" s="66">
        <f t="shared" si="3"/>
        <v>19</v>
      </c>
      <c r="L27" s="65">
        <f>VLOOKUP($A27,'Return Data'!$B$7:$R$2843,9,0)</f>
        <v>3.7488999999999999</v>
      </c>
      <c r="M27" s="66">
        <f t="shared" si="4"/>
        <v>25</v>
      </c>
      <c r="N27" s="65">
        <f>VLOOKUP($A27,'Return Data'!$B$7:$R$2843,10,0)</f>
        <v>3.4232</v>
      </c>
      <c r="O27" s="66">
        <f t="shared" si="5"/>
        <v>23</v>
      </c>
      <c r="P27" s="65">
        <f>VLOOKUP($A27,'Return Data'!$B$7:$R$2843,11,0)</f>
        <v>3.9689999999999999</v>
      </c>
      <c r="Q27" s="66">
        <f t="shared" si="6"/>
        <v>20</v>
      </c>
      <c r="R27" s="65">
        <f>VLOOKUP($A27,'Return Data'!$B$7:$R$2843,12,0)</f>
        <v>3.6520999999999999</v>
      </c>
      <c r="S27" s="66">
        <f t="shared" si="7"/>
        <v>17</v>
      </c>
      <c r="T27" s="65">
        <f>VLOOKUP($A27,'Return Data'!$B$7:$R$2843,13,0)</f>
        <v>4.2384000000000004</v>
      </c>
      <c r="U27" s="66">
        <f t="shared" si="8"/>
        <v>14</v>
      </c>
      <c r="V27" s="65">
        <f>VLOOKUP($A27,'Return Data'!$B$7:$R$2843,17,0)</f>
        <v>3.6383999999999999</v>
      </c>
      <c r="W27" s="66">
        <f t="shared" si="9"/>
        <v>24</v>
      </c>
      <c r="X27" s="65">
        <f>VLOOKUP($A27,'Return Data'!$B$7:$R$2843,14,0)</f>
        <v>-0.9194</v>
      </c>
      <c r="Y27" s="66">
        <f t="shared" si="10"/>
        <v>24</v>
      </c>
      <c r="Z27" s="65">
        <f>VLOOKUP($A27,'Return Data'!$B$7:$R$2843,16,0)</f>
        <v>6.2609000000000004</v>
      </c>
      <c r="AA27" s="67">
        <f t="shared" si="11"/>
        <v>20</v>
      </c>
    </row>
    <row r="28" spans="1:27" x14ac:dyDescent="0.3">
      <c r="A28" s="63" t="s">
        <v>1056</v>
      </c>
      <c r="B28" s="64">
        <f>VLOOKUP($A28,'Return Data'!$B$7:$R$2843,3,0)</f>
        <v>44446</v>
      </c>
      <c r="C28" s="65">
        <f>VLOOKUP($A28,'Return Data'!$B$7:$R$2843,4,0)</f>
        <v>2778.8921999999998</v>
      </c>
      <c r="D28" s="65">
        <f>VLOOKUP($A28,'Return Data'!$B$7:$R$2843,5,0)</f>
        <v>-0.68430000000000002</v>
      </c>
      <c r="E28" s="66">
        <f t="shared" si="0"/>
        <v>19</v>
      </c>
      <c r="F28" s="65">
        <f>VLOOKUP($A28,'Return Data'!$B$7:$R$2843,6,0)</f>
        <v>2.1858</v>
      </c>
      <c r="G28" s="66">
        <f t="shared" si="1"/>
        <v>11</v>
      </c>
      <c r="H28" s="65">
        <f>VLOOKUP($A28,'Return Data'!$B$7:$R$2843,7,0)</f>
        <v>3.7267000000000001</v>
      </c>
      <c r="I28" s="66">
        <f t="shared" si="2"/>
        <v>18</v>
      </c>
      <c r="J28" s="65">
        <f>VLOOKUP($A28,'Return Data'!$B$7:$R$2843,8,0)</f>
        <v>3.6697000000000002</v>
      </c>
      <c r="K28" s="66">
        <f t="shared" si="3"/>
        <v>23</v>
      </c>
      <c r="L28" s="65">
        <f>VLOOKUP($A28,'Return Data'!$B$7:$R$2843,9,0)</f>
        <v>4.3376999999999999</v>
      </c>
      <c r="M28" s="66">
        <f t="shared" si="4"/>
        <v>20</v>
      </c>
      <c r="N28" s="65">
        <f>VLOOKUP($A28,'Return Data'!$B$7:$R$2843,10,0)</f>
        <v>3.9386000000000001</v>
      </c>
      <c r="O28" s="66">
        <f t="shared" si="5"/>
        <v>16</v>
      </c>
      <c r="P28" s="65">
        <f>VLOOKUP($A28,'Return Data'!$B$7:$R$2843,11,0)</f>
        <v>4.1348000000000003</v>
      </c>
      <c r="Q28" s="66">
        <f t="shared" si="6"/>
        <v>17</v>
      </c>
      <c r="R28" s="65">
        <f>VLOOKUP($A28,'Return Data'!$B$7:$R$2843,12,0)</f>
        <v>3.6377999999999999</v>
      </c>
      <c r="S28" s="66">
        <f t="shared" si="7"/>
        <v>18</v>
      </c>
      <c r="T28" s="65">
        <f>VLOOKUP($A28,'Return Data'!$B$7:$R$2843,13,0)</f>
        <v>3.8393000000000002</v>
      </c>
      <c r="U28" s="66">
        <f t="shared" si="8"/>
        <v>19</v>
      </c>
      <c r="V28" s="65">
        <f>VLOOKUP($A28,'Return Data'!$B$7:$R$2843,17,0)</f>
        <v>4.7405999999999997</v>
      </c>
      <c r="W28" s="66">
        <f t="shared" si="9"/>
        <v>21</v>
      </c>
      <c r="X28" s="65">
        <f>VLOOKUP($A28,'Return Data'!$B$7:$R$2843,14,0)</f>
        <v>-0.77549999999999997</v>
      </c>
      <c r="Y28" s="66">
        <f t="shared" si="10"/>
        <v>23</v>
      </c>
      <c r="Z28" s="65">
        <f>VLOOKUP($A28,'Return Data'!$B$7:$R$2843,16,0)</f>
        <v>6.1996000000000002</v>
      </c>
      <c r="AA28" s="67">
        <f t="shared" si="11"/>
        <v>22</v>
      </c>
    </row>
    <row r="29" spans="1:27" x14ac:dyDescent="0.3">
      <c r="A29" s="63" t="s">
        <v>1058</v>
      </c>
      <c r="B29" s="64">
        <f>VLOOKUP($A29,'Return Data'!$B$7:$R$2843,3,0)</f>
        <v>44446</v>
      </c>
      <c r="C29" s="65">
        <f>VLOOKUP($A29,'Return Data'!$B$7:$R$2843,4,0)</f>
        <v>2798.1711</v>
      </c>
      <c r="D29" s="65">
        <f>VLOOKUP($A29,'Return Data'!$B$7:$R$2843,5,0)</f>
        <v>-0.2087</v>
      </c>
      <c r="E29" s="66">
        <f t="shared" si="0"/>
        <v>18</v>
      </c>
      <c r="F29" s="65">
        <f>VLOOKUP($A29,'Return Data'!$B$7:$R$2843,6,0)</f>
        <v>1.8178000000000001</v>
      </c>
      <c r="G29" s="66">
        <f t="shared" si="1"/>
        <v>19</v>
      </c>
      <c r="H29" s="65">
        <f>VLOOKUP($A29,'Return Data'!$B$7:$R$2843,7,0)</f>
        <v>3.6775000000000002</v>
      </c>
      <c r="I29" s="66">
        <f t="shared" si="2"/>
        <v>19</v>
      </c>
      <c r="J29" s="65">
        <f>VLOOKUP($A29,'Return Data'!$B$7:$R$2843,8,0)</f>
        <v>3.9209000000000001</v>
      </c>
      <c r="K29" s="66">
        <f t="shared" si="3"/>
        <v>18</v>
      </c>
      <c r="L29" s="65">
        <f>VLOOKUP($A29,'Return Data'!$B$7:$R$2843,9,0)</f>
        <v>4.3497000000000003</v>
      </c>
      <c r="M29" s="66">
        <f t="shared" si="4"/>
        <v>19</v>
      </c>
      <c r="N29" s="65">
        <f>VLOOKUP($A29,'Return Data'!$B$7:$R$2843,10,0)</f>
        <v>3.9973000000000001</v>
      </c>
      <c r="O29" s="66">
        <f t="shared" si="5"/>
        <v>13</v>
      </c>
      <c r="P29" s="65">
        <f>VLOOKUP($A29,'Return Data'!$B$7:$R$2843,11,0)</f>
        <v>3.9098999999999999</v>
      </c>
      <c r="Q29" s="66">
        <f t="shared" si="6"/>
        <v>23</v>
      </c>
      <c r="R29" s="65">
        <f>VLOOKUP($A29,'Return Data'!$B$7:$R$2843,12,0)</f>
        <v>3.4287000000000001</v>
      </c>
      <c r="S29" s="66">
        <f t="shared" si="7"/>
        <v>19</v>
      </c>
      <c r="T29" s="65">
        <f>VLOOKUP($A29,'Return Data'!$B$7:$R$2843,13,0)</f>
        <v>3.8481999999999998</v>
      </c>
      <c r="U29" s="66">
        <f t="shared" si="8"/>
        <v>18</v>
      </c>
      <c r="V29" s="65">
        <f>VLOOKUP($A29,'Return Data'!$B$7:$R$2843,17,0)</f>
        <v>5.5867000000000004</v>
      </c>
      <c r="W29" s="66">
        <f t="shared" si="9"/>
        <v>16</v>
      </c>
      <c r="X29" s="65">
        <f>VLOOKUP($A29,'Return Data'!$B$7:$R$2843,14,0)</f>
        <v>6.6387</v>
      </c>
      <c r="Y29" s="66">
        <f t="shared" si="10"/>
        <v>10</v>
      </c>
      <c r="Z29" s="65">
        <f>VLOOKUP($A29,'Return Data'!$B$7:$R$2843,16,0)</f>
        <v>7.5545</v>
      </c>
      <c r="AA29" s="67">
        <f t="shared" si="11"/>
        <v>10</v>
      </c>
    </row>
    <row r="30" spans="1:27" x14ac:dyDescent="0.3">
      <c r="A30" s="63" t="s">
        <v>1061</v>
      </c>
      <c r="B30" s="64">
        <f>VLOOKUP($A30,'Return Data'!$B$7:$R$2843,3,0)</f>
        <v>44446</v>
      </c>
      <c r="C30" s="65">
        <f>VLOOKUP($A30,'Return Data'!$B$7:$R$2843,4,0)</f>
        <v>26.3674</v>
      </c>
      <c r="D30" s="65">
        <f>VLOOKUP($A30,'Return Data'!$B$7:$R$2843,5,0)</f>
        <v>0</v>
      </c>
      <c r="E30" s="66">
        <f t="shared" si="0"/>
        <v>16</v>
      </c>
      <c r="F30" s="65">
        <f>VLOOKUP($A30,'Return Data'!$B$7:$R$2843,6,0)</f>
        <v>1.2114</v>
      </c>
      <c r="G30" s="66">
        <f t="shared" si="1"/>
        <v>22</v>
      </c>
      <c r="H30" s="65">
        <f>VLOOKUP($A30,'Return Data'!$B$7:$R$2843,7,0)</f>
        <v>2.6909000000000001</v>
      </c>
      <c r="I30" s="66">
        <f t="shared" si="2"/>
        <v>25</v>
      </c>
      <c r="J30" s="65">
        <f>VLOOKUP($A30,'Return Data'!$B$7:$R$2843,8,0)</f>
        <v>3.4356</v>
      </c>
      <c r="K30" s="66">
        <f t="shared" si="3"/>
        <v>25</v>
      </c>
      <c r="L30" s="65">
        <f>VLOOKUP($A30,'Return Data'!$B$7:$R$2843,9,0)</f>
        <v>4.0025000000000004</v>
      </c>
      <c r="M30" s="66">
        <f t="shared" si="4"/>
        <v>24</v>
      </c>
      <c r="N30" s="65">
        <f>VLOOKUP($A30,'Return Data'!$B$7:$R$2843,10,0)</f>
        <v>3.3932000000000002</v>
      </c>
      <c r="O30" s="66">
        <f t="shared" si="5"/>
        <v>25</v>
      </c>
      <c r="P30" s="65">
        <f>VLOOKUP($A30,'Return Data'!$B$7:$R$2843,11,0)</f>
        <v>3.6463000000000001</v>
      </c>
      <c r="Q30" s="66">
        <f t="shared" si="6"/>
        <v>25</v>
      </c>
      <c r="R30" s="65">
        <f>VLOOKUP($A30,'Return Data'!$B$7:$R$2843,12,0)</f>
        <v>3.1972</v>
      </c>
      <c r="S30" s="66">
        <f t="shared" si="7"/>
        <v>25</v>
      </c>
      <c r="T30" s="65">
        <f>VLOOKUP($A30,'Return Data'!$B$7:$R$2843,13,0)</f>
        <v>3.4453999999999998</v>
      </c>
      <c r="U30" s="66">
        <f t="shared" si="8"/>
        <v>25</v>
      </c>
      <c r="V30" s="65">
        <f>VLOOKUP($A30,'Return Data'!$B$7:$R$2843,17,0)</f>
        <v>5.1585000000000001</v>
      </c>
      <c r="W30" s="66">
        <f t="shared" si="9"/>
        <v>19</v>
      </c>
      <c r="X30" s="65">
        <f>VLOOKUP($A30,'Return Data'!$B$7:$R$2843,14,0)</f>
        <v>2.6840999999999999</v>
      </c>
      <c r="Y30" s="66">
        <f t="shared" si="10"/>
        <v>21</v>
      </c>
      <c r="Z30" s="65">
        <f>VLOOKUP($A30,'Return Data'!$B$7:$R$2843,16,0)</f>
        <v>6.9715999999999996</v>
      </c>
      <c r="AA30" s="67">
        <f t="shared" si="11"/>
        <v>18</v>
      </c>
    </row>
    <row r="31" spans="1:27" x14ac:dyDescent="0.3">
      <c r="A31" s="63" t="s">
        <v>1062</v>
      </c>
      <c r="B31" s="64">
        <f>VLOOKUP($A31,'Return Data'!$B$7:$R$2843,3,0)</f>
        <v>44446</v>
      </c>
      <c r="C31" s="65">
        <f>VLOOKUP($A31,'Return Data'!$B$7:$R$2843,4,0)</f>
        <v>3134.9373999999998</v>
      </c>
      <c r="D31" s="65">
        <f>VLOOKUP($A31,'Return Data'!$B$7:$R$2843,5,0)</f>
        <v>1.9596</v>
      </c>
      <c r="E31" s="66">
        <f t="shared" si="0"/>
        <v>4</v>
      </c>
      <c r="F31" s="65">
        <f>VLOOKUP($A31,'Return Data'!$B$7:$R$2843,6,0)</f>
        <v>2.7170999999999998</v>
      </c>
      <c r="G31" s="66">
        <f t="shared" si="1"/>
        <v>4</v>
      </c>
      <c r="H31" s="65">
        <f>VLOOKUP($A31,'Return Data'!$B$7:$R$2843,7,0)</f>
        <v>4.3765999999999998</v>
      </c>
      <c r="I31" s="66">
        <f t="shared" si="2"/>
        <v>6</v>
      </c>
      <c r="J31" s="65">
        <f>VLOOKUP($A31,'Return Data'!$B$7:$R$2843,8,0)</f>
        <v>4.2393999999999998</v>
      </c>
      <c r="K31" s="66">
        <f t="shared" si="3"/>
        <v>11</v>
      </c>
      <c r="L31" s="65">
        <f>VLOOKUP($A31,'Return Data'!$B$7:$R$2843,9,0)</f>
        <v>4.7774000000000001</v>
      </c>
      <c r="M31" s="66">
        <f t="shared" si="4"/>
        <v>11</v>
      </c>
      <c r="N31" s="65">
        <f>VLOOKUP($A31,'Return Data'!$B$7:$R$2843,10,0)</f>
        <v>4.2892000000000001</v>
      </c>
      <c r="O31" s="66">
        <f t="shared" si="5"/>
        <v>9</v>
      </c>
      <c r="P31" s="65">
        <f>VLOOKUP($A31,'Return Data'!$B$7:$R$2843,11,0)</f>
        <v>4.7072000000000003</v>
      </c>
      <c r="Q31" s="66">
        <f t="shared" si="6"/>
        <v>9</v>
      </c>
      <c r="R31" s="65">
        <f>VLOOKUP($A31,'Return Data'!$B$7:$R$2843,12,0)</f>
        <v>3.8607999999999998</v>
      </c>
      <c r="S31" s="66">
        <f t="shared" si="7"/>
        <v>10</v>
      </c>
      <c r="T31" s="65">
        <f>VLOOKUP($A31,'Return Data'!$B$7:$R$2843,13,0)</f>
        <v>4.3894000000000002</v>
      </c>
      <c r="U31" s="66">
        <f t="shared" si="8"/>
        <v>10</v>
      </c>
      <c r="V31" s="65">
        <f>VLOOKUP($A31,'Return Data'!$B$7:$R$2843,17,0)</f>
        <v>6.1430999999999996</v>
      </c>
      <c r="W31" s="66">
        <f t="shared" si="9"/>
        <v>10</v>
      </c>
      <c r="X31" s="65">
        <f>VLOOKUP($A31,'Return Data'!$B$7:$R$2843,14,0)</f>
        <v>4.9377000000000004</v>
      </c>
      <c r="Y31" s="66">
        <f t="shared" si="10"/>
        <v>19</v>
      </c>
      <c r="Z31" s="65">
        <f>VLOOKUP($A31,'Return Data'!$B$7:$R$2843,16,0)</f>
        <v>7.3959000000000001</v>
      </c>
      <c r="AA31" s="67">
        <f t="shared" si="11"/>
        <v>13</v>
      </c>
    </row>
    <row r="32" spans="1:27" x14ac:dyDescent="0.3">
      <c r="A32" s="63" t="s">
        <v>1063</v>
      </c>
      <c r="B32" s="64">
        <f>VLOOKUP($A32,'Return Data'!$B$7:$R$2843,3,0)</f>
        <v>44446</v>
      </c>
      <c r="C32" s="65">
        <f>VLOOKUP($A32,'Return Data'!$B$7:$R$2843,4,0)</f>
        <v>31.121300000000002</v>
      </c>
      <c r="D32" s="65">
        <f>VLOOKUP($A32,'Return Data'!$B$7:$R$2843,5,0)</f>
        <v>0</v>
      </c>
      <c r="E32" s="66">
        <f t="shared" si="0"/>
        <v>16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-1.9E-3</v>
      </c>
      <c r="Q32" s="66">
        <f t="shared" si="6"/>
        <v>26</v>
      </c>
      <c r="R32" s="65">
        <f>VLOOKUP($A32,'Return Data'!$B$7:$R$2843,12,0)</f>
        <v>-1.2999999999999999E-3</v>
      </c>
      <c r="S32" s="66">
        <f t="shared" si="7"/>
        <v>26</v>
      </c>
      <c r="T32" s="65">
        <f>VLOOKUP($A32,'Return Data'!$B$7:$R$2843,13,0)</f>
        <v>-1E-3</v>
      </c>
      <c r="U32" s="66">
        <f t="shared" si="8"/>
        <v>26</v>
      </c>
      <c r="V32" s="65"/>
      <c r="W32" s="66"/>
      <c r="X32" s="65"/>
      <c r="Y32" s="66"/>
      <c r="Z32" s="65">
        <f>VLOOKUP($A32,'Return Data'!$B$7:$R$2843,16,0)</f>
        <v>-16.203700000000001</v>
      </c>
      <c r="AA32" s="67">
        <f t="shared" si="11"/>
        <v>26</v>
      </c>
    </row>
    <row r="33" spans="1:27" x14ac:dyDescent="0.3">
      <c r="A33" s="63" t="s">
        <v>1067</v>
      </c>
      <c r="B33" s="64">
        <f>VLOOKUP($A33,'Return Data'!$B$7:$R$2843,3,0)</f>
        <v>44446</v>
      </c>
      <c r="C33" s="65">
        <f>VLOOKUP($A33,'Return Data'!$B$7:$R$2843,4,0)</f>
        <v>2672.114</v>
      </c>
      <c r="D33" s="65">
        <f>VLOOKUP($A33,'Return Data'!$B$7:$R$2843,5,0)</f>
        <v>-3.2233999999999998</v>
      </c>
      <c r="E33" s="66">
        <f t="shared" si="0"/>
        <v>26</v>
      </c>
      <c r="F33" s="65">
        <f>VLOOKUP($A33,'Return Data'!$B$7:$R$2843,6,0)</f>
        <v>1.085</v>
      </c>
      <c r="G33" s="66">
        <f t="shared" si="1"/>
        <v>23</v>
      </c>
      <c r="H33" s="65">
        <f>VLOOKUP($A33,'Return Data'!$B$7:$R$2843,7,0)</f>
        <v>3.9531999999999998</v>
      </c>
      <c r="I33" s="66">
        <f t="shared" si="2"/>
        <v>14</v>
      </c>
      <c r="J33" s="65">
        <f>VLOOKUP($A33,'Return Data'!$B$7:$R$2843,8,0)</f>
        <v>5.4679000000000002</v>
      </c>
      <c r="K33" s="66">
        <f t="shared" si="3"/>
        <v>4</v>
      </c>
      <c r="L33" s="65">
        <f>VLOOKUP($A33,'Return Data'!$B$7:$R$2843,9,0)</f>
        <v>6.3102999999999998</v>
      </c>
      <c r="M33" s="66">
        <f t="shared" si="4"/>
        <v>3</v>
      </c>
      <c r="N33" s="65">
        <f>VLOOKUP($A33,'Return Data'!$B$7:$R$2843,10,0)</f>
        <v>5.1733000000000002</v>
      </c>
      <c r="O33" s="66">
        <f t="shared" si="5"/>
        <v>3</v>
      </c>
      <c r="P33" s="65">
        <f>VLOOKUP($A33,'Return Data'!$B$7:$R$2843,11,0)</f>
        <v>5.1163999999999996</v>
      </c>
      <c r="Q33" s="66">
        <f t="shared" si="6"/>
        <v>4</v>
      </c>
      <c r="R33" s="65">
        <f>VLOOKUP($A33,'Return Data'!$B$7:$R$2843,12,0)</f>
        <v>4.2702999999999998</v>
      </c>
      <c r="S33" s="66">
        <f t="shared" si="7"/>
        <v>6</v>
      </c>
      <c r="T33" s="65">
        <f>VLOOKUP($A33,'Return Data'!$B$7:$R$2843,13,0)</f>
        <v>4.5331000000000001</v>
      </c>
      <c r="U33" s="66">
        <f t="shared" si="8"/>
        <v>6</v>
      </c>
      <c r="V33" s="65">
        <f>VLOOKUP($A33,'Return Data'!$B$7:$R$2843,17,0)</f>
        <v>6.2188999999999997</v>
      </c>
      <c r="W33" s="66">
        <f>RANK(V33,V$8:V$33,0)</f>
        <v>8</v>
      </c>
      <c r="X33" s="65">
        <f>VLOOKUP($A33,'Return Data'!$B$7:$R$2843,14,0)</f>
        <v>2.7168000000000001</v>
      </c>
      <c r="Y33" s="66">
        <f>RANK(X33,X$8:X$33,0)</f>
        <v>20</v>
      </c>
      <c r="Z33" s="65">
        <f>VLOOKUP($A33,'Return Data'!$B$7:$R$2843,16,0)</f>
        <v>7.0708000000000002</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0.59921538461538482</v>
      </c>
      <c r="E35" s="74"/>
      <c r="F35" s="75">
        <f>AVERAGE(F8:F33)</f>
        <v>2.3659769230769232</v>
      </c>
      <c r="G35" s="74"/>
      <c r="H35" s="75">
        <f>AVERAGE(H8:H33)</f>
        <v>4.4339384615384612</v>
      </c>
      <c r="I35" s="74"/>
      <c r="J35" s="75">
        <f>AVERAGE(J8:J33)</f>
        <v>4.7557153846153843</v>
      </c>
      <c r="K35" s="74"/>
      <c r="L35" s="75">
        <f>AVERAGE(L8:L33)</f>
        <v>5.0535653846153856</v>
      </c>
      <c r="M35" s="74"/>
      <c r="N35" s="75">
        <f>AVERAGE(N8:N33)</f>
        <v>4.1464153846153833</v>
      </c>
      <c r="O35" s="74"/>
      <c r="P35" s="75">
        <f>AVERAGE(P8:P33)</f>
        <v>4.4515076923076915</v>
      </c>
      <c r="Q35" s="74"/>
      <c r="R35" s="75">
        <f>AVERAGE(R8:R33)</f>
        <v>4.0186230769230775</v>
      </c>
      <c r="S35" s="74"/>
      <c r="T35" s="75">
        <f>AVERAGE(T8:T33)</f>
        <v>4.4667038461538455</v>
      </c>
      <c r="U35" s="74"/>
      <c r="V35" s="75">
        <f>AVERAGE(V8:V33)</f>
        <v>5.4009520000000002</v>
      </c>
      <c r="W35" s="74"/>
      <c r="X35" s="75">
        <f>AVERAGE(X8:X33)</f>
        <v>4.7179960000000012</v>
      </c>
      <c r="Y35" s="74"/>
      <c r="Z35" s="75">
        <f>AVERAGE(Z8:Z33)</f>
        <v>6.0405038461538449</v>
      </c>
      <c r="AA35" s="76"/>
    </row>
    <row r="36" spans="1:27" x14ac:dyDescent="0.3">
      <c r="A36" s="73" t="s">
        <v>28</v>
      </c>
      <c r="B36" s="74"/>
      <c r="C36" s="74"/>
      <c r="D36" s="75">
        <f>MIN(D8:D33)</f>
        <v>-3.2233999999999998</v>
      </c>
      <c r="E36" s="74"/>
      <c r="F36" s="75">
        <f>MIN(F8:F33)</f>
        <v>0</v>
      </c>
      <c r="G36" s="74"/>
      <c r="H36" s="75">
        <f>MIN(H8:H33)</f>
        <v>0</v>
      </c>
      <c r="I36" s="74"/>
      <c r="J36" s="75">
        <f>MIN(J8:J33)</f>
        <v>0</v>
      </c>
      <c r="K36" s="74"/>
      <c r="L36" s="75">
        <f>MIN(L8:L33)</f>
        <v>0</v>
      </c>
      <c r="M36" s="74"/>
      <c r="N36" s="75">
        <f>MIN(N8:N33)</f>
        <v>0</v>
      </c>
      <c r="O36" s="74"/>
      <c r="P36" s="75">
        <f>MIN(P8:P33)</f>
        <v>-1.9E-3</v>
      </c>
      <c r="Q36" s="74"/>
      <c r="R36" s="75">
        <f>MIN(R8:R33)</f>
        <v>-1.2999999999999999E-3</v>
      </c>
      <c r="S36" s="74"/>
      <c r="T36" s="75">
        <f>MIN(T8:T33)</f>
        <v>-1E-3</v>
      </c>
      <c r="U36" s="74"/>
      <c r="V36" s="75">
        <f>MIN(V8:V33)</f>
        <v>-4.9219999999999997</v>
      </c>
      <c r="W36" s="74"/>
      <c r="X36" s="75">
        <f>MIN(X8:X33)</f>
        <v>-8.9079999999999995</v>
      </c>
      <c r="Y36" s="74"/>
      <c r="Z36" s="75">
        <f>MIN(Z8:Z33)</f>
        <v>-16.203700000000001</v>
      </c>
      <c r="AA36" s="76"/>
    </row>
    <row r="37" spans="1:27" ht="15" thickBot="1" x14ac:dyDescent="0.35">
      <c r="A37" s="77" t="s">
        <v>29</v>
      </c>
      <c r="B37" s="78"/>
      <c r="C37" s="78"/>
      <c r="D37" s="79">
        <f>MAX(D8:D33)</f>
        <v>12.901899999999999</v>
      </c>
      <c r="E37" s="78"/>
      <c r="F37" s="79">
        <f>MAX(F8:F33)</f>
        <v>13.0677</v>
      </c>
      <c r="G37" s="78"/>
      <c r="H37" s="79">
        <f>MAX(H8:H33)</f>
        <v>17.726099999999999</v>
      </c>
      <c r="I37" s="78"/>
      <c r="J37" s="79">
        <f>MAX(J8:J33)</f>
        <v>19.4466</v>
      </c>
      <c r="K37" s="78"/>
      <c r="L37" s="79">
        <f>MAX(L8:L33)</f>
        <v>13.3893</v>
      </c>
      <c r="M37" s="78"/>
      <c r="N37" s="79">
        <f>MAX(N8:N33)</f>
        <v>8.1567000000000007</v>
      </c>
      <c r="O37" s="78"/>
      <c r="P37" s="79">
        <f>MAX(P8:P33)</f>
        <v>9.0065000000000008</v>
      </c>
      <c r="Q37" s="78"/>
      <c r="R37" s="79">
        <f>MAX(R8:R33)</f>
        <v>10.305199999999999</v>
      </c>
      <c r="S37" s="78"/>
      <c r="T37" s="79">
        <f>MAX(T8:T33)</f>
        <v>11.6555</v>
      </c>
      <c r="U37" s="78"/>
      <c r="V37" s="79">
        <f>MAX(V8:V33)</f>
        <v>10.525600000000001</v>
      </c>
      <c r="W37" s="78"/>
      <c r="X37" s="79">
        <f>MAX(X8:X33)</f>
        <v>7.6204000000000001</v>
      </c>
      <c r="Y37" s="78"/>
      <c r="Z37" s="79">
        <f>MAX(Z8:Z33)</f>
        <v>8.2088999999999999</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44446</v>
      </c>
      <c r="C8" s="65">
        <f>VLOOKUP($A8,'Return Data'!$B$7:$R$2843,4,0)</f>
        <v>435.5702</v>
      </c>
      <c r="D8" s="65">
        <f>VLOOKUP($A8,'Return Data'!$B$7:$R$2843,5,0)</f>
        <v>1.9107000000000001</v>
      </c>
      <c r="E8" s="66">
        <f t="shared" ref="E8:E34" si="0">RANK(D8,D$8:D$34,0)</f>
        <v>26</v>
      </c>
      <c r="F8" s="65">
        <f>VLOOKUP($A8,'Return Data'!$B$7:$R$2843,6,0)</f>
        <v>2.7054</v>
      </c>
      <c r="G8" s="66">
        <f t="shared" ref="G8:G34" si="1">RANK(F8,F$8:F$34,0)</f>
        <v>25</v>
      </c>
      <c r="H8" s="65">
        <f>VLOOKUP($A8,'Return Data'!$B$7:$R$2843,7,0)</f>
        <v>4.1464999999999996</v>
      </c>
      <c r="I8" s="66">
        <f t="shared" ref="I8:I34" si="2">RANK(H8,H$8:H$34,0)</f>
        <v>7</v>
      </c>
      <c r="J8" s="65">
        <f>VLOOKUP($A8,'Return Data'!$B$7:$R$2843,8,0)</f>
        <v>4.5449999999999999</v>
      </c>
      <c r="K8" s="66">
        <f t="shared" ref="K8:K34" si="3">RANK(J8,J$8:J$34,0)</f>
        <v>5</v>
      </c>
      <c r="L8" s="65">
        <f>VLOOKUP($A8,'Return Data'!$B$7:$R$2843,9,0)</f>
        <v>4.9837999999999996</v>
      </c>
      <c r="M8" s="66">
        <f t="shared" ref="M8:M34" si="4">RANK(L8,L$8:L$34,0)</f>
        <v>4</v>
      </c>
      <c r="N8" s="65">
        <f>VLOOKUP($A8,'Return Data'!$B$7:$R$2843,10,0)</f>
        <v>4.6532999999999998</v>
      </c>
      <c r="O8" s="66">
        <f t="shared" ref="O8:O34" si="5">RANK(N8,N$8:N$34,0)</f>
        <v>4</v>
      </c>
      <c r="P8" s="65">
        <f>VLOOKUP($A8,'Return Data'!$B$7:$R$2843,11,0)</f>
        <v>4.8716999999999997</v>
      </c>
      <c r="Q8" s="66">
        <f t="shared" ref="Q8:Q34" si="6">RANK(P8,P$8:P$34,0)</f>
        <v>4</v>
      </c>
      <c r="R8" s="65">
        <f>VLOOKUP($A8,'Return Data'!$B$7:$R$2843,12,0)</f>
        <v>4.2866999999999997</v>
      </c>
      <c r="S8" s="66">
        <f t="shared" ref="S8:S34" si="7">RANK(R8,R$8:R$34,0)</f>
        <v>4</v>
      </c>
      <c r="T8" s="65">
        <f>VLOOKUP($A8,'Return Data'!$B$7:$R$2843,13,0)</f>
        <v>4.6455000000000002</v>
      </c>
      <c r="U8" s="66">
        <f t="shared" ref="U8:U34" si="8">RANK(T8,T$8:T$34,0)</f>
        <v>4</v>
      </c>
      <c r="V8" s="65">
        <f>VLOOKUP($A8,'Return Data'!$B$7:$R$2843,17,0)</f>
        <v>6.1737000000000002</v>
      </c>
      <c r="W8" s="66">
        <f t="shared" ref="W8:W15" si="9">RANK(V8,V$8:V$34,0)</f>
        <v>4</v>
      </c>
      <c r="X8" s="65">
        <f>VLOOKUP($A8,'Return Data'!$B$7:$R$2843,14,0)</f>
        <v>7.1574999999999998</v>
      </c>
      <c r="Y8" s="66">
        <f>RANK(X8,X$8:X$34,0)</f>
        <v>4</v>
      </c>
      <c r="Z8" s="65">
        <f>VLOOKUP($A8,'Return Data'!$B$7:$R$2843,16,0)</f>
        <v>8.2274999999999991</v>
      </c>
      <c r="AA8" s="67">
        <f t="shared" ref="AA8:AA34" si="10">RANK(Z8,Z$8:Z$34,0)</f>
        <v>4</v>
      </c>
    </row>
    <row r="9" spans="1:27" x14ac:dyDescent="0.3">
      <c r="A9" s="63" t="s">
        <v>1496</v>
      </c>
      <c r="B9" s="64">
        <f>VLOOKUP($A9,'Return Data'!$B$7:$R$2843,3,0)</f>
        <v>44446</v>
      </c>
      <c r="C9" s="65">
        <f>VLOOKUP($A9,'Return Data'!$B$7:$R$2843,4,0)</f>
        <v>12.192600000000001</v>
      </c>
      <c r="D9" s="65">
        <f>VLOOKUP($A9,'Return Data'!$B$7:$R$2843,5,0)</f>
        <v>2.6945000000000001</v>
      </c>
      <c r="E9" s="66">
        <f t="shared" si="0"/>
        <v>19</v>
      </c>
      <c r="F9" s="65">
        <f>VLOOKUP($A9,'Return Data'!$B$7:$R$2843,6,0)</f>
        <v>3.2942</v>
      </c>
      <c r="G9" s="66">
        <f t="shared" si="1"/>
        <v>9</v>
      </c>
      <c r="H9" s="65">
        <f>VLOOKUP($A9,'Return Data'!$B$7:$R$2843,7,0)</f>
        <v>3.8946000000000001</v>
      </c>
      <c r="I9" s="66">
        <f t="shared" si="2"/>
        <v>14</v>
      </c>
      <c r="J9" s="65">
        <f>VLOOKUP($A9,'Return Data'!$B$7:$R$2843,8,0)</f>
        <v>4.3265000000000002</v>
      </c>
      <c r="K9" s="66">
        <f t="shared" si="3"/>
        <v>7</v>
      </c>
      <c r="L9" s="65">
        <f>VLOOKUP($A9,'Return Data'!$B$7:$R$2843,9,0)</f>
        <v>4.4798999999999998</v>
      </c>
      <c r="M9" s="66">
        <f t="shared" si="4"/>
        <v>9</v>
      </c>
      <c r="N9" s="65">
        <f>VLOOKUP($A9,'Return Data'!$B$7:$R$2843,10,0)</f>
        <v>4.2324999999999999</v>
      </c>
      <c r="O9" s="66">
        <f t="shared" si="5"/>
        <v>5</v>
      </c>
      <c r="P9" s="65">
        <f>VLOOKUP($A9,'Return Data'!$B$7:$R$2843,11,0)</f>
        <v>4.4659000000000004</v>
      </c>
      <c r="Q9" s="66">
        <f t="shared" si="6"/>
        <v>5</v>
      </c>
      <c r="R9" s="65">
        <f>VLOOKUP($A9,'Return Data'!$B$7:$R$2843,12,0)</f>
        <v>4.2492000000000001</v>
      </c>
      <c r="S9" s="66">
        <f t="shared" si="7"/>
        <v>5</v>
      </c>
      <c r="T9" s="65">
        <f>VLOOKUP($A9,'Return Data'!$B$7:$R$2843,13,0)</f>
        <v>4.5434999999999999</v>
      </c>
      <c r="U9" s="66">
        <f t="shared" si="8"/>
        <v>5</v>
      </c>
      <c r="V9" s="65">
        <f>VLOOKUP($A9,'Return Data'!$B$7:$R$2843,17,0)</f>
        <v>5.7461000000000002</v>
      </c>
      <c r="W9" s="66">
        <f t="shared" si="9"/>
        <v>7</v>
      </c>
      <c r="X9" s="65"/>
      <c r="Y9" s="66"/>
      <c r="Z9" s="65">
        <f>VLOOKUP($A9,'Return Data'!$B$7:$R$2843,16,0)</f>
        <v>6.8442999999999996</v>
      </c>
      <c r="AA9" s="67">
        <f t="shared" si="10"/>
        <v>17</v>
      </c>
    </row>
    <row r="10" spans="1:27" x14ac:dyDescent="0.3">
      <c r="A10" s="63" t="s">
        <v>1499</v>
      </c>
      <c r="B10" s="64">
        <f>VLOOKUP($A10,'Return Data'!$B$7:$R$2843,3,0)</f>
        <v>44446</v>
      </c>
      <c r="C10" s="65">
        <f>VLOOKUP($A10,'Return Data'!$B$7:$R$2843,4,0)</f>
        <v>1223.4109000000001</v>
      </c>
      <c r="D10" s="65">
        <f>VLOOKUP($A10,'Return Data'!$B$7:$R$2843,5,0)</f>
        <v>1.7244999999999999</v>
      </c>
      <c r="E10" s="66">
        <f t="shared" si="0"/>
        <v>27</v>
      </c>
      <c r="F10" s="65">
        <f>VLOOKUP($A10,'Return Data'!$B$7:$R$2843,6,0)</f>
        <v>3.1151</v>
      </c>
      <c r="G10" s="66">
        <f t="shared" si="1"/>
        <v>15</v>
      </c>
      <c r="H10" s="65">
        <f>VLOOKUP($A10,'Return Data'!$B$7:$R$2843,7,0)</f>
        <v>4.0819999999999999</v>
      </c>
      <c r="I10" s="66">
        <f t="shared" si="2"/>
        <v>10</v>
      </c>
      <c r="J10" s="65">
        <f>VLOOKUP($A10,'Return Data'!$B$7:$R$2843,8,0)</f>
        <v>3.8782999999999999</v>
      </c>
      <c r="K10" s="66">
        <f t="shared" si="3"/>
        <v>16</v>
      </c>
      <c r="L10" s="65">
        <f>VLOOKUP($A10,'Return Data'!$B$7:$R$2843,9,0)</f>
        <v>4.0872000000000002</v>
      </c>
      <c r="M10" s="66">
        <f t="shared" si="4"/>
        <v>17</v>
      </c>
      <c r="N10" s="65">
        <f>VLOOKUP($A10,'Return Data'!$B$7:$R$2843,10,0)</f>
        <v>4.0045999999999999</v>
      </c>
      <c r="O10" s="66">
        <f t="shared" si="5"/>
        <v>14</v>
      </c>
      <c r="P10" s="65">
        <f>VLOOKUP($A10,'Return Data'!$B$7:$R$2843,11,0)</f>
        <v>4.2986000000000004</v>
      </c>
      <c r="Q10" s="66">
        <f t="shared" si="6"/>
        <v>7</v>
      </c>
      <c r="R10" s="65">
        <f>VLOOKUP($A10,'Return Data'!$B$7:$R$2843,12,0)</f>
        <v>3.8904999999999998</v>
      </c>
      <c r="S10" s="66">
        <f t="shared" si="7"/>
        <v>11</v>
      </c>
      <c r="T10" s="65">
        <f>VLOOKUP($A10,'Return Data'!$B$7:$R$2843,13,0)</f>
        <v>4.0174000000000003</v>
      </c>
      <c r="U10" s="66">
        <f t="shared" si="8"/>
        <v>11</v>
      </c>
      <c r="V10" s="65">
        <f>VLOOKUP($A10,'Return Data'!$B$7:$R$2843,17,0)</f>
        <v>5.0262000000000002</v>
      </c>
      <c r="W10" s="66">
        <f t="shared" si="9"/>
        <v>17</v>
      </c>
      <c r="X10" s="65"/>
      <c r="Y10" s="66"/>
      <c r="Z10" s="65">
        <f>VLOOKUP($A10,'Return Data'!$B$7:$R$2843,16,0)</f>
        <v>6.3581000000000003</v>
      </c>
      <c r="AA10" s="67">
        <f t="shared" si="10"/>
        <v>20</v>
      </c>
    </row>
    <row r="11" spans="1:27" x14ac:dyDescent="0.3">
      <c r="A11" s="63" t="s">
        <v>1500</v>
      </c>
      <c r="B11" s="64">
        <f>VLOOKUP($A11,'Return Data'!$B$7:$R$2843,3,0)</f>
        <v>44446</v>
      </c>
      <c r="C11" s="65">
        <f>VLOOKUP($A11,'Return Data'!$B$7:$R$2843,4,0)</f>
        <v>2609.4684999999999</v>
      </c>
      <c r="D11" s="65">
        <f>VLOOKUP($A11,'Return Data'!$B$7:$R$2843,5,0)</f>
        <v>3.4733999999999998</v>
      </c>
      <c r="E11" s="66">
        <f t="shared" si="0"/>
        <v>10</v>
      </c>
      <c r="F11" s="65">
        <f>VLOOKUP($A11,'Return Data'!$B$7:$R$2843,6,0)</f>
        <v>3.1135999999999999</v>
      </c>
      <c r="G11" s="66">
        <f t="shared" si="1"/>
        <v>16</v>
      </c>
      <c r="H11" s="65">
        <f>VLOOKUP($A11,'Return Data'!$B$7:$R$2843,7,0)</f>
        <v>3.4870000000000001</v>
      </c>
      <c r="I11" s="66">
        <f t="shared" si="2"/>
        <v>24</v>
      </c>
      <c r="J11" s="65">
        <f>VLOOKUP($A11,'Return Data'!$B$7:$R$2843,8,0)</f>
        <v>3.8241000000000001</v>
      </c>
      <c r="K11" s="66">
        <f t="shared" si="3"/>
        <v>18</v>
      </c>
      <c r="L11" s="65">
        <f>VLOOKUP($A11,'Return Data'!$B$7:$R$2843,9,0)</f>
        <v>4.0183999999999997</v>
      </c>
      <c r="M11" s="66">
        <f t="shared" si="4"/>
        <v>20</v>
      </c>
      <c r="N11" s="65">
        <f>VLOOKUP($A11,'Return Data'!$B$7:$R$2843,10,0)</f>
        <v>3.6486000000000001</v>
      </c>
      <c r="O11" s="66">
        <f t="shared" si="5"/>
        <v>23</v>
      </c>
      <c r="P11" s="65">
        <f>VLOOKUP($A11,'Return Data'!$B$7:$R$2843,11,0)</f>
        <v>3.6709000000000001</v>
      </c>
      <c r="Q11" s="66">
        <f t="shared" si="6"/>
        <v>21</v>
      </c>
      <c r="R11" s="65">
        <f>VLOOKUP($A11,'Return Data'!$B$7:$R$2843,12,0)</f>
        <v>3.3933</v>
      </c>
      <c r="S11" s="66">
        <f t="shared" si="7"/>
        <v>23</v>
      </c>
      <c r="T11" s="65">
        <f>VLOOKUP($A11,'Return Data'!$B$7:$R$2843,13,0)</f>
        <v>3.5604</v>
      </c>
      <c r="U11" s="66">
        <f t="shared" si="8"/>
        <v>23</v>
      </c>
      <c r="V11" s="65">
        <f>VLOOKUP($A11,'Return Data'!$B$7:$R$2843,17,0)</f>
        <v>4.7862</v>
      </c>
      <c r="W11" s="66">
        <f t="shared" si="9"/>
        <v>18</v>
      </c>
      <c r="X11" s="65">
        <f>VLOOKUP($A11,'Return Data'!$B$7:$R$2843,14,0)</f>
        <v>5.9631999999999996</v>
      </c>
      <c r="Y11" s="66">
        <f>RANK(X11,X$8:X$34,0)</f>
        <v>10</v>
      </c>
      <c r="Z11" s="65">
        <f>VLOOKUP($A11,'Return Data'!$B$7:$R$2843,16,0)</f>
        <v>7.8907999999999996</v>
      </c>
      <c r="AA11" s="67">
        <f t="shared" si="10"/>
        <v>5</v>
      </c>
    </row>
    <row r="12" spans="1:27" x14ac:dyDescent="0.3">
      <c r="A12" s="63" t="s">
        <v>1502</v>
      </c>
      <c r="B12" s="64">
        <f>VLOOKUP($A12,'Return Data'!$B$7:$R$2843,3,0)</f>
        <v>44446</v>
      </c>
      <c r="C12" s="65">
        <f>VLOOKUP($A12,'Return Data'!$B$7:$R$2843,4,0)</f>
        <v>3212.5228999999999</v>
      </c>
      <c r="D12" s="65">
        <f>VLOOKUP($A12,'Return Data'!$B$7:$R$2843,5,0)</f>
        <v>3.3031999999999999</v>
      </c>
      <c r="E12" s="66">
        <f t="shared" si="0"/>
        <v>12</v>
      </c>
      <c r="F12" s="65">
        <f>VLOOKUP($A12,'Return Data'!$B$7:$R$2843,6,0)</f>
        <v>2.9996</v>
      </c>
      <c r="G12" s="66">
        <f t="shared" si="1"/>
        <v>18</v>
      </c>
      <c r="H12" s="65">
        <f>VLOOKUP($A12,'Return Data'!$B$7:$R$2843,7,0)</f>
        <v>3.4184000000000001</v>
      </c>
      <c r="I12" s="66">
        <f t="shared" si="2"/>
        <v>26</v>
      </c>
      <c r="J12" s="65">
        <f>VLOOKUP($A12,'Return Data'!$B$7:$R$2843,8,0)</f>
        <v>3.548</v>
      </c>
      <c r="K12" s="66">
        <f t="shared" si="3"/>
        <v>25</v>
      </c>
      <c r="L12" s="65">
        <f>VLOOKUP($A12,'Return Data'!$B$7:$R$2843,9,0)</f>
        <v>3.7082000000000002</v>
      </c>
      <c r="M12" s="66">
        <f t="shared" si="4"/>
        <v>25</v>
      </c>
      <c r="N12" s="65">
        <f>VLOOKUP($A12,'Return Data'!$B$7:$R$2843,10,0)</f>
        <v>3.4971999999999999</v>
      </c>
      <c r="O12" s="66">
        <f t="shared" si="5"/>
        <v>25</v>
      </c>
      <c r="P12" s="65">
        <f>VLOOKUP($A12,'Return Data'!$B$7:$R$2843,11,0)</f>
        <v>3.4729000000000001</v>
      </c>
      <c r="Q12" s="66">
        <f t="shared" si="6"/>
        <v>24</v>
      </c>
      <c r="R12" s="65">
        <f>VLOOKUP($A12,'Return Data'!$B$7:$R$2843,12,0)</f>
        <v>3.2650999999999999</v>
      </c>
      <c r="S12" s="66">
        <f t="shared" si="7"/>
        <v>25</v>
      </c>
      <c r="T12" s="65">
        <f>VLOOKUP($A12,'Return Data'!$B$7:$R$2843,13,0)</f>
        <v>3.3569</v>
      </c>
      <c r="U12" s="66">
        <f t="shared" si="8"/>
        <v>25</v>
      </c>
      <c r="V12" s="65">
        <f>VLOOKUP($A12,'Return Data'!$B$7:$R$2843,17,0)</f>
        <v>4.6623999999999999</v>
      </c>
      <c r="W12" s="66">
        <f t="shared" si="9"/>
        <v>19</v>
      </c>
      <c r="X12" s="65">
        <f>VLOOKUP($A12,'Return Data'!$B$7:$R$2843,14,0)</f>
        <v>5.5731999999999999</v>
      </c>
      <c r="Y12" s="66">
        <f>RANK(X12,X$8:X$34,0)</f>
        <v>12</v>
      </c>
      <c r="Z12" s="65">
        <f>VLOOKUP($A12,'Return Data'!$B$7:$R$2843,16,0)</f>
        <v>7.2695999999999996</v>
      </c>
      <c r="AA12" s="67">
        <f t="shared" si="10"/>
        <v>15</v>
      </c>
    </row>
    <row r="13" spans="1:27" x14ac:dyDescent="0.3">
      <c r="A13" s="63" t="s">
        <v>1504</v>
      </c>
      <c r="B13" s="64">
        <f>VLOOKUP($A13,'Return Data'!$B$7:$R$2843,3,0)</f>
        <v>44446</v>
      </c>
      <c r="C13" s="65">
        <f>VLOOKUP($A13,'Return Data'!$B$7:$R$2843,4,0)</f>
        <v>2902.1808000000001</v>
      </c>
      <c r="D13" s="65">
        <f>VLOOKUP($A13,'Return Data'!$B$7:$R$2843,5,0)</f>
        <v>3.952</v>
      </c>
      <c r="E13" s="66">
        <f t="shared" si="0"/>
        <v>4</v>
      </c>
      <c r="F13" s="65">
        <f>VLOOKUP($A13,'Return Data'!$B$7:$R$2843,6,0)</f>
        <v>3.3239999999999998</v>
      </c>
      <c r="G13" s="66">
        <f t="shared" si="1"/>
        <v>8</v>
      </c>
      <c r="H13" s="65">
        <f>VLOOKUP($A13,'Return Data'!$B$7:$R$2843,7,0)</f>
        <v>4.0891999999999999</v>
      </c>
      <c r="I13" s="66">
        <f t="shared" si="2"/>
        <v>9</v>
      </c>
      <c r="J13" s="65">
        <f>VLOOKUP($A13,'Return Data'!$B$7:$R$2843,8,0)</f>
        <v>4.0834000000000001</v>
      </c>
      <c r="K13" s="66">
        <f t="shared" si="3"/>
        <v>12</v>
      </c>
      <c r="L13" s="65">
        <f>VLOOKUP($A13,'Return Data'!$B$7:$R$2843,9,0)</f>
        <v>4.2938000000000001</v>
      </c>
      <c r="M13" s="66">
        <f t="shared" si="4"/>
        <v>14</v>
      </c>
      <c r="N13" s="65">
        <f>VLOOKUP($A13,'Return Data'!$B$7:$R$2843,10,0)</f>
        <v>3.9550000000000001</v>
      </c>
      <c r="O13" s="66">
        <f t="shared" si="5"/>
        <v>15</v>
      </c>
      <c r="P13" s="65">
        <f>VLOOKUP($A13,'Return Data'!$B$7:$R$2843,11,0)</f>
        <v>4.0002000000000004</v>
      </c>
      <c r="Q13" s="66">
        <f t="shared" si="6"/>
        <v>16</v>
      </c>
      <c r="R13" s="65">
        <f>VLOOKUP($A13,'Return Data'!$B$7:$R$2843,12,0)</f>
        <v>3.7397</v>
      </c>
      <c r="S13" s="66">
        <f t="shared" si="7"/>
        <v>18</v>
      </c>
      <c r="T13" s="65">
        <f>VLOOKUP($A13,'Return Data'!$B$7:$R$2843,13,0)</f>
        <v>3.8725999999999998</v>
      </c>
      <c r="U13" s="66">
        <f t="shared" si="8"/>
        <v>17</v>
      </c>
      <c r="V13" s="65">
        <f>VLOOKUP($A13,'Return Data'!$B$7:$R$2843,17,0)</f>
        <v>5.0659999999999998</v>
      </c>
      <c r="W13" s="66">
        <f t="shared" si="9"/>
        <v>16</v>
      </c>
      <c r="X13" s="65">
        <f>VLOOKUP($A13,'Return Data'!$B$7:$R$2843,14,0)</f>
        <v>5.5707000000000004</v>
      </c>
      <c r="Y13" s="66">
        <f>RANK(X13,X$8:X$34,0)</f>
        <v>13</v>
      </c>
      <c r="Z13" s="65">
        <f>VLOOKUP($A13,'Return Data'!$B$7:$R$2843,16,0)</f>
        <v>7.4142000000000001</v>
      </c>
      <c r="AA13" s="67">
        <f t="shared" si="10"/>
        <v>12</v>
      </c>
    </row>
    <row r="14" spans="1:27" x14ac:dyDescent="0.3">
      <c r="A14" s="63" t="s">
        <v>1509</v>
      </c>
      <c r="B14" s="64">
        <f>VLOOKUP($A14,'Return Data'!$B$7:$R$2843,3,0)</f>
        <v>44446</v>
      </c>
      <c r="C14" s="65">
        <f>VLOOKUP($A14,'Return Data'!$B$7:$R$2843,4,0)</f>
        <v>31.296900000000001</v>
      </c>
      <c r="D14" s="65">
        <f>VLOOKUP($A14,'Return Data'!$B$7:$R$2843,5,0)</f>
        <v>11.7829</v>
      </c>
      <c r="E14" s="66">
        <f t="shared" si="0"/>
        <v>1</v>
      </c>
      <c r="F14" s="65">
        <f>VLOOKUP($A14,'Return Data'!$B$7:$R$2843,6,0)</f>
        <v>12.408300000000001</v>
      </c>
      <c r="G14" s="66">
        <f t="shared" si="1"/>
        <v>1</v>
      </c>
      <c r="H14" s="65">
        <f>VLOOKUP($A14,'Return Data'!$B$7:$R$2843,7,0)</f>
        <v>15.322800000000001</v>
      </c>
      <c r="I14" s="66">
        <f t="shared" si="2"/>
        <v>1</v>
      </c>
      <c r="J14" s="65">
        <f>VLOOKUP($A14,'Return Data'!$B$7:$R$2843,8,0)</f>
        <v>16.523199999999999</v>
      </c>
      <c r="K14" s="66">
        <f t="shared" si="3"/>
        <v>1</v>
      </c>
      <c r="L14" s="65">
        <f>VLOOKUP($A14,'Return Data'!$B$7:$R$2843,9,0)</f>
        <v>14.6509</v>
      </c>
      <c r="M14" s="66">
        <f t="shared" si="4"/>
        <v>1</v>
      </c>
      <c r="N14" s="65">
        <f>VLOOKUP($A14,'Return Data'!$B$7:$R$2843,10,0)</f>
        <v>13.904199999999999</v>
      </c>
      <c r="O14" s="66">
        <f t="shared" si="5"/>
        <v>2</v>
      </c>
      <c r="P14" s="65">
        <f>VLOOKUP($A14,'Return Data'!$B$7:$R$2843,11,0)</f>
        <v>10.321</v>
      </c>
      <c r="Q14" s="66">
        <f t="shared" si="6"/>
        <v>2</v>
      </c>
      <c r="R14" s="65">
        <f>VLOOKUP($A14,'Return Data'!$B$7:$R$2843,12,0)</f>
        <v>9.1989000000000001</v>
      </c>
      <c r="S14" s="66">
        <f t="shared" si="7"/>
        <v>2</v>
      </c>
      <c r="T14" s="65">
        <f>VLOOKUP($A14,'Return Data'!$B$7:$R$2843,13,0)</f>
        <v>8.9558</v>
      </c>
      <c r="U14" s="66">
        <f t="shared" si="8"/>
        <v>2</v>
      </c>
      <c r="V14" s="65">
        <f>VLOOKUP($A14,'Return Data'!$B$7:$R$2843,17,0)</f>
        <v>6.7836999999999996</v>
      </c>
      <c r="W14" s="66">
        <f t="shared" si="9"/>
        <v>2</v>
      </c>
      <c r="X14" s="65">
        <f>VLOOKUP($A14,'Return Data'!$B$7:$R$2843,14,0)</f>
        <v>7.8258999999999999</v>
      </c>
      <c r="Y14" s="66">
        <f>RANK(X14,X$8:X$34,0)</f>
        <v>2</v>
      </c>
      <c r="Z14" s="65">
        <f>VLOOKUP($A14,'Return Data'!$B$7:$R$2843,16,0)</f>
        <v>8.8702000000000005</v>
      </c>
      <c r="AA14" s="67">
        <f t="shared" si="10"/>
        <v>1</v>
      </c>
    </row>
    <row r="15" spans="1:27" x14ac:dyDescent="0.3">
      <c r="A15" s="63" t="s">
        <v>1510</v>
      </c>
      <c r="B15" s="64">
        <f>VLOOKUP($A15,'Return Data'!$B$7:$R$2843,3,0)</f>
        <v>44446</v>
      </c>
      <c r="C15" s="65">
        <f>VLOOKUP($A15,'Return Data'!$B$7:$R$2843,4,0)</f>
        <v>12.159700000000001</v>
      </c>
      <c r="D15" s="65">
        <f>VLOOKUP($A15,'Return Data'!$B$7:$R$2843,5,0)</f>
        <v>2.4015</v>
      </c>
      <c r="E15" s="66">
        <f t="shared" si="0"/>
        <v>23</v>
      </c>
      <c r="F15" s="65">
        <f>VLOOKUP($A15,'Return Data'!$B$7:$R$2843,6,0)</f>
        <v>3.1528999999999998</v>
      </c>
      <c r="G15" s="66">
        <f t="shared" si="1"/>
        <v>13</v>
      </c>
      <c r="H15" s="65">
        <f>VLOOKUP($A15,'Return Data'!$B$7:$R$2843,7,0)</f>
        <v>3.8193000000000001</v>
      </c>
      <c r="I15" s="66">
        <f t="shared" si="2"/>
        <v>16</v>
      </c>
      <c r="J15" s="65">
        <f>VLOOKUP($A15,'Return Data'!$B$7:$R$2843,8,0)</f>
        <v>4.1016000000000004</v>
      </c>
      <c r="K15" s="66">
        <f t="shared" si="3"/>
        <v>11</v>
      </c>
      <c r="L15" s="65">
        <f>VLOOKUP($A15,'Return Data'!$B$7:$R$2843,9,0)</f>
        <v>4.4732000000000003</v>
      </c>
      <c r="M15" s="66">
        <f t="shared" si="4"/>
        <v>10</v>
      </c>
      <c r="N15" s="65">
        <f>VLOOKUP($A15,'Return Data'!$B$7:$R$2843,10,0)</f>
        <v>4.2306999999999997</v>
      </c>
      <c r="O15" s="66">
        <f t="shared" si="5"/>
        <v>6</v>
      </c>
      <c r="P15" s="65">
        <f>VLOOKUP($A15,'Return Data'!$B$7:$R$2843,11,0)</f>
        <v>4.3989000000000003</v>
      </c>
      <c r="Q15" s="66">
        <f t="shared" si="6"/>
        <v>6</v>
      </c>
      <c r="R15" s="65">
        <f>VLOOKUP($A15,'Return Data'!$B$7:$R$2843,12,0)</f>
        <v>4.056</v>
      </c>
      <c r="S15" s="66">
        <f t="shared" si="7"/>
        <v>6</v>
      </c>
      <c r="T15" s="65">
        <f>VLOOKUP($A15,'Return Data'!$B$7:$R$2843,13,0)</f>
        <v>4.3276000000000003</v>
      </c>
      <c r="U15" s="66">
        <f t="shared" si="8"/>
        <v>7</v>
      </c>
      <c r="V15" s="65">
        <f>VLOOKUP($A15,'Return Data'!$B$7:$R$2843,17,0)</f>
        <v>5.7849000000000004</v>
      </c>
      <c r="W15" s="66">
        <f t="shared" si="9"/>
        <v>6</v>
      </c>
      <c r="X15" s="65"/>
      <c r="Y15" s="66"/>
      <c r="Z15" s="65">
        <f>VLOOKUP($A15,'Return Data'!$B$7:$R$2843,16,0)</f>
        <v>6.8384</v>
      </c>
      <c r="AA15" s="67">
        <f t="shared" si="10"/>
        <v>18</v>
      </c>
    </row>
    <row r="16" spans="1:27" x14ac:dyDescent="0.3">
      <c r="A16" s="63" t="s">
        <v>1512</v>
      </c>
      <c r="B16" s="64">
        <f>VLOOKUP($A16,'Return Data'!$B$7:$R$2843,3,0)</f>
        <v>44446</v>
      </c>
      <c r="C16" s="65">
        <f>VLOOKUP($A16,'Return Data'!$B$7:$R$2843,4,0)</f>
        <v>1079.5487000000001</v>
      </c>
      <c r="D16" s="65">
        <f>VLOOKUP($A16,'Return Data'!$B$7:$R$2843,5,0)</f>
        <v>3.5131999999999999</v>
      </c>
      <c r="E16" s="66">
        <f t="shared" si="0"/>
        <v>9</v>
      </c>
      <c r="F16" s="65">
        <f>VLOOKUP($A16,'Return Data'!$B$7:$R$2843,6,0)</f>
        <v>3.2275</v>
      </c>
      <c r="G16" s="66">
        <f t="shared" si="1"/>
        <v>10</v>
      </c>
      <c r="H16" s="65">
        <f>VLOOKUP($A16,'Return Data'!$B$7:$R$2843,7,0)</f>
        <v>4.1847000000000003</v>
      </c>
      <c r="I16" s="66">
        <f t="shared" si="2"/>
        <v>5</v>
      </c>
      <c r="J16" s="65">
        <f>VLOOKUP($A16,'Return Data'!$B$7:$R$2843,8,0)</f>
        <v>4.2298</v>
      </c>
      <c r="K16" s="66">
        <f t="shared" si="3"/>
        <v>9</v>
      </c>
      <c r="L16" s="65">
        <f>VLOOKUP($A16,'Return Data'!$B$7:$R$2843,9,0)</f>
        <v>4.6681999999999997</v>
      </c>
      <c r="M16" s="66">
        <f t="shared" si="4"/>
        <v>6</v>
      </c>
      <c r="N16" s="65">
        <f>VLOOKUP($A16,'Return Data'!$B$7:$R$2843,10,0)</f>
        <v>4.1604999999999999</v>
      </c>
      <c r="O16" s="66">
        <f t="shared" si="5"/>
        <v>8</v>
      </c>
      <c r="P16" s="65">
        <f>VLOOKUP($A16,'Return Data'!$B$7:$R$2843,11,0)</f>
        <v>4.1326000000000001</v>
      </c>
      <c r="Q16" s="66">
        <f t="shared" si="6"/>
        <v>10</v>
      </c>
      <c r="R16" s="65">
        <f>VLOOKUP($A16,'Return Data'!$B$7:$R$2843,12,0)</f>
        <v>3.8351999999999999</v>
      </c>
      <c r="S16" s="66">
        <f t="shared" si="7"/>
        <v>12</v>
      </c>
      <c r="T16" s="65">
        <f>VLOOKUP($A16,'Return Data'!$B$7:$R$2843,13,0)</f>
        <v>3.9506999999999999</v>
      </c>
      <c r="U16" s="66">
        <f t="shared" si="8"/>
        <v>14</v>
      </c>
      <c r="V16" s="65"/>
      <c r="W16" s="66"/>
      <c r="X16" s="65"/>
      <c r="Y16" s="66"/>
      <c r="Z16" s="65">
        <f>VLOOKUP($A16,'Return Data'!$B$7:$R$2843,16,0)</f>
        <v>4.8746</v>
      </c>
      <c r="AA16" s="67">
        <f t="shared" si="10"/>
        <v>24</v>
      </c>
    </row>
    <row r="17" spans="1:27" x14ac:dyDescent="0.3">
      <c r="A17" s="63" t="s">
        <v>1515</v>
      </c>
      <c r="B17" s="64">
        <f>VLOOKUP($A17,'Return Data'!$B$7:$R$2843,3,0)</f>
        <v>44446</v>
      </c>
      <c r="C17" s="65">
        <f>VLOOKUP($A17,'Return Data'!$B$7:$R$2843,4,0)</f>
        <v>23.366</v>
      </c>
      <c r="D17" s="65">
        <f>VLOOKUP($A17,'Return Data'!$B$7:$R$2843,5,0)</f>
        <v>3.7494000000000001</v>
      </c>
      <c r="E17" s="66">
        <f t="shared" si="0"/>
        <v>7</v>
      </c>
      <c r="F17" s="65">
        <f>VLOOKUP($A17,'Return Data'!$B$7:$R$2843,6,0)</f>
        <v>3.7505999999999999</v>
      </c>
      <c r="G17" s="66">
        <f t="shared" si="1"/>
        <v>2</v>
      </c>
      <c r="H17" s="65">
        <f>VLOOKUP($A17,'Return Data'!$B$7:$R$2843,7,0)</f>
        <v>4.6681999999999997</v>
      </c>
      <c r="I17" s="66">
        <f t="shared" si="2"/>
        <v>2</v>
      </c>
      <c r="J17" s="65">
        <f>VLOOKUP($A17,'Return Data'!$B$7:$R$2843,8,0)</f>
        <v>5.1986999999999997</v>
      </c>
      <c r="K17" s="66">
        <f t="shared" si="3"/>
        <v>2</v>
      </c>
      <c r="L17" s="65">
        <f>VLOOKUP($A17,'Return Data'!$B$7:$R$2843,9,0)</f>
        <v>5.1833</v>
      </c>
      <c r="M17" s="66">
        <f t="shared" si="4"/>
        <v>2</v>
      </c>
      <c r="N17" s="65">
        <f>VLOOKUP($A17,'Return Data'!$B$7:$R$2843,10,0)</f>
        <v>4.7267000000000001</v>
      </c>
      <c r="O17" s="66">
        <f t="shared" si="5"/>
        <v>3</v>
      </c>
      <c r="P17" s="65">
        <f>VLOOKUP($A17,'Return Data'!$B$7:$R$2843,11,0)</f>
        <v>5.0118</v>
      </c>
      <c r="Q17" s="66">
        <f t="shared" si="6"/>
        <v>3</v>
      </c>
      <c r="R17" s="65">
        <f>VLOOKUP($A17,'Return Data'!$B$7:$R$2843,12,0)</f>
        <v>4.7721</v>
      </c>
      <c r="S17" s="66">
        <f t="shared" si="7"/>
        <v>3</v>
      </c>
      <c r="T17" s="65">
        <f>VLOOKUP($A17,'Return Data'!$B$7:$R$2843,13,0)</f>
        <v>5.1353</v>
      </c>
      <c r="U17" s="66">
        <f t="shared" si="8"/>
        <v>3</v>
      </c>
      <c r="V17" s="65">
        <f>VLOOKUP($A17,'Return Data'!$B$7:$R$2843,17,0)</f>
        <v>6.5861000000000001</v>
      </c>
      <c r="W17" s="66">
        <f t="shared" ref="W17:W22" si="11">RANK(V17,V$8:V$34,0)</f>
        <v>3</v>
      </c>
      <c r="X17" s="65">
        <f>VLOOKUP($A17,'Return Data'!$B$7:$R$2843,14,0)</f>
        <v>7.4383999999999997</v>
      </c>
      <c r="Y17" s="66">
        <f>RANK(X17,X$8:X$34,0)</f>
        <v>3</v>
      </c>
      <c r="Z17" s="65">
        <f>VLOOKUP($A17,'Return Data'!$B$7:$R$2843,16,0)</f>
        <v>8.6259999999999994</v>
      </c>
      <c r="AA17" s="67">
        <f t="shared" si="10"/>
        <v>3</v>
      </c>
    </row>
    <row r="18" spans="1:27" x14ac:dyDescent="0.3">
      <c r="A18" s="63" t="s">
        <v>1517</v>
      </c>
      <c r="B18" s="64">
        <f>VLOOKUP($A18,'Return Data'!$B$7:$R$2843,3,0)</f>
        <v>44446</v>
      </c>
      <c r="C18" s="65">
        <f>VLOOKUP($A18,'Return Data'!$B$7:$R$2843,4,0)</f>
        <v>2304.6628999999998</v>
      </c>
      <c r="D18" s="65">
        <f>VLOOKUP($A18,'Return Data'!$B$7:$R$2843,5,0)</f>
        <v>3.2612000000000001</v>
      </c>
      <c r="E18" s="66">
        <f t="shared" si="0"/>
        <v>13</v>
      </c>
      <c r="F18" s="65">
        <f>VLOOKUP($A18,'Return Data'!$B$7:$R$2843,6,0)</f>
        <v>3.5520999999999998</v>
      </c>
      <c r="G18" s="66">
        <f t="shared" si="1"/>
        <v>3</v>
      </c>
      <c r="H18" s="65">
        <f>VLOOKUP($A18,'Return Data'!$B$7:$R$2843,7,0)</f>
        <v>4.1432000000000002</v>
      </c>
      <c r="I18" s="66">
        <f t="shared" si="2"/>
        <v>8</v>
      </c>
      <c r="J18" s="65">
        <f>VLOOKUP($A18,'Return Data'!$B$7:$R$2843,8,0)</f>
        <v>4</v>
      </c>
      <c r="K18" s="66">
        <f t="shared" si="3"/>
        <v>13</v>
      </c>
      <c r="L18" s="65">
        <f>VLOOKUP($A18,'Return Data'!$B$7:$R$2843,9,0)</f>
        <v>4.3282999999999996</v>
      </c>
      <c r="M18" s="66">
        <f t="shared" si="4"/>
        <v>12</v>
      </c>
      <c r="N18" s="65">
        <f>VLOOKUP($A18,'Return Data'!$B$7:$R$2843,10,0)</f>
        <v>3.8155000000000001</v>
      </c>
      <c r="O18" s="66">
        <f t="shared" si="5"/>
        <v>18</v>
      </c>
      <c r="P18" s="65">
        <f>VLOOKUP($A18,'Return Data'!$B$7:$R$2843,11,0)</f>
        <v>3.5977000000000001</v>
      </c>
      <c r="Q18" s="66">
        <f t="shared" si="6"/>
        <v>22</v>
      </c>
      <c r="R18" s="65">
        <f>VLOOKUP($A18,'Return Data'!$B$7:$R$2843,12,0)</f>
        <v>3.7967</v>
      </c>
      <c r="S18" s="66">
        <f t="shared" si="7"/>
        <v>16</v>
      </c>
      <c r="T18" s="65">
        <f>VLOOKUP($A18,'Return Data'!$B$7:$R$2843,13,0)</f>
        <v>4.1813000000000002</v>
      </c>
      <c r="U18" s="66">
        <f t="shared" si="8"/>
        <v>8</v>
      </c>
      <c r="V18" s="65">
        <f>VLOOKUP($A18,'Return Data'!$B$7:$R$2843,17,0)</f>
        <v>7.4977</v>
      </c>
      <c r="W18" s="66">
        <f t="shared" si="11"/>
        <v>1</v>
      </c>
      <c r="X18" s="65">
        <f>VLOOKUP($A18,'Return Data'!$B$7:$R$2843,14,0)</f>
        <v>6.0320999999999998</v>
      </c>
      <c r="Y18" s="66">
        <f>RANK(X18,X$8:X$34,0)</f>
        <v>9</v>
      </c>
      <c r="Z18" s="65">
        <f>VLOOKUP($A18,'Return Data'!$B$7:$R$2843,16,0)</f>
        <v>7.5313999999999997</v>
      </c>
      <c r="AA18" s="67">
        <f t="shared" si="10"/>
        <v>11</v>
      </c>
    </row>
    <row r="19" spans="1:27" x14ac:dyDescent="0.3">
      <c r="A19" s="63" t="s">
        <v>1518</v>
      </c>
      <c r="B19" s="64">
        <f>VLOOKUP($A19,'Return Data'!$B$7:$R$2843,3,0)</f>
        <v>44446</v>
      </c>
      <c r="C19" s="65">
        <f>VLOOKUP($A19,'Return Data'!$B$7:$R$2843,4,0)</f>
        <v>12.164899999999999</v>
      </c>
      <c r="D19" s="65">
        <f>VLOOKUP($A19,'Return Data'!$B$7:$R$2843,5,0)</f>
        <v>2.1004</v>
      </c>
      <c r="E19" s="66">
        <f t="shared" si="0"/>
        <v>24</v>
      </c>
      <c r="F19" s="65">
        <f>VLOOKUP($A19,'Return Data'!$B$7:$R$2843,6,0)</f>
        <v>2.7012</v>
      </c>
      <c r="G19" s="66">
        <f t="shared" si="1"/>
        <v>26</v>
      </c>
      <c r="H19" s="65">
        <f>VLOOKUP($A19,'Return Data'!$B$7:$R$2843,7,0)</f>
        <v>3.7317999999999998</v>
      </c>
      <c r="I19" s="66">
        <f t="shared" si="2"/>
        <v>20</v>
      </c>
      <c r="J19" s="65">
        <f>VLOOKUP($A19,'Return Data'!$B$7:$R$2843,8,0)</f>
        <v>3.7345000000000002</v>
      </c>
      <c r="K19" s="66">
        <f t="shared" si="3"/>
        <v>22</v>
      </c>
      <c r="L19" s="65">
        <f>VLOOKUP($A19,'Return Data'!$B$7:$R$2843,9,0)</f>
        <v>4.0838999999999999</v>
      </c>
      <c r="M19" s="66">
        <f t="shared" si="4"/>
        <v>18</v>
      </c>
      <c r="N19" s="65">
        <f>VLOOKUP($A19,'Return Data'!$B$7:$R$2843,10,0)</f>
        <v>3.7597</v>
      </c>
      <c r="O19" s="66">
        <f t="shared" si="5"/>
        <v>21</v>
      </c>
      <c r="P19" s="65">
        <f>VLOOKUP($A19,'Return Data'!$B$7:$R$2843,11,0)</f>
        <v>3.8203</v>
      </c>
      <c r="Q19" s="66">
        <f t="shared" si="6"/>
        <v>18</v>
      </c>
      <c r="R19" s="65">
        <f>VLOOKUP($A19,'Return Data'!$B$7:$R$2843,12,0)</f>
        <v>3.5238</v>
      </c>
      <c r="S19" s="66">
        <f t="shared" si="7"/>
        <v>22</v>
      </c>
      <c r="T19" s="65">
        <f>VLOOKUP($A19,'Return Data'!$B$7:$R$2843,13,0)</f>
        <v>3.6440000000000001</v>
      </c>
      <c r="U19" s="66">
        <f t="shared" si="8"/>
        <v>22</v>
      </c>
      <c r="V19" s="65">
        <f>VLOOKUP($A19,'Return Data'!$B$7:$R$2843,17,0)</f>
        <v>5.1611000000000002</v>
      </c>
      <c r="W19" s="66">
        <f t="shared" si="11"/>
        <v>14</v>
      </c>
      <c r="X19" s="65"/>
      <c r="Y19" s="66"/>
      <c r="Z19" s="65">
        <f>VLOOKUP($A19,'Return Data'!$B$7:$R$2843,16,0)</f>
        <v>6.4347000000000003</v>
      </c>
      <c r="AA19" s="67">
        <f t="shared" si="10"/>
        <v>19</v>
      </c>
    </row>
    <row r="20" spans="1:27" x14ac:dyDescent="0.3">
      <c r="A20" s="63" t="s">
        <v>1523</v>
      </c>
      <c r="B20" s="64">
        <f>VLOOKUP($A20,'Return Data'!$B$7:$R$2843,3,0)</f>
        <v>44446</v>
      </c>
      <c r="C20" s="65">
        <f>VLOOKUP($A20,'Return Data'!$B$7:$R$2843,4,0)</f>
        <v>2261.1558</v>
      </c>
      <c r="D20" s="65">
        <f>VLOOKUP($A20,'Return Data'!$B$7:$R$2843,5,0)</f>
        <v>2.6894999999999998</v>
      </c>
      <c r="E20" s="66">
        <f t="shared" si="0"/>
        <v>20</v>
      </c>
      <c r="F20" s="65">
        <f>VLOOKUP($A20,'Return Data'!$B$7:$R$2843,6,0)</f>
        <v>2.8249</v>
      </c>
      <c r="G20" s="66">
        <f t="shared" si="1"/>
        <v>22</v>
      </c>
      <c r="H20" s="65">
        <f>VLOOKUP($A20,'Return Data'!$B$7:$R$2843,7,0)</f>
        <v>3.9033000000000002</v>
      </c>
      <c r="I20" s="66">
        <f t="shared" si="2"/>
        <v>13</v>
      </c>
      <c r="J20" s="65">
        <f>VLOOKUP($A20,'Return Data'!$B$7:$R$2843,8,0)</f>
        <v>4.1383000000000001</v>
      </c>
      <c r="K20" s="66">
        <f t="shared" si="3"/>
        <v>10</v>
      </c>
      <c r="L20" s="65">
        <f>VLOOKUP($A20,'Return Data'!$B$7:$R$2843,9,0)</f>
        <v>4.6116999999999999</v>
      </c>
      <c r="M20" s="66">
        <f t="shared" si="4"/>
        <v>7</v>
      </c>
      <c r="N20" s="65">
        <f>VLOOKUP($A20,'Return Data'!$B$7:$R$2843,10,0)</f>
        <v>4.0854999999999997</v>
      </c>
      <c r="O20" s="66">
        <f t="shared" si="5"/>
        <v>11</v>
      </c>
      <c r="P20" s="65">
        <f>VLOOKUP($A20,'Return Data'!$B$7:$R$2843,11,0)</f>
        <v>4.0751999999999997</v>
      </c>
      <c r="Q20" s="66">
        <f t="shared" si="6"/>
        <v>14</v>
      </c>
      <c r="R20" s="65">
        <f>VLOOKUP($A20,'Return Data'!$B$7:$R$2843,12,0)</f>
        <v>3.8254999999999999</v>
      </c>
      <c r="S20" s="66">
        <f t="shared" si="7"/>
        <v>13</v>
      </c>
      <c r="T20" s="65">
        <f>VLOOKUP($A20,'Return Data'!$B$7:$R$2843,13,0)</f>
        <v>3.9382999999999999</v>
      </c>
      <c r="U20" s="66">
        <f t="shared" si="8"/>
        <v>16</v>
      </c>
      <c r="V20" s="65">
        <f>VLOOKUP($A20,'Return Data'!$B$7:$R$2843,17,0)</f>
        <v>5.2389000000000001</v>
      </c>
      <c r="W20" s="66">
        <f t="shared" si="11"/>
        <v>13</v>
      </c>
      <c r="X20" s="65">
        <f>VLOOKUP($A20,'Return Data'!$B$7:$R$2843,14,0)</f>
        <v>6.4042000000000003</v>
      </c>
      <c r="Y20" s="66">
        <f>RANK(X20,X$8:X$34,0)</f>
        <v>7</v>
      </c>
      <c r="Z20" s="65">
        <f>VLOOKUP($A20,'Return Data'!$B$7:$R$2843,16,0)</f>
        <v>7.7831999999999999</v>
      </c>
      <c r="AA20" s="67">
        <f t="shared" si="10"/>
        <v>8</v>
      </c>
    </row>
    <row r="21" spans="1:27" x14ac:dyDescent="0.3">
      <c r="A21" s="63" t="s">
        <v>1527</v>
      </c>
      <c r="B21" s="64">
        <f>VLOOKUP($A21,'Return Data'!$B$7:$R$2843,3,0)</f>
        <v>44446</v>
      </c>
      <c r="C21" s="65">
        <f>VLOOKUP($A21,'Return Data'!$B$7:$R$2843,4,0)</f>
        <v>35.2791</v>
      </c>
      <c r="D21" s="65">
        <f>VLOOKUP($A21,'Return Data'!$B$7:$R$2843,5,0)</f>
        <v>3.8283999999999998</v>
      </c>
      <c r="E21" s="66">
        <f t="shared" si="0"/>
        <v>5</v>
      </c>
      <c r="F21" s="65">
        <f>VLOOKUP($A21,'Return Data'!$B$7:$R$2843,6,0)</f>
        <v>2.7942999999999998</v>
      </c>
      <c r="G21" s="66">
        <f t="shared" si="1"/>
        <v>23</v>
      </c>
      <c r="H21" s="65">
        <f>VLOOKUP($A21,'Return Data'!$B$7:$R$2843,7,0)</f>
        <v>4.0232999999999999</v>
      </c>
      <c r="I21" s="66">
        <f t="shared" si="2"/>
        <v>11</v>
      </c>
      <c r="J21" s="65">
        <f>VLOOKUP($A21,'Return Data'!$B$7:$R$2843,8,0)</f>
        <v>3.7744</v>
      </c>
      <c r="K21" s="66">
        <f t="shared" si="3"/>
        <v>21</v>
      </c>
      <c r="L21" s="65">
        <f>VLOOKUP($A21,'Return Data'!$B$7:$R$2843,9,0)</f>
        <v>4.1307</v>
      </c>
      <c r="M21" s="66">
        <f t="shared" si="4"/>
        <v>16</v>
      </c>
      <c r="N21" s="65">
        <f>VLOOKUP($A21,'Return Data'!$B$7:$R$2843,10,0)</f>
        <v>4.0627000000000004</v>
      </c>
      <c r="O21" s="66">
        <f t="shared" si="5"/>
        <v>12</v>
      </c>
      <c r="P21" s="65">
        <f>VLOOKUP($A21,'Return Data'!$B$7:$R$2843,11,0)</f>
        <v>4.0773999999999999</v>
      </c>
      <c r="Q21" s="66">
        <f t="shared" si="6"/>
        <v>13</v>
      </c>
      <c r="R21" s="65">
        <f>VLOOKUP($A21,'Return Data'!$B$7:$R$2843,12,0)</f>
        <v>3.7486000000000002</v>
      </c>
      <c r="S21" s="66">
        <f t="shared" si="7"/>
        <v>17</v>
      </c>
      <c r="T21" s="65">
        <f>VLOOKUP($A21,'Return Data'!$B$7:$R$2843,13,0)</f>
        <v>4.0156999999999998</v>
      </c>
      <c r="U21" s="66">
        <f t="shared" si="8"/>
        <v>12</v>
      </c>
      <c r="V21" s="65">
        <f>VLOOKUP($A21,'Return Data'!$B$7:$R$2843,17,0)</f>
        <v>5.5385</v>
      </c>
      <c r="W21" s="66">
        <f t="shared" si="11"/>
        <v>9</v>
      </c>
      <c r="X21" s="65">
        <f>VLOOKUP($A21,'Return Data'!$B$7:$R$2843,14,0)</f>
        <v>6.6045999999999996</v>
      </c>
      <c r="Y21" s="66">
        <f>RANK(X21,X$8:X$34,0)</f>
        <v>5</v>
      </c>
      <c r="Z21" s="65">
        <f>VLOOKUP($A21,'Return Data'!$B$7:$R$2843,16,0)</f>
        <v>7.8590999999999998</v>
      </c>
      <c r="AA21" s="67">
        <f t="shared" si="10"/>
        <v>6</v>
      </c>
    </row>
    <row r="22" spans="1:27" x14ac:dyDescent="0.3">
      <c r="A22" s="63" t="s">
        <v>1529</v>
      </c>
      <c r="B22" s="64">
        <f>VLOOKUP($A22,'Return Data'!$B$7:$R$2843,3,0)</f>
        <v>44446</v>
      </c>
      <c r="C22" s="65">
        <f>VLOOKUP($A22,'Return Data'!$B$7:$R$2843,4,0)</f>
        <v>35.655299999999997</v>
      </c>
      <c r="D22" s="65">
        <f>VLOOKUP($A22,'Return Data'!$B$7:$R$2843,5,0)</f>
        <v>2.7642000000000002</v>
      </c>
      <c r="E22" s="66">
        <f t="shared" si="0"/>
        <v>16</v>
      </c>
      <c r="F22" s="65">
        <f>VLOOKUP($A22,'Return Data'!$B$7:$R$2843,6,0)</f>
        <v>3.1488999999999998</v>
      </c>
      <c r="G22" s="66">
        <f t="shared" si="1"/>
        <v>14</v>
      </c>
      <c r="H22" s="65">
        <f>VLOOKUP($A22,'Return Data'!$B$7:$R$2843,7,0)</f>
        <v>3.8342999999999998</v>
      </c>
      <c r="I22" s="66">
        <f t="shared" si="2"/>
        <v>15</v>
      </c>
      <c r="J22" s="65">
        <f>VLOOKUP($A22,'Return Data'!$B$7:$R$2843,8,0)</f>
        <v>3.6318000000000001</v>
      </c>
      <c r="K22" s="66">
        <f t="shared" si="3"/>
        <v>24</v>
      </c>
      <c r="L22" s="65">
        <f>VLOOKUP($A22,'Return Data'!$B$7:$R$2843,9,0)</f>
        <v>3.9001000000000001</v>
      </c>
      <c r="M22" s="66">
        <f t="shared" si="4"/>
        <v>22</v>
      </c>
      <c r="N22" s="65">
        <f>VLOOKUP($A22,'Return Data'!$B$7:$R$2843,10,0)</f>
        <v>3.7730999999999999</v>
      </c>
      <c r="O22" s="66">
        <f t="shared" si="5"/>
        <v>20</v>
      </c>
      <c r="P22" s="65">
        <f>VLOOKUP($A22,'Return Data'!$B$7:$R$2843,11,0)</f>
        <v>3.7797999999999998</v>
      </c>
      <c r="Q22" s="66">
        <f t="shared" si="6"/>
        <v>20</v>
      </c>
      <c r="R22" s="65">
        <f>VLOOKUP($A22,'Return Data'!$B$7:$R$2843,12,0)</f>
        <v>3.5537999999999998</v>
      </c>
      <c r="S22" s="66">
        <f t="shared" si="7"/>
        <v>21</v>
      </c>
      <c r="T22" s="65">
        <f>VLOOKUP($A22,'Return Data'!$B$7:$R$2843,13,0)</f>
        <v>3.6482000000000001</v>
      </c>
      <c r="U22" s="66">
        <f t="shared" si="8"/>
        <v>21</v>
      </c>
      <c r="V22" s="65">
        <f>VLOOKUP($A22,'Return Data'!$B$7:$R$2843,17,0)</f>
        <v>5.1368999999999998</v>
      </c>
      <c r="W22" s="66">
        <f t="shared" si="11"/>
        <v>15</v>
      </c>
      <c r="X22" s="65">
        <f>VLOOKUP($A22,'Return Data'!$B$7:$R$2843,14,0)</f>
        <v>6.2793999999999999</v>
      </c>
      <c r="Y22" s="66">
        <f>RANK(X22,X$8:X$34,0)</f>
        <v>8</v>
      </c>
      <c r="Z22" s="65">
        <f>VLOOKUP($A22,'Return Data'!$B$7:$R$2843,16,0)</f>
        <v>7.7927</v>
      </c>
      <c r="AA22" s="67">
        <f t="shared" si="10"/>
        <v>7</v>
      </c>
    </row>
    <row r="23" spans="1:27" x14ac:dyDescent="0.3">
      <c r="A23" s="63" t="s">
        <v>1530</v>
      </c>
      <c r="B23" s="64">
        <f>VLOOKUP($A23,'Return Data'!$B$7:$R$2843,3,0)</f>
        <v>44446</v>
      </c>
      <c r="C23" s="65">
        <f>VLOOKUP($A23,'Return Data'!$B$7:$R$2843,4,0)</f>
        <v>1075.8525</v>
      </c>
      <c r="D23" s="65">
        <f>VLOOKUP($A23,'Return Data'!$B$7:$R$2843,5,0)</f>
        <v>4.7435999999999998</v>
      </c>
      <c r="E23" s="66">
        <f t="shared" si="0"/>
        <v>3</v>
      </c>
      <c r="F23" s="65">
        <f>VLOOKUP($A23,'Return Data'!$B$7:$R$2843,6,0)</f>
        <v>3.5017</v>
      </c>
      <c r="G23" s="66">
        <f t="shared" si="1"/>
        <v>4</v>
      </c>
      <c r="H23" s="65">
        <f>VLOOKUP($A23,'Return Data'!$B$7:$R$2843,7,0)</f>
        <v>3.9636999999999998</v>
      </c>
      <c r="I23" s="66">
        <f t="shared" si="2"/>
        <v>12</v>
      </c>
      <c r="J23" s="65">
        <f>VLOOKUP($A23,'Return Data'!$B$7:$R$2843,8,0)</f>
        <v>3.9117999999999999</v>
      </c>
      <c r="K23" s="66">
        <f t="shared" si="3"/>
        <v>14</v>
      </c>
      <c r="L23" s="65">
        <f>VLOOKUP($A23,'Return Data'!$B$7:$R$2843,9,0)</f>
        <v>3.7290000000000001</v>
      </c>
      <c r="M23" s="66">
        <f t="shared" si="4"/>
        <v>24</v>
      </c>
      <c r="N23" s="65">
        <f>VLOOKUP($A23,'Return Data'!$B$7:$R$2843,10,0)</f>
        <v>3.6497999999999999</v>
      </c>
      <c r="O23" s="66">
        <f t="shared" si="5"/>
        <v>22</v>
      </c>
      <c r="P23" s="65">
        <f>VLOOKUP($A23,'Return Data'!$B$7:$R$2843,11,0)</f>
        <v>3.5627</v>
      </c>
      <c r="Q23" s="66">
        <f t="shared" si="6"/>
        <v>23</v>
      </c>
      <c r="R23" s="65">
        <f>VLOOKUP($A23,'Return Data'!$B$7:$R$2843,12,0)</f>
        <v>3.3919000000000001</v>
      </c>
      <c r="S23" s="66">
        <f t="shared" si="7"/>
        <v>24</v>
      </c>
      <c r="T23" s="65">
        <f>VLOOKUP($A23,'Return Data'!$B$7:$R$2843,13,0)</f>
        <v>3.5293999999999999</v>
      </c>
      <c r="U23" s="66">
        <f t="shared" si="8"/>
        <v>24</v>
      </c>
      <c r="V23" s="65"/>
      <c r="W23" s="66"/>
      <c r="X23" s="65"/>
      <c r="Y23" s="66"/>
      <c r="Z23" s="65">
        <f>VLOOKUP($A23,'Return Data'!$B$7:$R$2843,16,0)</f>
        <v>4.1909999999999998</v>
      </c>
      <c r="AA23" s="67">
        <f t="shared" si="10"/>
        <v>27</v>
      </c>
    </row>
    <row r="24" spans="1:27" x14ac:dyDescent="0.3">
      <c r="A24" s="63" t="s">
        <v>1532</v>
      </c>
      <c r="B24" s="64">
        <f>VLOOKUP($A24,'Return Data'!$B$7:$R$2843,3,0)</f>
        <v>44446</v>
      </c>
      <c r="C24" s="65">
        <f>VLOOKUP($A24,'Return Data'!$B$7:$R$2843,4,0)</f>
        <v>1106.6902</v>
      </c>
      <c r="D24" s="65">
        <f>VLOOKUP($A24,'Return Data'!$B$7:$R$2843,5,0)</f>
        <v>2.7507999999999999</v>
      </c>
      <c r="E24" s="66">
        <f t="shared" si="0"/>
        <v>17</v>
      </c>
      <c r="F24" s="65">
        <f>VLOOKUP($A24,'Return Data'!$B$7:$R$2843,6,0)</f>
        <v>2.9792000000000001</v>
      </c>
      <c r="G24" s="66">
        <f t="shared" si="1"/>
        <v>19</v>
      </c>
      <c r="H24" s="65">
        <f>VLOOKUP($A24,'Return Data'!$B$7:$R$2843,7,0)</f>
        <v>3.5884999999999998</v>
      </c>
      <c r="I24" s="66">
        <f t="shared" si="2"/>
        <v>22</v>
      </c>
      <c r="J24" s="65">
        <f>VLOOKUP($A24,'Return Data'!$B$7:$R$2843,8,0)</f>
        <v>3.8795999999999999</v>
      </c>
      <c r="K24" s="66">
        <f t="shared" si="3"/>
        <v>15</v>
      </c>
      <c r="L24" s="65">
        <f>VLOOKUP($A24,'Return Data'!$B$7:$R$2843,9,0)</f>
        <v>4.4362000000000004</v>
      </c>
      <c r="M24" s="66">
        <f t="shared" si="4"/>
        <v>11</v>
      </c>
      <c r="N24" s="65">
        <f>VLOOKUP($A24,'Return Data'!$B$7:$R$2843,10,0)</f>
        <v>4.1566000000000001</v>
      </c>
      <c r="O24" s="66">
        <f t="shared" si="5"/>
        <v>9</v>
      </c>
      <c r="P24" s="65">
        <f>VLOOKUP($A24,'Return Data'!$B$7:$R$2843,11,0)</f>
        <v>4.1797000000000004</v>
      </c>
      <c r="Q24" s="66">
        <f t="shared" si="6"/>
        <v>9</v>
      </c>
      <c r="R24" s="65">
        <f>VLOOKUP($A24,'Return Data'!$B$7:$R$2843,12,0)</f>
        <v>3.8081999999999998</v>
      </c>
      <c r="S24" s="66">
        <f t="shared" si="7"/>
        <v>14</v>
      </c>
      <c r="T24" s="65">
        <f>VLOOKUP($A24,'Return Data'!$B$7:$R$2843,13,0)</f>
        <v>4.0099</v>
      </c>
      <c r="U24" s="66">
        <f t="shared" si="8"/>
        <v>13</v>
      </c>
      <c r="V24" s="65"/>
      <c r="W24" s="66"/>
      <c r="X24" s="65"/>
      <c r="Y24" s="66"/>
      <c r="Z24" s="65">
        <f>VLOOKUP($A24,'Return Data'!$B$7:$R$2843,16,0)</f>
        <v>5.5007000000000001</v>
      </c>
      <c r="AA24" s="67">
        <f t="shared" si="10"/>
        <v>23</v>
      </c>
    </row>
    <row r="25" spans="1:27" x14ac:dyDescent="0.3">
      <c r="A25" s="63" t="s">
        <v>1534</v>
      </c>
      <c r="B25" s="64">
        <f>VLOOKUP($A25,'Return Data'!$B$7:$R$2843,3,0)</f>
        <v>44446</v>
      </c>
      <c r="C25" s="65">
        <f>VLOOKUP($A25,'Return Data'!$B$7:$R$2843,4,0)</f>
        <v>14.156000000000001</v>
      </c>
      <c r="D25" s="65">
        <f>VLOOKUP($A25,'Return Data'!$B$7:$R$2843,5,0)</f>
        <v>3.3521999999999998</v>
      </c>
      <c r="E25" s="66">
        <f t="shared" si="0"/>
        <v>11</v>
      </c>
      <c r="F25" s="65">
        <f>VLOOKUP($A25,'Return Data'!$B$7:$R$2843,6,0)</f>
        <v>3.0306000000000002</v>
      </c>
      <c r="G25" s="66">
        <f t="shared" si="1"/>
        <v>17</v>
      </c>
      <c r="H25" s="65">
        <f>VLOOKUP($A25,'Return Data'!$B$7:$R$2843,7,0)</f>
        <v>3.6122999999999998</v>
      </c>
      <c r="I25" s="66">
        <f t="shared" si="2"/>
        <v>21</v>
      </c>
      <c r="J25" s="65">
        <f>VLOOKUP($A25,'Return Data'!$B$7:$R$2843,8,0)</f>
        <v>3.7071000000000001</v>
      </c>
      <c r="K25" s="66">
        <f t="shared" si="3"/>
        <v>23</v>
      </c>
      <c r="L25" s="65">
        <f>VLOOKUP($A25,'Return Data'!$B$7:$R$2843,9,0)</f>
        <v>3.8969999999999998</v>
      </c>
      <c r="M25" s="66">
        <f t="shared" si="4"/>
        <v>23</v>
      </c>
      <c r="N25" s="65">
        <f>VLOOKUP($A25,'Return Data'!$B$7:$R$2843,10,0)</f>
        <v>3.5003000000000002</v>
      </c>
      <c r="O25" s="66">
        <f t="shared" si="5"/>
        <v>24</v>
      </c>
      <c r="P25" s="65">
        <f>VLOOKUP($A25,'Return Data'!$B$7:$R$2843,11,0)</f>
        <v>3.3671000000000002</v>
      </c>
      <c r="Q25" s="66">
        <f t="shared" si="6"/>
        <v>25</v>
      </c>
      <c r="R25" s="65">
        <f>VLOOKUP($A25,'Return Data'!$B$7:$R$2843,12,0)</f>
        <v>3.2595000000000001</v>
      </c>
      <c r="S25" s="66">
        <f t="shared" si="7"/>
        <v>26</v>
      </c>
      <c r="T25" s="65">
        <f>VLOOKUP($A25,'Return Data'!$B$7:$R$2843,13,0)</f>
        <v>3.3466</v>
      </c>
      <c r="U25" s="66">
        <f t="shared" si="8"/>
        <v>26</v>
      </c>
      <c r="V25" s="65">
        <f>VLOOKUP($A25,'Return Data'!$B$7:$R$2843,17,0)</f>
        <v>4.1760000000000002</v>
      </c>
      <c r="W25" s="66">
        <f t="shared" ref="W25:W30" si="12">RANK(V25,V$8:V$34,0)</f>
        <v>21</v>
      </c>
      <c r="X25" s="65">
        <f>VLOOKUP($A25,'Return Data'!$B$7:$R$2843,14,0)</f>
        <v>-3.2899999999999999E-2</v>
      </c>
      <c r="Y25" s="66">
        <f t="shared" ref="Y25:Y30" si="13">RANK(X25,X$8:X$34,0)</f>
        <v>17</v>
      </c>
      <c r="Z25" s="65">
        <f>VLOOKUP($A25,'Return Data'!$B$7:$R$2843,16,0)</f>
        <v>4.4355000000000002</v>
      </c>
      <c r="AA25" s="67">
        <f t="shared" si="10"/>
        <v>26</v>
      </c>
    </row>
    <row r="26" spans="1:27" x14ac:dyDescent="0.3">
      <c r="A26" s="63" t="s">
        <v>2025</v>
      </c>
      <c r="B26" s="64">
        <f>VLOOKUP($A26,'Return Data'!$B$7:$R$2843,3,0)</f>
        <v>44446</v>
      </c>
      <c r="C26" s="65">
        <f>VLOOKUP($A26,'Return Data'!$B$7:$R$2843,4,0)</f>
        <v>2343.3606</v>
      </c>
      <c r="D26" s="65">
        <f>VLOOKUP($A26,'Return Data'!$B$7:$R$2843,5,0)</f>
        <v>6.4978999999999996</v>
      </c>
      <c r="E26" s="66">
        <f t="shared" si="0"/>
        <v>2</v>
      </c>
      <c r="F26" s="65">
        <f>VLOOKUP($A26,'Return Data'!$B$7:$R$2843,6,0)</f>
        <v>3.3936999999999999</v>
      </c>
      <c r="G26" s="66">
        <f t="shared" si="1"/>
        <v>7</v>
      </c>
      <c r="H26" s="65">
        <f>VLOOKUP($A26,'Return Data'!$B$7:$R$2843,7,0)</f>
        <v>3.7886000000000002</v>
      </c>
      <c r="I26" s="66">
        <f t="shared" si="2"/>
        <v>17</v>
      </c>
      <c r="J26" s="65">
        <f>VLOOKUP($A26,'Return Data'!$B$7:$R$2843,8,0)</f>
        <v>3.4944999999999999</v>
      </c>
      <c r="K26" s="66">
        <f t="shared" si="3"/>
        <v>26</v>
      </c>
      <c r="L26" s="65">
        <f>VLOOKUP($A26,'Return Data'!$B$7:$R$2843,9,0)</f>
        <v>3.3530000000000002</v>
      </c>
      <c r="M26" s="66">
        <f t="shared" si="4"/>
        <v>26</v>
      </c>
      <c r="N26" s="65">
        <f>VLOOKUP($A26,'Return Data'!$B$7:$R$2843,10,0)</f>
        <v>3.2391000000000001</v>
      </c>
      <c r="O26" s="66">
        <f t="shared" si="5"/>
        <v>26</v>
      </c>
      <c r="P26" s="65">
        <f>VLOOKUP($A26,'Return Data'!$B$7:$R$2843,11,0)</f>
        <v>3.1781999999999999</v>
      </c>
      <c r="Q26" s="66">
        <f t="shared" si="6"/>
        <v>26</v>
      </c>
      <c r="R26" s="65">
        <f>VLOOKUP($A26,'Return Data'!$B$7:$R$2843,12,0)</f>
        <v>2.8786</v>
      </c>
      <c r="S26" s="66">
        <f t="shared" si="7"/>
        <v>27</v>
      </c>
      <c r="T26" s="65">
        <f>VLOOKUP($A26,'Return Data'!$B$7:$R$2843,13,0)</f>
        <v>2.9889999999999999</v>
      </c>
      <c r="U26" s="66">
        <f t="shared" si="8"/>
        <v>27</v>
      </c>
      <c r="V26" s="65">
        <f>VLOOKUP($A26,'Return Data'!$B$7:$R$2843,17,0)</f>
        <v>4.1441999999999997</v>
      </c>
      <c r="W26" s="66">
        <f t="shared" si="12"/>
        <v>22</v>
      </c>
      <c r="X26" s="65">
        <f>VLOOKUP($A26,'Return Data'!$B$7:$R$2843,14,0)</f>
        <v>5.3411</v>
      </c>
      <c r="Y26" s="66">
        <f t="shared" si="13"/>
        <v>14</v>
      </c>
      <c r="Z26" s="65">
        <f>VLOOKUP($A26,'Return Data'!$B$7:$R$2843,16,0)</f>
        <v>7.3326000000000002</v>
      </c>
      <c r="AA26" s="67">
        <f t="shared" si="10"/>
        <v>14</v>
      </c>
    </row>
    <row r="27" spans="1:27" x14ac:dyDescent="0.3">
      <c r="A27" s="63" t="s">
        <v>1537</v>
      </c>
      <c r="B27" s="64">
        <f>VLOOKUP($A27,'Return Data'!$B$7:$R$2843,3,0)</f>
        <v>44446</v>
      </c>
      <c r="C27" s="65">
        <f>VLOOKUP($A27,'Return Data'!$B$7:$R$2843,4,0)</f>
        <v>3438.1617000000001</v>
      </c>
      <c r="D27" s="65">
        <f>VLOOKUP($A27,'Return Data'!$B$7:$R$2843,5,0)</f>
        <v>3.0110000000000001</v>
      </c>
      <c r="E27" s="66">
        <f t="shared" si="0"/>
        <v>15</v>
      </c>
      <c r="F27" s="65">
        <f>VLOOKUP($A27,'Return Data'!$B$7:$R$2843,6,0)</f>
        <v>3.4390999999999998</v>
      </c>
      <c r="G27" s="66">
        <f t="shared" si="1"/>
        <v>6</v>
      </c>
      <c r="H27" s="65">
        <f>VLOOKUP($A27,'Return Data'!$B$7:$R$2843,7,0)</f>
        <v>4.2012</v>
      </c>
      <c r="I27" s="66">
        <f t="shared" si="2"/>
        <v>4</v>
      </c>
      <c r="J27" s="65">
        <f>VLOOKUP($A27,'Return Data'!$B$7:$R$2843,8,0)</f>
        <v>4.8601000000000001</v>
      </c>
      <c r="K27" s="66">
        <f t="shared" si="3"/>
        <v>3</v>
      </c>
      <c r="L27" s="65">
        <f>VLOOKUP($A27,'Return Data'!$B$7:$R$2843,9,0)</f>
        <v>5.1289999999999996</v>
      </c>
      <c r="M27" s="66">
        <f t="shared" si="4"/>
        <v>3</v>
      </c>
      <c r="N27" s="65">
        <f>VLOOKUP($A27,'Return Data'!$B$7:$R$2843,10,0)</f>
        <v>19.0701</v>
      </c>
      <c r="O27" s="66">
        <f t="shared" si="5"/>
        <v>1</v>
      </c>
      <c r="P27" s="65">
        <f>VLOOKUP($A27,'Return Data'!$B$7:$R$2843,11,0)</f>
        <v>12.4908</v>
      </c>
      <c r="Q27" s="66">
        <f t="shared" si="6"/>
        <v>1</v>
      </c>
      <c r="R27" s="65">
        <f>VLOOKUP($A27,'Return Data'!$B$7:$R$2843,12,0)</f>
        <v>10.0151</v>
      </c>
      <c r="S27" s="66">
        <f t="shared" si="7"/>
        <v>1</v>
      </c>
      <c r="T27" s="65">
        <f>VLOOKUP($A27,'Return Data'!$B$7:$R$2843,13,0)</f>
        <v>9.5073000000000008</v>
      </c>
      <c r="U27" s="66">
        <f t="shared" si="8"/>
        <v>1</v>
      </c>
      <c r="V27" s="65">
        <f>VLOOKUP($A27,'Return Data'!$B$7:$R$2843,17,0)</f>
        <v>5.2705000000000002</v>
      </c>
      <c r="W27" s="66">
        <f t="shared" si="12"/>
        <v>11</v>
      </c>
      <c r="X27" s="65">
        <f>VLOOKUP($A27,'Return Data'!$B$7:$R$2843,14,0)</f>
        <v>5.7633000000000001</v>
      </c>
      <c r="Y27" s="66">
        <f t="shared" si="13"/>
        <v>11</v>
      </c>
      <c r="Z27" s="65">
        <f>VLOOKUP($A27,'Return Data'!$B$7:$R$2843,16,0)</f>
        <v>7.3647</v>
      </c>
      <c r="AA27" s="67">
        <f t="shared" si="10"/>
        <v>13</v>
      </c>
    </row>
    <row r="28" spans="1:27" x14ac:dyDescent="0.3">
      <c r="A28" s="63" t="s">
        <v>1541</v>
      </c>
      <c r="B28" s="64">
        <f>VLOOKUP($A28,'Return Data'!$B$7:$R$2843,3,0)</f>
        <v>44446</v>
      </c>
      <c r="C28" s="65">
        <f>VLOOKUP($A28,'Return Data'!$B$7:$R$2843,4,0)</f>
        <v>28.061599999999999</v>
      </c>
      <c r="D28" s="65">
        <f>VLOOKUP($A28,'Return Data'!$B$7:$R$2843,5,0)</f>
        <v>2.7317</v>
      </c>
      <c r="E28" s="66">
        <f t="shared" si="0"/>
        <v>18</v>
      </c>
      <c r="F28" s="65">
        <f>VLOOKUP($A28,'Return Data'!$B$7:$R$2843,6,0)</f>
        <v>2.895</v>
      </c>
      <c r="G28" s="66">
        <f t="shared" si="1"/>
        <v>20</v>
      </c>
      <c r="H28" s="65">
        <f>VLOOKUP($A28,'Return Data'!$B$7:$R$2843,7,0)</f>
        <v>3.7376</v>
      </c>
      <c r="I28" s="66">
        <f t="shared" si="2"/>
        <v>19</v>
      </c>
      <c r="J28" s="65">
        <f>VLOOKUP($A28,'Return Data'!$B$7:$R$2843,8,0)</f>
        <v>4.2435</v>
      </c>
      <c r="K28" s="66">
        <f t="shared" si="3"/>
        <v>8</v>
      </c>
      <c r="L28" s="65">
        <f>VLOOKUP($A28,'Return Data'!$B$7:$R$2843,9,0)</f>
        <v>4.3249000000000004</v>
      </c>
      <c r="M28" s="66">
        <f t="shared" si="4"/>
        <v>13</v>
      </c>
      <c r="N28" s="65">
        <f>VLOOKUP($A28,'Return Data'!$B$7:$R$2843,10,0)</f>
        <v>4.0880000000000001</v>
      </c>
      <c r="O28" s="66">
        <f t="shared" si="5"/>
        <v>10</v>
      </c>
      <c r="P28" s="65">
        <f>VLOOKUP($A28,'Return Data'!$B$7:$R$2843,11,0)</f>
        <v>4.0956999999999999</v>
      </c>
      <c r="Q28" s="66">
        <f t="shared" si="6"/>
        <v>11</v>
      </c>
      <c r="R28" s="65">
        <f>VLOOKUP($A28,'Return Data'!$B$7:$R$2843,12,0)</f>
        <v>3.891</v>
      </c>
      <c r="S28" s="66">
        <f t="shared" si="7"/>
        <v>10</v>
      </c>
      <c r="T28" s="65">
        <f>VLOOKUP($A28,'Return Data'!$B$7:$R$2843,13,0)</f>
        <v>4.1261999999999999</v>
      </c>
      <c r="U28" s="66">
        <f t="shared" si="8"/>
        <v>10</v>
      </c>
      <c r="V28" s="65">
        <f>VLOOKUP($A28,'Return Data'!$B$7:$R$2843,17,0)</f>
        <v>6.0248999999999997</v>
      </c>
      <c r="W28" s="66">
        <f t="shared" si="12"/>
        <v>5</v>
      </c>
      <c r="X28" s="65">
        <f>VLOOKUP($A28,'Return Data'!$B$7:$R$2843,14,0)</f>
        <v>8.4498999999999995</v>
      </c>
      <c r="Y28" s="66">
        <f t="shared" si="13"/>
        <v>1</v>
      </c>
      <c r="Z28" s="65">
        <f>VLOOKUP($A28,'Return Data'!$B$7:$R$2843,16,0)</f>
        <v>8.6715999999999998</v>
      </c>
      <c r="AA28" s="67">
        <f t="shared" si="10"/>
        <v>2</v>
      </c>
    </row>
    <row r="29" spans="1:27" x14ac:dyDescent="0.3">
      <c r="A29" s="63" t="s">
        <v>1543</v>
      </c>
      <c r="B29" s="64">
        <f>VLOOKUP($A29,'Return Data'!$B$7:$R$2843,3,0)</f>
        <v>44446</v>
      </c>
      <c r="C29" s="65">
        <f>VLOOKUP($A29,'Return Data'!$B$7:$R$2843,4,0)</f>
        <v>2297.2764999999999</v>
      </c>
      <c r="D29" s="65">
        <f>VLOOKUP($A29,'Return Data'!$B$7:$R$2843,5,0)</f>
        <v>2.0703999999999998</v>
      </c>
      <c r="E29" s="66">
        <f t="shared" si="0"/>
        <v>25</v>
      </c>
      <c r="F29" s="65">
        <f>VLOOKUP($A29,'Return Data'!$B$7:$R$2843,6,0)</f>
        <v>2.7563</v>
      </c>
      <c r="G29" s="66">
        <f t="shared" si="1"/>
        <v>24</v>
      </c>
      <c r="H29" s="65">
        <f>VLOOKUP($A29,'Return Data'!$B$7:$R$2843,7,0)</f>
        <v>3.4355000000000002</v>
      </c>
      <c r="I29" s="66">
        <f t="shared" si="2"/>
        <v>25</v>
      </c>
      <c r="J29" s="65">
        <f>VLOOKUP($A29,'Return Data'!$B$7:$R$2843,8,0)</f>
        <v>3.7913999999999999</v>
      </c>
      <c r="K29" s="66">
        <f t="shared" si="3"/>
        <v>19</v>
      </c>
      <c r="L29" s="65">
        <f>VLOOKUP($A29,'Return Data'!$B$7:$R$2843,9,0)</f>
        <v>3.9155000000000002</v>
      </c>
      <c r="M29" s="66">
        <f t="shared" si="4"/>
        <v>21</v>
      </c>
      <c r="N29" s="65">
        <f>VLOOKUP($A29,'Return Data'!$B$7:$R$2843,10,0)</f>
        <v>3.7829999999999999</v>
      </c>
      <c r="O29" s="66">
        <f t="shared" si="5"/>
        <v>19</v>
      </c>
      <c r="P29" s="65">
        <f>VLOOKUP($A29,'Return Data'!$B$7:$R$2843,11,0)</f>
        <v>3.8132000000000001</v>
      </c>
      <c r="Q29" s="66">
        <f t="shared" si="6"/>
        <v>19</v>
      </c>
      <c r="R29" s="65">
        <f>VLOOKUP($A29,'Return Data'!$B$7:$R$2843,12,0)</f>
        <v>3.6070000000000002</v>
      </c>
      <c r="S29" s="66">
        <f t="shared" si="7"/>
        <v>20</v>
      </c>
      <c r="T29" s="65">
        <f>VLOOKUP($A29,'Return Data'!$B$7:$R$2843,13,0)</f>
        <v>3.6758999999999999</v>
      </c>
      <c r="U29" s="66">
        <f t="shared" si="8"/>
        <v>20</v>
      </c>
      <c r="V29" s="65">
        <f>VLOOKUP($A29,'Return Data'!$B$7:$R$2843,17,0)</f>
        <v>4.6355000000000004</v>
      </c>
      <c r="W29" s="66">
        <f t="shared" si="12"/>
        <v>20</v>
      </c>
      <c r="X29" s="65">
        <f>VLOOKUP($A29,'Return Data'!$B$7:$R$2843,14,0)</f>
        <v>3.8115000000000001</v>
      </c>
      <c r="Y29" s="66">
        <f t="shared" si="13"/>
        <v>16</v>
      </c>
      <c r="Z29" s="65">
        <f>VLOOKUP($A29,'Return Data'!$B$7:$R$2843,16,0)</f>
        <v>6.9063999999999997</v>
      </c>
      <c r="AA29" s="67">
        <f t="shared" si="10"/>
        <v>16</v>
      </c>
    </row>
    <row r="30" spans="1:27" x14ac:dyDescent="0.3">
      <c r="A30" s="63" t="s">
        <v>1544</v>
      </c>
      <c r="B30" s="64">
        <f>VLOOKUP($A30,'Return Data'!$B$7:$R$2843,3,0)</f>
        <v>44446</v>
      </c>
      <c r="C30" s="65">
        <f>VLOOKUP($A30,'Return Data'!$B$7:$R$2843,4,0)</f>
        <v>4796.3689999999997</v>
      </c>
      <c r="D30" s="65">
        <f>VLOOKUP($A30,'Return Data'!$B$7:$R$2843,5,0)</f>
        <v>3.5884</v>
      </c>
      <c r="E30" s="66">
        <f t="shared" si="0"/>
        <v>8</v>
      </c>
      <c r="F30" s="65">
        <f>VLOOKUP($A30,'Return Data'!$B$7:$R$2843,6,0)</f>
        <v>3.2073999999999998</v>
      </c>
      <c r="G30" s="66">
        <f t="shared" si="1"/>
        <v>11</v>
      </c>
      <c r="H30" s="65">
        <f>VLOOKUP($A30,'Return Data'!$B$7:$R$2843,7,0)</f>
        <v>3.7837000000000001</v>
      </c>
      <c r="I30" s="66">
        <f t="shared" si="2"/>
        <v>18</v>
      </c>
      <c r="J30" s="65">
        <f>VLOOKUP($A30,'Return Data'!$B$7:$R$2843,8,0)</f>
        <v>3.7854999999999999</v>
      </c>
      <c r="K30" s="66">
        <f t="shared" si="3"/>
        <v>20</v>
      </c>
      <c r="L30" s="65">
        <f>VLOOKUP($A30,'Return Data'!$B$7:$R$2843,9,0)</f>
        <v>4.0462999999999996</v>
      </c>
      <c r="M30" s="66">
        <f t="shared" si="4"/>
        <v>19</v>
      </c>
      <c r="N30" s="65">
        <f>VLOOKUP($A30,'Return Data'!$B$7:$R$2843,10,0)</f>
        <v>3.9302000000000001</v>
      </c>
      <c r="O30" s="66">
        <f t="shared" si="5"/>
        <v>16</v>
      </c>
      <c r="P30" s="65">
        <f>VLOOKUP($A30,'Return Data'!$B$7:$R$2843,11,0)</f>
        <v>3.8664000000000001</v>
      </c>
      <c r="Q30" s="66">
        <f t="shared" si="6"/>
        <v>17</v>
      </c>
      <c r="R30" s="65">
        <f>VLOOKUP($A30,'Return Data'!$B$7:$R$2843,12,0)</f>
        <v>3.6307999999999998</v>
      </c>
      <c r="S30" s="66">
        <f t="shared" si="7"/>
        <v>19</v>
      </c>
      <c r="T30" s="65">
        <f>VLOOKUP($A30,'Return Data'!$B$7:$R$2843,13,0)</f>
        <v>3.8420999999999998</v>
      </c>
      <c r="U30" s="66">
        <f t="shared" si="8"/>
        <v>18</v>
      </c>
      <c r="V30" s="65">
        <f>VLOOKUP($A30,'Return Data'!$B$7:$R$2843,17,0)</f>
        <v>5.3613999999999997</v>
      </c>
      <c r="W30" s="66">
        <f t="shared" si="12"/>
        <v>10</v>
      </c>
      <c r="X30" s="65">
        <f>VLOOKUP($A30,'Return Data'!$B$7:$R$2843,14,0)</f>
        <v>6.4645999999999999</v>
      </c>
      <c r="Y30" s="66">
        <f t="shared" si="13"/>
        <v>6</v>
      </c>
      <c r="Z30" s="65">
        <f>VLOOKUP($A30,'Return Data'!$B$7:$R$2843,16,0)</f>
        <v>7.5951000000000004</v>
      </c>
      <c r="AA30" s="67">
        <f t="shared" si="10"/>
        <v>9</v>
      </c>
    </row>
    <row r="31" spans="1:27" x14ac:dyDescent="0.3">
      <c r="A31" s="63" t="s">
        <v>1546</v>
      </c>
      <c r="B31" s="64">
        <f>VLOOKUP($A31,'Return Data'!$B$7:$R$2843,3,0)</f>
        <v>44446</v>
      </c>
      <c r="C31" s="65">
        <f>VLOOKUP($A31,'Return Data'!$B$7:$R$2843,4,0)</f>
        <v>11.260400000000001</v>
      </c>
      <c r="D31" s="65">
        <f>VLOOKUP($A31,'Return Data'!$B$7:$R$2843,5,0)</f>
        <v>2.5933000000000002</v>
      </c>
      <c r="E31" s="66">
        <f t="shared" si="0"/>
        <v>22</v>
      </c>
      <c r="F31" s="65">
        <f>VLOOKUP($A31,'Return Data'!$B$7:$R$2843,6,0)</f>
        <v>2.8371</v>
      </c>
      <c r="G31" s="66">
        <f t="shared" si="1"/>
        <v>21</v>
      </c>
      <c r="H31" s="65">
        <f>VLOOKUP($A31,'Return Data'!$B$7:$R$2843,7,0)</f>
        <v>3.5217000000000001</v>
      </c>
      <c r="I31" s="66">
        <f t="shared" si="2"/>
        <v>23</v>
      </c>
      <c r="J31" s="65">
        <f>VLOOKUP($A31,'Return Data'!$B$7:$R$2843,8,0)</f>
        <v>3.8491</v>
      </c>
      <c r="K31" s="66">
        <f t="shared" si="3"/>
        <v>17</v>
      </c>
      <c r="L31" s="65">
        <f>VLOOKUP($A31,'Return Data'!$B$7:$R$2843,9,0)</f>
        <v>4.1478999999999999</v>
      </c>
      <c r="M31" s="66">
        <f t="shared" si="4"/>
        <v>15</v>
      </c>
      <c r="N31" s="65">
        <f>VLOOKUP($A31,'Return Data'!$B$7:$R$2843,10,0)</f>
        <v>3.9283000000000001</v>
      </c>
      <c r="O31" s="66">
        <f t="shared" si="5"/>
        <v>17</v>
      </c>
      <c r="P31" s="65">
        <f>VLOOKUP($A31,'Return Data'!$B$7:$R$2843,11,0)</f>
        <v>4.0282999999999998</v>
      </c>
      <c r="Q31" s="66">
        <f t="shared" si="6"/>
        <v>15</v>
      </c>
      <c r="R31" s="65">
        <f>VLOOKUP($A31,'Return Data'!$B$7:$R$2843,12,0)</f>
        <v>3.7999000000000001</v>
      </c>
      <c r="S31" s="66">
        <f t="shared" si="7"/>
        <v>15</v>
      </c>
      <c r="T31" s="65">
        <f>VLOOKUP($A31,'Return Data'!$B$7:$R$2843,13,0)</f>
        <v>3.9453999999999998</v>
      </c>
      <c r="U31" s="66">
        <f t="shared" si="8"/>
        <v>15</v>
      </c>
      <c r="V31" s="65"/>
      <c r="W31" s="66"/>
      <c r="X31" s="65"/>
      <c r="Y31" s="66"/>
      <c r="Z31" s="65">
        <f>VLOOKUP($A31,'Return Data'!$B$7:$R$2843,16,0)</f>
        <v>5.5228000000000002</v>
      </c>
      <c r="AA31" s="67">
        <f t="shared" si="10"/>
        <v>22</v>
      </c>
    </row>
    <row r="32" spans="1:27" x14ac:dyDescent="0.3">
      <c r="A32" s="63" t="s">
        <v>1548</v>
      </c>
      <c r="B32" s="64">
        <f>VLOOKUP($A32,'Return Data'!$B$7:$R$2843,3,0)</f>
        <v>44446</v>
      </c>
      <c r="C32" s="65">
        <f>VLOOKUP($A32,'Return Data'!$B$7:$R$2843,4,0)</f>
        <v>11.645200000000001</v>
      </c>
      <c r="D32" s="65">
        <f>VLOOKUP($A32,'Return Data'!$B$7:$R$2843,5,0)</f>
        <v>3.7616000000000001</v>
      </c>
      <c r="E32" s="66">
        <f t="shared" si="0"/>
        <v>6</v>
      </c>
      <c r="F32" s="65">
        <f>VLOOKUP($A32,'Return Data'!$B$7:$R$2843,6,0)</f>
        <v>3.4491000000000001</v>
      </c>
      <c r="G32" s="66">
        <f t="shared" si="1"/>
        <v>5</v>
      </c>
      <c r="H32" s="65">
        <f>VLOOKUP($A32,'Return Data'!$B$7:$R$2843,7,0)</f>
        <v>4.1675000000000004</v>
      </c>
      <c r="I32" s="66">
        <f t="shared" si="2"/>
        <v>6</v>
      </c>
      <c r="J32" s="65">
        <f>VLOOKUP($A32,'Return Data'!$B$7:$R$2843,8,0)</f>
        <v>4.4179000000000004</v>
      </c>
      <c r="K32" s="66">
        <f t="shared" si="3"/>
        <v>6</v>
      </c>
      <c r="L32" s="65">
        <f>VLOOKUP($A32,'Return Data'!$B$7:$R$2843,9,0)</f>
        <v>4.7012</v>
      </c>
      <c r="M32" s="66">
        <f t="shared" si="4"/>
        <v>5</v>
      </c>
      <c r="N32" s="65">
        <f>VLOOKUP($A32,'Return Data'!$B$7:$R$2843,10,0)</f>
        <v>4.2107999999999999</v>
      </c>
      <c r="O32" s="66">
        <f t="shared" si="5"/>
        <v>7</v>
      </c>
      <c r="P32" s="65">
        <f>VLOOKUP($A32,'Return Data'!$B$7:$R$2843,11,0)</f>
        <v>4.2454000000000001</v>
      </c>
      <c r="Q32" s="66">
        <f t="shared" si="6"/>
        <v>8</v>
      </c>
      <c r="R32" s="65">
        <f>VLOOKUP($A32,'Return Data'!$B$7:$R$2843,12,0)</f>
        <v>3.9540999999999999</v>
      </c>
      <c r="S32" s="66">
        <f t="shared" si="7"/>
        <v>9</v>
      </c>
      <c r="T32" s="65">
        <f>VLOOKUP($A32,'Return Data'!$B$7:$R$2843,13,0)</f>
        <v>4.1349</v>
      </c>
      <c r="U32" s="66">
        <f t="shared" si="8"/>
        <v>9</v>
      </c>
      <c r="V32" s="65">
        <f>VLOOKUP($A32,'Return Data'!$B$7:$R$2843,17,0)</f>
        <v>5.2428999999999997</v>
      </c>
      <c r="W32" s="66">
        <f>RANK(V32,V$8:V$34,0)</f>
        <v>12</v>
      </c>
      <c r="X32" s="65"/>
      <c r="Y32" s="66"/>
      <c r="Z32" s="65">
        <f>VLOOKUP($A32,'Return Data'!$B$7:$R$2843,16,0)</f>
        <v>5.9683000000000002</v>
      </c>
      <c r="AA32" s="67">
        <f t="shared" si="10"/>
        <v>21</v>
      </c>
    </row>
    <row r="33" spans="1:27" x14ac:dyDescent="0.3">
      <c r="A33" s="63" t="s">
        <v>1550</v>
      </c>
      <c r="B33" s="64">
        <f>VLOOKUP($A33,'Return Data'!$B$7:$R$2843,3,0)</f>
        <v>44446</v>
      </c>
      <c r="C33" s="65">
        <f>VLOOKUP($A33,'Return Data'!$B$7:$R$2843,4,0)</f>
        <v>3474.2296000000001</v>
      </c>
      <c r="D33" s="65">
        <f>VLOOKUP($A33,'Return Data'!$B$7:$R$2843,5,0)</f>
        <v>3.2570999999999999</v>
      </c>
      <c r="E33" s="66">
        <f t="shared" si="0"/>
        <v>14</v>
      </c>
      <c r="F33" s="65">
        <f>VLOOKUP($A33,'Return Data'!$B$7:$R$2843,6,0)</f>
        <v>3.1663000000000001</v>
      </c>
      <c r="G33" s="66">
        <f t="shared" si="1"/>
        <v>12</v>
      </c>
      <c r="H33" s="65">
        <f>VLOOKUP($A33,'Return Data'!$B$7:$R$2843,7,0)</f>
        <v>4.2497999999999996</v>
      </c>
      <c r="I33" s="66">
        <f t="shared" si="2"/>
        <v>3</v>
      </c>
      <c r="J33" s="65">
        <f>VLOOKUP($A33,'Return Data'!$B$7:$R$2843,8,0)</f>
        <v>4.5610999999999997</v>
      </c>
      <c r="K33" s="66">
        <f t="shared" si="3"/>
        <v>4</v>
      </c>
      <c r="L33" s="65">
        <f>VLOOKUP($A33,'Return Data'!$B$7:$R$2843,9,0)</f>
        <v>4.5355999999999996</v>
      </c>
      <c r="M33" s="66">
        <f t="shared" si="4"/>
        <v>8</v>
      </c>
      <c r="N33" s="65">
        <f>VLOOKUP($A33,'Return Data'!$B$7:$R$2843,10,0)</f>
        <v>4.0358999999999998</v>
      </c>
      <c r="O33" s="66">
        <f t="shared" si="5"/>
        <v>13</v>
      </c>
      <c r="P33" s="65">
        <f>VLOOKUP($A33,'Return Data'!$B$7:$R$2843,11,0)</f>
        <v>4.0876999999999999</v>
      </c>
      <c r="Q33" s="66">
        <f t="shared" si="6"/>
        <v>12</v>
      </c>
      <c r="R33" s="65">
        <f>VLOOKUP($A33,'Return Data'!$B$7:$R$2843,12,0)</f>
        <v>4.0061</v>
      </c>
      <c r="S33" s="66">
        <f t="shared" si="7"/>
        <v>7</v>
      </c>
      <c r="T33" s="65">
        <f>VLOOKUP($A33,'Return Data'!$B$7:$R$2843,13,0)</f>
        <v>4.3494999999999999</v>
      </c>
      <c r="U33" s="66">
        <f t="shared" si="8"/>
        <v>6</v>
      </c>
      <c r="V33" s="65">
        <f>VLOOKUP($A33,'Return Data'!$B$7:$R$2843,17,0)</f>
        <v>5.6497000000000002</v>
      </c>
      <c r="W33" s="66">
        <f>RANK(V33,V$8:V$34,0)</f>
        <v>8</v>
      </c>
      <c r="X33" s="65">
        <f>VLOOKUP($A33,'Return Data'!$B$7:$R$2843,14,0)</f>
        <v>4.9692999999999996</v>
      </c>
      <c r="Y33" s="66">
        <f>RANK(X33,X$8:X$34,0)</f>
        <v>15</v>
      </c>
      <c r="Z33" s="65">
        <f>VLOOKUP($A33,'Return Data'!$B$7:$R$2843,16,0)</f>
        <v>7.5393999999999997</v>
      </c>
      <c r="AA33" s="67">
        <f t="shared" si="10"/>
        <v>10</v>
      </c>
    </row>
    <row r="34" spans="1:27" x14ac:dyDescent="0.3">
      <c r="A34" s="63" t="s">
        <v>1552</v>
      </c>
      <c r="B34" s="64">
        <f>VLOOKUP($A34,'Return Data'!$B$7:$R$2843,3,0)</f>
        <v>44446</v>
      </c>
      <c r="C34" s="65">
        <f>VLOOKUP($A34,'Return Data'!$B$7:$R$2843,4,0)</f>
        <v>1109.877</v>
      </c>
      <c r="D34" s="65">
        <f>VLOOKUP($A34,'Return Data'!$B$7:$R$2843,5,0)</f>
        <v>2.6048</v>
      </c>
      <c r="E34" s="66">
        <f t="shared" si="0"/>
        <v>21</v>
      </c>
      <c r="F34" s="65">
        <f>VLOOKUP($A34,'Return Data'!$B$7:$R$2843,6,0)</f>
        <v>2.63</v>
      </c>
      <c r="G34" s="66">
        <f t="shared" si="1"/>
        <v>27</v>
      </c>
      <c r="H34" s="65">
        <f>VLOOKUP($A34,'Return Data'!$B$7:$R$2843,7,0)</f>
        <v>2.6204999999999998</v>
      </c>
      <c r="I34" s="66">
        <f t="shared" si="2"/>
        <v>27</v>
      </c>
      <c r="J34" s="65">
        <f>VLOOKUP($A34,'Return Data'!$B$7:$R$2843,8,0)</f>
        <v>2.6711999999999998</v>
      </c>
      <c r="K34" s="66">
        <f t="shared" si="3"/>
        <v>27</v>
      </c>
      <c r="L34" s="65">
        <f>VLOOKUP($A34,'Return Data'!$B$7:$R$2843,9,0)</f>
        <v>2.6899000000000002</v>
      </c>
      <c r="M34" s="66">
        <f t="shared" si="4"/>
        <v>27</v>
      </c>
      <c r="N34" s="65">
        <f>VLOOKUP($A34,'Return Data'!$B$7:$R$2843,10,0)</f>
        <v>2.8660999999999999</v>
      </c>
      <c r="O34" s="66">
        <f t="shared" si="5"/>
        <v>27</v>
      </c>
      <c r="P34" s="65">
        <f>VLOOKUP($A34,'Return Data'!$B$7:$R$2843,11,0)</f>
        <v>3.0156999999999998</v>
      </c>
      <c r="Q34" s="66">
        <f t="shared" si="6"/>
        <v>27</v>
      </c>
      <c r="R34" s="65">
        <f>VLOOKUP($A34,'Return Data'!$B$7:$R$2843,12,0)</f>
        <v>3.9666000000000001</v>
      </c>
      <c r="S34" s="66">
        <f t="shared" si="7"/>
        <v>8</v>
      </c>
      <c r="T34" s="65">
        <f>VLOOKUP($A34,'Return Data'!$B$7:$R$2843,13,0)</f>
        <v>3.7688000000000001</v>
      </c>
      <c r="U34" s="66">
        <f t="shared" si="8"/>
        <v>19</v>
      </c>
      <c r="V34" s="65"/>
      <c r="W34" s="66"/>
      <c r="X34" s="65"/>
      <c r="Y34" s="66"/>
      <c r="Z34" s="65">
        <f>VLOOKUP($A34,'Return Data'!$B$7:$R$2843,16,0)</f>
        <v>4.7260999999999997</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3.4856222222222222</v>
      </c>
      <c r="E36" s="74"/>
      <c r="F36" s="75">
        <f>AVERAGE(F8:F34)</f>
        <v>3.4591888888888889</v>
      </c>
      <c r="G36" s="74"/>
      <c r="H36" s="75">
        <f>AVERAGE(H8:H34)</f>
        <v>4.274785185185185</v>
      </c>
      <c r="I36" s="74"/>
      <c r="J36" s="75">
        <f>AVERAGE(J8:J34)</f>
        <v>4.4707555555555549</v>
      </c>
      <c r="K36" s="74"/>
      <c r="L36" s="75">
        <f>AVERAGE(L8:L34)</f>
        <v>4.6113740740740736</v>
      </c>
      <c r="M36" s="74"/>
      <c r="N36" s="75">
        <f>AVERAGE(N8:N34)</f>
        <v>4.8506666666666653</v>
      </c>
      <c r="O36" s="74"/>
      <c r="P36" s="75">
        <f>AVERAGE(P8:P34)</f>
        <v>4.5157703703703698</v>
      </c>
      <c r="Q36" s="74"/>
      <c r="R36" s="75">
        <f>AVERAGE(R8:R34)</f>
        <v>4.1979222222222221</v>
      </c>
      <c r="S36" s="74"/>
      <c r="T36" s="75">
        <f>AVERAGE(T8:T34)</f>
        <v>4.334007407407408</v>
      </c>
      <c r="U36" s="74"/>
      <c r="V36" s="75">
        <f>AVERAGE(V8:V34)</f>
        <v>5.4406136363636373</v>
      </c>
      <c r="W36" s="74"/>
      <c r="X36" s="75">
        <f>AVERAGE(X8:X34)</f>
        <v>5.8597647058823528</v>
      </c>
      <c r="Y36" s="74"/>
      <c r="Z36" s="75">
        <f>AVERAGE(Z8:Z34)</f>
        <v>6.9025555555555558</v>
      </c>
      <c r="AA36" s="76"/>
    </row>
    <row r="37" spans="1:27" x14ac:dyDescent="0.3">
      <c r="A37" s="73" t="s">
        <v>28</v>
      </c>
      <c r="B37" s="74"/>
      <c r="C37" s="74"/>
      <c r="D37" s="75">
        <f>MIN(D8:D34)</f>
        <v>1.7244999999999999</v>
      </c>
      <c r="E37" s="74"/>
      <c r="F37" s="75">
        <f>MIN(F8:F34)</f>
        <v>2.63</v>
      </c>
      <c r="G37" s="74"/>
      <c r="H37" s="75">
        <f>MIN(H8:H34)</f>
        <v>2.6204999999999998</v>
      </c>
      <c r="I37" s="74"/>
      <c r="J37" s="75">
        <f>MIN(J8:J34)</f>
        <v>2.6711999999999998</v>
      </c>
      <c r="K37" s="74"/>
      <c r="L37" s="75">
        <f>MIN(L8:L34)</f>
        <v>2.6899000000000002</v>
      </c>
      <c r="M37" s="74"/>
      <c r="N37" s="75">
        <f>MIN(N8:N34)</f>
        <v>2.8660999999999999</v>
      </c>
      <c r="O37" s="74"/>
      <c r="P37" s="75">
        <f>MIN(P8:P34)</f>
        <v>3.0156999999999998</v>
      </c>
      <c r="Q37" s="74"/>
      <c r="R37" s="75">
        <f>MIN(R8:R34)</f>
        <v>2.8786</v>
      </c>
      <c r="S37" s="74"/>
      <c r="T37" s="75">
        <f>MIN(T8:T34)</f>
        <v>2.9889999999999999</v>
      </c>
      <c r="U37" s="74"/>
      <c r="V37" s="75">
        <f>MIN(V8:V34)</f>
        <v>4.1441999999999997</v>
      </c>
      <c r="W37" s="74"/>
      <c r="X37" s="75">
        <f>MIN(X8:X34)</f>
        <v>-3.2899999999999999E-2</v>
      </c>
      <c r="Y37" s="74"/>
      <c r="Z37" s="75">
        <f>MIN(Z8:Z34)</f>
        <v>4.1909999999999998</v>
      </c>
      <c r="AA37" s="76"/>
    </row>
    <row r="38" spans="1:27" ht="15" thickBot="1" x14ac:dyDescent="0.35">
      <c r="A38" s="77" t="s">
        <v>29</v>
      </c>
      <c r="B38" s="78"/>
      <c r="C38" s="78"/>
      <c r="D38" s="79">
        <f>MAX(D8:D34)</f>
        <v>11.7829</v>
      </c>
      <c r="E38" s="78"/>
      <c r="F38" s="79">
        <f>MAX(F8:F34)</f>
        <v>12.408300000000001</v>
      </c>
      <c r="G38" s="78"/>
      <c r="H38" s="79">
        <f>MAX(H8:H34)</f>
        <v>15.322800000000001</v>
      </c>
      <c r="I38" s="78"/>
      <c r="J38" s="79">
        <f>MAX(J8:J34)</f>
        <v>16.523199999999999</v>
      </c>
      <c r="K38" s="78"/>
      <c r="L38" s="79">
        <f>MAX(L8:L34)</f>
        <v>14.6509</v>
      </c>
      <c r="M38" s="78"/>
      <c r="N38" s="79">
        <f>MAX(N8:N34)</f>
        <v>19.0701</v>
      </c>
      <c r="O38" s="78"/>
      <c r="P38" s="79">
        <f>MAX(P8:P34)</f>
        <v>12.4908</v>
      </c>
      <c r="Q38" s="78"/>
      <c r="R38" s="79">
        <f>MAX(R8:R34)</f>
        <v>10.0151</v>
      </c>
      <c r="S38" s="78"/>
      <c r="T38" s="79">
        <f>MAX(T8:T34)</f>
        <v>9.5073000000000008</v>
      </c>
      <c r="U38" s="78"/>
      <c r="V38" s="79">
        <f>MAX(V8:V34)</f>
        <v>7.4977</v>
      </c>
      <c r="W38" s="78"/>
      <c r="X38" s="79">
        <f>MAX(X8:X34)</f>
        <v>8.4498999999999995</v>
      </c>
      <c r="Y38" s="78"/>
      <c r="Z38" s="79">
        <f>MAX(Z8:Z34)</f>
        <v>8.8702000000000005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44446</v>
      </c>
      <c r="C8" s="65">
        <f>VLOOKUP($A8,'Return Data'!$B$7:$R$2843,4,0)</f>
        <v>431.04649999999998</v>
      </c>
      <c r="D8" s="65">
        <f>VLOOKUP($A8,'Return Data'!$B$7:$R$2843,5,0)</f>
        <v>1.7783</v>
      </c>
      <c r="E8" s="66">
        <f t="shared" ref="E8:E34" si="0">RANK(D8,D$8:D$34,0)</f>
        <v>24</v>
      </c>
      <c r="F8" s="65">
        <f>VLOOKUP($A8,'Return Data'!$B$7:$R$2843,6,0)</f>
        <v>2.5642999999999998</v>
      </c>
      <c r="G8" s="66">
        <f t="shared" ref="G8:G34" si="1">RANK(F8,F$8:F$34,0)</f>
        <v>15</v>
      </c>
      <c r="H8" s="65">
        <f>VLOOKUP($A8,'Return Data'!$B$7:$R$2843,7,0)</f>
        <v>4.0058999999999996</v>
      </c>
      <c r="I8" s="66">
        <f t="shared" ref="I8:I34" si="2">RANK(H8,H$8:H$34,0)</f>
        <v>3</v>
      </c>
      <c r="J8" s="65">
        <f>VLOOKUP($A8,'Return Data'!$B$7:$R$2843,8,0)</f>
        <v>4.4039999999999999</v>
      </c>
      <c r="K8" s="66">
        <f t="shared" ref="K8:K34" si="3">RANK(J8,J$8:J$34,0)</f>
        <v>3</v>
      </c>
      <c r="L8" s="65">
        <f>VLOOKUP($A8,'Return Data'!$B$7:$R$2843,9,0)</f>
        <v>4.8430999999999997</v>
      </c>
      <c r="M8" s="66">
        <f t="shared" ref="M8:M34" si="4">RANK(L8,L$8:L$34,0)</f>
        <v>2</v>
      </c>
      <c r="N8" s="65">
        <f>VLOOKUP($A8,'Return Data'!$B$7:$R$2843,10,0)</f>
        <v>4.4935999999999998</v>
      </c>
      <c r="O8" s="66">
        <f t="shared" ref="O8:O34" si="5">RANK(N8,N$8:N$34,0)</f>
        <v>3</v>
      </c>
      <c r="P8" s="65">
        <f>VLOOKUP($A8,'Return Data'!$B$7:$R$2843,11,0)</f>
        <v>4.7032999999999996</v>
      </c>
      <c r="Q8" s="66">
        <f t="shared" ref="Q8:Q34" si="6">RANK(P8,P$8:P$34,0)</f>
        <v>3</v>
      </c>
      <c r="R8" s="65">
        <f>VLOOKUP($A8,'Return Data'!$B$7:$R$2843,12,0)</f>
        <v>4.1207000000000003</v>
      </c>
      <c r="S8" s="66">
        <f>RANK(R8,R$8:R$34,0)</f>
        <v>4</v>
      </c>
      <c r="T8" s="65">
        <f>VLOOKUP($A8,'Return Data'!$B$7:$R$2843,13,0)</f>
        <v>4.4840999999999998</v>
      </c>
      <c r="U8" s="66">
        <f>RANK(T8,T$8:T$34,0)</f>
        <v>4</v>
      </c>
      <c r="V8" s="65">
        <f>VLOOKUP($A8,'Return Data'!$B$7:$R$2843,17,0)</f>
        <v>6.0236999999999998</v>
      </c>
      <c r="W8" s="66">
        <f>RANK(V8,V$8:V$34,0)</f>
        <v>3</v>
      </c>
      <c r="X8" s="65">
        <f>VLOOKUP($A8,'Return Data'!$B$7:$R$2843,14,0)</f>
        <v>7.0137</v>
      </c>
      <c r="Y8" s="66">
        <f>RANK(X8,X$8:X$34,0)</f>
        <v>3</v>
      </c>
      <c r="Z8" s="65">
        <f>VLOOKUP($A8,'Return Data'!$B$7:$R$2843,16,0)</f>
        <v>7.6204000000000001</v>
      </c>
      <c r="AA8" s="67">
        <f>RANK(Z8,Z$8:Z$34,0)</f>
        <v>4</v>
      </c>
    </row>
    <row r="9" spans="1:27" x14ac:dyDescent="0.3">
      <c r="A9" s="63" t="s">
        <v>1497</v>
      </c>
      <c r="B9" s="64">
        <f>VLOOKUP($A9,'Return Data'!$B$7:$R$2843,3,0)</f>
        <v>44446</v>
      </c>
      <c r="C9" s="65">
        <f>VLOOKUP($A9,'Return Data'!$B$7:$R$2843,4,0)</f>
        <v>11.872299999999999</v>
      </c>
      <c r="D9" s="65">
        <f>VLOOKUP($A9,'Return Data'!$B$7:$R$2843,5,0)</f>
        <v>1.8447</v>
      </c>
      <c r="E9" s="66">
        <f t="shared" si="0"/>
        <v>22</v>
      </c>
      <c r="F9" s="65">
        <f>VLOOKUP($A9,'Return Data'!$B$7:$R$2843,6,0)</f>
        <v>2.4601999999999999</v>
      </c>
      <c r="G9" s="66">
        <f t="shared" si="1"/>
        <v>18</v>
      </c>
      <c r="H9" s="65">
        <f>VLOOKUP($A9,'Return Data'!$B$7:$R$2843,7,0)</f>
        <v>3.0322</v>
      </c>
      <c r="I9" s="66">
        <f t="shared" si="2"/>
        <v>21</v>
      </c>
      <c r="J9" s="65">
        <f>VLOOKUP($A9,'Return Data'!$B$7:$R$2843,8,0)</f>
        <v>3.4302000000000001</v>
      </c>
      <c r="K9" s="66">
        <f t="shared" si="3"/>
        <v>19</v>
      </c>
      <c r="L9" s="65">
        <f>VLOOKUP($A9,'Return Data'!$B$7:$R$2843,9,0)</f>
        <v>3.6044999999999998</v>
      </c>
      <c r="M9" s="66">
        <f t="shared" si="4"/>
        <v>20</v>
      </c>
      <c r="N9" s="65">
        <f>VLOOKUP($A9,'Return Data'!$B$7:$R$2843,10,0)</f>
        <v>3.3429000000000002</v>
      </c>
      <c r="O9" s="66">
        <f t="shared" si="5"/>
        <v>20</v>
      </c>
      <c r="P9" s="65">
        <f>VLOOKUP($A9,'Return Data'!$B$7:$R$2843,11,0)</f>
        <v>3.5644</v>
      </c>
      <c r="Q9" s="66">
        <f t="shared" si="6"/>
        <v>14</v>
      </c>
      <c r="R9" s="65">
        <f>VLOOKUP($A9,'Return Data'!$B$7:$R$2843,12,0)</f>
        <v>3.3376999999999999</v>
      </c>
      <c r="S9" s="66">
        <f t="shared" ref="S9:S34" si="7">RANK(R9,R$8:R$34,0)</f>
        <v>16</v>
      </c>
      <c r="T9" s="65">
        <f>VLOOKUP($A9,'Return Data'!$B$7:$R$2843,13,0)</f>
        <v>3.6202999999999999</v>
      </c>
      <c r="U9" s="66">
        <f t="shared" ref="U9:U34" si="8">RANK(T9,T$8:T$34,0)</f>
        <v>12</v>
      </c>
      <c r="V9" s="65">
        <f>VLOOKUP($A9,'Return Data'!$B$7:$R$2843,17,0)</f>
        <v>4.8009000000000004</v>
      </c>
      <c r="W9" s="66">
        <f t="shared" ref="W9:W33" si="9">RANK(V9,V$8:V$34,0)</f>
        <v>13</v>
      </c>
      <c r="X9" s="65"/>
      <c r="Y9" s="66"/>
      <c r="Z9" s="65">
        <f>VLOOKUP($A9,'Return Data'!$B$7:$R$2843,16,0)</f>
        <v>5.8986000000000001</v>
      </c>
      <c r="AA9" s="67">
        <f t="shared" ref="AA9:AA34" si="10">RANK(Z9,Z$8:Z$34,0)</f>
        <v>19</v>
      </c>
    </row>
    <row r="10" spans="1:27" x14ac:dyDescent="0.3">
      <c r="A10" s="63" t="s">
        <v>1498</v>
      </c>
      <c r="B10" s="64">
        <f>VLOOKUP($A10,'Return Data'!$B$7:$R$2843,3,0)</f>
        <v>44446</v>
      </c>
      <c r="C10" s="65">
        <f>VLOOKUP($A10,'Return Data'!$B$7:$R$2843,4,0)</f>
        <v>1215.7837999999999</v>
      </c>
      <c r="D10" s="65">
        <f>VLOOKUP($A10,'Return Data'!$B$7:$R$2843,5,0)</f>
        <v>1.4831000000000001</v>
      </c>
      <c r="E10" s="66">
        <f t="shared" si="0"/>
        <v>25</v>
      </c>
      <c r="F10" s="65">
        <f>VLOOKUP($A10,'Return Data'!$B$7:$R$2843,6,0)</f>
        <v>2.8746999999999998</v>
      </c>
      <c r="G10" s="66">
        <f t="shared" si="1"/>
        <v>10</v>
      </c>
      <c r="H10" s="65">
        <f>VLOOKUP($A10,'Return Data'!$B$7:$R$2843,7,0)</f>
        <v>3.8418000000000001</v>
      </c>
      <c r="I10" s="66">
        <f t="shared" si="2"/>
        <v>5</v>
      </c>
      <c r="J10" s="65">
        <f>VLOOKUP($A10,'Return Data'!$B$7:$R$2843,8,0)</f>
        <v>3.6379000000000001</v>
      </c>
      <c r="K10" s="66">
        <f t="shared" si="3"/>
        <v>12</v>
      </c>
      <c r="L10" s="65">
        <f>VLOOKUP($A10,'Return Data'!$B$7:$R$2843,9,0)</f>
        <v>3.8462000000000001</v>
      </c>
      <c r="M10" s="66">
        <f t="shared" si="4"/>
        <v>15</v>
      </c>
      <c r="N10" s="65">
        <f>VLOOKUP($A10,'Return Data'!$B$7:$R$2843,10,0)</f>
        <v>3.7623000000000002</v>
      </c>
      <c r="O10" s="66">
        <f t="shared" si="5"/>
        <v>7</v>
      </c>
      <c r="P10" s="65">
        <f>VLOOKUP($A10,'Return Data'!$B$7:$R$2843,11,0)</f>
        <v>4.0787000000000004</v>
      </c>
      <c r="Q10" s="66">
        <f t="shared" si="6"/>
        <v>5</v>
      </c>
      <c r="R10" s="65">
        <f>VLOOKUP($A10,'Return Data'!$B$7:$R$2843,12,0)</f>
        <v>3.6772</v>
      </c>
      <c r="S10" s="66">
        <f t="shared" si="7"/>
        <v>6</v>
      </c>
      <c r="T10" s="65">
        <f>VLOOKUP($A10,'Return Data'!$B$7:$R$2843,13,0)</f>
        <v>3.8075999999999999</v>
      </c>
      <c r="U10" s="66">
        <f t="shared" si="8"/>
        <v>8</v>
      </c>
      <c r="V10" s="65">
        <f>VLOOKUP($A10,'Return Data'!$B$7:$R$2843,17,0)</f>
        <v>4.8259999999999996</v>
      </c>
      <c r="W10" s="66">
        <f t="shared" si="9"/>
        <v>12</v>
      </c>
      <c r="X10" s="65"/>
      <c r="Y10" s="66"/>
      <c r="Z10" s="65">
        <f>VLOOKUP($A10,'Return Data'!$B$7:$R$2843,16,0)</f>
        <v>6.1548999999999996</v>
      </c>
      <c r="AA10" s="67">
        <f t="shared" si="10"/>
        <v>16</v>
      </c>
    </row>
    <row r="11" spans="1:27" x14ac:dyDescent="0.3">
      <c r="A11" s="63" t="s">
        <v>1501</v>
      </c>
      <c r="B11" s="64">
        <f>VLOOKUP($A11,'Return Data'!$B$7:$R$2843,3,0)</f>
        <v>44446</v>
      </c>
      <c r="C11" s="65">
        <f>VLOOKUP($A11,'Return Data'!$B$7:$R$2843,4,0)</f>
        <v>2558.0493000000001</v>
      </c>
      <c r="D11" s="65">
        <f>VLOOKUP($A11,'Return Data'!$B$7:$R$2843,5,0)</f>
        <v>3.2621000000000002</v>
      </c>
      <c r="E11" s="66">
        <f t="shared" si="0"/>
        <v>8</v>
      </c>
      <c r="F11" s="65">
        <f>VLOOKUP($A11,'Return Data'!$B$7:$R$2843,6,0)</f>
        <v>2.9020999999999999</v>
      </c>
      <c r="G11" s="66">
        <f t="shared" si="1"/>
        <v>8</v>
      </c>
      <c r="H11" s="65">
        <f>VLOOKUP($A11,'Return Data'!$B$7:$R$2843,7,0)</f>
        <v>3.2755000000000001</v>
      </c>
      <c r="I11" s="66">
        <f t="shared" si="2"/>
        <v>18</v>
      </c>
      <c r="J11" s="65">
        <f>VLOOKUP($A11,'Return Data'!$B$7:$R$2843,8,0)</f>
        <v>3.6122999999999998</v>
      </c>
      <c r="K11" s="66">
        <f t="shared" si="3"/>
        <v>13</v>
      </c>
      <c r="L11" s="65">
        <f>VLOOKUP($A11,'Return Data'!$B$7:$R$2843,9,0)</f>
        <v>3.8062</v>
      </c>
      <c r="M11" s="66">
        <f t="shared" si="4"/>
        <v>16</v>
      </c>
      <c r="N11" s="65">
        <f>VLOOKUP($A11,'Return Data'!$B$7:$R$2843,10,0)</f>
        <v>3.4355000000000002</v>
      </c>
      <c r="O11" s="66">
        <f t="shared" si="5"/>
        <v>18</v>
      </c>
      <c r="P11" s="65">
        <f>VLOOKUP($A11,'Return Data'!$B$7:$R$2843,11,0)</f>
        <v>3.4456000000000002</v>
      </c>
      <c r="Q11" s="66">
        <f t="shared" si="6"/>
        <v>17</v>
      </c>
      <c r="R11" s="65">
        <f>VLOOKUP($A11,'Return Data'!$B$7:$R$2843,12,0)</f>
        <v>3.1597</v>
      </c>
      <c r="S11" s="66">
        <f t="shared" si="7"/>
        <v>19</v>
      </c>
      <c r="T11" s="65">
        <f>VLOOKUP($A11,'Return Data'!$B$7:$R$2843,13,0)</f>
        <v>3.3222</v>
      </c>
      <c r="U11" s="66">
        <f t="shared" si="8"/>
        <v>19</v>
      </c>
      <c r="V11" s="65">
        <f>VLOOKUP($A11,'Return Data'!$B$7:$R$2843,17,0)</f>
        <v>4.5415000000000001</v>
      </c>
      <c r="W11" s="66">
        <f t="shared" si="9"/>
        <v>15</v>
      </c>
      <c r="X11" s="65">
        <f>VLOOKUP($A11,'Return Data'!$B$7:$R$2843,14,0)</f>
        <v>5.7115</v>
      </c>
      <c r="Y11" s="66">
        <f t="shared" ref="Y11:Y33" si="11">RANK(X11,X$8:X$34,0)</f>
        <v>9</v>
      </c>
      <c r="Z11" s="65">
        <f>VLOOKUP($A11,'Return Data'!$B$7:$R$2843,16,0)</f>
        <v>7.4017999999999997</v>
      </c>
      <c r="AA11" s="67">
        <f t="shared" si="10"/>
        <v>8</v>
      </c>
    </row>
    <row r="12" spans="1:27" x14ac:dyDescent="0.3">
      <c r="A12" s="63" t="s">
        <v>1503</v>
      </c>
      <c r="B12" s="64">
        <f>VLOOKUP($A12,'Return Data'!$B$7:$R$2843,3,0)</f>
        <v>44446</v>
      </c>
      <c r="C12" s="65">
        <f>VLOOKUP($A12,'Return Data'!$B$7:$R$2843,4,0)</f>
        <v>3084.1480000000001</v>
      </c>
      <c r="D12" s="65">
        <f>VLOOKUP($A12,'Return Data'!$B$7:$R$2843,5,0)</f>
        <v>2.7387999999999999</v>
      </c>
      <c r="E12" s="66">
        <f t="shared" si="0"/>
        <v>12</v>
      </c>
      <c r="F12" s="65">
        <f>VLOOKUP($A12,'Return Data'!$B$7:$R$2843,6,0)</f>
        <v>2.4409999999999998</v>
      </c>
      <c r="G12" s="66">
        <f t="shared" si="1"/>
        <v>20</v>
      </c>
      <c r="H12" s="65">
        <f>VLOOKUP($A12,'Return Data'!$B$7:$R$2843,7,0)</f>
        <v>2.8574000000000002</v>
      </c>
      <c r="I12" s="66">
        <f t="shared" si="2"/>
        <v>23</v>
      </c>
      <c r="J12" s="65">
        <f>VLOOKUP($A12,'Return Data'!$B$7:$R$2843,8,0)</f>
        <v>2.9864000000000002</v>
      </c>
      <c r="K12" s="66">
        <f t="shared" si="3"/>
        <v>23</v>
      </c>
      <c r="L12" s="65">
        <f>VLOOKUP($A12,'Return Data'!$B$7:$R$2843,9,0)</f>
        <v>3.1514000000000002</v>
      </c>
      <c r="M12" s="66">
        <f t="shared" si="4"/>
        <v>22</v>
      </c>
      <c r="N12" s="65">
        <f>VLOOKUP($A12,'Return Data'!$B$7:$R$2843,10,0)</f>
        <v>2.96</v>
      </c>
      <c r="O12" s="66">
        <f t="shared" si="5"/>
        <v>23</v>
      </c>
      <c r="P12" s="65">
        <f>VLOOKUP($A12,'Return Data'!$B$7:$R$2843,11,0)</f>
        <v>2.93</v>
      </c>
      <c r="Q12" s="66">
        <f t="shared" si="6"/>
        <v>23</v>
      </c>
      <c r="R12" s="65">
        <f>VLOOKUP($A12,'Return Data'!$B$7:$R$2843,12,0)</f>
        <v>2.702</v>
      </c>
      <c r="S12" s="66">
        <f t="shared" si="7"/>
        <v>24</v>
      </c>
      <c r="T12" s="65">
        <f>VLOOKUP($A12,'Return Data'!$B$7:$R$2843,13,0)</f>
        <v>2.7774999999999999</v>
      </c>
      <c r="U12" s="66">
        <f t="shared" si="8"/>
        <v>24</v>
      </c>
      <c r="V12" s="65">
        <f>VLOOKUP($A12,'Return Data'!$B$7:$R$2843,17,0)</f>
        <v>4.0658000000000003</v>
      </c>
      <c r="W12" s="66">
        <f t="shared" si="9"/>
        <v>19</v>
      </c>
      <c r="X12" s="65">
        <f>VLOOKUP($A12,'Return Data'!$B$7:$R$2843,14,0)</f>
        <v>5.0213000000000001</v>
      </c>
      <c r="Y12" s="66">
        <f t="shared" si="11"/>
        <v>11</v>
      </c>
      <c r="Z12" s="65">
        <f>VLOOKUP($A12,'Return Data'!$B$7:$R$2843,16,0)</f>
        <v>7.1604000000000001</v>
      </c>
      <c r="AA12" s="67">
        <f t="shared" si="10"/>
        <v>10</v>
      </c>
    </row>
    <row r="13" spans="1:27" x14ac:dyDescent="0.3">
      <c r="A13" s="63" t="s">
        <v>1505</v>
      </c>
      <c r="B13" s="64">
        <f>VLOOKUP($A13,'Return Data'!$B$7:$R$2843,3,0)</f>
        <v>44446</v>
      </c>
      <c r="C13" s="65">
        <f>VLOOKUP($A13,'Return Data'!$B$7:$R$2843,4,0)</f>
        <v>2743.2419</v>
      </c>
      <c r="D13" s="65">
        <f>VLOOKUP($A13,'Return Data'!$B$7:$R$2843,5,0)</f>
        <v>3.2747999999999999</v>
      </c>
      <c r="E13" s="66">
        <f t="shared" si="0"/>
        <v>7</v>
      </c>
      <c r="F13" s="65">
        <f>VLOOKUP($A13,'Return Data'!$B$7:$R$2843,6,0)</f>
        <v>2.6442000000000001</v>
      </c>
      <c r="G13" s="66">
        <f t="shared" si="1"/>
        <v>12</v>
      </c>
      <c r="H13" s="65">
        <f>VLOOKUP($A13,'Return Data'!$B$7:$R$2843,7,0)</f>
        <v>3.4091999999999998</v>
      </c>
      <c r="I13" s="66">
        <f t="shared" si="2"/>
        <v>15</v>
      </c>
      <c r="J13" s="65">
        <f>VLOOKUP($A13,'Return Data'!$B$7:$R$2843,8,0)</f>
        <v>3.4026000000000001</v>
      </c>
      <c r="K13" s="66">
        <f t="shared" si="3"/>
        <v>20</v>
      </c>
      <c r="L13" s="65">
        <f>VLOOKUP($A13,'Return Data'!$B$7:$R$2843,9,0)</f>
        <v>3.6116000000000001</v>
      </c>
      <c r="M13" s="66">
        <f t="shared" si="4"/>
        <v>19</v>
      </c>
      <c r="N13" s="65">
        <f>VLOOKUP($A13,'Return Data'!$B$7:$R$2843,10,0)</f>
        <v>3.2563</v>
      </c>
      <c r="O13" s="66">
        <f t="shared" si="5"/>
        <v>21</v>
      </c>
      <c r="P13" s="65">
        <f>VLOOKUP($A13,'Return Data'!$B$7:$R$2843,11,0)</f>
        <v>3.2925</v>
      </c>
      <c r="Q13" s="66">
        <f t="shared" si="6"/>
        <v>20</v>
      </c>
      <c r="R13" s="65">
        <f>VLOOKUP($A13,'Return Data'!$B$7:$R$2843,12,0)</f>
        <v>3.0196000000000001</v>
      </c>
      <c r="S13" s="66">
        <f t="shared" si="7"/>
        <v>22</v>
      </c>
      <c r="T13" s="65">
        <f>VLOOKUP($A13,'Return Data'!$B$7:$R$2843,13,0)</f>
        <v>3.1446000000000001</v>
      </c>
      <c r="U13" s="66">
        <f t="shared" si="8"/>
        <v>22</v>
      </c>
      <c r="V13" s="65">
        <f>VLOOKUP($A13,'Return Data'!$B$7:$R$2843,17,0)</f>
        <v>4.3299000000000003</v>
      </c>
      <c r="W13" s="66">
        <f t="shared" si="9"/>
        <v>18</v>
      </c>
      <c r="X13" s="65">
        <f>VLOOKUP($A13,'Return Data'!$B$7:$R$2843,14,0)</f>
        <v>4.8114999999999997</v>
      </c>
      <c r="Y13" s="66">
        <f t="shared" si="11"/>
        <v>13</v>
      </c>
      <c r="Z13" s="65">
        <f>VLOOKUP($A13,'Return Data'!$B$7:$R$2843,16,0)</f>
        <v>6.9043000000000001</v>
      </c>
      <c r="AA13" s="67">
        <f t="shared" si="10"/>
        <v>12</v>
      </c>
    </row>
    <row r="14" spans="1:27" x14ac:dyDescent="0.3">
      <c r="A14" s="63" t="s">
        <v>1508</v>
      </c>
      <c r="B14" s="64">
        <f>VLOOKUP($A14,'Return Data'!$B$7:$R$2843,3,0)</f>
        <v>44446</v>
      </c>
      <c r="C14" s="65">
        <f>VLOOKUP($A14,'Return Data'!$B$7:$R$2843,4,0)</f>
        <v>31.1038</v>
      </c>
      <c r="D14" s="65">
        <f>VLOOKUP($A14,'Return Data'!$B$7:$R$2843,5,0)</f>
        <v>11.7387</v>
      </c>
      <c r="E14" s="66">
        <f t="shared" si="0"/>
        <v>1</v>
      </c>
      <c r="F14" s="65">
        <f>VLOOKUP($A14,'Return Data'!$B$7:$R$2843,6,0)</f>
        <v>12.367699999999999</v>
      </c>
      <c r="G14" s="66">
        <f t="shared" si="1"/>
        <v>1</v>
      </c>
      <c r="H14" s="65">
        <f>VLOOKUP($A14,'Return Data'!$B$7:$R$2843,7,0)</f>
        <v>15.317</v>
      </c>
      <c r="I14" s="66">
        <f t="shared" si="2"/>
        <v>1</v>
      </c>
      <c r="J14" s="65">
        <f>VLOOKUP($A14,'Return Data'!$B$7:$R$2843,8,0)</f>
        <v>16.516100000000002</v>
      </c>
      <c r="K14" s="66">
        <f t="shared" si="3"/>
        <v>1</v>
      </c>
      <c r="L14" s="65">
        <f>VLOOKUP($A14,'Return Data'!$B$7:$R$2843,9,0)</f>
        <v>14.648999999999999</v>
      </c>
      <c r="M14" s="66">
        <f t="shared" si="4"/>
        <v>1</v>
      </c>
      <c r="N14" s="65">
        <f>VLOOKUP($A14,'Return Data'!$B$7:$R$2843,10,0)</f>
        <v>13.9047</v>
      </c>
      <c r="O14" s="66">
        <f t="shared" si="5"/>
        <v>2</v>
      </c>
      <c r="P14" s="65">
        <f>VLOOKUP($A14,'Return Data'!$B$7:$R$2843,11,0)</f>
        <v>10.323399999999999</v>
      </c>
      <c r="Q14" s="66">
        <f t="shared" si="6"/>
        <v>2</v>
      </c>
      <c r="R14" s="65">
        <f>VLOOKUP($A14,'Return Data'!$B$7:$R$2843,12,0)</f>
        <v>9.1693999999999996</v>
      </c>
      <c r="S14" s="66">
        <f t="shared" si="7"/>
        <v>1</v>
      </c>
      <c r="T14" s="65">
        <f>VLOOKUP($A14,'Return Data'!$B$7:$R$2843,13,0)</f>
        <v>8.9087999999999994</v>
      </c>
      <c r="U14" s="66">
        <f t="shared" si="8"/>
        <v>1</v>
      </c>
      <c r="V14" s="65">
        <f>VLOOKUP($A14,'Return Data'!$B$7:$R$2843,17,0)</f>
        <v>6.7070999999999996</v>
      </c>
      <c r="W14" s="66">
        <f t="shared" si="9"/>
        <v>2</v>
      </c>
      <c r="X14" s="65">
        <f>VLOOKUP($A14,'Return Data'!$B$7:$R$2843,14,0)</f>
        <v>7.7454999999999998</v>
      </c>
      <c r="Y14" s="66">
        <f t="shared" si="11"/>
        <v>2</v>
      </c>
      <c r="Z14" s="65">
        <f>VLOOKUP($A14,'Return Data'!$B$7:$R$2843,16,0)</f>
        <v>8.6149000000000004</v>
      </c>
      <c r="AA14" s="67">
        <f t="shared" si="10"/>
        <v>1</v>
      </c>
    </row>
    <row r="15" spans="1:27" x14ac:dyDescent="0.3">
      <c r="A15" s="63" t="s">
        <v>1511</v>
      </c>
      <c r="B15" s="64">
        <f>VLOOKUP($A15,'Return Data'!$B$7:$R$2843,3,0)</f>
        <v>44446</v>
      </c>
      <c r="C15" s="65">
        <f>VLOOKUP($A15,'Return Data'!$B$7:$R$2843,4,0)</f>
        <v>12.047599999999999</v>
      </c>
      <c r="D15" s="65">
        <f>VLOOKUP($A15,'Return Data'!$B$7:$R$2843,5,0)</f>
        <v>2.4239000000000002</v>
      </c>
      <c r="E15" s="66">
        <f t="shared" si="0"/>
        <v>15</v>
      </c>
      <c r="F15" s="65">
        <f>VLOOKUP($A15,'Return Data'!$B$7:$R$2843,6,0)</f>
        <v>2.8791000000000002</v>
      </c>
      <c r="G15" s="66">
        <f t="shared" si="1"/>
        <v>9</v>
      </c>
      <c r="H15" s="65">
        <f>VLOOKUP($A15,'Return Data'!$B$7:$R$2843,7,0)</f>
        <v>3.5514000000000001</v>
      </c>
      <c r="I15" s="66">
        <f t="shared" si="2"/>
        <v>12</v>
      </c>
      <c r="J15" s="65">
        <f>VLOOKUP($A15,'Return Data'!$B$7:$R$2843,8,0)</f>
        <v>3.8142999999999998</v>
      </c>
      <c r="K15" s="66">
        <f t="shared" si="3"/>
        <v>7</v>
      </c>
      <c r="L15" s="65">
        <f>VLOOKUP($A15,'Return Data'!$B$7:$R$2843,9,0)</f>
        <v>4.181</v>
      </c>
      <c r="M15" s="66">
        <f t="shared" si="4"/>
        <v>6</v>
      </c>
      <c r="N15" s="65">
        <f>VLOOKUP($A15,'Return Data'!$B$7:$R$2843,10,0)</f>
        <v>3.9276</v>
      </c>
      <c r="O15" s="66">
        <f t="shared" si="5"/>
        <v>5</v>
      </c>
      <c r="P15" s="65">
        <f>VLOOKUP($A15,'Return Data'!$B$7:$R$2843,11,0)</f>
        <v>4.0564999999999998</v>
      </c>
      <c r="Q15" s="66">
        <f t="shared" si="6"/>
        <v>6</v>
      </c>
      <c r="R15" s="65">
        <f>VLOOKUP($A15,'Return Data'!$B$7:$R$2843,12,0)</f>
        <v>3.7212000000000001</v>
      </c>
      <c r="S15" s="66">
        <f t="shared" si="7"/>
        <v>5</v>
      </c>
      <c r="T15" s="65">
        <f>VLOOKUP($A15,'Return Data'!$B$7:$R$2843,13,0)</f>
        <v>3.9948999999999999</v>
      </c>
      <c r="U15" s="66">
        <f t="shared" si="8"/>
        <v>5</v>
      </c>
      <c r="V15" s="65">
        <f>VLOOKUP($A15,'Return Data'!$B$7:$R$2843,17,0)</f>
        <v>5.4539</v>
      </c>
      <c r="W15" s="66">
        <f t="shared" si="9"/>
        <v>6</v>
      </c>
      <c r="X15" s="65"/>
      <c r="Y15" s="66"/>
      <c r="Z15" s="65">
        <f>VLOOKUP($A15,'Return Data'!$B$7:$R$2843,16,0)</f>
        <v>6.5042</v>
      </c>
      <c r="AA15" s="67">
        <f t="shared" si="10"/>
        <v>14</v>
      </c>
    </row>
    <row r="16" spans="1:27" x14ac:dyDescent="0.3">
      <c r="A16" s="63" t="s">
        <v>1513</v>
      </c>
      <c r="B16" s="64">
        <f>VLOOKUP($A16,'Return Data'!$B$7:$R$2843,3,0)</f>
        <v>44446</v>
      </c>
      <c r="C16" s="65">
        <f>VLOOKUP($A16,'Return Data'!$B$7:$R$2843,4,0)</f>
        <v>1075.0444</v>
      </c>
      <c r="D16" s="65">
        <f>VLOOKUP($A16,'Return Data'!$B$7:$R$2843,5,0)</f>
        <v>3.2528999999999999</v>
      </c>
      <c r="E16" s="66">
        <f t="shared" si="0"/>
        <v>9</v>
      </c>
      <c r="F16" s="65">
        <f>VLOOKUP($A16,'Return Data'!$B$7:$R$2843,6,0)</f>
        <v>2.9674999999999998</v>
      </c>
      <c r="G16" s="66">
        <f t="shared" si="1"/>
        <v>7</v>
      </c>
      <c r="H16" s="65">
        <f>VLOOKUP($A16,'Return Data'!$B$7:$R$2843,7,0)</f>
        <v>3.9253999999999998</v>
      </c>
      <c r="I16" s="66">
        <f t="shared" si="2"/>
        <v>4</v>
      </c>
      <c r="J16" s="65">
        <f>VLOOKUP($A16,'Return Data'!$B$7:$R$2843,8,0)</f>
        <v>3.9704000000000002</v>
      </c>
      <c r="K16" s="66">
        <f t="shared" si="3"/>
        <v>6</v>
      </c>
      <c r="L16" s="65">
        <f>VLOOKUP($A16,'Return Data'!$B$7:$R$2843,9,0)</f>
        <v>4.4080000000000004</v>
      </c>
      <c r="M16" s="66">
        <f t="shared" si="4"/>
        <v>4</v>
      </c>
      <c r="N16" s="65">
        <f>VLOOKUP($A16,'Return Data'!$B$7:$R$2843,10,0)</f>
        <v>3.8988</v>
      </c>
      <c r="O16" s="66">
        <f t="shared" si="5"/>
        <v>6</v>
      </c>
      <c r="P16" s="65">
        <f>VLOOKUP($A16,'Return Data'!$B$7:$R$2843,11,0)</f>
        <v>3.8666999999999998</v>
      </c>
      <c r="Q16" s="66">
        <f t="shared" si="6"/>
        <v>7</v>
      </c>
      <c r="R16" s="65">
        <f>VLOOKUP($A16,'Return Data'!$B$7:$R$2843,12,0)</f>
        <v>3.5642999999999998</v>
      </c>
      <c r="S16" s="66">
        <f t="shared" si="7"/>
        <v>7</v>
      </c>
      <c r="T16" s="65">
        <f>VLOOKUP($A16,'Return Data'!$B$7:$R$2843,13,0)</f>
        <v>3.6766000000000001</v>
      </c>
      <c r="U16" s="66">
        <f t="shared" si="8"/>
        <v>9</v>
      </c>
      <c r="V16" s="65"/>
      <c r="W16" s="66"/>
      <c r="X16" s="65"/>
      <c r="Y16" s="66"/>
      <c r="Z16" s="65">
        <f>VLOOKUP($A16,'Return Data'!$B$7:$R$2843,16,0)</f>
        <v>4.6022999999999996</v>
      </c>
      <c r="AA16" s="67">
        <f t="shared" si="10"/>
        <v>22</v>
      </c>
    </row>
    <row r="17" spans="1:27" x14ac:dyDescent="0.3">
      <c r="A17" s="63" t="s">
        <v>1514</v>
      </c>
      <c r="B17" s="64">
        <f>VLOOKUP($A17,'Return Data'!$B$7:$R$2843,3,0)</f>
        <v>44446</v>
      </c>
      <c r="C17" s="65">
        <f>VLOOKUP($A17,'Return Data'!$B$7:$R$2843,4,0)</f>
        <v>21.973099999999999</v>
      </c>
      <c r="D17" s="65">
        <f>VLOOKUP($A17,'Return Data'!$B$7:$R$2843,5,0)</f>
        <v>3.3224999999999998</v>
      </c>
      <c r="E17" s="66">
        <f t="shared" si="0"/>
        <v>6</v>
      </c>
      <c r="F17" s="65">
        <f>VLOOKUP($A17,'Return Data'!$B$7:$R$2843,6,0)</f>
        <v>3.2403</v>
      </c>
      <c r="G17" s="66">
        <f t="shared" si="1"/>
        <v>3</v>
      </c>
      <c r="H17" s="65">
        <f>VLOOKUP($A17,'Return Data'!$B$7:$R$2843,7,0)</f>
        <v>4.1561000000000003</v>
      </c>
      <c r="I17" s="66">
        <f t="shared" si="2"/>
        <v>2</v>
      </c>
      <c r="J17" s="65">
        <f>VLOOKUP($A17,'Return Data'!$B$7:$R$2843,8,0)</f>
        <v>4.6833</v>
      </c>
      <c r="K17" s="66">
        <f t="shared" si="3"/>
        <v>2</v>
      </c>
      <c r="L17" s="65">
        <f>VLOOKUP($A17,'Return Data'!$B$7:$R$2843,9,0)</f>
        <v>4.6597</v>
      </c>
      <c r="M17" s="66">
        <f t="shared" si="4"/>
        <v>3</v>
      </c>
      <c r="N17" s="65">
        <f>VLOOKUP($A17,'Return Data'!$B$7:$R$2843,10,0)</f>
        <v>4.1783000000000001</v>
      </c>
      <c r="O17" s="66">
        <f t="shared" si="5"/>
        <v>4</v>
      </c>
      <c r="P17" s="65">
        <f>VLOOKUP($A17,'Return Data'!$B$7:$R$2843,11,0)</f>
        <v>4.4367000000000001</v>
      </c>
      <c r="Q17" s="66">
        <f t="shared" si="6"/>
        <v>4</v>
      </c>
      <c r="R17" s="65">
        <f>VLOOKUP($A17,'Return Data'!$B$7:$R$2843,12,0)</f>
        <v>4.1851000000000003</v>
      </c>
      <c r="S17" s="66">
        <f t="shared" si="7"/>
        <v>3</v>
      </c>
      <c r="T17" s="65">
        <f>VLOOKUP($A17,'Return Data'!$B$7:$R$2843,13,0)</f>
        <v>4.5366999999999997</v>
      </c>
      <c r="U17" s="66">
        <f t="shared" si="8"/>
        <v>3</v>
      </c>
      <c r="V17" s="65">
        <f>VLOOKUP($A17,'Return Data'!$B$7:$R$2843,17,0)</f>
        <v>5.9627999999999997</v>
      </c>
      <c r="W17" s="66">
        <f t="shared" si="9"/>
        <v>4</v>
      </c>
      <c r="X17" s="65">
        <f>VLOOKUP($A17,'Return Data'!$B$7:$R$2843,14,0)</f>
        <v>6.8254999999999999</v>
      </c>
      <c r="Y17" s="66">
        <f t="shared" si="11"/>
        <v>4</v>
      </c>
      <c r="Z17" s="65">
        <f>VLOOKUP($A17,'Return Data'!$B$7:$R$2843,16,0)</f>
        <v>7.8979999999999997</v>
      </c>
      <c r="AA17" s="67">
        <f t="shared" si="10"/>
        <v>3</v>
      </c>
    </row>
    <row r="18" spans="1:27" x14ac:dyDescent="0.3">
      <c r="A18" s="63" t="s">
        <v>1516</v>
      </c>
      <c r="B18" s="64">
        <f>VLOOKUP($A18,'Return Data'!$B$7:$R$2843,3,0)</f>
        <v>44446</v>
      </c>
      <c r="C18" s="65">
        <f>VLOOKUP($A18,'Return Data'!$B$7:$R$2843,4,0)</f>
        <v>2199.6745000000001</v>
      </c>
      <c r="D18" s="65">
        <f>VLOOKUP($A18,'Return Data'!$B$7:$R$2843,5,0)</f>
        <v>2.9405999999999999</v>
      </c>
      <c r="E18" s="66">
        <f t="shared" si="0"/>
        <v>11</v>
      </c>
      <c r="F18" s="65">
        <f>VLOOKUP($A18,'Return Data'!$B$7:$R$2843,6,0)</f>
        <v>3.2302</v>
      </c>
      <c r="G18" s="66">
        <f t="shared" si="1"/>
        <v>4</v>
      </c>
      <c r="H18" s="65">
        <f>VLOOKUP($A18,'Return Data'!$B$7:$R$2843,7,0)</f>
        <v>3.8218999999999999</v>
      </c>
      <c r="I18" s="66">
        <f t="shared" si="2"/>
        <v>6</v>
      </c>
      <c r="J18" s="65">
        <f>VLOOKUP($A18,'Return Data'!$B$7:$R$2843,8,0)</f>
        <v>3.6789999999999998</v>
      </c>
      <c r="K18" s="66">
        <f t="shared" si="3"/>
        <v>10</v>
      </c>
      <c r="L18" s="65">
        <f>VLOOKUP($A18,'Return Data'!$B$7:$R$2843,9,0)</f>
        <v>4.0068999999999999</v>
      </c>
      <c r="M18" s="66">
        <f t="shared" si="4"/>
        <v>8</v>
      </c>
      <c r="N18" s="65">
        <f>VLOOKUP($A18,'Return Data'!$B$7:$R$2843,10,0)</f>
        <v>3.4925000000000002</v>
      </c>
      <c r="O18" s="66">
        <f t="shared" si="5"/>
        <v>15</v>
      </c>
      <c r="P18" s="65">
        <f>VLOOKUP($A18,'Return Data'!$B$7:$R$2843,11,0)</f>
        <v>3.2717999999999998</v>
      </c>
      <c r="Q18" s="66">
        <f t="shared" si="6"/>
        <v>21</v>
      </c>
      <c r="R18" s="65">
        <f>VLOOKUP($A18,'Return Data'!$B$7:$R$2843,12,0)</f>
        <v>3.4679000000000002</v>
      </c>
      <c r="S18" s="66">
        <f t="shared" si="7"/>
        <v>8</v>
      </c>
      <c r="T18" s="65">
        <f>VLOOKUP($A18,'Return Data'!$B$7:$R$2843,13,0)</f>
        <v>3.8355999999999999</v>
      </c>
      <c r="U18" s="66">
        <f t="shared" si="8"/>
        <v>6</v>
      </c>
      <c r="V18" s="65">
        <f>VLOOKUP($A18,'Return Data'!$B$7:$R$2843,17,0)</f>
        <v>7.0957999999999997</v>
      </c>
      <c r="W18" s="66">
        <f t="shared" si="9"/>
        <v>1</v>
      </c>
      <c r="X18" s="65">
        <f>VLOOKUP($A18,'Return Data'!$B$7:$R$2843,14,0)</f>
        <v>5.5723000000000003</v>
      </c>
      <c r="Y18" s="66">
        <f t="shared" si="11"/>
        <v>10</v>
      </c>
      <c r="Z18" s="65">
        <f>VLOOKUP($A18,'Return Data'!$B$7:$R$2843,16,0)</f>
        <v>7.4161000000000001</v>
      </c>
      <c r="AA18" s="67">
        <f t="shared" si="10"/>
        <v>7</v>
      </c>
    </row>
    <row r="19" spans="1:27" x14ac:dyDescent="0.3">
      <c r="A19" s="63" t="s">
        <v>1519</v>
      </c>
      <c r="B19" s="64">
        <f>VLOOKUP($A19,'Return Data'!$B$7:$R$2843,3,0)</f>
        <v>44446</v>
      </c>
      <c r="C19" s="65">
        <f>VLOOKUP($A19,'Return Data'!$B$7:$R$2843,4,0)</f>
        <v>12.103400000000001</v>
      </c>
      <c r="D19" s="65">
        <f>VLOOKUP($A19,'Return Data'!$B$7:$R$2843,5,0)</f>
        <v>1.8095000000000001</v>
      </c>
      <c r="E19" s="66">
        <f t="shared" si="0"/>
        <v>23</v>
      </c>
      <c r="F19" s="65">
        <f>VLOOKUP($A19,'Return Data'!$B$7:$R$2843,6,0)</f>
        <v>2.4131999999999998</v>
      </c>
      <c r="G19" s="66">
        <f t="shared" si="1"/>
        <v>21</v>
      </c>
      <c r="H19" s="65">
        <f>VLOOKUP($A19,'Return Data'!$B$7:$R$2843,7,0)</f>
        <v>3.5350999999999999</v>
      </c>
      <c r="I19" s="66">
        <f t="shared" si="2"/>
        <v>13</v>
      </c>
      <c r="J19" s="65">
        <f>VLOOKUP($A19,'Return Data'!$B$7:$R$2843,8,0)</f>
        <v>3.5590000000000002</v>
      </c>
      <c r="K19" s="66">
        <f t="shared" si="3"/>
        <v>15</v>
      </c>
      <c r="L19" s="65">
        <f>VLOOKUP($A19,'Return Data'!$B$7:$R$2843,9,0)</f>
        <v>3.9148999999999998</v>
      </c>
      <c r="M19" s="66">
        <f t="shared" si="4"/>
        <v>12</v>
      </c>
      <c r="N19" s="65">
        <f>VLOOKUP($A19,'Return Data'!$B$7:$R$2843,10,0)</f>
        <v>3.5954000000000002</v>
      </c>
      <c r="O19" s="66">
        <f t="shared" si="5"/>
        <v>13</v>
      </c>
      <c r="P19" s="65">
        <f>VLOOKUP($A19,'Return Data'!$B$7:$R$2843,11,0)</f>
        <v>3.6581999999999999</v>
      </c>
      <c r="Q19" s="66">
        <f t="shared" si="6"/>
        <v>10</v>
      </c>
      <c r="R19" s="65">
        <f>VLOOKUP($A19,'Return Data'!$B$7:$R$2843,12,0)</f>
        <v>3.3603000000000001</v>
      </c>
      <c r="S19" s="66">
        <f t="shared" si="7"/>
        <v>15</v>
      </c>
      <c r="T19" s="65">
        <f>VLOOKUP($A19,'Return Data'!$B$7:$R$2843,13,0)</f>
        <v>3.4805999999999999</v>
      </c>
      <c r="U19" s="66">
        <f t="shared" si="8"/>
        <v>16</v>
      </c>
      <c r="V19" s="65">
        <f>VLOOKUP($A19,'Return Data'!$B$7:$R$2843,17,0)</f>
        <v>4.9991000000000003</v>
      </c>
      <c r="W19" s="66">
        <f t="shared" si="9"/>
        <v>10</v>
      </c>
      <c r="X19" s="65"/>
      <c r="Y19" s="66"/>
      <c r="Z19" s="65">
        <f>VLOOKUP($A19,'Return Data'!$B$7:$R$2843,16,0)</f>
        <v>6.2632000000000003</v>
      </c>
      <c r="AA19" s="67">
        <f t="shared" si="10"/>
        <v>15</v>
      </c>
    </row>
    <row r="20" spans="1:27" x14ac:dyDescent="0.3">
      <c r="A20" s="63" t="s">
        <v>1522</v>
      </c>
      <c r="B20" s="64">
        <f>VLOOKUP($A20,'Return Data'!$B$7:$R$2843,3,0)</f>
        <v>44446</v>
      </c>
      <c r="C20" s="65">
        <f>VLOOKUP($A20,'Return Data'!$B$7:$R$2843,4,0)</f>
        <v>2160.9319999999998</v>
      </c>
      <c r="D20" s="65">
        <f>VLOOKUP($A20,'Return Data'!$B$7:$R$2843,5,0)</f>
        <v>2.0388000000000002</v>
      </c>
      <c r="E20" s="66">
        <f t="shared" si="0"/>
        <v>21</v>
      </c>
      <c r="F20" s="65">
        <f>VLOOKUP($A20,'Return Data'!$B$7:$R$2843,6,0)</f>
        <v>2.1747999999999998</v>
      </c>
      <c r="G20" s="66">
        <f t="shared" si="1"/>
        <v>24</v>
      </c>
      <c r="H20" s="65">
        <f>VLOOKUP($A20,'Return Data'!$B$7:$R$2843,7,0)</f>
        <v>3.2528000000000001</v>
      </c>
      <c r="I20" s="66">
        <f t="shared" si="2"/>
        <v>19</v>
      </c>
      <c r="J20" s="65">
        <f>VLOOKUP($A20,'Return Data'!$B$7:$R$2843,8,0)</f>
        <v>3.4872000000000001</v>
      </c>
      <c r="K20" s="66">
        <f t="shared" si="3"/>
        <v>16</v>
      </c>
      <c r="L20" s="65">
        <f>VLOOKUP($A20,'Return Data'!$B$7:$R$2843,9,0)</f>
        <v>3.9592000000000001</v>
      </c>
      <c r="M20" s="66">
        <f t="shared" si="4"/>
        <v>10</v>
      </c>
      <c r="N20" s="65">
        <f>VLOOKUP($A20,'Return Data'!$B$7:$R$2843,10,0)</f>
        <v>3.4277000000000002</v>
      </c>
      <c r="O20" s="66">
        <f t="shared" si="5"/>
        <v>19</v>
      </c>
      <c r="P20" s="65">
        <f>VLOOKUP($A20,'Return Data'!$B$7:$R$2843,11,0)</f>
        <v>3.4121000000000001</v>
      </c>
      <c r="Q20" s="66">
        <f t="shared" si="6"/>
        <v>18</v>
      </c>
      <c r="R20" s="65">
        <f>VLOOKUP($A20,'Return Data'!$B$7:$R$2843,12,0)</f>
        <v>3.1581000000000001</v>
      </c>
      <c r="S20" s="66">
        <f t="shared" si="7"/>
        <v>20</v>
      </c>
      <c r="T20" s="65">
        <f>VLOOKUP($A20,'Return Data'!$B$7:$R$2843,13,0)</f>
        <v>3.2648000000000001</v>
      </c>
      <c r="U20" s="66">
        <f t="shared" si="8"/>
        <v>20</v>
      </c>
      <c r="V20" s="65">
        <f>VLOOKUP($A20,'Return Data'!$B$7:$R$2843,17,0)</f>
        <v>4.5887000000000002</v>
      </c>
      <c r="W20" s="66">
        <f t="shared" si="9"/>
        <v>14</v>
      </c>
      <c r="X20" s="65">
        <f>VLOOKUP($A20,'Return Data'!$B$7:$R$2843,14,0)</f>
        <v>5.7896999999999998</v>
      </c>
      <c r="Y20" s="66">
        <f t="shared" si="11"/>
        <v>8</v>
      </c>
      <c r="Z20" s="65">
        <f>VLOOKUP($A20,'Return Data'!$B$7:$R$2843,16,0)</f>
        <v>7.4699</v>
      </c>
      <c r="AA20" s="67">
        <f t="shared" si="10"/>
        <v>6</v>
      </c>
    </row>
    <row r="21" spans="1:27" x14ac:dyDescent="0.3">
      <c r="A21" s="63" t="s">
        <v>1526</v>
      </c>
      <c r="B21" s="64">
        <f>VLOOKUP($A21,'Return Data'!$B$7:$R$2843,3,0)</f>
        <v>44446</v>
      </c>
      <c r="C21" s="65">
        <f>VLOOKUP($A21,'Return Data'!$B$7:$R$2843,4,0)</f>
        <v>34.244399999999999</v>
      </c>
      <c r="D21" s="65">
        <f>VLOOKUP($A21,'Return Data'!$B$7:$R$2843,5,0)</f>
        <v>3.4110999999999998</v>
      </c>
      <c r="E21" s="66">
        <f t="shared" si="0"/>
        <v>4</v>
      </c>
      <c r="F21" s="65">
        <f>VLOOKUP($A21,'Return Data'!$B$7:$R$2843,6,0)</f>
        <v>2.3454999999999999</v>
      </c>
      <c r="G21" s="66">
        <f t="shared" si="1"/>
        <v>22</v>
      </c>
      <c r="H21" s="65">
        <f>VLOOKUP($A21,'Return Data'!$B$7:$R$2843,7,0)</f>
        <v>3.5807000000000002</v>
      </c>
      <c r="I21" s="66">
        <f t="shared" si="2"/>
        <v>11</v>
      </c>
      <c r="J21" s="65">
        <f>VLOOKUP($A21,'Return Data'!$B$7:$R$2843,8,0)</f>
        <v>3.3313000000000001</v>
      </c>
      <c r="K21" s="66">
        <f t="shared" si="3"/>
        <v>21</v>
      </c>
      <c r="L21" s="65">
        <f>VLOOKUP($A21,'Return Data'!$B$7:$R$2843,9,0)</f>
        <v>3.6890999999999998</v>
      </c>
      <c r="M21" s="66">
        <f t="shared" si="4"/>
        <v>18</v>
      </c>
      <c r="N21" s="65">
        <f>VLOOKUP($A21,'Return Data'!$B$7:$R$2843,10,0)</f>
        <v>3.6183999999999998</v>
      </c>
      <c r="O21" s="66">
        <f t="shared" si="5"/>
        <v>11</v>
      </c>
      <c r="P21" s="65">
        <f>VLOOKUP($A21,'Return Data'!$B$7:$R$2843,11,0)</f>
        <v>3.6291000000000002</v>
      </c>
      <c r="Q21" s="66">
        <f t="shared" si="6"/>
        <v>11</v>
      </c>
      <c r="R21" s="65">
        <f>VLOOKUP($A21,'Return Data'!$B$7:$R$2843,12,0)</f>
        <v>3.2967</v>
      </c>
      <c r="S21" s="66">
        <f t="shared" si="7"/>
        <v>17</v>
      </c>
      <c r="T21" s="65">
        <f>VLOOKUP($A21,'Return Data'!$B$7:$R$2843,13,0)</f>
        <v>3.5590999999999999</v>
      </c>
      <c r="U21" s="66">
        <f t="shared" si="8"/>
        <v>14</v>
      </c>
      <c r="V21" s="65">
        <f>VLOOKUP($A21,'Return Data'!$B$7:$R$2843,17,0)</f>
        <v>5.0749000000000004</v>
      </c>
      <c r="W21" s="66">
        <f t="shared" si="9"/>
        <v>9</v>
      </c>
      <c r="X21" s="65">
        <f>VLOOKUP($A21,'Return Data'!$B$7:$R$2843,14,0)</f>
        <v>6.1570999999999998</v>
      </c>
      <c r="Y21" s="66">
        <f t="shared" si="11"/>
        <v>6</v>
      </c>
      <c r="Z21" s="65">
        <f>VLOOKUP($A21,'Return Data'!$B$7:$R$2843,16,0)</f>
        <v>7.4732000000000003</v>
      </c>
      <c r="AA21" s="67">
        <f t="shared" si="10"/>
        <v>5</v>
      </c>
    </row>
    <row r="22" spans="1:27" x14ac:dyDescent="0.3">
      <c r="A22" s="63" t="s">
        <v>1528</v>
      </c>
      <c r="B22" s="64">
        <f>VLOOKUP($A22,'Return Data'!$B$7:$R$2843,3,0)</f>
        <v>44446</v>
      </c>
      <c r="C22" s="65">
        <f>VLOOKUP($A22,'Return Data'!$B$7:$R$2843,4,0)</f>
        <v>34.753100000000003</v>
      </c>
      <c r="D22" s="65">
        <f>VLOOKUP($A22,'Return Data'!$B$7:$R$2843,5,0)</f>
        <v>2.5207999999999999</v>
      </c>
      <c r="E22" s="66">
        <f t="shared" si="0"/>
        <v>14</v>
      </c>
      <c r="F22" s="65">
        <f>VLOOKUP($A22,'Return Data'!$B$7:$R$2843,6,0)</f>
        <v>2.968</v>
      </c>
      <c r="G22" s="66">
        <f t="shared" si="1"/>
        <v>6</v>
      </c>
      <c r="H22" s="65">
        <f>VLOOKUP($A22,'Return Data'!$B$7:$R$2843,7,0)</f>
        <v>3.6635</v>
      </c>
      <c r="I22" s="66">
        <f t="shared" si="2"/>
        <v>9</v>
      </c>
      <c r="J22" s="65">
        <f>VLOOKUP($A22,'Return Data'!$B$7:$R$2843,8,0)</f>
        <v>3.4630000000000001</v>
      </c>
      <c r="K22" s="66">
        <f t="shared" si="3"/>
        <v>17</v>
      </c>
      <c r="L22" s="65">
        <f>VLOOKUP($A22,'Return Data'!$B$7:$R$2843,9,0)</f>
        <v>3.7406999999999999</v>
      </c>
      <c r="M22" s="66">
        <f t="shared" si="4"/>
        <v>17</v>
      </c>
      <c r="N22" s="65">
        <f>VLOOKUP($A22,'Return Data'!$B$7:$R$2843,10,0)</f>
        <v>3.6114999999999999</v>
      </c>
      <c r="O22" s="66">
        <f t="shared" si="5"/>
        <v>12</v>
      </c>
      <c r="P22" s="65">
        <f>VLOOKUP($A22,'Return Data'!$B$7:$R$2843,11,0)</f>
        <v>3.6166</v>
      </c>
      <c r="Q22" s="66">
        <f t="shared" si="6"/>
        <v>13</v>
      </c>
      <c r="R22" s="65">
        <f>VLOOKUP($A22,'Return Data'!$B$7:$R$2843,12,0)</f>
        <v>3.3898000000000001</v>
      </c>
      <c r="S22" s="66">
        <f t="shared" si="7"/>
        <v>13</v>
      </c>
      <c r="T22" s="65">
        <f>VLOOKUP($A22,'Return Data'!$B$7:$R$2843,13,0)</f>
        <v>3.4824000000000002</v>
      </c>
      <c r="U22" s="66">
        <f t="shared" si="8"/>
        <v>15</v>
      </c>
      <c r="V22" s="65">
        <f>VLOOKUP($A22,'Return Data'!$B$7:$R$2843,17,0)</f>
        <v>4.8895999999999997</v>
      </c>
      <c r="W22" s="66">
        <f t="shared" si="9"/>
        <v>11</v>
      </c>
      <c r="X22" s="65">
        <f>VLOOKUP($A22,'Return Data'!$B$7:$R$2843,14,0)</f>
        <v>6.0045000000000002</v>
      </c>
      <c r="Y22" s="66">
        <f t="shared" si="11"/>
        <v>7</v>
      </c>
      <c r="Z22" s="65">
        <f>VLOOKUP($A22,'Return Data'!$B$7:$R$2843,16,0)</f>
        <v>3.8384</v>
      </c>
      <c r="AA22" s="67">
        <f t="shared" si="10"/>
        <v>27</v>
      </c>
    </row>
    <row r="23" spans="1:27" x14ac:dyDescent="0.3">
      <c r="A23" s="63" t="s">
        <v>1531</v>
      </c>
      <c r="B23" s="64">
        <f>VLOOKUP($A23,'Return Data'!$B$7:$R$2843,3,0)</f>
        <v>44446</v>
      </c>
      <c r="C23" s="65">
        <f>VLOOKUP($A23,'Return Data'!$B$7:$R$2843,4,0)</f>
        <v>1071.4429</v>
      </c>
      <c r="D23" s="65">
        <f>VLOOKUP($A23,'Return Data'!$B$7:$R$2843,5,0)</f>
        <v>4.5415999999999999</v>
      </c>
      <c r="E23" s="66">
        <f t="shared" si="0"/>
        <v>3</v>
      </c>
      <c r="F23" s="65">
        <f>VLOOKUP($A23,'Return Data'!$B$7:$R$2843,6,0)</f>
        <v>3.3336999999999999</v>
      </c>
      <c r="G23" s="66">
        <f t="shared" si="1"/>
        <v>2</v>
      </c>
      <c r="H23" s="65">
        <f>VLOOKUP($A23,'Return Data'!$B$7:$R$2843,7,0)</f>
        <v>3.7890000000000001</v>
      </c>
      <c r="I23" s="66">
        <f t="shared" si="2"/>
        <v>7</v>
      </c>
      <c r="J23" s="65">
        <f>VLOOKUP($A23,'Return Data'!$B$7:$R$2843,8,0)</f>
        <v>3.7241</v>
      </c>
      <c r="K23" s="66">
        <f t="shared" si="3"/>
        <v>9</v>
      </c>
      <c r="L23" s="65">
        <f>VLOOKUP($A23,'Return Data'!$B$7:$R$2843,9,0)</f>
        <v>3.5333999999999999</v>
      </c>
      <c r="M23" s="66">
        <f t="shared" si="4"/>
        <v>21</v>
      </c>
      <c r="N23" s="65">
        <f>VLOOKUP($A23,'Return Data'!$B$7:$R$2843,10,0)</f>
        <v>3.4497</v>
      </c>
      <c r="O23" s="66">
        <f t="shared" si="5"/>
        <v>17</v>
      </c>
      <c r="P23" s="65">
        <f>VLOOKUP($A23,'Return Data'!$B$7:$R$2843,11,0)</f>
        <v>3.3713000000000002</v>
      </c>
      <c r="Q23" s="66">
        <f t="shared" si="6"/>
        <v>19</v>
      </c>
      <c r="R23" s="65">
        <f>VLOOKUP($A23,'Return Data'!$B$7:$R$2843,12,0)</f>
        <v>3.1953</v>
      </c>
      <c r="S23" s="66">
        <f t="shared" si="7"/>
        <v>18</v>
      </c>
      <c r="T23" s="65">
        <f>VLOOKUP($A23,'Return Data'!$B$7:$R$2843,13,0)</f>
        <v>3.3287</v>
      </c>
      <c r="U23" s="66">
        <f t="shared" si="8"/>
        <v>17</v>
      </c>
      <c r="V23" s="65"/>
      <c r="W23" s="66"/>
      <c r="X23" s="65"/>
      <c r="Y23" s="66"/>
      <c r="Z23" s="65">
        <f>VLOOKUP($A23,'Return Data'!$B$7:$R$2843,16,0)</f>
        <v>3.9510000000000001</v>
      </c>
      <c r="AA23" s="67">
        <f t="shared" si="10"/>
        <v>26</v>
      </c>
    </row>
    <row r="24" spans="1:27" x14ac:dyDescent="0.3">
      <c r="A24" s="63" t="s">
        <v>1533</v>
      </c>
      <c r="B24" s="64">
        <f>VLOOKUP($A24,'Return Data'!$B$7:$R$2843,3,0)</f>
        <v>44446</v>
      </c>
      <c r="C24" s="65">
        <f>VLOOKUP($A24,'Return Data'!$B$7:$R$2843,4,0)</f>
        <v>1097.8949</v>
      </c>
      <c r="D24" s="65">
        <f>VLOOKUP($A24,'Return Data'!$B$7:$R$2843,5,0)</f>
        <v>2.3307000000000002</v>
      </c>
      <c r="E24" s="66">
        <f t="shared" si="0"/>
        <v>17</v>
      </c>
      <c r="F24" s="65">
        <f>VLOOKUP($A24,'Return Data'!$B$7:$R$2843,6,0)</f>
        <v>2.5581</v>
      </c>
      <c r="G24" s="66">
        <f t="shared" si="1"/>
        <v>16</v>
      </c>
      <c r="H24" s="65">
        <f>VLOOKUP($A24,'Return Data'!$B$7:$R$2843,7,0)</f>
        <v>3.1678000000000002</v>
      </c>
      <c r="I24" s="66">
        <f t="shared" si="2"/>
        <v>20</v>
      </c>
      <c r="J24" s="65">
        <f>VLOOKUP($A24,'Return Data'!$B$7:$R$2843,8,0)</f>
        <v>3.4554999999999998</v>
      </c>
      <c r="K24" s="66">
        <f t="shared" si="3"/>
        <v>18</v>
      </c>
      <c r="L24" s="65">
        <f>VLOOKUP($A24,'Return Data'!$B$7:$R$2843,9,0)</f>
        <v>4.0140000000000002</v>
      </c>
      <c r="M24" s="66">
        <f t="shared" si="4"/>
        <v>7</v>
      </c>
      <c r="N24" s="65">
        <f>VLOOKUP($A24,'Return Data'!$B$7:$R$2843,10,0)</f>
        <v>3.7319</v>
      </c>
      <c r="O24" s="66">
        <f t="shared" si="5"/>
        <v>9</v>
      </c>
      <c r="P24" s="65">
        <f>VLOOKUP($A24,'Return Data'!$B$7:$R$2843,11,0)</f>
        <v>3.7509999999999999</v>
      </c>
      <c r="Q24" s="66">
        <f t="shared" si="6"/>
        <v>8</v>
      </c>
      <c r="R24" s="65">
        <f>VLOOKUP($A24,'Return Data'!$B$7:$R$2843,12,0)</f>
        <v>3.3765999999999998</v>
      </c>
      <c r="S24" s="66">
        <f t="shared" si="7"/>
        <v>14</v>
      </c>
      <c r="T24" s="65">
        <f>VLOOKUP($A24,'Return Data'!$B$7:$R$2843,13,0)</f>
        <v>3.5739000000000001</v>
      </c>
      <c r="U24" s="66">
        <f t="shared" si="8"/>
        <v>13</v>
      </c>
      <c r="V24" s="65"/>
      <c r="W24" s="66"/>
      <c r="X24" s="65"/>
      <c r="Y24" s="66"/>
      <c r="Z24" s="65">
        <f>VLOOKUP($A24,'Return Data'!$B$7:$R$2843,16,0)</f>
        <v>5.0570000000000004</v>
      </c>
      <c r="AA24" s="67">
        <f t="shared" si="10"/>
        <v>21</v>
      </c>
    </row>
    <row r="25" spans="1:27" x14ac:dyDescent="0.3">
      <c r="A25" s="63" t="s">
        <v>1535</v>
      </c>
      <c r="B25" s="64">
        <f>VLOOKUP($A25,'Return Data'!$B$7:$R$2843,3,0)</f>
        <v>44446</v>
      </c>
      <c r="C25" s="65">
        <f>VLOOKUP($A25,'Return Data'!$B$7:$R$2843,4,0)</f>
        <v>13.689299999999999</v>
      </c>
      <c r="D25" s="65">
        <f>VLOOKUP($A25,'Return Data'!$B$7:$R$2843,5,0)</f>
        <v>2.3997999999999999</v>
      </c>
      <c r="E25" s="66">
        <f t="shared" si="0"/>
        <v>16</v>
      </c>
      <c r="F25" s="65">
        <f>VLOOKUP($A25,'Return Data'!$B$7:$R$2843,6,0)</f>
        <v>2.2669000000000001</v>
      </c>
      <c r="G25" s="66">
        <f t="shared" si="1"/>
        <v>23</v>
      </c>
      <c r="H25" s="65">
        <f>VLOOKUP($A25,'Return Data'!$B$7:$R$2843,7,0)</f>
        <v>2.8201999999999998</v>
      </c>
      <c r="I25" s="66">
        <f t="shared" si="2"/>
        <v>24</v>
      </c>
      <c r="J25" s="65">
        <f>VLOOKUP($A25,'Return Data'!$B$7:$R$2843,8,0)</f>
        <v>2.9171999999999998</v>
      </c>
      <c r="K25" s="66">
        <f t="shared" si="3"/>
        <v>24</v>
      </c>
      <c r="L25" s="65">
        <f>VLOOKUP($A25,'Return Data'!$B$7:$R$2843,9,0)</f>
        <v>3.0912999999999999</v>
      </c>
      <c r="M25" s="66">
        <f t="shared" si="4"/>
        <v>24</v>
      </c>
      <c r="N25" s="65">
        <f>VLOOKUP($A25,'Return Data'!$B$7:$R$2843,10,0)</f>
        <v>2.6960999999999999</v>
      </c>
      <c r="O25" s="66">
        <f t="shared" si="5"/>
        <v>24</v>
      </c>
      <c r="P25" s="65">
        <f>VLOOKUP($A25,'Return Data'!$B$7:$R$2843,11,0)</f>
        <v>2.5558000000000001</v>
      </c>
      <c r="Q25" s="66">
        <f t="shared" si="6"/>
        <v>25</v>
      </c>
      <c r="R25" s="65">
        <f>VLOOKUP($A25,'Return Data'!$B$7:$R$2843,12,0)</f>
        <v>2.5043000000000002</v>
      </c>
      <c r="S25" s="66">
        <f t="shared" si="7"/>
        <v>25</v>
      </c>
      <c r="T25" s="65">
        <f>VLOOKUP($A25,'Return Data'!$B$7:$R$2843,13,0)</f>
        <v>2.7747999999999999</v>
      </c>
      <c r="U25" s="66">
        <f t="shared" si="8"/>
        <v>25</v>
      </c>
      <c r="V25" s="65">
        <f>VLOOKUP($A25,'Return Data'!$B$7:$R$2843,17,0)</f>
        <v>3.8879000000000001</v>
      </c>
      <c r="W25" s="66">
        <f t="shared" si="9"/>
        <v>20</v>
      </c>
      <c r="X25" s="65">
        <f>VLOOKUP($A25,'Return Data'!$B$7:$R$2843,14,0)</f>
        <v>-0.22839999999999999</v>
      </c>
      <c r="Y25" s="66">
        <f t="shared" si="11"/>
        <v>17</v>
      </c>
      <c r="Z25" s="65">
        <f>VLOOKUP($A25,'Return Data'!$B$7:$R$2843,16,0)</f>
        <v>3.9992000000000001</v>
      </c>
      <c r="AA25" s="67">
        <f t="shared" si="10"/>
        <v>25</v>
      </c>
    </row>
    <row r="26" spans="1:27" x14ac:dyDescent="0.3">
      <c r="A26" s="63" t="s">
        <v>2026</v>
      </c>
      <c r="B26" s="64">
        <f>VLOOKUP($A26,'Return Data'!$B$7:$R$2843,3,0)</f>
        <v>44446</v>
      </c>
      <c r="C26" s="65">
        <f>VLOOKUP($A26,'Return Data'!$B$7:$R$2843,4,0)</f>
        <v>2214.9508000000001</v>
      </c>
      <c r="D26" s="65">
        <f>VLOOKUP($A26,'Return Data'!$B$7:$R$2843,5,0)</f>
        <v>5.5789999999999997</v>
      </c>
      <c r="E26" s="66">
        <f t="shared" si="0"/>
        <v>2</v>
      </c>
      <c r="F26" s="65">
        <f>VLOOKUP($A26,'Return Data'!$B$7:$R$2843,6,0)</f>
        <v>2.4737</v>
      </c>
      <c r="G26" s="66">
        <f t="shared" si="1"/>
        <v>17</v>
      </c>
      <c r="H26" s="65">
        <f>VLOOKUP($A26,'Return Data'!$B$7:$R$2843,7,0)</f>
        <v>2.8683999999999998</v>
      </c>
      <c r="I26" s="66">
        <f t="shared" si="2"/>
        <v>22</v>
      </c>
      <c r="J26" s="65">
        <f>VLOOKUP($A26,'Return Data'!$B$7:$R$2843,8,0)</f>
        <v>2.5741000000000001</v>
      </c>
      <c r="K26" s="66">
        <f t="shared" si="3"/>
        <v>25</v>
      </c>
      <c r="L26" s="65">
        <f>VLOOKUP($A26,'Return Data'!$B$7:$R$2843,9,0)</f>
        <v>2.4306999999999999</v>
      </c>
      <c r="M26" s="66">
        <f t="shared" si="4"/>
        <v>26</v>
      </c>
      <c r="N26" s="65">
        <f>VLOOKUP($A26,'Return Data'!$B$7:$R$2843,10,0)</f>
        <v>2.3123999999999998</v>
      </c>
      <c r="O26" s="66">
        <f t="shared" si="5"/>
        <v>27</v>
      </c>
      <c r="P26" s="65">
        <f>VLOOKUP($A26,'Return Data'!$B$7:$R$2843,11,0)</f>
        <v>2.2456999999999998</v>
      </c>
      <c r="Q26" s="66">
        <f t="shared" si="6"/>
        <v>27</v>
      </c>
      <c r="R26" s="65">
        <f>VLOOKUP($A26,'Return Data'!$B$7:$R$2843,12,0)</f>
        <v>1.9424999999999999</v>
      </c>
      <c r="S26" s="66">
        <f t="shared" si="7"/>
        <v>27</v>
      </c>
      <c r="T26" s="65">
        <f>VLOOKUP($A26,'Return Data'!$B$7:$R$2843,13,0)</f>
        <v>2.0466000000000002</v>
      </c>
      <c r="U26" s="66">
        <f t="shared" si="8"/>
        <v>27</v>
      </c>
      <c r="V26" s="65">
        <f>VLOOKUP($A26,'Return Data'!$B$7:$R$2843,17,0)</f>
        <v>3.3077000000000001</v>
      </c>
      <c r="W26" s="66">
        <f t="shared" si="9"/>
        <v>22</v>
      </c>
      <c r="X26" s="65">
        <f>VLOOKUP($A26,'Return Data'!$B$7:$R$2843,14,0)</f>
        <v>4.4721000000000002</v>
      </c>
      <c r="Y26" s="66">
        <f t="shared" si="11"/>
        <v>14</v>
      </c>
      <c r="Z26" s="65">
        <f>VLOOKUP($A26,'Return Data'!$B$7:$R$2843,16,0)</f>
        <v>7.1237000000000004</v>
      </c>
      <c r="AA26" s="67">
        <f t="shared" si="10"/>
        <v>11</v>
      </c>
    </row>
    <row r="27" spans="1:27" x14ac:dyDescent="0.3">
      <c r="A27" s="63" t="s">
        <v>1536</v>
      </c>
      <c r="B27" s="64">
        <f>VLOOKUP($A27,'Return Data'!$B$7:$R$2843,3,0)</f>
        <v>44446</v>
      </c>
      <c r="C27" s="65">
        <f>VLOOKUP($A27,'Return Data'!$B$7:$R$2843,4,0)</f>
        <v>3211.3427999999999</v>
      </c>
      <c r="D27" s="65">
        <f>VLOOKUP($A27,'Return Data'!$B$7:$R$2843,5,0)</f>
        <v>2.1402999999999999</v>
      </c>
      <c r="E27" s="66">
        <f t="shared" si="0"/>
        <v>19</v>
      </c>
      <c r="F27" s="65">
        <f>VLOOKUP($A27,'Return Data'!$B$7:$R$2843,6,0)</f>
        <v>2.5682999999999998</v>
      </c>
      <c r="G27" s="66">
        <f t="shared" si="1"/>
        <v>14</v>
      </c>
      <c r="H27" s="65">
        <f>VLOOKUP($A27,'Return Data'!$B$7:$R$2843,7,0)</f>
        <v>3.3302</v>
      </c>
      <c r="I27" s="66">
        <f t="shared" si="2"/>
        <v>16</v>
      </c>
      <c r="J27" s="65">
        <f>VLOOKUP($A27,'Return Data'!$B$7:$R$2843,8,0)</f>
        <v>3.9885999999999999</v>
      </c>
      <c r="K27" s="66">
        <f t="shared" si="3"/>
        <v>5</v>
      </c>
      <c r="L27" s="65">
        <f>VLOOKUP($A27,'Return Data'!$B$7:$R$2843,9,0)</f>
        <v>4.2550999999999997</v>
      </c>
      <c r="M27" s="66">
        <f t="shared" si="4"/>
        <v>5</v>
      </c>
      <c r="N27" s="65">
        <f>VLOOKUP($A27,'Return Data'!$B$7:$R$2843,10,0)</f>
        <v>18.159199999999998</v>
      </c>
      <c r="O27" s="66">
        <f t="shared" si="5"/>
        <v>1</v>
      </c>
      <c r="P27" s="65">
        <f>VLOOKUP($A27,'Return Data'!$B$7:$R$2843,11,0)</f>
        <v>11.605399999999999</v>
      </c>
      <c r="Q27" s="66">
        <f t="shared" si="6"/>
        <v>1</v>
      </c>
      <c r="R27" s="65">
        <f>VLOOKUP($A27,'Return Data'!$B$7:$R$2843,12,0)</f>
        <v>9.1435999999999993</v>
      </c>
      <c r="S27" s="66">
        <f t="shared" si="7"/>
        <v>2</v>
      </c>
      <c r="T27" s="65">
        <f>VLOOKUP($A27,'Return Data'!$B$7:$R$2843,13,0)</f>
        <v>8.6325000000000003</v>
      </c>
      <c r="U27" s="66">
        <f t="shared" si="8"/>
        <v>2</v>
      </c>
      <c r="V27" s="65">
        <f>VLOOKUP($A27,'Return Data'!$B$7:$R$2843,17,0)</f>
        <v>4.4438000000000004</v>
      </c>
      <c r="W27" s="66">
        <f t="shared" si="9"/>
        <v>17</v>
      </c>
      <c r="X27" s="65">
        <f>VLOOKUP($A27,'Return Data'!$B$7:$R$2843,14,0)</f>
        <v>4.9372999999999996</v>
      </c>
      <c r="Y27" s="66">
        <f t="shared" si="11"/>
        <v>12</v>
      </c>
      <c r="Z27" s="65">
        <f>VLOOKUP($A27,'Return Data'!$B$7:$R$2843,16,0)</f>
        <v>6.0797999999999996</v>
      </c>
      <c r="AA27" s="67">
        <f t="shared" si="10"/>
        <v>17</v>
      </c>
    </row>
    <row r="28" spans="1:27" x14ac:dyDescent="0.3">
      <c r="A28" s="63" t="s">
        <v>1540</v>
      </c>
      <c r="B28" s="64">
        <f>VLOOKUP($A28,'Return Data'!$B$7:$R$2843,3,0)</f>
        <v>44446</v>
      </c>
      <c r="C28" s="65">
        <f>VLOOKUP($A28,'Return Data'!$B$7:$R$2843,4,0)</f>
        <v>27.477900000000002</v>
      </c>
      <c r="D28" s="65">
        <f>VLOOKUP($A28,'Return Data'!$B$7:$R$2843,5,0)</f>
        <v>2.2583000000000002</v>
      </c>
      <c r="E28" s="66">
        <f t="shared" si="0"/>
        <v>18</v>
      </c>
      <c r="F28" s="65">
        <f>VLOOKUP($A28,'Return Data'!$B$7:$R$2843,6,0)</f>
        <v>2.4581</v>
      </c>
      <c r="G28" s="66">
        <f t="shared" si="1"/>
        <v>19</v>
      </c>
      <c r="H28" s="65">
        <f>VLOOKUP($A28,'Return Data'!$B$7:$R$2843,7,0)</f>
        <v>3.2850000000000001</v>
      </c>
      <c r="I28" s="66">
        <f t="shared" si="2"/>
        <v>17</v>
      </c>
      <c r="J28" s="65">
        <f>VLOOKUP($A28,'Return Data'!$B$7:$R$2843,8,0)</f>
        <v>3.8008000000000002</v>
      </c>
      <c r="K28" s="66">
        <f t="shared" si="3"/>
        <v>8</v>
      </c>
      <c r="L28" s="65">
        <f>VLOOKUP($A28,'Return Data'!$B$7:$R$2843,9,0)</f>
        <v>3.8860999999999999</v>
      </c>
      <c r="M28" s="66">
        <f t="shared" si="4"/>
        <v>13</v>
      </c>
      <c r="N28" s="65">
        <f>VLOOKUP($A28,'Return Data'!$B$7:$R$2843,10,0)</f>
        <v>3.6280999999999999</v>
      </c>
      <c r="O28" s="66">
        <f t="shared" si="5"/>
        <v>10</v>
      </c>
      <c r="P28" s="65">
        <f>VLOOKUP($A28,'Return Data'!$B$7:$R$2843,11,0)</f>
        <v>3.6280999999999999</v>
      </c>
      <c r="Q28" s="66">
        <f t="shared" si="6"/>
        <v>12</v>
      </c>
      <c r="R28" s="65">
        <f>VLOOKUP($A28,'Return Data'!$B$7:$R$2843,12,0)</f>
        <v>3.4180000000000001</v>
      </c>
      <c r="S28" s="66">
        <f t="shared" si="7"/>
        <v>12</v>
      </c>
      <c r="T28" s="65">
        <f>VLOOKUP($A28,'Return Data'!$B$7:$R$2843,13,0)</f>
        <v>3.6499000000000001</v>
      </c>
      <c r="U28" s="66">
        <f t="shared" si="8"/>
        <v>11</v>
      </c>
      <c r="V28" s="65">
        <f>VLOOKUP($A28,'Return Data'!$B$7:$R$2843,17,0)</f>
        <v>5.5369999999999999</v>
      </c>
      <c r="W28" s="66">
        <f t="shared" si="9"/>
        <v>5</v>
      </c>
      <c r="X28" s="65">
        <f>VLOOKUP($A28,'Return Data'!$B$7:$R$2843,14,0)</f>
        <v>8.1522000000000006</v>
      </c>
      <c r="Y28" s="66">
        <f t="shared" si="11"/>
        <v>1</v>
      </c>
      <c r="Z28" s="65">
        <f>VLOOKUP($A28,'Return Data'!$B$7:$R$2843,16,0)</f>
        <v>7.9669999999999996</v>
      </c>
      <c r="AA28" s="67">
        <f t="shared" si="10"/>
        <v>2</v>
      </c>
    </row>
    <row r="29" spans="1:27" x14ac:dyDescent="0.3">
      <c r="A29" s="63" t="s">
        <v>1542</v>
      </c>
      <c r="B29" s="64">
        <f>VLOOKUP($A29,'Return Data'!$B$7:$R$2843,3,0)</f>
        <v>44446</v>
      </c>
      <c r="C29" s="65">
        <f>VLOOKUP($A29,'Return Data'!$B$7:$R$2843,4,0)</f>
        <v>2204.1012999999998</v>
      </c>
      <c r="D29" s="65">
        <f>VLOOKUP($A29,'Return Data'!$B$7:$R$2843,5,0)</f>
        <v>1.2834000000000001</v>
      </c>
      <c r="E29" s="66">
        <f t="shared" si="0"/>
        <v>26</v>
      </c>
      <c r="F29" s="65">
        <f>VLOOKUP($A29,'Return Data'!$B$7:$R$2843,6,0)</f>
        <v>1.9673</v>
      </c>
      <c r="G29" s="66">
        <f t="shared" si="1"/>
        <v>26</v>
      </c>
      <c r="H29" s="65">
        <f>VLOOKUP($A29,'Return Data'!$B$7:$R$2843,7,0)</f>
        <v>2.6461999999999999</v>
      </c>
      <c r="I29" s="66">
        <f t="shared" si="2"/>
        <v>25</v>
      </c>
      <c r="J29" s="65">
        <f>VLOOKUP($A29,'Return Data'!$B$7:$R$2843,8,0)</f>
        <v>3.0007999999999999</v>
      </c>
      <c r="K29" s="66">
        <f t="shared" si="3"/>
        <v>22</v>
      </c>
      <c r="L29" s="65">
        <f>VLOOKUP($A29,'Return Data'!$B$7:$R$2843,9,0)</f>
        <v>3.1230000000000002</v>
      </c>
      <c r="M29" s="66">
        <f t="shared" si="4"/>
        <v>23</v>
      </c>
      <c r="N29" s="65">
        <f>VLOOKUP($A29,'Return Data'!$B$7:$R$2843,10,0)</f>
        <v>2.9809000000000001</v>
      </c>
      <c r="O29" s="66">
        <f t="shared" si="5"/>
        <v>22</v>
      </c>
      <c r="P29" s="65">
        <f>VLOOKUP($A29,'Return Data'!$B$7:$R$2843,11,0)</f>
        <v>2.9929000000000001</v>
      </c>
      <c r="Q29" s="66">
        <f t="shared" si="6"/>
        <v>22</v>
      </c>
      <c r="R29" s="65">
        <f>VLOOKUP($A29,'Return Data'!$B$7:$R$2843,12,0)</f>
        <v>2.7774000000000001</v>
      </c>
      <c r="S29" s="66">
        <f t="shared" si="7"/>
        <v>23</v>
      </c>
      <c r="T29" s="65">
        <f>VLOOKUP($A29,'Return Data'!$B$7:$R$2843,13,0)</f>
        <v>2.8416000000000001</v>
      </c>
      <c r="U29" s="66">
        <f t="shared" si="8"/>
        <v>23</v>
      </c>
      <c r="V29" s="65">
        <f>VLOOKUP($A29,'Return Data'!$B$7:$R$2843,17,0)</f>
        <v>3.7858000000000001</v>
      </c>
      <c r="W29" s="66">
        <f t="shared" si="9"/>
        <v>21</v>
      </c>
      <c r="X29" s="65">
        <f>VLOOKUP($A29,'Return Data'!$B$7:$R$2843,14,0)</f>
        <v>2.9603999999999999</v>
      </c>
      <c r="Y29" s="66">
        <f t="shared" si="11"/>
        <v>16</v>
      </c>
      <c r="Z29" s="65">
        <f>VLOOKUP($A29,'Return Data'!$B$7:$R$2843,16,0)</f>
        <v>5.9366000000000003</v>
      </c>
      <c r="AA29" s="67">
        <f t="shared" si="10"/>
        <v>18</v>
      </c>
    </row>
    <row r="30" spans="1:27" x14ac:dyDescent="0.3">
      <c r="A30" s="63" t="s">
        <v>1545</v>
      </c>
      <c r="B30" s="64">
        <f>VLOOKUP($A30,'Return Data'!$B$7:$R$2843,3,0)</f>
        <v>44446</v>
      </c>
      <c r="C30" s="65">
        <f>VLOOKUP($A30,'Return Data'!$B$7:$R$2843,4,0)</f>
        <v>4750.7800999999999</v>
      </c>
      <c r="D30" s="65">
        <f>VLOOKUP($A30,'Return Data'!$B$7:$R$2843,5,0)</f>
        <v>3.4091999999999998</v>
      </c>
      <c r="E30" s="66">
        <f t="shared" si="0"/>
        <v>5</v>
      </c>
      <c r="F30" s="65">
        <f>VLOOKUP($A30,'Return Data'!$B$7:$R$2843,6,0)</f>
        <v>3.0272999999999999</v>
      </c>
      <c r="G30" s="66">
        <f t="shared" si="1"/>
        <v>5</v>
      </c>
      <c r="H30" s="65">
        <f>VLOOKUP($A30,'Return Data'!$B$7:$R$2843,7,0)</f>
        <v>3.6036999999999999</v>
      </c>
      <c r="I30" s="66">
        <f t="shared" si="2"/>
        <v>10</v>
      </c>
      <c r="J30" s="65">
        <f>VLOOKUP($A30,'Return Data'!$B$7:$R$2843,8,0)</f>
        <v>3.6052</v>
      </c>
      <c r="K30" s="66">
        <f t="shared" si="3"/>
        <v>14</v>
      </c>
      <c r="L30" s="65">
        <f>VLOOKUP($A30,'Return Data'!$B$7:$R$2843,9,0)</f>
        <v>3.8656000000000001</v>
      </c>
      <c r="M30" s="66">
        <f t="shared" si="4"/>
        <v>14</v>
      </c>
      <c r="N30" s="65">
        <f>VLOOKUP($A30,'Return Data'!$B$7:$R$2843,10,0)</f>
        <v>3.7475000000000001</v>
      </c>
      <c r="O30" s="66">
        <f t="shared" si="5"/>
        <v>8</v>
      </c>
      <c r="P30" s="65">
        <f>VLOOKUP($A30,'Return Data'!$B$7:$R$2843,11,0)</f>
        <v>3.6827000000000001</v>
      </c>
      <c r="Q30" s="66">
        <f t="shared" si="6"/>
        <v>9</v>
      </c>
      <c r="R30" s="65">
        <f>VLOOKUP($A30,'Return Data'!$B$7:$R$2843,12,0)</f>
        <v>3.4455</v>
      </c>
      <c r="S30" s="66">
        <f t="shared" si="7"/>
        <v>11</v>
      </c>
      <c r="T30" s="65">
        <f>VLOOKUP($A30,'Return Data'!$B$7:$R$2843,13,0)</f>
        <v>3.6562999999999999</v>
      </c>
      <c r="U30" s="66">
        <f t="shared" si="8"/>
        <v>10</v>
      </c>
      <c r="V30" s="65">
        <f>VLOOKUP($A30,'Return Data'!$B$7:$R$2843,17,0)</f>
        <v>5.1807999999999996</v>
      </c>
      <c r="W30" s="66">
        <f t="shared" si="9"/>
        <v>7</v>
      </c>
      <c r="X30" s="65">
        <f>VLOOKUP($A30,'Return Data'!$B$7:$R$2843,14,0)</f>
        <v>6.2930999999999999</v>
      </c>
      <c r="Y30" s="66">
        <f t="shared" si="11"/>
        <v>5</v>
      </c>
      <c r="Z30" s="65">
        <f>VLOOKUP($A30,'Return Data'!$B$7:$R$2843,16,0)</f>
        <v>7.2309999999999999</v>
      </c>
      <c r="AA30" s="67">
        <f t="shared" si="10"/>
        <v>9</v>
      </c>
    </row>
    <row r="31" spans="1:27" x14ac:dyDescent="0.3">
      <c r="A31" s="63" t="s">
        <v>1547</v>
      </c>
      <c r="B31" s="64">
        <f>VLOOKUP($A31,'Return Data'!$B$7:$R$2843,3,0)</f>
        <v>44446</v>
      </c>
      <c r="C31" s="65">
        <f>VLOOKUP($A31,'Return Data'!$B$7:$R$2843,4,0)</f>
        <v>10.9686</v>
      </c>
      <c r="D31" s="65">
        <f>VLOOKUP($A31,'Return Data'!$B$7:$R$2843,5,0)</f>
        <v>0.99829999999999997</v>
      </c>
      <c r="E31" s="66">
        <f t="shared" si="0"/>
        <v>27</v>
      </c>
      <c r="F31" s="65">
        <f>VLOOKUP($A31,'Return Data'!$B$7:$R$2843,6,0)</f>
        <v>1.4977</v>
      </c>
      <c r="G31" s="66">
        <f t="shared" si="1"/>
        <v>27</v>
      </c>
      <c r="H31" s="65">
        <f>VLOOKUP($A31,'Return Data'!$B$7:$R$2843,7,0)</f>
        <v>2.1877</v>
      </c>
      <c r="I31" s="66">
        <f t="shared" si="2"/>
        <v>26</v>
      </c>
      <c r="J31" s="65">
        <f>VLOOKUP($A31,'Return Data'!$B$7:$R$2843,8,0)</f>
        <v>2.5219999999999998</v>
      </c>
      <c r="K31" s="66">
        <f t="shared" si="3"/>
        <v>26</v>
      </c>
      <c r="L31" s="65">
        <f>VLOOKUP($A31,'Return Data'!$B$7:$R$2843,9,0)</f>
        <v>2.8250999999999999</v>
      </c>
      <c r="M31" s="66">
        <f t="shared" si="4"/>
        <v>25</v>
      </c>
      <c r="N31" s="65">
        <f>VLOOKUP($A31,'Return Data'!$B$7:$R$2843,10,0)</f>
        <v>2.5958000000000001</v>
      </c>
      <c r="O31" s="66">
        <f t="shared" si="5"/>
        <v>25</v>
      </c>
      <c r="P31" s="65">
        <f>VLOOKUP($A31,'Return Data'!$B$7:$R$2843,11,0)</f>
        <v>2.6657000000000002</v>
      </c>
      <c r="Q31" s="66">
        <f t="shared" si="6"/>
        <v>24</v>
      </c>
      <c r="R31" s="65">
        <f>VLOOKUP($A31,'Return Data'!$B$7:$R$2843,12,0)</f>
        <v>2.4211999999999998</v>
      </c>
      <c r="S31" s="66">
        <f t="shared" si="7"/>
        <v>26</v>
      </c>
      <c r="T31" s="65">
        <f>VLOOKUP($A31,'Return Data'!$B$7:$R$2843,13,0)</f>
        <v>2.5926999999999998</v>
      </c>
      <c r="U31" s="66">
        <f t="shared" si="8"/>
        <v>26</v>
      </c>
      <c r="V31" s="65"/>
      <c r="W31" s="66"/>
      <c r="X31" s="65"/>
      <c r="Y31" s="66"/>
      <c r="Z31" s="65">
        <f>VLOOKUP($A31,'Return Data'!$B$7:$R$2843,16,0)</f>
        <v>4.2755999999999998</v>
      </c>
      <c r="AA31" s="67">
        <f t="shared" si="10"/>
        <v>23</v>
      </c>
    </row>
    <row r="32" spans="1:27" x14ac:dyDescent="0.3">
      <c r="A32" s="63" t="s">
        <v>1549</v>
      </c>
      <c r="B32" s="64">
        <f>VLOOKUP($A32,'Return Data'!$B$7:$R$2843,3,0)</f>
        <v>44446</v>
      </c>
      <c r="C32" s="65">
        <f>VLOOKUP($A32,'Return Data'!$B$7:$R$2843,4,0)</f>
        <v>11.433299999999999</v>
      </c>
      <c r="D32" s="65">
        <f>VLOOKUP($A32,'Return Data'!$B$7:$R$2843,5,0)</f>
        <v>3.1926999999999999</v>
      </c>
      <c r="E32" s="66">
        <f t="shared" si="0"/>
        <v>10</v>
      </c>
      <c r="F32" s="65">
        <f>VLOOKUP($A32,'Return Data'!$B$7:$R$2843,6,0)</f>
        <v>2.7942</v>
      </c>
      <c r="G32" s="66">
        <f t="shared" si="1"/>
        <v>11</v>
      </c>
      <c r="H32" s="65">
        <f>VLOOKUP($A32,'Return Data'!$B$7:$R$2843,7,0)</f>
        <v>3.4683999999999999</v>
      </c>
      <c r="I32" s="66">
        <f t="shared" si="2"/>
        <v>14</v>
      </c>
      <c r="J32" s="65">
        <f>VLOOKUP($A32,'Return Data'!$B$7:$R$2843,8,0)</f>
        <v>3.6764999999999999</v>
      </c>
      <c r="K32" s="66">
        <f t="shared" si="3"/>
        <v>11</v>
      </c>
      <c r="L32" s="65">
        <f>VLOOKUP($A32,'Return Data'!$B$7:$R$2843,9,0)</f>
        <v>3.9241999999999999</v>
      </c>
      <c r="M32" s="66">
        <f t="shared" si="4"/>
        <v>11</v>
      </c>
      <c r="N32" s="65">
        <f>VLOOKUP($A32,'Return Data'!$B$7:$R$2843,10,0)</f>
        <v>3.4546999999999999</v>
      </c>
      <c r="O32" s="66">
        <f t="shared" si="5"/>
        <v>16</v>
      </c>
      <c r="P32" s="65">
        <f>VLOOKUP($A32,'Return Data'!$B$7:$R$2843,11,0)</f>
        <v>3.4725000000000001</v>
      </c>
      <c r="Q32" s="66">
        <f t="shared" si="6"/>
        <v>16</v>
      </c>
      <c r="R32" s="65">
        <f>VLOOKUP($A32,'Return Data'!$B$7:$R$2843,12,0)</f>
        <v>3.1486000000000001</v>
      </c>
      <c r="S32" s="66">
        <f t="shared" si="7"/>
        <v>21</v>
      </c>
      <c r="T32" s="65">
        <f>VLOOKUP($A32,'Return Data'!$B$7:$R$2843,13,0)</f>
        <v>3.3266</v>
      </c>
      <c r="U32" s="66">
        <f t="shared" si="8"/>
        <v>18</v>
      </c>
      <c r="V32" s="65">
        <f>VLOOKUP($A32,'Return Data'!$B$7:$R$2843,17,0)</f>
        <v>4.4615999999999998</v>
      </c>
      <c r="W32" s="66">
        <f t="shared" si="9"/>
        <v>16</v>
      </c>
      <c r="X32" s="65"/>
      <c r="Y32" s="66"/>
      <c r="Z32" s="65">
        <f>VLOOKUP($A32,'Return Data'!$B$7:$R$2843,16,0)</f>
        <v>5.2302</v>
      </c>
      <c r="AA32" s="67">
        <f t="shared" si="10"/>
        <v>20</v>
      </c>
    </row>
    <row r="33" spans="1:27" x14ac:dyDescent="0.3">
      <c r="A33" s="63" t="s">
        <v>1551</v>
      </c>
      <c r="B33" s="64">
        <f>VLOOKUP($A33,'Return Data'!$B$7:$R$2843,3,0)</f>
        <v>44446</v>
      </c>
      <c r="C33" s="65">
        <f>VLOOKUP($A33,'Return Data'!$B$7:$R$2843,4,0)</f>
        <v>3308.2267000000002</v>
      </c>
      <c r="D33" s="65">
        <f>VLOOKUP($A33,'Return Data'!$B$7:$R$2843,5,0)</f>
        <v>2.6966999999999999</v>
      </c>
      <c r="E33" s="66">
        <f t="shared" si="0"/>
        <v>13</v>
      </c>
      <c r="F33" s="65">
        <f>VLOOKUP($A33,'Return Data'!$B$7:$R$2843,6,0)</f>
        <v>2.6061999999999999</v>
      </c>
      <c r="G33" s="66">
        <f t="shared" si="1"/>
        <v>13</v>
      </c>
      <c r="H33" s="65">
        <f>VLOOKUP($A33,'Return Data'!$B$7:$R$2843,7,0)</f>
        <v>3.6894</v>
      </c>
      <c r="I33" s="66">
        <f t="shared" si="2"/>
        <v>8</v>
      </c>
      <c r="J33" s="65">
        <f>VLOOKUP($A33,'Return Data'!$B$7:$R$2843,8,0)</f>
        <v>4.0006000000000004</v>
      </c>
      <c r="K33" s="66">
        <f t="shared" si="3"/>
        <v>4</v>
      </c>
      <c r="L33" s="65">
        <f>VLOOKUP($A33,'Return Data'!$B$7:$R$2843,9,0)</f>
        <v>3.9737</v>
      </c>
      <c r="M33" s="66">
        <f t="shared" si="4"/>
        <v>9</v>
      </c>
      <c r="N33" s="65">
        <f>VLOOKUP($A33,'Return Data'!$B$7:$R$2843,10,0)</f>
        <v>3.5003000000000002</v>
      </c>
      <c r="O33" s="66">
        <f t="shared" si="5"/>
        <v>14</v>
      </c>
      <c r="P33" s="65">
        <f>VLOOKUP($A33,'Return Data'!$B$7:$R$2843,11,0)</f>
        <v>3.5226999999999999</v>
      </c>
      <c r="Q33" s="66">
        <f t="shared" si="6"/>
        <v>15</v>
      </c>
      <c r="R33" s="65">
        <f>VLOOKUP($A33,'Return Data'!$B$7:$R$2843,12,0)</f>
        <v>3.4586000000000001</v>
      </c>
      <c r="S33" s="66">
        <f t="shared" si="7"/>
        <v>9</v>
      </c>
      <c r="T33" s="65">
        <f>VLOOKUP($A33,'Return Data'!$B$7:$R$2843,13,0)</f>
        <v>3.8079000000000001</v>
      </c>
      <c r="U33" s="66">
        <f t="shared" si="8"/>
        <v>7</v>
      </c>
      <c r="V33" s="65">
        <f>VLOOKUP($A33,'Return Data'!$B$7:$R$2843,17,0)</f>
        <v>5.0750000000000002</v>
      </c>
      <c r="W33" s="66">
        <f t="shared" si="9"/>
        <v>8</v>
      </c>
      <c r="X33" s="65">
        <f>VLOOKUP($A33,'Return Data'!$B$7:$R$2843,14,0)</f>
        <v>4.3989000000000003</v>
      </c>
      <c r="Y33" s="66">
        <f t="shared" si="11"/>
        <v>15</v>
      </c>
      <c r="Z33" s="65">
        <f>VLOOKUP($A33,'Return Data'!$B$7:$R$2843,16,0)</f>
        <v>6.8574999999999999</v>
      </c>
      <c r="AA33" s="67">
        <f t="shared" si="10"/>
        <v>13</v>
      </c>
    </row>
    <row r="34" spans="1:27" x14ac:dyDescent="0.3">
      <c r="A34" s="63" t="s">
        <v>1553</v>
      </c>
      <c r="B34" s="64">
        <f>VLOOKUP($A34,'Return Data'!$B$7:$R$2843,3,0)</f>
        <v>44446</v>
      </c>
      <c r="C34" s="65">
        <f>VLOOKUP($A34,'Return Data'!$B$7:$R$2843,4,0)</f>
        <v>1096.8351</v>
      </c>
      <c r="D34" s="65">
        <f>VLOOKUP($A34,'Return Data'!$B$7:$R$2843,5,0)</f>
        <v>2.1032999999999999</v>
      </c>
      <c r="E34" s="66">
        <f t="shared" si="0"/>
        <v>20</v>
      </c>
      <c r="F34" s="65">
        <f>VLOOKUP($A34,'Return Data'!$B$7:$R$2843,6,0)</f>
        <v>2.1269</v>
      </c>
      <c r="G34" s="66">
        <f t="shared" si="1"/>
        <v>25</v>
      </c>
      <c r="H34" s="65">
        <f>VLOOKUP($A34,'Return Data'!$B$7:$R$2843,7,0)</f>
        <v>2.1187</v>
      </c>
      <c r="I34" s="66">
        <f t="shared" si="2"/>
        <v>27</v>
      </c>
      <c r="J34" s="65">
        <f>VLOOKUP($A34,'Return Data'!$B$7:$R$2843,8,0)</f>
        <v>2.1720000000000002</v>
      </c>
      <c r="K34" s="66">
        <f t="shared" si="3"/>
        <v>27</v>
      </c>
      <c r="L34" s="65">
        <f>VLOOKUP($A34,'Return Data'!$B$7:$R$2843,9,0)</f>
        <v>2.1899000000000002</v>
      </c>
      <c r="M34" s="66">
        <f t="shared" si="4"/>
        <v>27</v>
      </c>
      <c r="N34" s="65">
        <f>VLOOKUP($A34,'Return Data'!$B$7:$R$2843,10,0)</f>
        <v>2.3631000000000002</v>
      </c>
      <c r="O34" s="66">
        <f t="shared" si="5"/>
        <v>26</v>
      </c>
      <c r="P34" s="65">
        <f>VLOOKUP($A34,'Return Data'!$B$7:$R$2843,11,0)</f>
        <v>2.5085000000000002</v>
      </c>
      <c r="Q34" s="66">
        <f t="shared" si="6"/>
        <v>26</v>
      </c>
      <c r="R34" s="65">
        <f>VLOOKUP($A34,'Return Data'!$B$7:$R$2843,12,0)</f>
        <v>3.4529000000000001</v>
      </c>
      <c r="S34" s="66">
        <f t="shared" si="7"/>
        <v>10</v>
      </c>
      <c r="T34" s="65">
        <f>VLOOKUP($A34,'Return Data'!$B$7:$R$2843,13,0)</f>
        <v>3.2513999999999998</v>
      </c>
      <c r="U34" s="66">
        <f t="shared" si="8"/>
        <v>21</v>
      </c>
      <c r="V34" s="65"/>
      <c r="W34" s="66"/>
      <c r="X34" s="65"/>
      <c r="Y34" s="66"/>
      <c r="Z34" s="65">
        <f>VLOOKUP($A34,'Return Data'!$B$7:$R$2843,16,0)</f>
        <v>4.1791999999999998</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2.9916259259259266</v>
      </c>
      <c r="E36" s="74"/>
      <c r="F36" s="75">
        <f>AVERAGE(F8:F34)</f>
        <v>2.9685629629629626</v>
      </c>
      <c r="G36" s="74"/>
      <c r="H36" s="75">
        <f>AVERAGE(H8:H34)</f>
        <v>3.7852074074074085</v>
      </c>
      <c r="I36" s="74"/>
      <c r="J36" s="75">
        <f>AVERAGE(J8:J34)</f>
        <v>3.9783111111111111</v>
      </c>
      <c r="K36" s="74"/>
      <c r="L36" s="75">
        <f>AVERAGE(L8:L34)</f>
        <v>4.1179111111111109</v>
      </c>
      <c r="M36" s="74"/>
      <c r="N36" s="75">
        <f>AVERAGE(N8:N34)</f>
        <v>4.3527851851851853</v>
      </c>
      <c r="O36" s="74"/>
      <c r="P36" s="75">
        <f>AVERAGE(P8:P34)</f>
        <v>4.0106629629629635</v>
      </c>
      <c r="Q36" s="74"/>
      <c r="R36" s="75">
        <f>AVERAGE(R8:R34)</f>
        <v>3.6894148148148158</v>
      </c>
      <c r="S36" s="74"/>
      <c r="T36" s="75">
        <f>AVERAGE(T8:T34)</f>
        <v>3.8288407407407408</v>
      </c>
      <c r="U36" s="74"/>
      <c r="V36" s="75">
        <f>AVERAGE(V8:V34)</f>
        <v>4.9563318181818188</v>
      </c>
      <c r="W36" s="74"/>
      <c r="X36" s="75">
        <f>AVERAGE(X8:X34)</f>
        <v>5.3904823529411745</v>
      </c>
      <c r="Y36" s="74"/>
      <c r="Z36" s="75">
        <f>AVERAGE(Z8:Z34)</f>
        <v>6.263274074074074</v>
      </c>
      <c r="AA36" s="76"/>
    </row>
    <row r="37" spans="1:27" x14ac:dyDescent="0.3">
      <c r="A37" s="73" t="s">
        <v>28</v>
      </c>
      <c r="B37" s="74"/>
      <c r="C37" s="74"/>
      <c r="D37" s="75">
        <f>MIN(D8:D34)</f>
        <v>0.99829999999999997</v>
      </c>
      <c r="E37" s="74"/>
      <c r="F37" s="75">
        <f>MIN(F8:F34)</f>
        <v>1.4977</v>
      </c>
      <c r="G37" s="74"/>
      <c r="H37" s="75">
        <f>MIN(H8:H34)</f>
        <v>2.1187</v>
      </c>
      <c r="I37" s="74"/>
      <c r="J37" s="75">
        <f>MIN(J8:J34)</f>
        <v>2.1720000000000002</v>
      </c>
      <c r="K37" s="74"/>
      <c r="L37" s="75">
        <f>MIN(L8:L34)</f>
        <v>2.1899000000000002</v>
      </c>
      <c r="M37" s="74"/>
      <c r="N37" s="75">
        <f>MIN(N8:N34)</f>
        <v>2.3123999999999998</v>
      </c>
      <c r="O37" s="74"/>
      <c r="P37" s="75">
        <f>MIN(P8:P34)</f>
        <v>2.2456999999999998</v>
      </c>
      <c r="Q37" s="74"/>
      <c r="R37" s="75">
        <f>MIN(R8:R34)</f>
        <v>1.9424999999999999</v>
      </c>
      <c r="S37" s="74"/>
      <c r="T37" s="75">
        <f>MIN(T8:T34)</f>
        <v>2.0466000000000002</v>
      </c>
      <c r="U37" s="74"/>
      <c r="V37" s="75">
        <f>MIN(V8:V34)</f>
        <v>3.3077000000000001</v>
      </c>
      <c r="W37" s="74"/>
      <c r="X37" s="75">
        <f>MIN(X8:X34)</f>
        <v>-0.22839999999999999</v>
      </c>
      <c r="Y37" s="74"/>
      <c r="Z37" s="75">
        <f>MIN(Z8:Z34)</f>
        <v>3.8384</v>
      </c>
      <c r="AA37" s="76"/>
    </row>
    <row r="38" spans="1:27" ht="15" thickBot="1" x14ac:dyDescent="0.35">
      <c r="A38" s="77" t="s">
        <v>29</v>
      </c>
      <c r="B38" s="78"/>
      <c r="C38" s="78"/>
      <c r="D38" s="79">
        <f>MAX(D8:D34)</f>
        <v>11.7387</v>
      </c>
      <c r="E38" s="78"/>
      <c r="F38" s="79">
        <f>MAX(F8:F34)</f>
        <v>12.367699999999999</v>
      </c>
      <c r="G38" s="78"/>
      <c r="H38" s="79">
        <f>MAX(H8:H34)</f>
        <v>15.317</v>
      </c>
      <c r="I38" s="78"/>
      <c r="J38" s="79">
        <f>MAX(J8:J34)</f>
        <v>16.516100000000002</v>
      </c>
      <c r="K38" s="78"/>
      <c r="L38" s="79">
        <f>MAX(L8:L34)</f>
        <v>14.648999999999999</v>
      </c>
      <c r="M38" s="78"/>
      <c r="N38" s="79">
        <f>MAX(N8:N34)</f>
        <v>18.159199999999998</v>
      </c>
      <c r="O38" s="78"/>
      <c r="P38" s="79">
        <f>MAX(P8:P34)</f>
        <v>11.605399999999999</v>
      </c>
      <c r="Q38" s="78"/>
      <c r="R38" s="79">
        <f>MAX(R8:R34)</f>
        <v>9.1693999999999996</v>
      </c>
      <c r="S38" s="78"/>
      <c r="T38" s="79">
        <f>MAX(T8:T34)</f>
        <v>8.9087999999999994</v>
      </c>
      <c r="U38" s="78"/>
      <c r="V38" s="79">
        <f>MAX(V8:V34)</f>
        <v>7.0957999999999997</v>
      </c>
      <c r="W38" s="78"/>
      <c r="X38" s="79">
        <f>MAX(X8:X34)</f>
        <v>8.1522000000000006</v>
      </c>
      <c r="Y38" s="78"/>
      <c r="Z38" s="79">
        <f>MAX(Z8:Z34)</f>
        <v>8.6149000000000004</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44446</v>
      </c>
      <c r="C8" s="65">
        <f>VLOOKUP($A8,'Return Data'!$B$7:$R$2843,4,0)</f>
        <v>292.40469999999999</v>
      </c>
      <c r="D8" s="65">
        <f>VLOOKUP($A8,'Return Data'!$B$7:$R$2843,5,0)</f>
        <v>3.5205000000000002</v>
      </c>
      <c r="E8" s="66">
        <f t="shared" ref="E8:E24" si="0">RANK(D8,D$8:D$24,0)</f>
        <v>10</v>
      </c>
      <c r="F8" s="65">
        <f>VLOOKUP($A8,'Return Data'!$B$7:$R$2843,6,0)</f>
        <v>3.3685</v>
      </c>
      <c r="G8" s="66">
        <f t="shared" ref="G8:G24" si="1">RANK(F8,F$8:F$24,0)</f>
        <v>11</v>
      </c>
      <c r="H8" s="65">
        <f>VLOOKUP($A8,'Return Data'!$B$7:$R$2843,7,0)</f>
        <v>4.1135999999999999</v>
      </c>
      <c r="I8" s="66">
        <f t="shared" ref="I8:I24" si="2">RANK(H8,H$8:H$24,0)</f>
        <v>7</v>
      </c>
      <c r="J8" s="65">
        <f>VLOOKUP($A8,'Return Data'!$B$7:$R$2843,8,0)</f>
        <v>4.2770000000000001</v>
      </c>
      <c r="K8" s="66">
        <f t="shared" ref="K8:K24" si="3">RANK(J8,J$8:J$24,0)</f>
        <v>4</v>
      </c>
      <c r="L8" s="65">
        <f>VLOOKUP($A8,'Return Data'!$B$7:$R$2843,9,0)</f>
        <v>4.4534000000000002</v>
      </c>
      <c r="M8" s="66">
        <f t="shared" ref="M8:M24" si="4">RANK(L8,L$8:L$24,0)</f>
        <v>5</v>
      </c>
      <c r="N8" s="65">
        <f>VLOOKUP($A8,'Return Data'!$B$7:$R$2843,10,0)</f>
        <v>4.2060000000000004</v>
      </c>
      <c r="O8" s="66">
        <f t="shared" ref="O8:O24" si="5">RANK(N8,N$8:N$24,0)</f>
        <v>4</v>
      </c>
      <c r="P8" s="65">
        <f>VLOOKUP($A8,'Return Data'!$B$7:$R$2843,11,0)</f>
        <v>4.3231999999999999</v>
      </c>
      <c r="Q8" s="66">
        <f t="shared" ref="Q8:Q24" si="6">RANK(P8,P$8:P$24,0)</f>
        <v>5</v>
      </c>
      <c r="R8" s="65">
        <f>VLOOKUP($A8,'Return Data'!$B$7:$R$2843,12,0)</f>
        <v>4.0431999999999997</v>
      </c>
      <c r="S8" s="66">
        <f t="shared" ref="S8:S24" si="7">RANK(R8,R$8:R$24,0)</f>
        <v>3</v>
      </c>
      <c r="T8" s="65">
        <f>VLOOKUP($A8,'Return Data'!$B$7:$R$2843,13,0)</f>
        <v>4.2050000000000001</v>
      </c>
      <c r="U8" s="66">
        <f t="shared" ref="U8:U19" si="8">RANK(T8,T$8:T$24,0)</f>
        <v>2</v>
      </c>
      <c r="V8" s="65">
        <f>VLOOKUP($A8,'Return Data'!$B$7:$R$2843,17,0)</f>
        <v>5.7877000000000001</v>
      </c>
      <c r="W8" s="66">
        <f>RANK(V8,V$8:V$24,0)</f>
        <v>2</v>
      </c>
      <c r="X8" s="65">
        <f>VLOOKUP($A8,'Return Data'!$B$7:$R$2843,14,0)</f>
        <v>6.8226000000000004</v>
      </c>
      <c r="Y8" s="66">
        <f>RANK(X8,X$8:X$24,0)</f>
        <v>1</v>
      </c>
      <c r="Z8" s="65">
        <f>VLOOKUP($A8,'Return Data'!$B$7:$R$2843,16,0)</f>
        <v>7.7717999999999998</v>
      </c>
      <c r="AA8" s="67">
        <f t="shared" ref="AA8:AA24" si="9">RANK(Z8,Z$8:Z$24,0)</f>
        <v>5</v>
      </c>
    </row>
    <row r="9" spans="1:27" x14ac:dyDescent="0.3">
      <c r="A9" s="63" t="s">
        <v>1202</v>
      </c>
      <c r="B9" s="64">
        <f>VLOOKUP($A9,'Return Data'!$B$7:$R$2843,3,0)</f>
        <v>44446</v>
      </c>
      <c r="C9" s="65">
        <f>VLOOKUP($A9,'Return Data'!$B$7:$R$2843,4,0)</f>
        <v>1126.7145</v>
      </c>
      <c r="D9" s="65">
        <f>VLOOKUP($A9,'Return Data'!$B$7:$R$2843,5,0)</f>
        <v>4.2378</v>
      </c>
      <c r="E9" s="66">
        <f t="shared" si="0"/>
        <v>2</v>
      </c>
      <c r="F9" s="65">
        <f>VLOOKUP($A9,'Return Data'!$B$7:$R$2843,6,0)</f>
        <v>3.4788999999999999</v>
      </c>
      <c r="G9" s="66">
        <f t="shared" si="1"/>
        <v>4</v>
      </c>
      <c r="H9" s="65">
        <f>VLOOKUP($A9,'Return Data'!$B$7:$R$2843,7,0)</f>
        <v>3.9849000000000001</v>
      </c>
      <c r="I9" s="66">
        <f t="shared" si="2"/>
        <v>12</v>
      </c>
      <c r="J9" s="65">
        <f>VLOOKUP($A9,'Return Data'!$B$7:$R$2843,8,0)</f>
        <v>4.2709000000000001</v>
      </c>
      <c r="K9" s="66">
        <f t="shared" si="3"/>
        <v>5</v>
      </c>
      <c r="L9" s="65">
        <f>VLOOKUP($A9,'Return Data'!$B$7:$R$2843,9,0)</f>
        <v>4.3811999999999998</v>
      </c>
      <c r="M9" s="66">
        <f t="shared" si="4"/>
        <v>10</v>
      </c>
      <c r="N9" s="65">
        <f>VLOOKUP($A9,'Return Data'!$B$7:$R$2843,10,0)</f>
        <v>4.1578999999999997</v>
      </c>
      <c r="O9" s="66">
        <f t="shared" si="5"/>
        <v>7</v>
      </c>
      <c r="P9" s="65">
        <f>VLOOKUP($A9,'Return Data'!$B$7:$R$2843,11,0)</f>
        <v>4.2138999999999998</v>
      </c>
      <c r="Q9" s="66">
        <f t="shared" si="6"/>
        <v>6</v>
      </c>
      <c r="R9" s="65">
        <f>VLOOKUP($A9,'Return Data'!$B$7:$R$2843,12,0)</f>
        <v>3.9872999999999998</v>
      </c>
      <c r="S9" s="66">
        <f t="shared" si="7"/>
        <v>6</v>
      </c>
      <c r="T9" s="65">
        <f>VLOOKUP($A9,'Return Data'!$B$7:$R$2843,13,0)</f>
        <v>4.1361999999999997</v>
      </c>
      <c r="U9" s="66">
        <f t="shared" si="8"/>
        <v>3</v>
      </c>
      <c r="V9" s="65"/>
      <c r="W9" s="66"/>
      <c r="X9" s="65"/>
      <c r="Y9" s="66"/>
      <c r="Z9" s="65">
        <f>VLOOKUP($A9,'Return Data'!$B$7:$R$2843,16,0)</f>
        <v>5.8733000000000004</v>
      </c>
      <c r="AA9" s="67">
        <f t="shared" si="9"/>
        <v>15</v>
      </c>
    </row>
    <row r="10" spans="1:27" x14ac:dyDescent="0.3">
      <c r="A10" s="63" t="s">
        <v>1204</v>
      </c>
      <c r="B10" s="64">
        <f>VLOOKUP($A10,'Return Data'!$B$7:$R$2843,3,0)</f>
        <v>44446</v>
      </c>
      <c r="C10" s="65">
        <f>VLOOKUP($A10,'Return Data'!$B$7:$R$2843,4,0)</f>
        <v>1105.9011</v>
      </c>
      <c r="D10" s="65">
        <f>VLOOKUP($A10,'Return Data'!$B$7:$R$2843,5,0)</f>
        <v>3.8586999999999998</v>
      </c>
      <c r="E10" s="66">
        <f t="shared" si="0"/>
        <v>3</v>
      </c>
      <c r="F10" s="65">
        <f>VLOOKUP($A10,'Return Data'!$B$7:$R$2843,6,0)</f>
        <v>3.4371</v>
      </c>
      <c r="G10" s="66">
        <f t="shared" si="1"/>
        <v>5</v>
      </c>
      <c r="H10" s="65">
        <f>VLOOKUP($A10,'Return Data'!$B$7:$R$2843,7,0)</f>
        <v>3.8361000000000001</v>
      </c>
      <c r="I10" s="66">
        <f t="shared" si="2"/>
        <v>15</v>
      </c>
      <c r="J10" s="65">
        <f>VLOOKUP($A10,'Return Data'!$B$7:$R$2843,8,0)</f>
        <v>3.5750999999999999</v>
      </c>
      <c r="K10" s="66">
        <f t="shared" si="3"/>
        <v>16</v>
      </c>
      <c r="L10" s="65">
        <f>VLOOKUP($A10,'Return Data'!$B$7:$R$2843,9,0)</f>
        <v>3.9064999999999999</v>
      </c>
      <c r="M10" s="66">
        <f t="shared" si="4"/>
        <v>16</v>
      </c>
      <c r="N10" s="65">
        <f>VLOOKUP($A10,'Return Data'!$B$7:$R$2843,10,0)</f>
        <v>3.2968999999999999</v>
      </c>
      <c r="O10" s="66">
        <f t="shared" si="5"/>
        <v>17</v>
      </c>
      <c r="P10" s="65">
        <f>VLOOKUP($A10,'Return Data'!$B$7:$R$2843,11,0)</f>
        <v>3.1358000000000001</v>
      </c>
      <c r="Q10" s="66">
        <f t="shared" si="6"/>
        <v>17</v>
      </c>
      <c r="R10" s="65">
        <f>VLOOKUP($A10,'Return Data'!$B$7:$R$2843,12,0)</f>
        <v>3.0516000000000001</v>
      </c>
      <c r="S10" s="66">
        <f t="shared" si="7"/>
        <v>17</v>
      </c>
      <c r="T10" s="65">
        <f>VLOOKUP($A10,'Return Data'!$B$7:$R$2843,13,0)</f>
        <v>3.1861999999999999</v>
      </c>
      <c r="U10" s="66">
        <f t="shared" si="8"/>
        <v>16</v>
      </c>
      <c r="V10" s="65"/>
      <c r="W10" s="66"/>
      <c r="X10" s="65"/>
      <c r="Y10" s="66"/>
      <c r="Z10" s="65">
        <f>VLOOKUP($A10,'Return Data'!$B$7:$R$2843,16,0)</f>
        <v>4.6345000000000001</v>
      </c>
      <c r="AA10" s="67">
        <f t="shared" si="9"/>
        <v>17</v>
      </c>
    </row>
    <row r="11" spans="1:27" x14ac:dyDescent="0.3">
      <c r="A11" s="63" t="s">
        <v>1206</v>
      </c>
      <c r="B11" s="64">
        <f>VLOOKUP($A11,'Return Data'!$B$7:$R$2843,3,0)</f>
        <v>44446</v>
      </c>
      <c r="C11" s="65">
        <f>VLOOKUP($A11,'Return Data'!$B$7:$R$2843,4,0)</f>
        <v>42.891199999999998</v>
      </c>
      <c r="D11" s="65">
        <f>VLOOKUP($A11,'Return Data'!$B$7:$R$2843,5,0)</f>
        <v>3.1488999999999998</v>
      </c>
      <c r="E11" s="66">
        <f t="shared" si="0"/>
        <v>13</v>
      </c>
      <c r="F11" s="65">
        <f>VLOOKUP($A11,'Return Data'!$B$7:$R$2843,6,0)</f>
        <v>3.3201000000000001</v>
      </c>
      <c r="G11" s="66">
        <f t="shared" si="1"/>
        <v>15</v>
      </c>
      <c r="H11" s="65">
        <f>VLOOKUP($A11,'Return Data'!$B$7:$R$2843,7,0)</f>
        <v>4.6481000000000003</v>
      </c>
      <c r="I11" s="66">
        <f t="shared" si="2"/>
        <v>3</v>
      </c>
      <c r="J11" s="65">
        <f>VLOOKUP($A11,'Return Data'!$B$7:$R$2843,8,0)</f>
        <v>4.2679999999999998</v>
      </c>
      <c r="K11" s="66">
        <f t="shared" si="3"/>
        <v>6</v>
      </c>
      <c r="L11" s="65">
        <f>VLOOKUP($A11,'Return Data'!$B$7:$R$2843,9,0)</f>
        <v>4.6326999999999998</v>
      </c>
      <c r="M11" s="66">
        <f t="shared" si="4"/>
        <v>3</v>
      </c>
      <c r="N11" s="65">
        <f>VLOOKUP($A11,'Return Data'!$B$7:$R$2843,10,0)</f>
        <v>4.2633000000000001</v>
      </c>
      <c r="O11" s="66">
        <f t="shared" si="5"/>
        <v>3</v>
      </c>
      <c r="P11" s="65">
        <f>VLOOKUP($A11,'Return Data'!$B$7:$R$2843,11,0)</f>
        <v>4.5228999999999999</v>
      </c>
      <c r="Q11" s="66">
        <f t="shared" si="6"/>
        <v>2</v>
      </c>
      <c r="R11" s="65">
        <f>VLOOKUP($A11,'Return Data'!$B$7:$R$2843,12,0)</f>
        <v>4.0270999999999999</v>
      </c>
      <c r="S11" s="66">
        <f t="shared" si="7"/>
        <v>4</v>
      </c>
      <c r="T11" s="65">
        <f>VLOOKUP($A11,'Return Data'!$B$7:$R$2843,13,0)</f>
        <v>3.9870000000000001</v>
      </c>
      <c r="U11" s="66">
        <f t="shared" si="8"/>
        <v>11</v>
      </c>
      <c r="V11" s="65">
        <f>VLOOKUP($A11,'Return Data'!$B$7:$R$2843,17,0)</f>
        <v>5.3570000000000002</v>
      </c>
      <c r="W11" s="66">
        <f t="shared" ref="W11:W19" si="10">RANK(V11,V$8:V$24,0)</f>
        <v>11</v>
      </c>
      <c r="X11" s="65">
        <f>VLOOKUP($A11,'Return Data'!$B$7:$R$2843,14,0)</f>
        <v>6.4734999999999996</v>
      </c>
      <c r="Y11" s="66">
        <f t="shared" ref="Y11:Y19" si="11">RANK(X11,X$8:X$24,0)</f>
        <v>9</v>
      </c>
      <c r="Z11" s="65">
        <f>VLOOKUP($A11,'Return Data'!$B$7:$R$2843,16,0)</f>
        <v>7.343</v>
      </c>
      <c r="AA11" s="67">
        <f t="shared" si="9"/>
        <v>12</v>
      </c>
    </row>
    <row r="12" spans="1:27" x14ac:dyDescent="0.3">
      <c r="A12" s="63" t="s">
        <v>1209</v>
      </c>
      <c r="B12" s="64">
        <f>VLOOKUP($A12,'Return Data'!$B$7:$R$2843,3,0)</f>
        <v>44446</v>
      </c>
      <c r="C12" s="65">
        <f>VLOOKUP($A12,'Return Data'!$B$7:$R$2843,4,0)</f>
        <v>40.655299999999997</v>
      </c>
      <c r="D12" s="65">
        <f>VLOOKUP($A12,'Return Data'!$B$7:$R$2843,5,0)</f>
        <v>3.7711000000000001</v>
      </c>
      <c r="E12" s="66">
        <f t="shared" si="0"/>
        <v>5</v>
      </c>
      <c r="F12" s="65">
        <f>VLOOKUP($A12,'Return Data'!$B$7:$R$2843,6,0)</f>
        <v>3.4803000000000002</v>
      </c>
      <c r="G12" s="66">
        <f t="shared" si="1"/>
        <v>3</v>
      </c>
      <c r="H12" s="65">
        <f>VLOOKUP($A12,'Return Data'!$B$7:$R$2843,7,0)</f>
        <v>4.4542999999999999</v>
      </c>
      <c r="I12" s="66">
        <f t="shared" si="2"/>
        <v>6</v>
      </c>
      <c r="J12" s="65">
        <f>VLOOKUP($A12,'Return Data'!$B$7:$R$2843,8,0)</f>
        <v>4.0785</v>
      </c>
      <c r="K12" s="66">
        <f t="shared" si="3"/>
        <v>9</v>
      </c>
      <c r="L12" s="65">
        <f>VLOOKUP($A12,'Return Data'!$B$7:$R$2843,9,0)</f>
        <v>4.3879000000000001</v>
      </c>
      <c r="M12" s="66">
        <f t="shared" si="4"/>
        <v>9</v>
      </c>
      <c r="N12" s="65">
        <f>VLOOKUP($A12,'Return Data'!$B$7:$R$2843,10,0)</f>
        <v>4.1294000000000004</v>
      </c>
      <c r="O12" s="66">
        <f t="shared" si="5"/>
        <v>8</v>
      </c>
      <c r="P12" s="65">
        <f>VLOOKUP($A12,'Return Data'!$B$7:$R$2843,11,0)</f>
        <v>4.1295000000000002</v>
      </c>
      <c r="Q12" s="66">
        <f t="shared" si="6"/>
        <v>10</v>
      </c>
      <c r="R12" s="65">
        <f>VLOOKUP($A12,'Return Data'!$B$7:$R$2843,12,0)</f>
        <v>3.8319999999999999</v>
      </c>
      <c r="S12" s="66">
        <f t="shared" si="7"/>
        <v>12</v>
      </c>
      <c r="T12" s="65">
        <f>VLOOKUP($A12,'Return Data'!$B$7:$R$2843,13,0)</f>
        <v>3.8744000000000001</v>
      </c>
      <c r="U12" s="66">
        <f t="shared" si="8"/>
        <v>12</v>
      </c>
      <c r="V12" s="65">
        <f>VLOOKUP($A12,'Return Data'!$B$7:$R$2843,17,0)</f>
        <v>5.4894999999999996</v>
      </c>
      <c r="W12" s="66">
        <f t="shared" si="10"/>
        <v>7</v>
      </c>
      <c r="X12" s="65">
        <f>VLOOKUP($A12,'Return Data'!$B$7:$R$2843,14,0)</f>
        <v>6.6890000000000001</v>
      </c>
      <c r="Y12" s="66">
        <f t="shared" si="11"/>
        <v>3</v>
      </c>
      <c r="Z12" s="65">
        <f>VLOOKUP($A12,'Return Data'!$B$7:$R$2843,16,0)</f>
        <v>7.9217000000000004</v>
      </c>
      <c r="AA12" s="67">
        <f t="shared" si="9"/>
        <v>4</v>
      </c>
    </row>
    <row r="13" spans="1:27" x14ac:dyDescent="0.3">
      <c r="A13" s="63" t="s">
        <v>1211</v>
      </c>
      <c r="B13" s="64">
        <f>VLOOKUP($A13,'Return Data'!$B$7:$R$2843,3,0)</f>
        <v>44446</v>
      </c>
      <c r="C13" s="65">
        <f>VLOOKUP($A13,'Return Data'!$B$7:$R$2843,4,0)</f>
        <v>4555.0240999999996</v>
      </c>
      <c r="D13" s="65">
        <f>VLOOKUP($A13,'Return Data'!$B$7:$R$2843,5,0)</f>
        <v>3.7658</v>
      </c>
      <c r="E13" s="66">
        <f t="shared" si="0"/>
        <v>6</v>
      </c>
      <c r="F13" s="65">
        <f>VLOOKUP($A13,'Return Data'!$B$7:$R$2843,6,0)</f>
        <v>3.5076999999999998</v>
      </c>
      <c r="G13" s="66">
        <f t="shared" si="1"/>
        <v>2</v>
      </c>
      <c r="H13" s="65">
        <f>VLOOKUP($A13,'Return Data'!$B$7:$R$2843,7,0)</f>
        <v>4.0381999999999998</v>
      </c>
      <c r="I13" s="66">
        <f t="shared" si="2"/>
        <v>10</v>
      </c>
      <c r="J13" s="65">
        <f>VLOOKUP($A13,'Return Data'!$B$7:$R$2843,8,0)</f>
        <v>4.2774000000000001</v>
      </c>
      <c r="K13" s="66">
        <f t="shared" si="3"/>
        <v>3</v>
      </c>
      <c r="L13" s="65">
        <f>VLOOKUP($A13,'Return Data'!$B$7:$R$2843,9,0)</f>
        <v>4.4123000000000001</v>
      </c>
      <c r="M13" s="66">
        <f t="shared" si="4"/>
        <v>7</v>
      </c>
      <c r="N13" s="65">
        <f>VLOOKUP($A13,'Return Data'!$B$7:$R$2843,10,0)</f>
        <v>4.1715</v>
      </c>
      <c r="O13" s="66">
        <f t="shared" si="5"/>
        <v>6</v>
      </c>
      <c r="P13" s="65">
        <f>VLOOKUP($A13,'Return Data'!$B$7:$R$2843,11,0)</f>
        <v>4.3346</v>
      </c>
      <c r="Q13" s="66">
        <f t="shared" si="6"/>
        <v>4</v>
      </c>
      <c r="R13" s="65">
        <f>VLOOKUP($A13,'Return Data'!$B$7:$R$2843,12,0)</f>
        <v>4.0095000000000001</v>
      </c>
      <c r="S13" s="66">
        <f t="shared" si="7"/>
        <v>5</v>
      </c>
      <c r="T13" s="65">
        <f>VLOOKUP($A13,'Return Data'!$B$7:$R$2843,13,0)</f>
        <v>4.0933000000000002</v>
      </c>
      <c r="U13" s="66">
        <f t="shared" si="8"/>
        <v>6</v>
      </c>
      <c r="V13" s="65">
        <f>VLOOKUP($A13,'Return Data'!$B$7:$R$2843,17,0)</f>
        <v>5.7777000000000003</v>
      </c>
      <c r="W13" s="66">
        <f t="shared" si="10"/>
        <v>3</v>
      </c>
      <c r="X13" s="65">
        <f>VLOOKUP($A13,'Return Data'!$B$7:$R$2843,14,0)</f>
        <v>6.7850999999999999</v>
      </c>
      <c r="Y13" s="66">
        <f t="shared" si="11"/>
        <v>2</v>
      </c>
      <c r="Z13" s="65">
        <f>VLOOKUP($A13,'Return Data'!$B$7:$R$2843,16,0)</f>
        <v>7.6559999999999997</v>
      </c>
      <c r="AA13" s="67">
        <f t="shared" si="9"/>
        <v>6</v>
      </c>
    </row>
    <row r="14" spans="1:27" x14ac:dyDescent="0.3">
      <c r="A14" s="63" t="s">
        <v>1213</v>
      </c>
      <c r="B14" s="64">
        <f>VLOOKUP($A14,'Return Data'!$B$7:$R$2843,3,0)</f>
        <v>44446</v>
      </c>
      <c r="C14" s="65">
        <f>VLOOKUP($A14,'Return Data'!$B$7:$R$2843,4,0)</f>
        <v>300.44159999999999</v>
      </c>
      <c r="D14" s="65">
        <f>VLOOKUP($A14,'Return Data'!$B$7:$R$2843,5,0)</f>
        <v>3.1953999999999998</v>
      </c>
      <c r="E14" s="66">
        <f t="shared" si="0"/>
        <v>12</v>
      </c>
      <c r="F14" s="65">
        <f>VLOOKUP($A14,'Return Data'!$B$7:$R$2843,6,0)</f>
        <v>3.3633999999999999</v>
      </c>
      <c r="G14" s="66">
        <f t="shared" si="1"/>
        <v>12</v>
      </c>
      <c r="H14" s="65">
        <f>VLOOKUP($A14,'Return Data'!$B$7:$R$2843,7,0)</f>
        <v>4.0816999999999997</v>
      </c>
      <c r="I14" s="66">
        <f t="shared" si="2"/>
        <v>9</v>
      </c>
      <c r="J14" s="65">
        <f>VLOOKUP($A14,'Return Data'!$B$7:$R$2843,8,0)</f>
        <v>4.5829000000000004</v>
      </c>
      <c r="K14" s="66">
        <f t="shared" si="3"/>
        <v>1</v>
      </c>
      <c r="L14" s="65">
        <f>VLOOKUP($A14,'Return Data'!$B$7:$R$2843,9,0)</f>
        <v>4.4187000000000003</v>
      </c>
      <c r="M14" s="66">
        <f t="shared" si="4"/>
        <v>6</v>
      </c>
      <c r="N14" s="65">
        <f>VLOOKUP($A14,'Return Data'!$B$7:$R$2843,10,0)</f>
        <v>4.0526</v>
      </c>
      <c r="O14" s="66">
        <f t="shared" si="5"/>
        <v>12</v>
      </c>
      <c r="P14" s="65">
        <f>VLOOKUP($A14,'Return Data'!$B$7:$R$2843,11,0)</f>
        <v>4.1571999999999996</v>
      </c>
      <c r="Q14" s="66">
        <f t="shared" si="6"/>
        <v>8</v>
      </c>
      <c r="R14" s="65">
        <f>VLOOKUP($A14,'Return Data'!$B$7:$R$2843,12,0)</f>
        <v>3.8929999999999998</v>
      </c>
      <c r="S14" s="66">
        <f t="shared" si="7"/>
        <v>10</v>
      </c>
      <c r="T14" s="65">
        <f>VLOOKUP($A14,'Return Data'!$B$7:$R$2843,13,0)</f>
        <v>4.0152999999999999</v>
      </c>
      <c r="U14" s="66">
        <f t="shared" si="8"/>
        <v>9</v>
      </c>
      <c r="V14" s="65">
        <f>VLOOKUP($A14,'Return Data'!$B$7:$R$2843,17,0)</f>
        <v>5.5476999999999999</v>
      </c>
      <c r="W14" s="66">
        <f t="shared" si="10"/>
        <v>6</v>
      </c>
      <c r="X14" s="65">
        <f>VLOOKUP($A14,'Return Data'!$B$7:$R$2843,14,0)</f>
        <v>6.5464000000000002</v>
      </c>
      <c r="Y14" s="66">
        <f t="shared" si="11"/>
        <v>6</v>
      </c>
      <c r="Z14" s="65">
        <f>VLOOKUP($A14,'Return Data'!$B$7:$R$2843,16,0)</f>
        <v>7.6056999999999997</v>
      </c>
      <c r="AA14" s="67">
        <f t="shared" si="9"/>
        <v>9</v>
      </c>
    </row>
    <row r="15" spans="1:27" x14ac:dyDescent="0.3">
      <c r="A15" s="63" t="s">
        <v>1214</v>
      </c>
      <c r="B15" s="64">
        <f>VLOOKUP($A15,'Return Data'!$B$7:$R$2843,3,0)</f>
        <v>44446</v>
      </c>
      <c r="C15" s="65">
        <f>VLOOKUP($A15,'Return Data'!$B$7:$R$2843,4,0)</f>
        <v>34.198799999999999</v>
      </c>
      <c r="D15" s="65">
        <f>VLOOKUP($A15,'Return Data'!$B$7:$R$2843,5,0)</f>
        <v>3.3089</v>
      </c>
      <c r="E15" s="66">
        <f t="shared" si="0"/>
        <v>11</v>
      </c>
      <c r="F15" s="65">
        <f>VLOOKUP($A15,'Return Data'!$B$7:$R$2843,6,0)</f>
        <v>3.1496</v>
      </c>
      <c r="G15" s="66">
        <f t="shared" si="1"/>
        <v>17</v>
      </c>
      <c r="H15" s="65">
        <f>VLOOKUP($A15,'Return Data'!$B$7:$R$2843,7,0)</f>
        <v>3.8755999999999999</v>
      </c>
      <c r="I15" s="66">
        <f t="shared" si="2"/>
        <v>14</v>
      </c>
      <c r="J15" s="65">
        <f>VLOOKUP($A15,'Return Data'!$B$7:$R$2843,8,0)</f>
        <v>3.8708</v>
      </c>
      <c r="K15" s="66">
        <f t="shared" si="3"/>
        <v>15</v>
      </c>
      <c r="L15" s="65">
        <f>VLOOKUP($A15,'Return Data'!$B$7:$R$2843,9,0)</f>
        <v>4.0667999999999997</v>
      </c>
      <c r="M15" s="66">
        <f t="shared" si="4"/>
        <v>15</v>
      </c>
      <c r="N15" s="65">
        <f>VLOOKUP($A15,'Return Data'!$B$7:$R$2843,10,0)</f>
        <v>3.7970000000000002</v>
      </c>
      <c r="O15" s="66">
        <f t="shared" si="5"/>
        <v>14</v>
      </c>
      <c r="P15" s="65">
        <f>VLOOKUP($A15,'Return Data'!$B$7:$R$2843,11,0)</f>
        <v>3.9554</v>
      </c>
      <c r="Q15" s="66">
        <f t="shared" si="6"/>
        <v>14</v>
      </c>
      <c r="R15" s="65">
        <f>VLOOKUP($A15,'Return Data'!$B$7:$R$2843,12,0)</f>
        <v>3.7057000000000002</v>
      </c>
      <c r="S15" s="66">
        <f t="shared" si="7"/>
        <v>14</v>
      </c>
      <c r="T15" s="65">
        <f>VLOOKUP($A15,'Return Data'!$B$7:$R$2843,13,0)</f>
        <v>3.7355</v>
      </c>
      <c r="U15" s="66">
        <f t="shared" si="8"/>
        <v>13</v>
      </c>
      <c r="V15" s="65">
        <f>VLOOKUP($A15,'Return Data'!$B$7:$R$2843,17,0)</f>
        <v>5.2271999999999998</v>
      </c>
      <c r="W15" s="66">
        <f t="shared" si="10"/>
        <v>13</v>
      </c>
      <c r="X15" s="65">
        <f>VLOOKUP($A15,'Return Data'!$B$7:$R$2843,14,0)</f>
        <v>6.0982000000000003</v>
      </c>
      <c r="Y15" s="66">
        <f t="shared" si="11"/>
        <v>12</v>
      </c>
      <c r="Z15" s="65">
        <f>VLOOKUP($A15,'Return Data'!$B$7:$R$2843,16,0)</f>
        <v>7.5399000000000003</v>
      </c>
      <c r="AA15" s="67">
        <f t="shared" si="9"/>
        <v>11</v>
      </c>
    </row>
    <row r="16" spans="1:27" x14ac:dyDescent="0.3">
      <c r="A16" s="63" t="s">
        <v>1219</v>
      </c>
      <c r="B16" s="64">
        <f>VLOOKUP($A16,'Return Data'!$B$7:$R$2843,3,0)</f>
        <v>44446</v>
      </c>
      <c r="C16" s="65">
        <f>VLOOKUP($A16,'Return Data'!$B$7:$R$2843,4,0)</f>
        <v>2489.4283</v>
      </c>
      <c r="D16" s="65">
        <f>VLOOKUP($A16,'Return Data'!$B$7:$R$2843,5,0)</f>
        <v>2.9678</v>
      </c>
      <c r="E16" s="66">
        <f t="shared" si="0"/>
        <v>14</v>
      </c>
      <c r="F16" s="65">
        <f>VLOOKUP($A16,'Return Data'!$B$7:$R$2843,6,0)</f>
        <v>3.3222</v>
      </c>
      <c r="G16" s="66">
        <f t="shared" si="1"/>
        <v>14</v>
      </c>
      <c r="H16" s="65">
        <f>VLOOKUP($A16,'Return Data'!$B$7:$R$2843,7,0)</f>
        <v>4.7987000000000002</v>
      </c>
      <c r="I16" s="66">
        <f t="shared" si="2"/>
        <v>1</v>
      </c>
      <c r="J16" s="65">
        <f>VLOOKUP($A16,'Return Data'!$B$7:$R$2843,8,0)</f>
        <v>4.1619000000000002</v>
      </c>
      <c r="K16" s="66">
        <f t="shared" si="3"/>
        <v>8</v>
      </c>
      <c r="L16" s="65">
        <f>VLOOKUP($A16,'Return Data'!$B$7:$R$2843,9,0)</f>
        <v>4.6883999999999997</v>
      </c>
      <c r="M16" s="66">
        <f t="shared" si="4"/>
        <v>2</v>
      </c>
      <c r="N16" s="65">
        <f>VLOOKUP($A16,'Return Data'!$B$7:$R$2843,10,0)</f>
        <v>4.1885000000000003</v>
      </c>
      <c r="O16" s="66">
        <f t="shared" si="5"/>
        <v>5</v>
      </c>
      <c r="P16" s="65">
        <f>VLOOKUP($A16,'Return Data'!$B$7:$R$2843,11,0)</f>
        <v>4.452</v>
      </c>
      <c r="Q16" s="66">
        <f t="shared" si="6"/>
        <v>3</v>
      </c>
      <c r="R16" s="65">
        <f>VLOOKUP($A16,'Return Data'!$B$7:$R$2843,12,0)</f>
        <v>4.0618999999999996</v>
      </c>
      <c r="S16" s="66">
        <f t="shared" si="7"/>
        <v>2</v>
      </c>
      <c r="T16" s="65">
        <f>VLOOKUP($A16,'Return Data'!$B$7:$R$2843,13,0)</f>
        <v>4.0759999999999996</v>
      </c>
      <c r="U16" s="66">
        <f t="shared" si="8"/>
        <v>7</v>
      </c>
      <c r="V16" s="65">
        <f>VLOOKUP($A16,'Return Data'!$B$7:$R$2843,17,0)</f>
        <v>5.4538000000000002</v>
      </c>
      <c r="W16" s="66">
        <f t="shared" si="10"/>
        <v>9</v>
      </c>
      <c r="X16" s="65">
        <f>VLOOKUP($A16,'Return Data'!$B$7:$R$2843,14,0)</f>
        <v>6.2397999999999998</v>
      </c>
      <c r="Y16" s="66">
        <f t="shared" si="11"/>
        <v>11</v>
      </c>
      <c r="Z16" s="65">
        <f>VLOOKUP($A16,'Return Data'!$B$7:$R$2843,16,0)</f>
        <v>8.0213000000000001</v>
      </c>
      <c r="AA16" s="67">
        <f t="shared" si="9"/>
        <v>1</v>
      </c>
    </row>
    <row r="17" spans="1:27" x14ac:dyDescent="0.3">
      <c r="A17" s="63" t="s">
        <v>1223</v>
      </c>
      <c r="B17" s="64">
        <f>VLOOKUP($A17,'Return Data'!$B$7:$R$2843,3,0)</f>
        <v>44446</v>
      </c>
      <c r="C17" s="65">
        <f>VLOOKUP($A17,'Return Data'!$B$7:$R$2843,4,0)</f>
        <v>3543.3366000000001</v>
      </c>
      <c r="D17" s="65">
        <f>VLOOKUP($A17,'Return Data'!$B$7:$R$2843,5,0)</f>
        <v>3.6191</v>
      </c>
      <c r="E17" s="66">
        <f t="shared" si="0"/>
        <v>9</v>
      </c>
      <c r="F17" s="65">
        <f>VLOOKUP($A17,'Return Data'!$B$7:$R$2843,6,0)</f>
        <v>3.4121999999999999</v>
      </c>
      <c r="G17" s="66">
        <f t="shared" si="1"/>
        <v>6</v>
      </c>
      <c r="H17" s="65">
        <f>VLOOKUP($A17,'Return Data'!$B$7:$R$2843,7,0)</f>
        <v>3.972</v>
      </c>
      <c r="I17" s="66">
        <f t="shared" si="2"/>
        <v>13</v>
      </c>
      <c r="J17" s="65">
        <f>VLOOKUP($A17,'Return Data'!$B$7:$R$2843,8,0)</f>
        <v>3.9699</v>
      </c>
      <c r="K17" s="66">
        <f t="shared" si="3"/>
        <v>12</v>
      </c>
      <c r="L17" s="65">
        <f>VLOOKUP($A17,'Return Data'!$B$7:$R$2843,9,0)</f>
        <v>4.1685999999999996</v>
      </c>
      <c r="M17" s="66">
        <f t="shared" si="4"/>
        <v>14</v>
      </c>
      <c r="N17" s="65">
        <f>VLOOKUP($A17,'Return Data'!$B$7:$R$2843,10,0)</f>
        <v>4.0582000000000003</v>
      </c>
      <c r="O17" s="66">
        <f t="shared" si="5"/>
        <v>11</v>
      </c>
      <c r="P17" s="65">
        <f>VLOOKUP($A17,'Return Data'!$B$7:$R$2843,11,0)</f>
        <v>4.0563000000000002</v>
      </c>
      <c r="Q17" s="66">
        <f t="shared" si="6"/>
        <v>12</v>
      </c>
      <c r="R17" s="65">
        <f>VLOOKUP($A17,'Return Data'!$B$7:$R$2843,12,0)</f>
        <v>3.8220999999999998</v>
      </c>
      <c r="S17" s="66">
        <f t="shared" si="7"/>
        <v>13</v>
      </c>
      <c r="T17" s="65">
        <f>VLOOKUP($A17,'Return Data'!$B$7:$R$2843,13,0)</f>
        <v>3.9916</v>
      </c>
      <c r="U17" s="66">
        <f t="shared" si="8"/>
        <v>10</v>
      </c>
      <c r="V17" s="65">
        <f>VLOOKUP($A17,'Return Data'!$B$7:$R$2843,17,0)</f>
        <v>5.2435</v>
      </c>
      <c r="W17" s="66">
        <f t="shared" si="10"/>
        <v>12</v>
      </c>
      <c r="X17" s="65">
        <f>VLOOKUP($A17,'Return Data'!$B$7:$R$2843,14,0)</f>
        <v>6.3743999999999996</v>
      </c>
      <c r="Y17" s="66">
        <f t="shared" si="11"/>
        <v>10</v>
      </c>
      <c r="Z17" s="65">
        <f>VLOOKUP($A17,'Return Data'!$B$7:$R$2843,16,0)</f>
        <v>7.5548000000000002</v>
      </c>
      <c r="AA17" s="67">
        <f t="shared" si="9"/>
        <v>10</v>
      </c>
    </row>
    <row r="18" spans="1:27" x14ac:dyDescent="0.3">
      <c r="A18" s="63" t="s">
        <v>1224</v>
      </c>
      <c r="B18" s="64">
        <f>VLOOKUP($A18,'Return Data'!$B$7:$R$2843,3,0)</f>
        <v>44446</v>
      </c>
      <c r="C18" s="65">
        <f>VLOOKUP($A18,'Return Data'!$B$7:$R$2843,4,0)</f>
        <v>32.684415779211001</v>
      </c>
      <c r="D18" s="65">
        <f>VLOOKUP($A18,'Return Data'!$B$7:$R$2843,5,0)</f>
        <v>4.3555999999999999</v>
      </c>
      <c r="E18" s="66">
        <f t="shared" si="0"/>
        <v>1</v>
      </c>
      <c r="F18" s="65">
        <f>VLOOKUP($A18,'Return Data'!$B$7:$R$2843,6,0)</f>
        <v>3.6446000000000001</v>
      </c>
      <c r="G18" s="66">
        <f t="shared" si="1"/>
        <v>1</v>
      </c>
      <c r="H18" s="65">
        <f>VLOOKUP($A18,'Return Data'!$B$7:$R$2843,7,0)</f>
        <v>4.6703000000000001</v>
      </c>
      <c r="I18" s="66">
        <f t="shared" si="2"/>
        <v>2</v>
      </c>
      <c r="J18" s="65">
        <f>VLOOKUP($A18,'Return Data'!$B$7:$R$2843,8,0)</f>
        <v>4.2302999999999997</v>
      </c>
      <c r="K18" s="66">
        <f t="shared" si="3"/>
        <v>7</v>
      </c>
      <c r="L18" s="65">
        <f>VLOOKUP($A18,'Return Data'!$B$7:$R$2843,9,0)</f>
        <v>4.3981000000000003</v>
      </c>
      <c r="M18" s="66">
        <f t="shared" si="4"/>
        <v>8</v>
      </c>
      <c r="N18" s="65">
        <f>VLOOKUP($A18,'Return Data'!$B$7:$R$2843,10,0)</f>
        <v>3.7511000000000001</v>
      </c>
      <c r="O18" s="66">
        <f t="shared" si="5"/>
        <v>15</v>
      </c>
      <c r="P18" s="65">
        <f>VLOOKUP($A18,'Return Data'!$B$7:$R$2843,11,0)</f>
        <v>3.5547</v>
      </c>
      <c r="Q18" s="66">
        <f t="shared" si="6"/>
        <v>16</v>
      </c>
      <c r="R18" s="65">
        <f>VLOOKUP($A18,'Return Data'!$B$7:$R$2843,12,0)</f>
        <v>3.3734999999999999</v>
      </c>
      <c r="S18" s="66">
        <f t="shared" si="7"/>
        <v>16</v>
      </c>
      <c r="T18" s="65">
        <f>VLOOKUP($A18,'Return Data'!$B$7:$R$2843,13,0)</f>
        <v>3.5398999999999998</v>
      </c>
      <c r="U18" s="66">
        <f t="shared" si="8"/>
        <v>15</v>
      </c>
      <c r="V18" s="65">
        <f>VLOOKUP($A18,'Return Data'!$B$7:$R$2843,17,0)</f>
        <v>6.1039000000000003</v>
      </c>
      <c r="W18" s="66">
        <f t="shared" si="10"/>
        <v>1</v>
      </c>
      <c r="X18" s="65">
        <f>VLOOKUP($A18,'Return Data'!$B$7:$R$2843,14,0)</f>
        <v>6.4893999999999998</v>
      </c>
      <c r="Y18" s="66">
        <f t="shared" si="11"/>
        <v>8</v>
      </c>
      <c r="Z18" s="65">
        <f>VLOOKUP($A18,'Return Data'!$B$7:$R$2843,16,0)</f>
        <v>7.9297000000000004</v>
      </c>
      <c r="AA18" s="67">
        <f t="shared" si="9"/>
        <v>3</v>
      </c>
    </row>
    <row r="19" spans="1:27" x14ac:dyDescent="0.3">
      <c r="A19" s="63" t="s">
        <v>1227</v>
      </c>
      <c r="B19" s="64">
        <f>VLOOKUP($A19,'Return Data'!$B$7:$R$2843,3,0)</f>
        <v>44446</v>
      </c>
      <c r="C19" s="65">
        <f>VLOOKUP($A19,'Return Data'!$B$7:$R$2843,4,0)</f>
        <v>3276.8054999999999</v>
      </c>
      <c r="D19" s="65">
        <f>VLOOKUP($A19,'Return Data'!$B$7:$R$2843,5,0)</f>
        <v>3.6438999999999999</v>
      </c>
      <c r="E19" s="66">
        <f t="shared" si="0"/>
        <v>8</v>
      </c>
      <c r="F19" s="65">
        <f>VLOOKUP($A19,'Return Data'!$B$7:$R$2843,6,0)</f>
        <v>3.4077999999999999</v>
      </c>
      <c r="G19" s="66">
        <f t="shared" si="1"/>
        <v>7</v>
      </c>
      <c r="H19" s="65">
        <f>VLOOKUP($A19,'Return Data'!$B$7:$R$2843,7,0)</f>
        <v>4.0130999999999997</v>
      </c>
      <c r="I19" s="66">
        <f t="shared" si="2"/>
        <v>11</v>
      </c>
      <c r="J19" s="65">
        <f>VLOOKUP($A19,'Return Data'!$B$7:$R$2843,8,0)</f>
        <v>3.8725000000000001</v>
      </c>
      <c r="K19" s="66">
        <f t="shared" si="3"/>
        <v>14</v>
      </c>
      <c r="L19" s="65">
        <f>VLOOKUP($A19,'Return Data'!$B$7:$R$2843,9,0)</f>
        <v>4.2374999999999998</v>
      </c>
      <c r="M19" s="66">
        <f t="shared" si="4"/>
        <v>12</v>
      </c>
      <c r="N19" s="65">
        <f>VLOOKUP($A19,'Return Data'!$B$7:$R$2843,10,0)</f>
        <v>4.1032000000000002</v>
      </c>
      <c r="O19" s="66">
        <f t="shared" si="5"/>
        <v>9</v>
      </c>
      <c r="P19" s="65">
        <f>VLOOKUP($A19,'Return Data'!$B$7:$R$2843,11,0)</f>
        <v>4.1375000000000002</v>
      </c>
      <c r="Q19" s="66">
        <f t="shared" si="6"/>
        <v>9</v>
      </c>
      <c r="R19" s="65">
        <f>VLOOKUP($A19,'Return Data'!$B$7:$R$2843,12,0)</f>
        <v>3.9716</v>
      </c>
      <c r="S19" s="66">
        <f t="shared" si="7"/>
        <v>7</v>
      </c>
      <c r="T19" s="65">
        <f>VLOOKUP($A19,'Return Data'!$B$7:$R$2843,13,0)</f>
        <v>4.0971000000000002</v>
      </c>
      <c r="U19" s="66">
        <f t="shared" si="8"/>
        <v>5</v>
      </c>
      <c r="V19" s="65">
        <f>VLOOKUP($A19,'Return Data'!$B$7:$R$2843,17,0)</f>
        <v>5.4715999999999996</v>
      </c>
      <c r="W19" s="66">
        <f t="shared" si="10"/>
        <v>8</v>
      </c>
      <c r="X19" s="65">
        <f>VLOOKUP($A19,'Return Data'!$B$7:$R$2843,14,0)</f>
        <v>6.5762</v>
      </c>
      <c r="Y19" s="66">
        <f t="shared" si="11"/>
        <v>5</v>
      </c>
      <c r="Z19" s="65">
        <f>VLOOKUP($A19,'Return Data'!$B$7:$R$2843,16,0)</f>
        <v>7.6276999999999999</v>
      </c>
      <c r="AA19" s="67">
        <f t="shared" si="9"/>
        <v>7</v>
      </c>
    </row>
    <row r="20" spans="1:27" x14ac:dyDescent="0.3">
      <c r="A20" s="63" t="s">
        <v>1228</v>
      </c>
      <c r="B20" s="64">
        <f>VLOOKUP($A20,'Return Data'!$B$7:$R$2843,3,0)</f>
        <v>44446</v>
      </c>
      <c r="C20" s="65">
        <f>VLOOKUP($A20,'Return Data'!$B$7:$R$2843,4,0)</f>
        <v>1071.3956000000001</v>
      </c>
      <c r="D20" s="65">
        <f>VLOOKUP($A20,'Return Data'!$B$7:$R$2843,5,0)</f>
        <v>2.6608999999999998</v>
      </c>
      <c r="E20" s="66">
        <f t="shared" si="0"/>
        <v>17</v>
      </c>
      <c r="F20" s="65">
        <f>VLOOKUP($A20,'Return Data'!$B$7:$R$2843,6,0)</f>
        <v>3.3714</v>
      </c>
      <c r="G20" s="66">
        <f t="shared" si="1"/>
        <v>10</v>
      </c>
      <c r="H20" s="65">
        <f>VLOOKUP($A20,'Return Data'!$B$7:$R$2843,7,0)</f>
        <v>4.5442</v>
      </c>
      <c r="I20" s="66">
        <f t="shared" si="2"/>
        <v>5</v>
      </c>
      <c r="J20" s="65">
        <f>VLOOKUP($A20,'Return Data'!$B$7:$R$2843,8,0)</f>
        <v>4.0579000000000001</v>
      </c>
      <c r="K20" s="66">
        <f t="shared" si="3"/>
        <v>10</v>
      </c>
      <c r="L20" s="65">
        <f>VLOOKUP($A20,'Return Data'!$B$7:$R$2843,9,0)</f>
        <v>4.8474000000000004</v>
      </c>
      <c r="M20" s="66">
        <f t="shared" si="4"/>
        <v>1</v>
      </c>
      <c r="N20" s="65">
        <f>VLOOKUP($A20,'Return Data'!$B$7:$R$2843,10,0)</f>
        <v>4.3169000000000004</v>
      </c>
      <c r="O20" s="66">
        <f t="shared" si="5"/>
        <v>2</v>
      </c>
      <c r="P20" s="65">
        <f>VLOOKUP($A20,'Return Data'!$B$7:$R$2843,11,0)</f>
        <v>4.0361000000000002</v>
      </c>
      <c r="Q20" s="66">
        <f t="shared" si="6"/>
        <v>13</v>
      </c>
      <c r="R20" s="65">
        <f>VLOOKUP($A20,'Return Data'!$B$7:$R$2843,12,0)</f>
        <v>3.8391000000000002</v>
      </c>
      <c r="S20" s="66">
        <f t="shared" si="7"/>
        <v>11</v>
      </c>
      <c r="T20" s="65"/>
      <c r="U20" s="66"/>
      <c r="V20" s="65"/>
      <c r="W20" s="66"/>
      <c r="X20" s="65"/>
      <c r="Y20" s="66"/>
      <c r="Z20" s="65">
        <f>VLOOKUP($A20,'Return Data'!$B$7:$R$2843,16,0)</f>
        <v>4.6829000000000001</v>
      </c>
      <c r="AA20" s="67">
        <f t="shared" si="9"/>
        <v>16</v>
      </c>
    </row>
    <row r="21" spans="1:27" x14ac:dyDescent="0.3">
      <c r="A21" s="63" t="s">
        <v>1232</v>
      </c>
      <c r="B21" s="64">
        <f>VLOOKUP($A21,'Return Data'!$B$7:$R$2843,3,0)</f>
        <v>44446</v>
      </c>
      <c r="C21" s="65">
        <f>VLOOKUP($A21,'Return Data'!$B$7:$R$2843,4,0)</f>
        <v>34.796500000000002</v>
      </c>
      <c r="D21" s="65">
        <f>VLOOKUP($A21,'Return Data'!$B$7:$R$2843,5,0)</f>
        <v>2.9373</v>
      </c>
      <c r="E21" s="66">
        <f t="shared" si="0"/>
        <v>15</v>
      </c>
      <c r="F21" s="65">
        <f>VLOOKUP($A21,'Return Data'!$B$7:$R$2843,6,0)</f>
        <v>3.3317000000000001</v>
      </c>
      <c r="G21" s="66">
        <f t="shared" si="1"/>
        <v>13</v>
      </c>
      <c r="H21" s="65">
        <f>VLOOKUP($A21,'Return Data'!$B$7:$R$2843,7,0)</f>
        <v>4.0941000000000001</v>
      </c>
      <c r="I21" s="66">
        <f t="shared" si="2"/>
        <v>8</v>
      </c>
      <c r="J21" s="65">
        <f>VLOOKUP($A21,'Return Data'!$B$7:$R$2843,8,0)</f>
        <v>3.9845999999999999</v>
      </c>
      <c r="K21" s="66">
        <f t="shared" si="3"/>
        <v>11</v>
      </c>
      <c r="L21" s="65">
        <f>VLOOKUP($A21,'Return Data'!$B$7:$R$2843,9,0)</f>
        <v>4.3103999999999996</v>
      </c>
      <c r="M21" s="66">
        <f t="shared" si="4"/>
        <v>11</v>
      </c>
      <c r="N21" s="65">
        <f>VLOOKUP($A21,'Return Data'!$B$7:$R$2843,10,0)</f>
        <v>4.0498000000000003</v>
      </c>
      <c r="O21" s="66">
        <f t="shared" si="5"/>
        <v>13</v>
      </c>
      <c r="P21" s="65">
        <f>VLOOKUP($A21,'Return Data'!$B$7:$R$2843,11,0)</f>
        <v>4.1662999999999997</v>
      </c>
      <c r="Q21" s="66">
        <f t="shared" si="6"/>
        <v>7</v>
      </c>
      <c r="R21" s="65">
        <f>VLOOKUP($A21,'Return Data'!$B$7:$R$2843,12,0)</f>
        <v>3.9497</v>
      </c>
      <c r="S21" s="66">
        <f t="shared" si="7"/>
        <v>8</v>
      </c>
      <c r="T21" s="65">
        <f>VLOOKUP($A21,'Return Data'!$B$7:$R$2843,13,0)</f>
        <v>4.1135000000000002</v>
      </c>
      <c r="U21" s="66">
        <f>RANK(T21,T$8:T$24,0)</f>
        <v>4</v>
      </c>
      <c r="V21" s="65">
        <f>VLOOKUP($A21,'Return Data'!$B$7:$R$2843,17,0)</f>
        <v>5.5963000000000003</v>
      </c>
      <c r="W21" s="66">
        <f>RANK(V21,V$8:V$24,0)</f>
        <v>5</v>
      </c>
      <c r="X21" s="65">
        <f>VLOOKUP($A21,'Return Data'!$B$7:$R$2843,14,0)</f>
        <v>6.6736000000000004</v>
      </c>
      <c r="Y21" s="66">
        <f>RANK(X21,X$8:X$24,0)</f>
        <v>4</v>
      </c>
      <c r="Z21" s="65">
        <f>VLOOKUP($A21,'Return Data'!$B$7:$R$2843,16,0)</f>
        <v>7.9757999999999996</v>
      </c>
      <c r="AA21" s="67">
        <f t="shared" si="9"/>
        <v>2</v>
      </c>
    </row>
    <row r="22" spans="1:27" x14ac:dyDescent="0.3">
      <c r="A22" s="63" t="s">
        <v>1234</v>
      </c>
      <c r="B22" s="64">
        <f>VLOOKUP($A22,'Return Data'!$B$7:$R$2843,3,0)</f>
        <v>44446</v>
      </c>
      <c r="C22" s="65">
        <f>VLOOKUP($A22,'Return Data'!$B$7:$R$2843,4,0)</f>
        <v>11.894399999999999</v>
      </c>
      <c r="D22" s="65">
        <f>VLOOKUP($A22,'Return Data'!$B$7:$R$2843,5,0)</f>
        <v>3.6827999999999999</v>
      </c>
      <c r="E22" s="66">
        <f t="shared" si="0"/>
        <v>7</v>
      </c>
      <c r="F22" s="65">
        <f>VLOOKUP($A22,'Return Data'!$B$7:$R$2843,6,0)</f>
        <v>3.3767999999999998</v>
      </c>
      <c r="G22" s="66">
        <f t="shared" si="1"/>
        <v>9</v>
      </c>
      <c r="H22" s="65">
        <f>VLOOKUP($A22,'Return Data'!$B$7:$R$2843,7,0)</f>
        <v>3.3776999999999999</v>
      </c>
      <c r="I22" s="66">
        <f t="shared" si="2"/>
        <v>17</v>
      </c>
      <c r="J22" s="65">
        <f>VLOOKUP($A22,'Return Data'!$B$7:$R$2843,8,0)</f>
        <v>3.4678</v>
      </c>
      <c r="K22" s="66">
        <f t="shared" si="3"/>
        <v>17</v>
      </c>
      <c r="L22" s="65">
        <f>VLOOKUP($A22,'Return Data'!$B$7:$R$2843,9,0)</f>
        <v>3.6943000000000001</v>
      </c>
      <c r="M22" s="66">
        <f t="shared" si="4"/>
        <v>17</v>
      </c>
      <c r="N22" s="65">
        <f>VLOOKUP($A22,'Return Data'!$B$7:$R$2843,10,0)</f>
        <v>3.7168999999999999</v>
      </c>
      <c r="O22" s="66">
        <f t="shared" si="5"/>
        <v>16</v>
      </c>
      <c r="P22" s="65">
        <f>VLOOKUP($A22,'Return Data'!$B$7:$R$2843,11,0)</f>
        <v>3.6501000000000001</v>
      </c>
      <c r="Q22" s="66">
        <f t="shared" si="6"/>
        <v>15</v>
      </c>
      <c r="R22" s="65">
        <f>VLOOKUP($A22,'Return Data'!$B$7:$R$2843,12,0)</f>
        <v>3.5352999999999999</v>
      </c>
      <c r="S22" s="66">
        <f t="shared" si="7"/>
        <v>15</v>
      </c>
      <c r="T22" s="65">
        <f>VLOOKUP($A22,'Return Data'!$B$7:$R$2843,13,0)</f>
        <v>3.5600999999999998</v>
      </c>
      <c r="U22" s="66">
        <f>RANK(T22,T$8:T$24,0)</f>
        <v>14</v>
      </c>
      <c r="V22" s="65">
        <f>VLOOKUP($A22,'Return Data'!$B$7:$R$2843,17,0)</f>
        <v>4.8604000000000003</v>
      </c>
      <c r="W22" s="66">
        <f>RANK(V22,V$8:V$24,0)</f>
        <v>14</v>
      </c>
      <c r="X22" s="65"/>
      <c r="Y22" s="66"/>
      <c r="Z22" s="65">
        <f>VLOOKUP($A22,'Return Data'!$B$7:$R$2843,16,0)</f>
        <v>6.0556999999999999</v>
      </c>
      <c r="AA22" s="67">
        <f t="shared" si="9"/>
        <v>14</v>
      </c>
    </row>
    <row r="23" spans="1:27" x14ac:dyDescent="0.3">
      <c r="A23" s="63" t="s">
        <v>1236</v>
      </c>
      <c r="B23" s="64">
        <f>VLOOKUP($A23,'Return Data'!$B$7:$R$2843,3,0)</f>
        <v>44446</v>
      </c>
      <c r="C23" s="65">
        <f>VLOOKUP($A23,'Return Data'!$B$7:$R$2843,4,0)</f>
        <v>3739.8665999999998</v>
      </c>
      <c r="D23" s="65">
        <f>VLOOKUP($A23,'Return Data'!$B$7:$R$2843,5,0)</f>
        <v>2.7017000000000002</v>
      </c>
      <c r="E23" s="66">
        <f t="shared" si="0"/>
        <v>16</v>
      </c>
      <c r="F23" s="65">
        <f>VLOOKUP($A23,'Return Data'!$B$7:$R$2843,6,0)</f>
        <v>3.2256999999999998</v>
      </c>
      <c r="G23" s="66">
        <f t="shared" si="1"/>
        <v>16</v>
      </c>
      <c r="H23" s="65">
        <f>VLOOKUP($A23,'Return Data'!$B$7:$R$2843,7,0)</f>
        <v>4.5694999999999997</v>
      </c>
      <c r="I23" s="66">
        <f t="shared" si="2"/>
        <v>4</v>
      </c>
      <c r="J23" s="65">
        <f>VLOOKUP($A23,'Return Data'!$B$7:$R$2843,8,0)</f>
        <v>4.3440000000000003</v>
      </c>
      <c r="K23" s="66">
        <f t="shared" si="3"/>
        <v>2</v>
      </c>
      <c r="L23" s="65">
        <f>VLOOKUP($A23,'Return Data'!$B$7:$R$2843,9,0)</f>
        <v>4.6048</v>
      </c>
      <c r="M23" s="66">
        <f t="shared" si="4"/>
        <v>4</v>
      </c>
      <c r="N23" s="65">
        <f>VLOOKUP($A23,'Return Data'!$B$7:$R$2843,10,0)</f>
        <v>4.3746</v>
      </c>
      <c r="O23" s="66">
        <f t="shared" si="5"/>
        <v>1</v>
      </c>
      <c r="P23" s="65">
        <f>VLOOKUP($A23,'Return Data'!$B$7:$R$2843,11,0)</f>
        <v>4.6029999999999998</v>
      </c>
      <c r="Q23" s="66">
        <f t="shared" si="6"/>
        <v>1</v>
      </c>
      <c r="R23" s="65">
        <f>VLOOKUP($A23,'Return Data'!$B$7:$R$2843,12,0)</f>
        <v>4.2682000000000002</v>
      </c>
      <c r="S23" s="66">
        <f t="shared" si="7"/>
        <v>1</v>
      </c>
      <c r="T23" s="65">
        <f>VLOOKUP($A23,'Return Data'!$B$7:$R$2843,13,0)</f>
        <v>4.3789999999999996</v>
      </c>
      <c r="U23" s="66">
        <f>RANK(T23,T$8:T$24,0)</f>
        <v>1</v>
      </c>
      <c r="V23" s="65">
        <f>VLOOKUP($A23,'Return Data'!$B$7:$R$2843,17,0)</f>
        <v>5.7624000000000004</v>
      </c>
      <c r="W23" s="66">
        <f>RANK(V23,V$8:V$24,0)</f>
        <v>4</v>
      </c>
      <c r="X23" s="65">
        <f>VLOOKUP($A23,'Return Data'!$B$7:$R$2843,14,0)</f>
        <v>4.1154999999999999</v>
      </c>
      <c r="Y23" s="66">
        <f>RANK(X23,X$8:X$24,0)</f>
        <v>13</v>
      </c>
      <c r="Z23" s="65">
        <f>VLOOKUP($A23,'Return Data'!$B$7:$R$2843,16,0)</f>
        <v>6.7454999999999998</v>
      </c>
      <c r="AA23" s="67">
        <f t="shared" si="9"/>
        <v>13</v>
      </c>
    </row>
    <row r="24" spans="1:27" x14ac:dyDescent="0.3">
      <c r="A24" s="63" t="s">
        <v>1238</v>
      </c>
      <c r="B24" s="64">
        <f>VLOOKUP($A24,'Return Data'!$B$7:$R$2843,3,0)</f>
        <v>44446</v>
      </c>
      <c r="C24" s="65">
        <f>VLOOKUP($A24,'Return Data'!$B$7:$R$2843,4,0)</f>
        <v>2436.6091999999999</v>
      </c>
      <c r="D24" s="65">
        <f>VLOOKUP($A24,'Return Data'!$B$7:$R$2843,5,0)</f>
        <v>3.8307000000000002</v>
      </c>
      <c r="E24" s="66">
        <f t="shared" si="0"/>
        <v>4</v>
      </c>
      <c r="F24" s="65">
        <f>VLOOKUP($A24,'Return Data'!$B$7:$R$2843,6,0)</f>
        <v>3.3807</v>
      </c>
      <c r="G24" s="66">
        <f t="shared" si="1"/>
        <v>8</v>
      </c>
      <c r="H24" s="65">
        <f>VLOOKUP($A24,'Return Data'!$B$7:$R$2843,7,0)</f>
        <v>3.8197000000000001</v>
      </c>
      <c r="I24" s="66">
        <f t="shared" si="2"/>
        <v>16</v>
      </c>
      <c r="J24" s="65">
        <f>VLOOKUP($A24,'Return Data'!$B$7:$R$2843,8,0)</f>
        <v>3.9340000000000002</v>
      </c>
      <c r="K24" s="66">
        <f t="shared" si="3"/>
        <v>13</v>
      </c>
      <c r="L24" s="65">
        <f>VLOOKUP($A24,'Return Data'!$B$7:$R$2843,9,0)</f>
        <v>4.2355</v>
      </c>
      <c r="M24" s="66">
        <f t="shared" si="4"/>
        <v>13</v>
      </c>
      <c r="N24" s="65">
        <f>VLOOKUP($A24,'Return Data'!$B$7:$R$2843,10,0)</f>
        <v>4.0690999999999997</v>
      </c>
      <c r="O24" s="66">
        <f t="shared" si="5"/>
        <v>10</v>
      </c>
      <c r="P24" s="65">
        <f>VLOOKUP($A24,'Return Data'!$B$7:$R$2843,11,0)</f>
        <v>4.1182999999999996</v>
      </c>
      <c r="Q24" s="66">
        <f t="shared" si="6"/>
        <v>11</v>
      </c>
      <c r="R24" s="65">
        <f>VLOOKUP($A24,'Return Data'!$B$7:$R$2843,12,0)</f>
        <v>3.9083999999999999</v>
      </c>
      <c r="S24" s="66">
        <f t="shared" si="7"/>
        <v>9</v>
      </c>
      <c r="T24" s="65">
        <f>VLOOKUP($A24,'Return Data'!$B$7:$R$2843,13,0)</f>
        <v>4.0324</v>
      </c>
      <c r="U24" s="66">
        <f>RANK(T24,T$8:T$24,0)</f>
        <v>8</v>
      </c>
      <c r="V24" s="65">
        <f>VLOOKUP($A24,'Return Data'!$B$7:$R$2843,17,0)</f>
        <v>5.4310999999999998</v>
      </c>
      <c r="W24" s="66">
        <f>RANK(V24,V$8:V$24,0)</f>
        <v>10</v>
      </c>
      <c r="X24" s="65">
        <f>VLOOKUP($A24,'Return Data'!$B$7:$R$2843,14,0)</f>
        <v>6.5305</v>
      </c>
      <c r="Y24" s="66">
        <f>RANK(X24,X$8:X$24,0)</f>
        <v>7</v>
      </c>
      <c r="Z24" s="65">
        <f>VLOOKUP($A24,'Return Data'!$B$7:$R$2843,16,0)</f>
        <v>7.6276999999999999</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3.4827588235294122</v>
      </c>
      <c r="E26" s="74"/>
      <c r="F26" s="75">
        <f>AVERAGE(F8:F24)</f>
        <v>3.386982352941176</v>
      </c>
      <c r="G26" s="74"/>
      <c r="H26" s="75">
        <f>AVERAGE(H8:H24)</f>
        <v>4.1701058823529404</v>
      </c>
      <c r="I26" s="74"/>
      <c r="J26" s="75">
        <f>AVERAGE(J8:J24)</f>
        <v>4.0719705882352946</v>
      </c>
      <c r="K26" s="74"/>
      <c r="L26" s="75">
        <f>AVERAGE(L8:L24)</f>
        <v>4.3437941176470583</v>
      </c>
      <c r="M26" s="74"/>
      <c r="N26" s="75">
        <f>AVERAGE(N8:N24)</f>
        <v>4.0413470588235292</v>
      </c>
      <c r="O26" s="74"/>
      <c r="P26" s="75">
        <f>AVERAGE(P8:P24)</f>
        <v>4.0909882352941178</v>
      </c>
      <c r="Q26" s="74"/>
      <c r="R26" s="75">
        <f>AVERAGE(R8:R24)</f>
        <v>3.8399529411764708</v>
      </c>
      <c r="S26" s="74"/>
      <c r="T26" s="75">
        <f>AVERAGE(T8:T24)</f>
        <v>3.9389062500000001</v>
      </c>
      <c r="U26" s="74"/>
      <c r="V26" s="75">
        <f>AVERAGE(V8:V24)</f>
        <v>5.5078428571428573</v>
      </c>
      <c r="W26" s="74"/>
      <c r="X26" s="75">
        <f>AVERAGE(X8:X24)</f>
        <v>6.339553846153847</v>
      </c>
      <c r="Y26" s="74"/>
      <c r="Z26" s="75">
        <f>AVERAGE(Z8:Z24)</f>
        <v>7.0921764705882353</v>
      </c>
      <c r="AA26" s="76"/>
    </row>
    <row r="27" spans="1:27" x14ac:dyDescent="0.3">
      <c r="A27" s="73" t="s">
        <v>28</v>
      </c>
      <c r="B27" s="74"/>
      <c r="C27" s="74"/>
      <c r="D27" s="75">
        <f>MIN(D8:D24)</f>
        <v>2.6608999999999998</v>
      </c>
      <c r="E27" s="74"/>
      <c r="F27" s="75">
        <f>MIN(F8:F24)</f>
        <v>3.1496</v>
      </c>
      <c r="G27" s="74"/>
      <c r="H27" s="75">
        <f>MIN(H8:H24)</f>
        <v>3.3776999999999999</v>
      </c>
      <c r="I27" s="74"/>
      <c r="J27" s="75">
        <f>MIN(J8:J24)</f>
        <v>3.4678</v>
      </c>
      <c r="K27" s="74"/>
      <c r="L27" s="75">
        <f>MIN(L8:L24)</f>
        <v>3.6943000000000001</v>
      </c>
      <c r="M27" s="74"/>
      <c r="N27" s="75">
        <f>MIN(N8:N24)</f>
        <v>3.2968999999999999</v>
      </c>
      <c r="O27" s="74"/>
      <c r="P27" s="75">
        <f>MIN(P8:P24)</f>
        <v>3.1358000000000001</v>
      </c>
      <c r="Q27" s="74"/>
      <c r="R27" s="75">
        <f>MIN(R8:R24)</f>
        <v>3.0516000000000001</v>
      </c>
      <c r="S27" s="74"/>
      <c r="T27" s="75">
        <f>MIN(T8:T24)</f>
        <v>3.1861999999999999</v>
      </c>
      <c r="U27" s="74"/>
      <c r="V27" s="75">
        <f>MIN(V8:V24)</f>
        <v>4.8604000000000003</v>
      </c>
      <c r="W27" s="74"/>
      <c r="X27" s="75">
        <f>MIN(X8:X24)</f>
        <v>4.1154999999999999</v>
      </c>
      <c r="Y27" s="74"/>
      <c r="Z27" s="75">
        <f>MIN(Z8:Z24)</f>
        <v>4.6345000000000001</v>
      </c>
      <c r="AA27" s="76"/>
    </row>
    <row r="28" spans="1:27" ht="15" thickBot="1" x14ac:dyDescent="0.35">
      <c r="A28" s="77" t="s">
        <v>29</v>
      </c>
      <c r="B28" s="78"/>
      <c r="C28" s="78"/>
      <c r="D28" s="79">
        <f>MAX(D8:D24)</f>
        <v>4.3555999999999999</v>
      </c>
      <c r="E28" s="78"/>
      <c r="F28" s="79">
        <f>MAX(F8:F24)</f>
        <v>3.6446000000000001</v>
      </c>
      <c r="G28" s="78"/>
      <c r="H28" s="79">
        <f>MAX(H8:H24)</f>
        <v>4.7987000000000002</v>
      </c>
      <c r="I28" s="78"/>
      <c r="J28" s="79">
        <f>MAX(J8:J24)</f>
        <v>4.5829000000000004</v>
      </c>
      <c r="K28" s="78"/>
      <c r="L28" s="79">
        <f>MAX(L8:L24)</f>
        <v>4.8474000000000004</v>
      </c>
      <c r="M28" s="78"/>
      <c r="N28" s="79">
        <f>MAX(N8:N24)</f>
        <v>4.3746</v>
      </c>
      <c r="O28" s="78"/>
      <c r="P28" s="79">
        <f>MAX(P8:P24)</f>
        <v>4.6029999999999998</v>
      </c>
      <c r="Q28" s="78"/>
      <c r="R28" s="79">
        <f>MAX(R8:R24)</f>
        <v>4.2682000000000002</v>
      </c>
      <c r="S28" s="78"/>
      <c r="T28" s="79">
        <f>MAX(T8:T24)</f>
        <v>4.3789999999999996</v>
      </c>
      <c r="U28" s="78"/>
      <c r="V28" s="79">
        <f>MAX(V8:V24)</f>
        <v>6.1039000000000003</v>
      </c>
      <c r="W28" s="78"/>
      <c r="X28" s="79">
        <f>MAX(X8:X24)</f>
        <v>6.8226000000000004</v>
      </c>
      <c r="Y28" s="78"/>
      <c r="Z28" s="79">
        <f>MAX(Z8:Z24)</f>
        <v>8.0213000000000001</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44446</v>
      </c>
      <c r="C8" s="65">
        <f>VLOOKUP($A8,'Return Data'!$B$7:$R$2843,4,0)</f>
        <v>290.02449999999999</v>
      </c>
      <c r="D8" s="65">
        <f>VLOOKUP($A8,'Return Data'!$B$7:$R$2843,5,0)</f>
        <v>3.3982999999999999</v>
      </c>
      <c r="E8" s="66">
        <f t="shared" ref="E8:E24" si="0">RANK(D8,D$8:D$24,0)</f>
        <v>10</v>
      </c>
      <c r="F8" s="65">
        <f>VLOOKUP($A8,'Return Data'!$B$7:$R$2843,6,0)</f>
        <v>3.2513000000000001</v>
      </c>
      <c r="G8" s="66">
        <f t="shared" ref="G8:G24" si="1">RANK(F8,F$8:F$24,0)</f>
        <v>8</v>
      </c>
      <c r="H8" s="65">
        <f>VLOOKUP($A8,'Return Data'!$B$7:$R$2843,7,0)</f>
        <v>3.9943</v>
      </c>
      <c r="I8" s="66">
        <f t="shared" ref="I8:I24" si="2">RANK(H8,H$8:H$24,0)</f>
        <v>6</v>
      </c>
      <c r="J8" s="65">
        <f>VLOOKUP($A8,'Return Data'!$B$7:$R$2843,8,0)</f>
        <v>4.1551999999999998</v>
      </c>
      <c r="K8" s="66">
        <f t="shared" ref="K8:K24" si="3">RANK(J8,J$8:J$24,0)</f>
        <v>2</v>
      </c>
      <c r="L8" s="65">
        <f>VLOOKUP($A8,'Return Data'!$B$7:$R$2843,9,0)</f>
        <v>4.3367000000000004</v>
      </c>
      <c r="M8" s="66">
        <f t="shared" ref="M8:M24" si="4">RANK(L8,L$8:L$24,0)</f>
        <v>4</v>
      </c>
      <c r="N8" s="65">
        <f>VLOOKUP($A8,'Return Data'!$B$7:$R$2843,10,0)</f>
        <v>4.0961999999999996</v>
      </c>
      <c r="O8" s="66">
        <f t="shared" ref="O8:O24" si="5">RANK(N8,N$8:N$24,0)</f>
        <v>2</v>
      </c>
      <c r="P8" s="65">
        <f>VLOOKUP($A8,'Return Data'!$B$7:$R$2843,11,0)</f>
        <v>4.2210999999999999</v>
      </c>
      <c r="Q8" s="66">
        <f t="shared" ref="Q8:Q24" si="6">RANK(P8,P$8:P$24,0)</f>
        <v>3</v>
      </c>
      <c r="R8" s="65">
        <f>VLOOKUP($A8,'Return Data'!$B$7:$R$2843,12,0)</f>
        <v>3.9355000000000002</v>
      </c>
      <c r="S8" s="66">
        <f t="shared" ref="S8:S24" si="7">RANK(R8,R$8:R$24,0)</f>
        <v>2</v>
      </c>
      <c r="T8" s="65">
        <f>VLOOKUP($A8,'Return Data'!$B$7:$R$2843,13,0)</f>
        <v>4.0918999999999999</v>
      </c>
      <c r="U8" s="66">
        <f t="shared" ref="U8:U19" si="8">RANK(T8,T$8:T$24,0)</f>
        <v>2</v>
      </c>
      <c r="V8" s="65">
        <f>VLOOKUP($A8,'Return Data'!$B$7:$R$2843,17,0)</f>
        <v>5.665</v>
      </c>
      <c r="W8" s="66">
        <f>RANK(V8,V$8:V$24,0)</f>
        <v>1</v>
      </c>
      <c r="X8" s="65">
        <f>VLOOKUP($A8,'Return Data'!$B$7:$R$2843,14,0)</f>
        <v>6.6939000000000002</v>
      </c>
      <c r="Y8" s="66">
        <f>RANK(X8,X$8:X$24,0)</f>
        <v>1</v>
      </c>
      <c r="Z8" s="65">
        <f>VLOOKUP($A8,'Return Data'!$B$7:$R$2843,16,0)</f>
        <v>6.9196</v>
      </c>
      <c r="AA8" s="67">
        <f t="shared" ref="AA8:AA24" si="9">RANK(Z8,Z$8:Z$24,0)</f>
        <v>10</v>
      </c>
    </row>
    <row r="9" spans="1:27" x14ac:dyDescent="0.3">
      <c r="A9" s="63" t="s">
        <v>1203</v>
      </c>
      <c r="B9" s="64">
        <f>VLOOKUP($A9,'Return Data'!$B$7:$R$2843,3,0)</f>
        <v>44446</v>
      </c>
      <c r="C9" s="65">
        <f>VLOOKUP($A9,'Return Data'!$B$7:$R$2843,4,0)</f>
        <v>1123.2252000000001</v>
      </c>
      <c r="D9" s="65">
        <f>VLOOKUP($A9,'Return Data'!$B$7:$R$2843,5,0)</f>
        <v>4.0787000000000004</v>
      </c>
      <c r="E9" s="66">
        <f t="shared" si="0"/>
        <v>1</v>
      </c>
      <c r="F9" s="65">
        <f>VLOOKUP($A9,'Return Data'!$B$7:$R$2843,6,0)</f>
        <v>3.3206000000000002</v>
      </c>
      <c r="G9" s="66">
        <f t="shared" si="1"/>
        <v>3</v>
      </c>
      <c r="H9" s="65">
        <f>VLOOKUP($A9,'Return Data'!$B$7:$R$2843,7,0)</f>
        <v>3.8285</v>
      </c>
      <c r="I9" s="66">
        <f t="shared" si="2"/>
        <v>11</v>
      </c>
      <c r="J9" s="65">
        <f>VLOOKUP($A9,'Return Data'!$B$7:$R$2843,8,0)</f>
        <v>4.1132</v>
      </c>
      <c r="K9" s="66">
        <f t="shared" si="3"/>
        <v>5</v>
      </c>
      <c r="L9" s="65">
        <f>VLOOKUP($A9,'Return Data'!$B$7:$R$2843,9,0)</f>
        <v>4.2257999999999996</v>
      </c>
      <c r="M9" s="66">
        <f t="shared" si="4"/>
        <v>7</v>
      </c>
      <c r="N9" s="65">
        <f>VLOOKUP($A9,'Return Data'!$B$7:$R$2843,10,0)</f>
        <v>4.0058999999999996</v>
      </c>
      <c r="O9" s="66">
        <f t="shared" si="5"/>
        <v>5</v>
      </c>
      <c r="P9" s="65">
        <f>VLOOKUP($A9,'Return Data'!$B$7:$R$2843,11,0)</f>
        <v>4.0477999999999996</v>
      </c>
      <c r="Q9" s="66">
        <f t="shared" si="6"/>
        <v>6</v>
      </c>
      <c r="R9" s="65">
        <f>VLOOKUP($A9,'Return Data'!$B$7:$R$2843,12,0)</f>
        <v>3.8243999999999998</v>
      </c>
      <c r="S9" s="66">
        <f t="shared" si="7"/>
        <v>5</v>
      </c>
      <c r="T9" s="65">
        <f>VLOOKUP($A9,'Return Data'!$B$7:$R$2843,13,0)</f>
        <v>3.9748000000000001</v>
      </c>
      <c r="U9" s="66">
        <f t="shared" si="8"/>
        <v>4</v>
      </c>
      <c r="V9" s="65"/>
      <c r="W9" s="66"/>
      <c r="X9" s="65"/>
      <c r="Y9" s="66"/>
      <c r="Z9" s="65">
        <f>VLOOKUP($A9,'Return Data'!$B$7:$R$2843,16,0)</f>
        <v>5.7163000000000004</v>
      </c>
      <c r="AA9" s="67">
        <f t="shared" si="9"/>
        <v>15</v>
      </c>
    </row>
    <row r="10" spans="1:27" x14ac:dyDescent="0.3">
      <c r="A10" s="63" t="s">
        <v>1205</v>
      </c>
      <c r="B10" s="64">
        <f>VLOOKUP($A10,'Return Data'!$B$7:$R$2843,3,0)</f>
        <v>44446</v>
      </c>
      <c r="C10" s="65">
        <f>VLOOKUP($A10,'Return Data'!$B$7:$R$2843,4,0)</f>
        <v>1098.4623999999999</v>
      </c>
      <c r="D10" s="65">
        <f>VLOOKUP($A10,'Return Data'!$B$7:$R$2843,5,0)</f>
        <v>3.5657000000000001</v>
      </c>
      <c r="E10" s="66">
        <f t="shared" si="0"/>
        <v>7</v>
      </c>
      <c r="F10" s="65">
        <f>VLOOKUP($A10,'Return Data'!$B$7:$R$2843,6,0)</f>
        <v>3.1469999999999998</v>
      </c>
      <c r="G10" s="66">
        <f t="shared" si="1"/>
        <v>11</v>
      </c>
      <c r="H10" s="65">
        <f>VLOOKUP($A10,'Return Data'!$B$7:$R$2843,7,0)</f>
        <v>3.5455000000000001</v>
      </c>
      <c r="I10" s="66">
        <f t="shared" si="2"/>
        <v>15</v>
      </c>
      <c r="J10" s="65">
        <f>VLOOKUP($A10,'Return Data'!$B$7:$R$2843,8,0)</f>
        <v>3.2845</v>
      </c>
      <c r="K10" s="66">
        <f t="shared" si="3"/>
        <v>15</v>
      </c>
      <c r="L10" s="65">
        <f>VLOOKUP($A10,'Return Data'!$B$7:$R$2843,9,0)</f>
        <v>3.6154000000000002</v>
      </c>
      <c r="M10" s="66">
        <f t="shared" si="4"/>
        <v>15</v>
      </c>
      <c r="N10" s="65">
        <f>VLOOKUP($A10,'Return Data'!$B$7:$R$2843,10,0)</f>
        <v>3.0116000000000001</v>
      </c>
      <c r="O10" s="66">
        <f t="shared" si="5"/>
        <v>17</v>
      </c>
      <c r="P10" s="65">
        <f>VLOOKUP($A10,'Return Data'!$B$7:$R$2843,11,0)</f>
        <v>2.8397999999999999</v>
      </c>
      <c r="Q10" s="66">
        <f t="shared" si="6"/>
        <v>17</v>
      </c>
      <c r="R10" s="65">
        <f>VLOOKUP($A10,'Return Data'!$B$7:$R$2843,12,0)</f>
        <v>2.7473999999999998</v>
      </c>
      <c r="S10" s="66">
        <f t="shared" si="7"/>
        <v>17</v>
      </c>
      <c r="T10" s="65">
        <f>VLOOKUP($A10,'Return Data'!$B$7:$R$2843,13,0)</f>
        <v>2.8576999999999999</v>
      </c>
      <c r="U10" s="66">
        <f t="shared" si="8"/>
        <v>16</v>
      </c>
      <c r="V10" s="65"/>
      <c r="W10" s="66"/>
      <c r="X10" s="65"/>
      <c r="Y10" s="66"/>
      <c r="Z10" s="65">
        <f>VLOOKUP($A10,'Return Data'!$B$7:$R$2843,16,0)</f>
        <v>4.3171999999999997</v>
      </c>
      <c r="AA10" s="67">
        <f t="shared" si="9"/>
        <v>16</v>
      </c>
    </row>
    <row r="11" spans="1:27" x14ac:dyDescent="0.3">
      <c r="A11" s="63" t="s">
        <v>1207</v>
      </c>
      <c r="B11" s="64">
        <f>VLOOKUP($A11,'Return Data'!$B$7:$R$2843,3,0)</f>
        <v>44446</v>
      </c>
      <c r="C11" s="65">
        <f>VLOOKUP($A11,'Return Data'!$B$7:$R$2843,4,0)</f>
        <v>42.002299999999998</v>
      </c>
      <c r="D11" s="65">
        <f>VLOOKUP($A11,'Return Data'!$B$7:$R$2843,5,0)</f>
        <v>2.8679000000000001</v>
      </c>
      <c r="E11" s="66">
        <f t="shared" si="0"/>
        <v>12</v>
      </c>
      <c r="F11" s="65">
        <f>VLOOKUP($A11,'Return Data'!$B$7:$R$2843,6,0)</f>
        <v>3.0859999999999999</v>
      </c>
      <c r="G11" s="66">
        <f t="shared" si="1"/>
        <v>12</v>
      </c>
      <c r="H11" s="65">
        <f>VLOOKUP($A11,'Return Data'!$B$7:$R$2843,7,0)</f>
        <v>4.4108000000000001</v>
      </c>
      <c r="I11" s="66">
        <f t="shared" si="2"/>
        <v>2</v>
      </c>
      <c r="J11" s="65">
        <f>VLOOKUP($A11,'Return Data'!$B$7:$R$2843,8,0)</f>
        <v>4.0408999999999997</v>
      </c>
      <c r="K11" s="66">
        <f t="shared" si="3"/>
        <v>6</v>
      </c>
      <c r="L11" s="65">
        <f>VLOOKUP($A11,'Return Data'!$B$7:$R$2843,9,0)</f>
        <v>4.4081000000000001</v>
      </c>
      <c r="M11" s="66">
        <f t="shared" si="4"/>
        <v>1</v>
      </c>
      <c r="N11" s="65">
        <f>VLOOKUP($A11,'Return Data'!$B$7:$R$2843,10,0)</f>
        <v>4.0410000000000004</v>
      </c>
      <c r="O11" s="66">
        <f t="shared" si="5"/>
        <v>3</v>
      </c>
      <c r="P11" s="65">
        <f>VLOOKUP($A11,'Return Data'!$B$7:$R$2843,11,0)</f>
        <v>4.3061999999999996</v>
      </c>
      <c r="Q11" s="66">
        <f t="shared" si="6"/>
        <v>2</v>
      </c>
      <c r="R11" s="65">
        <f>VLOOKUP($A11,'Return Data'!$B$7:$R$2843,12,0)</f>
        <v>3.7982</v>
      </c>
      <c r="S11" s="66">
        <f t="shared" si="7"/>
        <v>7</v>
      </c>
      <c r="T11" s="65">
        <f>VLOOKUP($A11,'Return Data'!$B$7:$R$2843,13,0)</f>
        <v>3.7581000000000002</v>
      </c>
      <c r="U11" s="66">
        <f t="shared" si="8"/>
        <v>9</v>
      </c>
      <c r="V11" s="65">
        <f>VLOOKUP($A11,'Return Data'!$B$7:$R$2843,17,0)</f>
        <v>5.1256000000000004</v>
      </c>
      <c r="W11" s="66">
        <f t="shared" ref="W11:W19" si="10">RANK(V11,V$8:V$24,0)</f>
        <v>10</v>
      </c>
      <c r="X11" s="65">
        <f>VLOOKUP($A11,'Return Data'!$B$7:$R$2843,14,0)</f>
        <v>6.2282999999999999</v>
      </c>
      <c r="Y11" s="66">
        <f t="shared" ref="Y11:Y19" si="11">RANK(X11,X$8:X$24,0)</f>
        <v>8</v>
      </c>
      <c r="Z11" s="65">
        <f>VLOOKUP($A11,'Return Data'!$B$7:$R$2843,16,0)</f>
        <v>6.7556000000000003</v>
      </c>
      <c r="AA11" s="67">
        <f t="shared" si="9"/>
        <v>12</v>
      </c>
    </row>
    <row r="12" spans="1:27" x14ac:dyDescent="0.3">
      <c r="A12" s="63" t="s">
        <v>1208</v>
      </c>
      <c r="B12" s="64">
        <f>VLOOKUP($A12,'Return Data'!$B$7:$R$2843,3,0)</f>
        <v>44446</v>
      </c>
      <c r="C12" s="65">
        <f>VLOOKUP($A12,'Return Data'!$B$7:$R$2843,4,0)</f>
        <v>39.588500000000003</v>
      </c>
      <c r="D12" s="65">
        <f>VLOOKUP($A12,'Return Data'!$B$7:$R$2843,5,0)</f>
        <v>3.6882999999999999</v>
      </c>
      <c r="E12" s="66">
        <f t="shared" si="0"/>
        <v>5</v>
      </c>
      <c r="F12" s="65">
        <f>VLOOKUP($A12,'Return Data'!$B$7:$R$2843,6,0)</f>
        <v>3.3203999999999998</v>
      </c>
      <c r="G12" s="66">
        <f t="shared" si="1"/>
        <v>4</v>
      </c>
      <c r="H12" s="65">
        <f>VLOOKUP($A12,'Return Data'!$B$7:$R$2843,7,0)</f>
        <v>4.2842000000000002</v>
      </c>
      <c r="I12" s="66">
        <f t="shared" si="2"/>
        <v>4</v>
      </c>
      <c r="J12" s="65">
        <f>VLOOKUP($A12,'Return Data'!$B$7:$R$2843,8,0)</f>
        <v>3.9177</v>
      </c>
      <c r="K12" s="66">
        <f t="shared" si="3"/>
        <v>7</v>
      </c>
      <c r="L12" s="65">
        <f>VLOOKUP($A12,'Return Data'!$B$7:$R$2843,9,0)</f>
        <v>4.2221000000000002</v>
      </c>
      <c r="M12" s="66">
        <f t="shared" si="4"/>
        <v>8</v>
      </c>
      <c r="N12" s="65">
        <f>VLOOKUP($A12,'Return Data'!$B$7:$R$2843,10,0)</f>
        <v>3.9626000000000001</v>
      </c>
      <c r="O12" s="66">
        <f t="shared" si="5"/>
        <v>9</v>
      </c>
      <c r="P12" s="65">
        <f>VLOOKUP($A12,'Return Data'!$B$7:$R$2843,11,0)</f>
        <v>3.9641999999999999</v>
      </c>
      <c r="Q12" s="66">
        <f t="shared" si="6"/>
        <v>11</v>
      </c>
      <c r="R12" s="65">
        <f>VLOOKUP($A12,'Return Data'!$B$7:$R$2843,12,0)</f>
        <v>3.6696</v>
      </c>
      <c r="S12" s="66">
        <f t="shared" si="7"/>
        <v>11</v>
      </c>
      <c r="T12" s="65">
        <f>VLOOKUP($A12,'Return Data'!$B$7:$R$2843,13,0)</f>
        <v>3.7119</v>
      </c>
      <c r="U12" s="66">
        <f t="shared" si="8"/>
        <v>11</v>
      </c>
      <c r="V12" s="65">
        <f>VLOOKUP($A12,'Return Data'!$B$7:$R$2843,17,0)</f>
        <v>5.3250000000000002</v>
      </c>
      <c r="W12" s="66">
        <f t="shared" si="10"/>
        <v>8</v>
      </c>
      <c r="X12" s="65">
        <f>VLOOKUP($A12,'Return Data'!$B$7:$R$2843,14,0)</f>
        <v>6.5227000000000004</v>
      </c>
      <c r="Y12" s="66">
        <f t="shared" si="11"/>
        <v>3</v>
      </c>
      <c r="Z12" s="65">
        <f>VLOOKUP($A12,'Return Data'!$B$7:$R$2843,16,0)</f>
        <v>7.2788000000000004</v>
      </c>
      <c r="AA12" s="67">
        <f t="shared" si="9"/>
        <v>6</v>
      </c>
    </row>
    <row r="13" spans="1:27" x14ac:dyDescent="0.3">
      <c r="A13" s="63" t="s">
        <v>1210</v>
      </c>
      <c r="B13" s="64">
        <f>VLOOKUP($A13,'Return Data'!$B$7:$R$2843,3,0)</f>
        <v>44446</v>
      </c>
      <c r="C13" s="65">
        <f>VLOOKUP($A13,'Return Data'!$B$7:$R$2843,4,0)</f>
        <v>4495.9686000000002</v>
      </c>
      <c r="D13" s="65">
        <f>VLOOKUP($A13,'Return Data'!$B$7:$R$2843,5,0)</f>
        <v>3.6259999999999999</v>
      </c>
      <c r="E13" s="66">
        <f t="shared" si="0"/>
        <v>6</v>
      </c>
      <c r="F13" s="65">
        <f>VLOOKUP($A13,'Return Data'!$B$7:$R$2843,6,0)</f>
        <v>3.3677000000000001</v>
      </c>
      <c r="G13" s="66">
        <f t="shared" si="1"/>
        <v>1</v>
      </c>
      <c r="H13" s="65">
        <f>VLOOKUP($A13,'Return Data'!$B$7:$R$2843,7,0)</f>
        <v>3.8982000000000001</v>
      </c>
      <c r="I13" s="66">
        <f t="shared" si="2"/>
        <v>10</v>
      </c>
      <c r="J13" s="65">
        <f>VLOOKUP($A13,'Return Data'!$B$7:$R$2843,8,0)</f>
        <v>4.1372</v>
      </c>
      <c r="K13" s="66">
        <f t="shared" si="3"/>
        <v>3</v>
      </c>
      <c r="L13" s="65">
        <f>VLOOKUP($A13,'Return Data'!$B$7:$R$2843,9,0)</f>
        <v>4.2721</v>
      </c>
      <c r="M13" s="66">
        <f t="shared" si="4"/>
        <v>6</v>
      </c>
      <c r="N13" s="65">
        <f>VLOOKUP($A13,'Return Data'!$B$7:$R$2843,10,0)</f>
        <v>4.03</v>
      </c>
      <c r="O13" s="66">
        <f t="shared" si="5"/>
        <v>4</v>
      </c>
      <c r="P13" s="65">
        <f>VLOOKUP($A13,'Return Data'!$B$7:$R$2843,11,0)</f>
        <v>4.1917</v>
      </c>
      <c r="Q13" s="66">
        <f t="shared" si="6"/>
        <v>4</v>
      </c>
      <c r="R13" s="65">
        <f>VLOOKUP($A13,'Return Data'!$B$7:$R$2843,12,0)</f>
        <v>3.8653</v>
      </c>
      <c r="S13" s="66">
        <f t="shared" si="7"/>
        <v>4</v>
      </c>
      <c r="T13" s="65">
        <f>VLOOKUP($A13,'Return Data'!$B$7:$R$2843,13,0)</f>
        <v>3.9483000000000001</v>
      </c>
      <c r="U13" s="66">
        <f t="shared" si="8"/>
        <v>5</v>
      </c>
      <c r="V13" s="65">
        <f>VLOOKUP($A13,'Return Data'!$B$7:$R$2843,17,0)</f>
        <v>5.6055000000000001</v>
      </c>
      <c r="W13" s="66">
        <f t="shared" si="10"/>
        <v>2</v>
      </c>
      <c r="X13" s="65">
        <f>VLOOKUP($A13,'Return Data'!$B$7:$R$2843,14,0)</f>
        <v>6.5982000000000003</v>
      </c>
      <c r="Y13" s="66">
        <f t="shared" si="11"/>
        <v>2</v>
      </c>
      <c r="Z13" s="65">
        <f>VLOOKUP($A13,'Return Data'!$B$7:$R$2843,16,0)</f>
        <v>7.1193999999999997</v>
      </c>
      <c r="AA13" s="67">
        <f t="shared" si="9"/>
        <v>9</v>
      </c>
    </row>
    <row r="14" spans="1:27" x14ac:dyDescent="0.3">
      <c r="A14" s="63" t="s">
        <v>1212</v>
      </c>
      <c r="B14" s="64">
        <f>VLOOKUP($A14,'Return Data'!$B$7:$R$2843,3,0)</f>
        <v>44446</v>
      </c>
      <c r="C14" s="65">
        <f>VLOOKUP($A14,'Return Data'!$B$7:$R$2843,4,0)</f>
        <v>298.03949999999998</v>
      </c>
      <c r="D14" s="65">
        <f>VLOOKUP($A14,'Return Data'!$B$7:$R$2843,5,0)</f>
        <v>3.0741999999999998</v>
      </c>
      <c r="E14" s="66">
        <f t="shared" si="0"/>
        <v>11</v>
      </c>
      <c r="F14" s="65">
        <f>VLOOKUP($A14,'Return Data'!$B$7:$R$2843,6,0)</f>
        <v>3.2435</v>
      </c>
      <c r="G14" s="66">
        <f t="shared" si="1"/>
        <v>9</v>
      </c>
      <c r="H14" s="65">
        <f>VLOOKUP($A14,'Return Data'!$B$7:$R$2843,7,0)</f>
        <v>3.9603999999999999</v>
      </c>
      <c r="I14" s="66">
        <f t="shared" si="2"/>
        <v>7</v>
      </c>
      <c r="J14" s="65">
        <f>VLOOKUP($A14,'Return Data'!$B$7:$R$2843,8,0)</f>
        <v>4.4627999999999997</v>
      </c>
      <c r="K14" s="66">
        <f t="shared" si="3"/>
        <v>1</v>
      </c>
      <c r="L14" s="65">
        <f>VLOOKUP($A14,'Return Data'!$B$7:$R$2843,9,0)</f>
        <v>4.2983000000000002</v>
      </c>
      <c r="M14" s="66">
        <f t="shared" si="4"/>
        <v>5</v>
      </c>
      <c r="N14" s="65">
        <f>VLOOKUP($A14,'Return Data'!$B$7:$R$2843,10,0)</f>
        <v>3.9314</v>
      </c>
      <c r="O14" s="66">
        <f t="shared" si="5"/>
        <v>10</v>
      </c>
      <c r="P14" s="65">
        <f>VLOOKUP($A14,'Return Data'!$B$7:$R$2843,11,0)</f>
        <v>4.0347</v>
      </c>
      <c r="Q14" s="66">
        <f t="shared" si="6"/>
        <v>8</v>
      </c>
      <c r="R14" s="65">
        <f>VLOOKUP($A14,'Return Data'!$B$7:$R$2843,12,0)</f>
        <v>3.7696999999999998</v>
      </c>
      <c r="S14" s="66">
        <f t="shared" si="7"/>
        <v>8</v>
      </c>
      <c r="T14" s="65">
        <f>VLOOKUP($A14,'Return Data'!$B$7:$R$2843,13,0)</f>
        <v>3.8906000000000001</v>
      </c>
      <c r="U14" s="66">
        <f t="shared" si="8"/>
        <v>8</v>
      </c>
      <c r="V14" s="65">
        <f>VLOOKUP($A14,'Return Data'!$B$7:$R$2843,17,0)</f>
        <v>5.4222000000000001</v>
      </c>
      <c r="W14" s="66">
        <f t="shared" si="10"/>
        <v>5</v>
      </c>
      <c r="X14" s="65">
        <f>VLOOKUP($A14,'Return Data'!$B$7:$R$2843,14,0)</f>
        <v>6.4195000000000002</v>
      </c>
      <c r="Y14" s="66">
        <f t="shared" si="11"/>
        <v>5</v>
      </c>
      <c r="Z14" s="65">
        <f>VLOOKUP($A14,'Return Data'!$B$7:$R$2843,16,0)</f>
        <v>7.2935999999999996</v>
      </c>
      <c r="AA14" s="67">
        <f t="shared" si="9"/>
        <v>5</v>
      </c>
    </row>
    <row r="15" spans="1:27" x14ac:dyDescent="0.3">
      <c r="A15" s="63" t="s">
        <v>1215</v>
      </c>
      <c r="B15" s="64">
        <f>VLOOKUP($A15,'Return Data'!$B$7:$R$2843,3,0)</f>
        <v>44446</v>
      </c>
      <c r="C15" s="65">
        <f>VLOOKUP($A15,'Return Data'!$B$7:$R$2843,4,0)</f>
        <v>32.328499999999998</v>
      </c>
      <c r="D15" s="65">
        <f>VLOOKUP($A15,'Return Data'!$B$7:$R$2843,5,0)</f>
        <v>2.7099000000000002</v>
      </c>
      <c r="E15" s="66">
        <f t="shared" si="0"/>
        <v>13</v>
      </c>
      <c r="F15" s="65">
        <f>VLOOKUP($A15,'Return Data'!$B$7:$R$2843,6,0)</f>
        <v>2.5127999999999999</v>
      </c>
      <c r="G15" s="66">
        <f t="shared" si="1"/>
        <v>16</v>
      </c>
      <c r="H15" s="65">
        <f>VLOOKUP($A15,'Return Data'!$B$7:$R$2843,7,0)</f>
        <v>3.2117</v>
      </c>
      <c r="I15" s="66">
        <f t="shared" si="2"/>
        <v>17</v>
      </c>
      <c r="J15" s="65">
        <f>VLOOKUP($A15,'Return Data'!$B$7:$R$2843,8,0)</f>
        <v>3.2056</v>
      </c>
      <c r="K15" s="66">
        <f t="shared" si="3"/>
        <v>16</v>
      </c>
      <c r="L15" s="65">
        <f>VLOOKUP($A15,'Return Data'!$B$7:$R$2843,9,0)</f>
        <v>3.4007000000000001</v>
      </c>
      <c r="M15" s="66">
        <f t="shared" si="4"/>
        <v>17</v>
      </c>
      <c r="N15" s="65">
        <f>VLOOKUP($A15,'Return Data'!$B$7:$R$2843,10,0)</f>
        <v>3.1194000000000002</v>
      </c>
      <c r="O15" s="66">
        <f t="shared" si="5"/>
        <v>16</v>
      </c>
      <c r="P15" s="65">
        <f>VLOOKUP($A15,'Return Data'!$B$7:$R$2843,11,0)</f>
        <v>3.2688999999999999</v>
      </c>
      <c r="Q15" s="66">
        <f t="shared" si="6"/>
        <v>14</v>
      </c>
      <c r="R15" s="65">
        <f>VLOOKUP($A15,'Return Data'!$B$7:$R$2843,12,0)</f>
        <v>3.0007999999999999</v>
      </c>
      <c r="S15" s="66">
        <f t="shared" si="7"/>
        <v>14</v>
      </c>
      <c r="T15" s="65">
        <f>VLOOKUP($A15,'Return Data'!$B$7:$R$2843,13,0)</f>
        <v>3.0072000000000001</v>
      </c>
      <c r="U15" s="66">
        <f t="shared" si="8"/>
        <v>15</v>
      </c>
      <c r="V15" s="65">
        <f>VLOOKUP($A15,'Return Data'!$B$7:$R$2843,17,0)</f>
        <v>4.4523999999999999</v>
      </c>
      <c r="W15" s="66">
        <f t="shared" si="10"/>
        <v>14</v>
      </c>
      <c r="X15" s="65">
        <f>VLOOKUP($A15,'Return Data'!$B$7:$R$2843,14,0)</f>
        <v>5.3346999999999998</v>
      </c>
      <c r="Y15" s="66">
        <f t="shared" si="11"/>
        <v>12</v>
      </c>
      <c r="Z15" s="65">
        <f>VLOOKUP($A15,'Return Data'!$B$7:$R$2843,16,0)</f>
        <v>6.5244999999999997</v>
      </c>
      <c r="AA15" s="67">
        <f t="shared" si="9"/>
        <v>13</v>
      </c>
    </row>
    <row r="16" spans="1:27" x14ac:dyDescent="0.3">
      <c r="A16" s="63" t="s">
        <v>1218</v>
      </c>
      <c r="B16" s="64">
        <f>VLOOKUP($A16,'Return Data'!$B$7:$R$2843,3,0)</f>
        <v>44446</v>
      </c>
      <c r="C16" s="65">
        <f>VLOOKUP($A16,'Return Data'!$B$7:$R$2843,4,0)</f>
        <v>2431.8823000000002</v>
      </c>
      <c r="D16" s="65">
        <f>VLOOKUP($A16,'Return Data'!$B$7:$R$2843,5,0)</f>
        <v>2.6177000000000001</v>
      </c>
      <c r="E16" s="66">
        <f t="shared" si="0"/>
        <v>14</v>
      </c>
      <c r="F16" s="65">
        <f>VLOOKUP($A16,'Return Data'!$B$7:$R$2843,6,0)</f>
        <v>2.972</v>
      </c>
      <c r="G16" s="66">
        <f t="shared" si="1"/>
        <v>14</v>
      </c>
      <c r="H16" s="65">
        <f>VLOOKUP($A16,'Return Data'!$B$7:$R$2843,7,0)</f>
        <v>4.4484000000000004</v>
      </c>
      <c r="I16" s="66">
        <f t="shared" si="2"/>
        <v>1</v>
      </c>
      <c r="J16" s="65">
        <f>VLOOKUP($A16,'Return Data'!$B$7:$R$2843,8,0)</f>
        <v>3.8113000000000001</v>
      </c>
      <c r="K16" s="66">
        <f t="shared" si="3"/>
        <v>10</v>
      </c>
      <c r="L16" s="65">
        <f>VLOOKUP($A16,'Return Data'!$B$7:$R$2843,9,0)</f>
        <v>4.3369</v>
      </c>
      <c r="M16" s="66">
        <f t="shared" si="4"/>
        <v>3</v>
      </c>
      <c r="N16" s="65">
        <f>VLOOKUP($A16,'Return Data'!$B$7:$R$2843,10,0)</f>
        <v>3.8347000000000002</v>
      </c>
      <c r="O16" s="66">
        <f t="shared" si="5"/>
        <v>11</v>
      </c>
      <c r="P16" s="65">
        <f>VLOOKUP($A16,'Return Data'!$B$7:$R$2843,11,0)</f>
        <v>4.0938999999999997</v>
      </c>
      <c r="Q16" s="66">
        <f t="shared" si="6"/>
        <v>5</v>
      </c>
      <c r="R16" s="65">
        <f>VLOOKUP($A16,'Return Data'!$B$7:$R$2843,12,0)</f>
        <v>3.7014</v>
      </c>
      <c r="S16" s="66">
        <f t="shared" si="7"/>
        <v>10</v>
      </c>
      <c r="T16" s="65">
        <f>VLOOKUP($A16,'Return Data'!$B$7:$R$2843,13,0)</f>
        <v>3.7122000000000002</v>
      </c>
      <c r="U16" s="66">
        <f t="shared" si="8"/>
        <v>10</v>
      </c>
      <c r="V16" s="65">
        <f>VLOOKUP($A16,'Return Data'!$B$7:$R$2843,17,0)</f>
        <v>5.1111000000000004</v>
      </c>
      <c r="W16" s="66">
        <f t="shared" si="10"/>
        <v>11</v>
      </c>
      <c r="X16" s="65">
        <f>VLOOKUP($A16,'Return Data'!$B$7:$R$2843,14,0)</f>
        <v>5.9212999999999996</v>
      </c>
      <c r="Y16" s="66">
        <f t="shared" si="11"/>
        <v>11</v>
      </c>
      <c r="Z16" s="65">
        <f>VLOOKUP($A16,'Return Data'!$B$7:$R$2843,16,0)</f>
        <v>7.6631</v>
      </c>
      <c r="AA16" s="67">
        <f t="shared" si="9"/>
        <v>1</v>
      </c>
    </row>
    <row r="17" spans="1:27" x14ac:dyDescent="0.3">
      <c r="A17" s="63" t="s">
        <v>1222</v>
      </c>
      <c r="B17" s="64">
        <f>VLOOKUP($A17,'Return Data'!$B$7:$R$2843,3,0)</f>
        <v>44446</v>
      </c>
      <c r="C17" s="65">
        <f>VLOOKUP($A17,'Return Data'!$B$7:$R$2843,4,0)</f>
        <v>3525.01</v>
      </c>
      <c r="D17" s="65">
        <f>VLOOKUP($A17,'Return Data'!$B$7:$R$2843,5,0)</f>
        <v>3.5457999999999998</v>
      </c>
      <c r="E17" s="66">
        <f t="shared" si="0"/>
        <v>8</v>
      </c>
      <c r="F17" s="65">
        <f>VLOOKUP($A17,'Return Data'!$B$7:$R$2843,6,0)</f>
        <v>3.339</v>
      </c>
      <c r="G17" s="66">
        <f t="shared" si="1"/>
        <v>2</v>
      </c>
      <c r="H17" s="65">
        <f>VLOOKUP($A17,'Return Data'!$B$7:$R$2843,7,0)</f>
        <v>3.8986999999999998</v>
      </c>
      <c r="I17" s="66">
        <f t="shared" si="2"/>
        <v>9</v>
      </c>
      <c r="J17" s="65">
        <f>VLOOKUP($A17,'Return Data'!$B$7:$R$2843,8,0)</f>
        <v>3.8965000000000001</v>
      </c>
      <c r="K17" s="66">
        <f t="shared" si="3"/>
        <v>8</v>
      </c>
      <c r="L17" s="65">
        <f>VLOOKUP($A17,'Return Data'!$B$7:$R$2843,9,0)</f>
        <v>4.0948000000000002</v>
      </c>
      <c r="M17" s="66">
        <f t="shared" si="4"/>
        <v>11</v>
      </c>
      <c r="N17" s="65">
        <f>VLOOKUP($A17,'Return Data'!$B$7:$R$2843,10,0)</f>
        <v>3.9832999999999998</v>
      </c>
      <c r="O17" s="66">
        <f t="shared" si="5"/>
        <v>7</v>
      </c>
      <c r="P17" s="65">
        <f>VLOOKUP($A17,'Return Data'!$B$7:$R$2843,11,0)</f>
        <v>3.9739</v>
      </c>
      <c r="Q17" s="66">
        <f t="shared" si="6"/>
        <v>10</v>
      </c>
      <c r="R17" s="65">
        <f>VLOOKUP($A17,'Return Data'!$B$7:$R$2843,12,0)</f>
        <v>3.7315</v>
      </c>
      <c r="S17" s="66">
        <f t="shared" si="7"/>
        <v>9</v>
      </c>
      <c r="T17" s="65">
        <f>VLOOKUP($A17,'Return Data'!$B$7:$R$2843,13,0)</f>
        <v>3.9001999999999999</v>
      </c>
      <c r="U17" s="66">
        <f t="shared" si="8"/>
        <v>7</v>
      </c>
      <c r="V17" s="65">
        <f>VLOOKUP($A17,'Return Data'!$B$7:$R$2843,17,0)</f>
        <v>5.1482000000000001</v>
      </c>
      <c r="W17" s="66">
        <f t="shared" si="10"/>
        <v>9</v>
      </c>
      <c r="X17" s="65">
        <f>VLOOKUP($A17,'Return Data'!$B$7:$R$2843,14,0)</f>
        <v>6.2910000000000004</v>
      </c>
      <c r="Y17" s="66">
        <f t="shared" si="11"/>
        <v>7</v>
      </c>
      <c r="Z17" s="65">
        <f>VLOOKUP($A17,'Return Data'!$B$7:$R$2843,16,0)</f>
        <v>7.1821999999999999</v>
      </c>
      <c r="AA17" s="67">
        <f t="shared" si="9"/>
        <v>8</v>
      </c>
    </row>
    <row r="18" spans="1:27" x14ac:dyDescent="0.3">
      <c r="A18" s="63" t="s">
        <v>1225</v>
      </c>
      <c r="B18" s="64">
        <f>VLOOKUP($A18,'Return Data'!$B$7:$R$2843,3,0)</f>
        <v>44446</v>
      </c>
      <c r="C18" s="65">
        <f>VLOOKUP($A18,'Return Data'!$B$7:$R$2843,4,0)</f>
        <v>31.571771411429399</v>
      </c>
      <c r="D18" s="65">
        <f>VLOOKUP($A18,'Return Data'!$B$7:$R$2843,5,0)</f>
        <v>3.9887999999999999</v>
      </c>
      <c r="E18" s="66">
        <f t="shared" si="0"/>
        <v>3</v>
      </c>
      <c r="F18" s="65">
        <f>VLOOKUP($A18,'Return Data'!$B$7:$R$2843,6,0)</f>
        <v>3.2090999999999998</v>
      </c>
      <c r="G18" s="66">
        <f t="shared" si="1"/>
        <v>10</v>
      </c>
      <c r="H18" s="65">
        <f>VLOOKUP($A18,'Return Data'!$B$7:$R$2843,7,0)</f>
        <v>4.2146999999999997</v>
      </c>
      <c r="I18" s="66">
        <f t="shared" si="2"/>
        <v>5</v>
      </c>
      <c r="J18" s="65">
        <f>VLOOKUP($A18,'Return Data'!$B$7:$R$2843,8,0)</f>
        <v>3.7584</v>
      </c>
      <c r="K18" s="66">
        <f t="shared" si="3"/>
        <v>12</v>
      </c>
      <c r="L18" s="65">
        <f>VLOOKUP($A18,'Return Data'!$B$7:$R$2843,9,0)</f>
        <v>3.9205000000000001</v>
      </c>
      <c r="M18" s="66">
        <f t="shared" si="4"/>
        <v>13</v>
      </c>
      <c r="N18" s="65">
        <f>VLOOKUP($A18,'Return Data'!$B$7:$R$2843,10,0)</f>
        <v>3.2686000000000002</v>
      </c>
      <c r="O18" s="66">
        <f t="shared" si="5"/>
        <v>15</v>
      </c>
      <c r="P18" s="65">
        <f>VLOOKUP($A18,'Return Data'!$B$7:$R$2843,11,0)</f>
        <v>3.0678000000000001</v>
      </c>
      <c r="Q18" s="66">
        <f t="shared" si="6"/>
        <v>16</v>
      </c>
      <c r="R18" s="65">
        <f>VLOOKUP($A18,'Return Data'!$B$7:$R$2843,12,0)</f>
        <v>2.8843999999999999</v>
      </c>
      <c r="S18" s="66">
        <f t="shared" si="7"/>
        <v>16</v>
      </c>
      <c r="T18" s="65">
        <f>VLOOKUP($A18,'Return Data'!$B$7:$R$2843,13,0)</f>
        <v>3.0455000000000001</v>
      </c>
      <c r="U18" s="66">
        <f t="shared" si="8"/>
        <v>14</v>
      </c>
      <c r="V18" s="65">
        <f>VLOOKUP($A18,'Return Data'!$B$7:$R$2843,17,0)</f>
        <v>5.5946999999999996</v>
      </c>
      <c r="W18" s="66">
        <f t="shared" si="10"/>
        <v>3</v>
      </c>
      <c r="X18" s="65">
        <f>VLOOKUP($A18,'Return Data'!$B$7:$R$2843,14,0)</f>
        <v>5.9859</v>
      </c>
      <c r="Y18" s="66">
        <f t="shared" si="11"/>
        <v>10</v>
      </c>
      <c r="Z18" s="65">
        <f>VLOOKUP($A18,'Return Data'!$B$7:$R$2843,16,0)</f>
        <v>7.4078999999999997</v>
      </c>
      <c r="AA18" s="67">
        <f t="shared" si="9"/>
        <v>4</v>
      </c>
    </row>
    <row r="19" spans="1:27" x14ac:dyDescent="0.3">
      <c r="A19" s="63" t="s">
        <v>1226</v>
      </c>
      <c r="B19" s="64">
        <f>VLOOKUP($A19,'Return Data'!$B$7:$R$2843,3,0)</f>
        <v>44446</v>
      </c>
      <c r="C19" s="65">
        <f>VLOOKUP($A19,'Return Data'!$B$7:$R$2843,4,0)</f>
        <v>3250.3038000000001</v>
      </c>
      <c r="D19" s="65">
        <f>VLOOKUP($A19,'Return Data'!$B$7:$R$2843,5,0)</f>
        <v>3.5432999999999999</v>
      </c>
      <c r="E19" s="66">
        <f t="shared" si="0"/>
        <v>9</v>
      </c>
      <c r="F19" s="65">
        <f>VLOOKUP($A19,'Return Data'!$B$7:$R$2843,6,0)</f>
        <v>3.3077999999999999</v>
      </c>
      <c r="G19" s="66">
        <f t="shared" si="1"/>
        <v>6</v>
      </c>
      <c r="H19" s="65">
        <f>VLOOKUP($A19,'Return Data'!$B$7:$R$2843,7,0)</f>
        <v>3.9131</v>
      </c>
      <c r="I19" s="66">
        <f t="shared" si="2"/>
        <v>8</v>
      </c>
      <c r="J19" s="65">
        <f>VLOOKUP($A19,'Return Data'!$B$7:$R$2843,8,0)</f>
        <v>3.7723</v>
      </c>
      <c r="K19" s="66">
        <f t="shared" si="3"/>
        <v>11</v>
      </c>
      <c r="L19" s="65">
        <f>VLOOKUP($A19,'Return Data'!$B$7:$R$2843,9,0)</f>
        <v>4.1371000000000002</v>
      </c>
      <c r="M19" s="66">
        <f t="shared" si="4"/>
        <v>10</v>
      </c>
      <c r="N19" s="65">
        <f>VLOOKUP($A19,'Return Data'!$B$7:$R$2843,10,0)</f>
        <v>4.0022000000000002</v>
      </c>
      <c r="O19" s="66">
        <f t="shared" si="5"/>
        <v>6</v>
      </c>
      <c r="P19" s="65">
        <f>VLOOKUP($A19,'Return Data'!$B$7:$R$2843,11,0)</f>
        <v>4.0354999999999999</v>
      </c>
      <c r="Q19" s="66">
        <f t="shared" si="6"/>
        <v>7</v>
      </c>
      <c r="R19" s="65">
        <f>VLOOKUP($A19,'Return Data'!$B$7:$R$2843,12,0)</f>
        <v>3.8687</v>
      </c>
      <c r="S19" s="66">
        <f t="shared" si="7"/>
        <v>3</v>
      </c>
      <c r="T19" s="65">
        <f>VLOOKUP($A19,'Return Data'!$B$7:$R$2843,13,0)</f>
        <v>3.9931000000000001</v>
      </c>
      <c r="U19" s="66">
        <f t="shared" si="8"/>
        <v>3</v>
      </c>
      <c r="V19" s="65">
        <f>VLOOKUP($A19,'Return Data'!$B$7:$R$2843,17,0)</f>
        <v>5.3662000000000001</v>
      </c>
      <c r="W19" s="66">
        <f t="shared" si="10"/>
        <v>6</v>
      </c>
      <c r="X19" s="65">
        <f>VLOOKUP($A19,'Return Data'!$B$7:$R$2843,14,0)</f>
        <v>6.4698000000000002</v>
      </c>
      <c r="Y19" s="66">
        <f t="shared" si="11"/>
        <v>4</v>
      </c>
      <c r="Z19" s="65">
        <f>VLOOKUP($A19,'Return Data'!$B$7:$R$2843,16,0)</f>
        <v>7.5277000000000003</v>
      </c>
      <c r="AA19" s="67">
        <f t="shared" si="9"/>
        <v>2</v>
      </c>
    </row>
    <row r="20" spans="1:27" x14ac:dyDescent="0.3">
      <c r="A20" s="63" t="s">
        <v>1229</v>
      </c>
      <c r="B20" s="64">
        <f>VLOOKUP($A20,'Return Data'!$B$7:$R$2843,3,0)</f>
        <v>44446</v>
      </c>
      <c r="C20" s="65">
        <f>VLOOKUP($A20,'Return Data'!$B$7:$R$2843,4,0)</f>
        <v>1057.4543000000001</v>
      </c>
      <c r="D20" s="65">
        <f>VLOOKUP($A20,'Return Data'!$B$7:$R$2843,5,0)</f>
        <v>1.7881</v>
      </c>
      <c r="E20" s="66">
        <f t="shared" si="0"/>
        <v>17</v>
      </c>
      <c r="F20" s="65">
        <f>VLOOKUP($A20,'Return Data'!$B$7:$R$2843,6,0)</f>
        <v>2.4963000000000002</v>
      </c>
      <c r="G20" s="66">
        <f t="shared" si="1"/>
        <v>17</v>
      </c>
      <c r="H20" s="65">
        <f>VLOOKUP($A20,'Return Data'!$B$7:$R$2843,7,0)</f>
        <v>3.6673</v>
      </c>
      <c r="I20" s="66">
        <f t="shared" si="2"/>
        <v>13</v>
      </c>
      <c r="J20" s="65">
        <f>VLOOKUP($A20,'Return Data'!$B$7:$R$2843,8,0)</f>
        <v>3.1793999999999998</v>
      </c>
      <c r="K20" s="66">
        <f t="shared" si="3"/>
        <v>17</v>
      </c>
      <c r="L20" s="65">
        <f>VLOOKUP($A20,'Return Data'!$B$7:$R$2843,9,0)</f>
        <v>3.9643000000000002</v>
      </c>
      <c r="M20" s="66">
        <f t="shared" si="4"/>
        <v>12</v>
      </c>
      <c r="N20" s="65">
        <f>VLOOKUP($A20,'Return Data'!$B$7:$R$2843,10,0)</f>
        <v>3.4178999999999999</v>
      </c>
      <c r="O20" s="66">
        <f t="shared" si="5"/>
        <v>14</v>
      </c>
      <c r="P20" s="65">
        <f>VLOOKUP($A20,'Return Data'!$B$7:$R$2843,11,0)</f>
        <v>3.1263000000000001</v>
      </c>
      <c r="Q20" s="66">
        <f t="shared" si="6"/>
        <v>15</v>
      </c>
      <c r="R20" s="65">
        <f>VLOOKUP($A20,'Return Data'!$B$7:$R$2843,12,0)</f>
        <v>2.9297</v>
      </c>
      <c r="S20" s="66">
        <f t="shared" si="7"/>
        <v>15</v>
      </c>
      <c r="T20" s="65"/>
      <c r="U20" s="66"/>
      <c r="V20" s="65"/>
      <c r="W20" s="66"/>
      <c r="X20" s="65"/>
      <c r="Y20" s="66"/>
      <c r="Z20" s="65">
        <f>VLOOKUP($A20,'Return Data'!$B$7:$R$2843,16,0)</f>
        <v>3.7768999999999999</v>
      </c>
      <c r="AA20" s="67">
        <f t="shared" si="9"/>
        <v>17</v>
      </c>
    </row>
    <row r="21" spans="1:27" x14ac:dyDescent="0.3">
      <c r="A21" s="63" t="s">
        <v>1233</v>
      </c>
      <c r="B21" s="64">
        <f>VLOOKUP($A21,'Return Data'!$B$7:$R$2843,3,0)</f>
        <v>44446</v>
      </c>
      <c r="C21" s="65">
        <f>VLOOKUP($A21,'Return Data'!$B$7:$R$2843,4,0)</f>
        <v>33.066299999999998</v>
      </c>
      <c r="D21" s="65">
        <f>VLOOKUP($A21,'Return Data'!$B$7:$R$2843,5,0)</f>
        <v>2.4285999999999999</v>
      </c>
      <c r="E21" s="66">
        <f t="shared" si="0"/>
        <v>16</v>
      </c>
      <c r="F21" s="65">
        <f>VLOOKUP($A21,'Return Data'!$B$7:$R$2843,6,0)</f>
        <v>2.8157000000000001</v>
      </c>
      <c r="G21" s="66">
        <f t="shared" si="1"/>
        <v>15</v>
      </c>
      <c r="H21" s="65">
        <f>VLOOKUP($A21,'Return Data'!$B$7:$R$2843,7,0)</f>
        <v>3.5663</v>
      </c>
      <c r="I21" s="66">
        <f t="shared" si="2"/>
        <v>14</v>
      </c>
      <c r="J21" s="65">
        <f>VLOOKUP($A21,'Return Data'!$B$7:$R$2843,8,0)</f>
        <v>3.4580000000000002</v>
      </c>
      <c r="K21" s="66">
        <f t="shared" si="3"/>
        <v>13</v>
      </c>
      <c r="L21" s="65">
        <f>VLOOKUP($A21,'Return Data'!$B$7:$R$2843,9,0)</f>
        <v>3.7759</v>
      </c>
      <c r="M21" s="66">
        <f t="shared" si="4"/>
        <v>14</v>
      </c>
      <c r="N21" s="65">
        <f>VLOOKUP($A21,'Return Data'!$B$7:$R$2843,10,0)</f>
        <v>3.5152000000000001</v>
      </c>
      <c r="O21" s="66">
        <f t="shared" si="5"/>
        <v>13</v>
      </c>
      <c r="P21" s="65">
        <f>VLOOKUP($A21,'Return Data'!$B$7:$R$2843,11,0)</f>
        <v>3.6265999999999998</v>
      </c>
      <c r="Q21" s="66">
        <f t="shared" si="6"/>
        <v>12</v>
      </c>
      <c r="R21" s="65">
        <f>VLOOKUP($A21,'Return Data'!$B$7:$R$2843,12,0)</f>
        <v>3.4426000000000001</v>
      </c>
      <c r="S21" s="66">
        <f t="shared" si="7"/>
        <v>13</v>
      </c>
      <c r="T21" s="65">
        <f>VLOOKUP($A21,'Return Data'!$B$7:$R$2843,13,0)</f>
        <v>3.5800999999999998</v>
      </c>
      <c r="U21" s="66">
        <f>RANK(T21,T$8:T$24,0)</f>
        <v>12</v>
      </c>
      <c r="V21" s="65">
        <f>VLOOKUP($A21,'Return Data'!$B$7:$R$2843,17,0)</f>
        <v>5.0216000000000003</v>
      </c>
      <c r="W21" s="66">
        <f>RANK(V21,V$8:V$24,0)</f>
        <v>12</v>
      </c>
      <c r="X21" s="65">
        <f>VLOOKUP($A21,'Return Data'!$B$7:$R$2843,14,0)</f>
        <v>6.0633999999999997</v>
      </c>
      <c r="Y21" s="66">
        <f>RANK(X21,X$8:X$24,0)</f>
        <v>9</v>
      </c>
      <c r="Z21" s="65">
        <f>VLOOKUP($A21,'Return Data'!$B$7:$R$2843,16,0)</f>
        <v>7.2172000000000001</v>
      </c>
      <c r="AA21" s="67">
        <f t="shared" si="9"/>
        <v>7</v>
      </c>
    </row>
    <row r="22" spans="1:27" x14ac:dyDescent="0.3">
      <c r="A22" s="63" t="s">
        <v>1235</v>
      </c>
      <c r="B22" s="64">
        <f>VLOOKUP($A22,'Return Data'!$B$7:$R$2843,3,0)</f>
        <v>44446</v>
      </c>
      <c r="C22" s="65">
        <f>VLOOKUP($A22,'Return Data'!$B$7:$R$2843,4,0)</f>
        <v>11.8607</v>
      </c>
      <c r="D22" s="65">
        <f>VLOOKUP($A22,'Return Data'!$B$7:$R$2843,5,0)</f>
        <v>4.0010000000000003</v>
      </c>
      <c r="E22" s="66">
        <f t="shared" si="0"/>
        <v>2</v>
      </c>
      <c r="F22" s="65">
        <f>VLOOKUP($A22,'Return Data'!$B$7:$R$2843,6,0)</f>
        <v>3.3094000000000001</v>
      </c>
      <c r="G22" s="66">
        <f t="shared" si="1"/>
        <v>5</v>
      </c>
      <c r="H22" s="65">
        <f>VLOOKUP($A22,'Return Data'!$B$7:$R$2843,7,0)</f>
        <v>3.3433000000000002</v>
      </c>
      <c r="I22" s="66">
        <f t="shared" si="2"/>
        <v>16</v>
      </c>
      <c r="J22" s="65">
        <f>VLOOKUP($A22,'Return Data'!$B$7:$R$2843,8,0)</f>
        <v>3.3895</v>
      </c>
      <c r="K22" s="66">
        <f t="shared" si="3"/>
        <v>14</v>
      </c>
      <c r="L22" s="65">
        <f>VLOOKUP($A22,'Return Data'!$B$7:$R$2843,9,0)</f>
        <v>3.6080999999999999</v>
      </c>
      <c r="M22" s="66">
        <f t="shared" si="4"/>
        <v>16</v>
      </c>
      <c r="N22" s="65">
        <f>VLOOKUP($A22,'Return Data'!$B$7:$R$2843,10,0)</f>
        <v>3.6288</v>
      </c>
      <c r="O22" s="66">
        <f t="shared" si="5"/>
        <v>12</v>
      </c>
      <c r="P22" s="65">
        <f>VLOOKUP($A22,'Return Data'!$B$7:$R$2843,11,0)</f>
        <v>3.5764999999999998</v>
      </c>
      <c r="Q22" s="66">
        <f t="shared" si="6"/>
        <v>13</v>
      </c>
      <c r="R22" s="65">
        <f>VLOOKUP($A22,'Return Data'!$B$7:$R$2843,12,0)</f>
        <v>3.4557000000000002</v>
      </c>
      <c r="S22" s="66">
        <f t="shared" si="7"/>
        <v>12</v>
      </c>
      <c r="T22" s="65">
        <f>VLOOKUP($A22,'Return Data'!$B$7:$R$2843,13,0)</f>
        <v>3.4775</v>
      </c>
      <c r="U22" s="66">
        <f>RANK(T22,T$8:T$24,0)</f>
        <v>13</v>
      </c>
      <c r="V22" s="65">
        <f>VLOOKUP($A22,'Return Data'!$B$7:$R$2843,17,0)</f>
        <v>4.7817999999999996</v>
      </c>
      <c r="W22" s="66">
        <f>RANK(V22,V$8:V$24,0)</f>
        <v>13</v>
      </c>
      <c r="X22" s="65"/>
      <c r="Y22" s="66"/>
      <c r="Z22" s="65">
        <f>VLOOKUP($A22,'Return Data'!$B$7:$R$2843,16,0)</f>
        <v>5.9537000000000004</v>
      </c>
      <c r="AA22" s="67">
        <f t="shared" si="9"/>
        <v>14</v>
      </c>
    </row>
    <row r="23" spans="1:27" x14ac:dyDescent="0.3">
      <c r="A23" s="63" t="s">
        <v>1237</v>
      </c>
      <c r="B23" s="64">
        <f>VLOOKUP($A23,'Return Data'!$B$7:$R$2843,3,0)</f>
        <v>44446</v>
      </c>
      <c r="C23" s="65">
        <f>VLOOKUP($A23,'Return Data'!$B$7:$R$2843,4,0)</f>
        <v>3706.5279999999998</v>
      </c>
      <c r="D23" s="65">
        <f>VLOOKUP($A23,'Return Data'!$B$7:$R$2843,5,0)</f>
        <v>2.5230999999999999</v>
      </c>
      <c r="E23" s="66">
        <f t="shared" si="0"/>
        <v>15</v>
      </c>
      <c r="F23" s="65">
        <f>VLOOKUP($A23,'Return Data'!$B$7:$R$2843,6,0)</f>
        <v>3.0190000000000001</v>
      </c>
      <c r="G23" s="66">
        <f t="shared" si="1"/>
        <v>13</v>
      </c>
      <c r="H23" s="65">
        <f>VLOOKUP($A23,'Return Data'!$B$7:$R$2843,7,0)</f>
        <v>4.3741000000000003</v>
      </c>
      <c r="I23" s="66">
        <f t="shared" si="2"/>
        <v>3</v>
      </c>
      <c r="J23" s="65">
        <f>VLOOKUP($A23,'Return Data'!$B$7:$R$2843,8,0)</f>
        <v>4.1364000000000001</v>
      </c>
      <c r="K23" s="66">
        <f t="shared" si="3"/>
        <v>4</v>
      </c>
      <c r="L23" s="65">
        <f>VLOOKUP($A23,'Return Data'!$B$7:$R$2843,9,0)</f>
        <v>4.3951000000000002</v>
      </c>
      <c r="M23" s="66">
        <f t="shared" si="4"/>
        <v>2</v>
      </c>
      <c r="N23" s="65">
        <f>VLOOKUP($A23,'Return Data'!$B$7:$R$2843,10,0)</f>
        <v>4.1864999999999997</v>
      </c>
      <c r="O23" s="66">
        <f t="shared" si="5"/>
        <v>1</v>
      </c>
      <c r="P23" s="65">
        <f>VLOOKUP($A23,'Return Data'!$B$7:$R$2843,11,0)</f>
        <v>4.4132999999999996</v>
      </c>
      <c r="Q23" s="66">
        <f t="shared" si="6"/>
        <v>1</v>
      </c>
      <c r="R23" s="65">
        <f>VLOOKUP($A23,'Return Data'!$B$7:$R$2843,12,0)</f>
        <v>4.0732999999999997</v>
      </c>
      <c r="S23" s="66">
        <f t="shared" si="7"/>
        <v>1</v>
      </c>
      <c r="T23" s="65">
        <f>VLOOKUP($A23,'Return Data'!$B$7:$R$2843,13,0)</f>
        <v>4.1780999999999997</v>
      </c>
      <c r="U23" s="66">
        <f>RANK(T23,T$8:T$24,0)</f>
        <v>1</v>
      </c>
      <c r="V23" s="65">
        <f>VLOOKUP($A23,'Return Data'!$B$7:$R$2843,17,0)</f>
        <v>5.5853000000000002</v>
      </c>
      <c r="W23" s="66">
        <f>RANK(V23,V$8:V$24,0)</f>
        <v>4</v>
      </c>
      <c r="X23" s="65">
        <f>VLOOKUP($A23,'Return Data'!$B$7:$R$2843,14,0)</f>
        <v>3.9449000000000001</v>
      </c>
      <c r="Y23" s="66">
        <f>RANK(X23,X$8:X$24,0)</f>
        <v>13</v>
      </c>
      <c r="Z23" s="65">
        <f>VLOOKUP($A23,'Return Data'!$B$7:$R$2843,16,0)</f>
        <v>6.8007</v>
      </c>
      <c r="AA23" s="67">
        <f t="shared" si="9"/>
        <v>11</v>
      </c>
    </row>
    <row r="24" spans="1:27" x14ac:dyDescent="0.3">
      <c r="A24" s="63" t="s">
        <v>1239</v>
      </c>
      <c r="B24" s="64">
        <f>VLOOKUP($A24,'Return Data'!$B$7:$R$2843,3,0)</f>
        <v>44446</v>
      </c>
      <c r="C24" s="65">
        <f>VLOOKUP($A24,'Return Data'!$B$7:$R$2843,4,0)</f>
        <v>2414.9355999999998</v>
      </c>
      <c r="D24" s="65">
        <f>VLOOKUP($A24,'Return Data'!$B$7:$R$2843,5,0)</f>
        <v>3.7412000000000001</v>
      </c>
      <c r="E24" s="66">
        <f t="shared" si="0"/>
        <v>4</v>
      </c>
      <c r="F24" s="65">
        <f>VLOOKUP($A24,'Return Data'!$B$7:$R$2843,6,0)</f>
        <v>3.2904</v>
      </c>
      <c r="G24" s="66">
        <f t="shared" si="1"/>
        <v>7</v>
      </c>
      <c r="H24" s="65">
        <f>VLOOKUP($A24,'Return Data'!$B$7:$R$2843,7,0)</f>
        <v>3.7296</v>
      </c>
      <c r="I24" s="66">
        <f t="shared" si="2"/>
        <v>12</v>
      </c>
      <c r="J24" s="65">
        <f>VLOOKUP($A24,'Return Data'!$B$7:$R$2843,8,0)</f>
        <v>3.8437999999999999</v>
      </c>
      <c r="K24" s="66">
        <f t="shared" si="3"/>
        <v>9</v>
      </c>
      <c r="L24" s="65">
        <f>VLOOKUP($A24,'Return Data'!$B$7:$R$2843,9,0)</f>
        <v>4.1452</v>
      </c>
      <c r="M24" s="66">
        <f t="shared" si="4"/>
        <v>9</v>
      </c>
      <c r="N24" s="65">
        <f>VLOOKUP($A24,'Return Data'!$B$7:$R$2843,10,0)</f>
        <v>3.9782000000000002</v>
      </c>
      <c r="O24" s="66">
        <f t="shared" si="5"/>
        <v>8</v>
      </c>
      <c r="P24" s="65">
        <f>VLOOKUP($A24,'Return Data'!$B$7:$R$2843,11,0)</f>
        <v>4.0274000000000001</v>
      </c>
      <c r="Q24" s="66">
        <f t="shared" si="6"/>
        <v>9</v>
      </c>
      <c r="R24" s="65">
        <f>VLOOKUP($A24,'Return Data'!$B$7:$R$2843,12,0)</f>
        <v>3.8163999999999998</v>
      </c>
      <c r="S24" s="66">
        <f t="shared" si="7"/>
        <v>6</v>
      </c>
      <c r="T24" s="65">
        <f>VLOOKUP($A24,'Return Data'!$B$7:$R$2843,13,0)</f>
        <v>3.9382999999999999</v>
      </c>
      <c r="U24" s="66">
        <f>RANK(T24,T$8:T$24,0)</f>
        <v>6</v>
      </c>
      <c r="V24" s="65">
        <f>VLOOKUP($A24,'Return Data'!$B$7:$R$2843,17,0)</f>
        <v>5.3312999999999997</v>
      </c>
      <c r="W24" s="66">
        <f>RANK(V24,V$8:V$24,0)</f>
        <v>7</v>
      </c>
      <c r="X24" s="65">
        <f>VLOOKUP($A24,'Return Data'!$B$7:$R$2843,14,0)</f>
        <v>6.4192</v>
      </c>
      <c r="Y24" s="66">
        <f>RANK(X24,X$8:X$24,0)</f>
        <v>6</v>
      </c>
      <c r="Z24" s="65">
        <f>VLOOKUP($A24,'Return Data'!$B$7:$R$2843,16,0)</f>
        <v>7.5118999999999998</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3.2462705882352942</v>
      </c>
      <c r="E26" s="74"/>
      <c r="F26" s="75">
        <f>AVERAGE(F8:F24)</f>
        <v>3.1181176470588232</v>
      </c>
      <c r="G26" s="74"/>
      <c r="H26" s="75">
        <f>AVERAGE(H8:H24)</f>
        <v>3.8993588235294112</v>
      </c>
      <c r="I26" s="74"/>
      <c r="J26" s="75">
        <f>AVERAGE(J8:J24)</f>
        <v>3.7978058823529417</v>
      </c>
      <c r="K26" s="74"/>
      <c r="L26" s="75">
        <f>AVERAGE(L8:L24)</f>
        <v>4.068064705882354</v>
      </c>
      <c r="M26" s="74"/>
      <c r="N26" s="75">
        <f>AVERAGE(N8:N24)</f>
        <v>3.7655000000000003</v>
      </c>
      <c r="O26" s="74"/>
      <c r="P26" s="75">
        <f>AVERAGE(P8:P24)</f>
        <v>3.8126823529411769</v>
      </c>
      <c r="Q26" s="74"/>
      <c r="R26" s="75">
        <f>AVERAGE(R8:R24)</f>
        <v>3.5596823529411759</v>
      </c>
      <c r="S26" s="74"/>
      <c r="T26" s="75">
        <f>AVERAGE(T8:T24)</f>
        <v>3.6915937499999996</v>
      </c>
      <c r="U26" s="74"/>
      <c r="V26" s="75">
        <f>AVERAGE(V8:V24)</f>
        <v>5.2525642857142856</v>
      </c>
      <c r="W26" s="74"/>
      <c r="X26" s="75">
        <f>AVERAGE(X8:X24)</f>
        <v>6.0686769230769233</v>
      </c>
      <c r="Y26" s="74"/>
      <c r="Z26" s="75">
        <f>AVERAGE(Z8:Z24)</f>
        <v>6.6450764705882346</v>
      </c>
      <c r="AA26" s="76"/>
    </row>
    <row r="27" spans="1:27" x14ac:dyDescent="0.3">
      <c r="A27" s="73" t="s">
        <v>28</v>
      </c>
      <c r="B27" s="74"/>
      <c r="C27" s="74"/>
      <c r="D27" s="75">
        <f>MIN(D8:D24)</f>
        <v>1.7881</v>
      </c>
      <c r="E27" s="74"/>
      <c r="F27" s="75">
        <f>MIN(F8:F24)</f>
        <v>2.4963000000000002</v>
      </c>
      <c r="G27" s="74"/>
      <c r="H27" s="75">
        <f>MIN(H8:H24)</f>
        <v>3.2117</v>
      </c>
      <c r="I27" s="74"/>
      <c r="J27" s="75">
        <f>MIN(J8:J24)</f>
        <v>3.1793999999999998</v>
      </c>
      <c r="K27" s="74"/>
      <c r="L27" s="75">
        <f>MIN(L8:L24)</f>
        <v>3.4007000000000001</v>
      </c>
      <c r="M27" s="74"/>
      <c r="N27" s="75">
        <f>MIN(N8:N24)</f>
        <v>3.0116000000000001</v>
      </c>
      <c r="O27" s="74"/>
      <c r="P27" s="75">
        <f>MIN(P8:P24)</f>
        <v>2.8397999999999999</v>
      </c>
      <c r="Q27" s="74"/>
      <c r="R27" s="75">
        <f>MIN(R8:R24)</f>
        <v>2.7473999999999998</v>
      </c>
      <c r="S27" s="74"/>
      <c r="T27" s="75">
        <f>MIN(T8:T24)</f>
        <v>2.8576999999999999</v>
      </c>
      <c r="U27" s="74"/>
      <c r="V27" s="75">
        <f>MIN(V8:V24)</f>
        <v>4.4523999999999999</v>
      </c>
      <c r="W27" s="74"/>
      <c r="X27" s="75">
        <f>MIN(X8:X24)</f>
        <v>3.9449000000000001</v>
      </c>
      <c r="Y27" s="74"/>
      <c r="Z27" s="75">
        <f>MIN(Z8:Z24)</f>
        <v>3.7768999999999999</v>
      </c>
      <c r="AA27" s="76"/>
    </row>
    <row r="28" spans="1:27" ht="15" thickBot="1" x14ac:dyDescent="0.35">
      <c r="A28" s="77" t="s">
        <v>29</v>
      </c>
      <c r="B28" s="78"/>
      <c r="C28" s="78"/>
      <c r="D28" s="79">
        <f>MAX(D8:D24)</f>
        <v>4.0787000000000004</v>
      </c>
      <c r="E28" s="78"/>
      <c r="F28" s="79">
        <f>MAX(F8:F24)</f>
        <v>3.3677000000000001</v>
      </c>
      <c r="G28" s="78"/>
      <c r="H28" s="79">
        <f>MAX(H8:H24)</f>
        <v>4.4484000000000004</v>
      </c>
      <c r="I28" s="78"/>
      <c r="J28" s="79">
        <f>MAX(J8:J24)</f>
        <v>4.4627999999999997</v>
      </c>
      <c r="K28" s="78"/>
      <c r="L28" s="79">
        <f>MAX(L8:L24)</f>
        <v>4.4081000000000001</v>
      </c>
      <c r="M28" s="78"/>
      <c r="N28" s="79">
        <f>MAX(N8:N24)</f>
        <v>4.1864999999999997</v>
      </c>
      <c r="O28" s="78"/>
      <c r="P28" s="79">
        <f>MAX(P8:P24)</f>
        <v>4.4132999999999996</v>
      </c>
      <c r="Q28" s="78"/>
      <c r="R28" s="79">
        <f>MAX(R8:R24)</f>
        <v>4.0732999999999997</v>
      </c>
      <c r="S28" s="78"/>
      <c r="T28" s="79">
        <f>MAX(T8:T24)</f>
        <v>4.1780999999999997</v>
      </c>
      <c r="U28" s="78"/>
      <c r="V28" s="79">
        <f>MAX(V8:V24)</f>
        <v>5.665</v>
      </c>
      <c r="W28" s="78"/>
      <c r="X28" s="79">
        <f>MAX(X8:X24)</f>
        <v>6.6939000000000002</v>
      </c>
      <c r="Y28" s="78"/>
      <c r="Z28" s="79">
        <f>MAX(Z8:Z24)</f>
        <v>7.6631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44446</v>
      </c>
      <c r="C8" s="65">
        <f>VLOOKUP($A8,'Return Data'!$B$7:$R$2843,4,0)</f>
        <v>33.617100000000001</v>
      </c>
      <c r="D8" s="65">
        <f>VLOOKUP($A8,'Return Data'!$B$7:$R$2843,10,0)</f>
        <v>10.8195</v>
      </c>
      <c r="E8" s="66">
        <f t="shared" ref="E8:E16" si="0">RANK(D8,D$8:D$16,0)</f>
        <v>1</v>
      </c>
      <c r="F8" s="65">
        <f>VLOOKUP($A8,'Return Data'!$B$7:$R$2843,11,0)</f>
        <v>18.110099999999999</v>
      </c>
      <c r="G8" s="66">
        <f t="shared" ref="G8:G16" si="1">RANK(F8,F$8:F$16,0)</f>
        <v>2</v>
      </c>
      <c r="H8" s="65">
        <f>VLOOKUP($A8,'Return Data'!$B$7:$R$2843,12,0)</f>
        <v>25.1647</v>
      </c>
      <c r="I8" s="66">
        <f t="shared" ref="I8:I16" si="2">RANK(H8,H$8:H$16,0)</f>
        <v>4</v>
      </c>
      <c r="J8" s="65">
        <f>VLOOKUP($A8,'Return Data'!$B$7:$R$2843,13,0)</f>
        <v>42.669600000000003</v>
      </c>
      <c r="K8" s="66">
        <f t="shared" ref="K8:K16" si="3">RANK(J8,J$8:J$16,0)</f>
        <v>3</v>
      </c>
      <c r="L8" s="65">
        <f>VLOOKUP($A8,'Return Data'!$B$7:$R$2843,17,0)</f>
        <v>26.491599999999998</v>
      </c>
      <c r="M8" s="66">
        <f t="shared" ref="M8:M14" si="4">RANK(L8,L$8:L$16,0)</f>
        <v>2</v>
      </c>
      <c r="N8" s="65">
        <f>VLOOKUP($A8,'Return Data'!$B$7:$R$2843,14,0)</f>
        <v>17.946100000000001</v>
      </c>
      <c r="O8" s="66">
        <f t="shared" ref="O8:O14" si="5">RANK(N8,N$8:N$16,0)</f>
        <v>2</v>
      </c>
      <c r="P8" s="65">
        <f>VLOOKUP($A8,'Return Data'!$B$7:$R$2843,15,0)</f>
        <v>13.9473</v>
      </c>
      <c r="Q8" s="66">
        <f t="shared" ref="Q8:Q14" si="6">RANK(P8,P$8:P$16,0)</f>
        <v>3</v>
      </c>
      <c r="R8" s="65">
        <f>VLOOKUP($A8,'Return Data'!$B$7:$R$2843,16,0)</f>
        <v>11.869300000000001</v>
      </c>
      <c r="S8" s="67">
        <f t="shared" ref="S8:S16" si="7">RANK(R8,R$8:R$16,0)</f>
        <v>4</v>
      </c>
    </row>
    <row r="9" spans="1:20" x14ac:dyDescent="0.3">
      <c r="A9" s="63" t="s">
        <v>1245</v>
      </c>
      <c r="B9" s="64">
        <f>VLOOKUP($A9,'Return Data'!$B$7:$R$2843,3,0)</f>
        <v>44446</v>
      </c>
      <c r="C9" s="65">
        <f>VLOOKUP($A9,'Return Data'!$B$7:$R$2843,4,0)</f>
        <v>49.863</v>
      </c>
      <c r="D9" s="65">
        <f>VLOOKUP($A9,'Return Data'!$B$7:$R$2843,10,0)</f>
        <v>7.4541000000000004</v>
      </c>
      <c r="E9" s="66">
        <f t="shared" si="0"/>
        <v>5</v>
      </c>
      <c r="F9" s="65">
        <f>VLOOKUP($A9,'Return Data'!$B$7:$R$2843,11,0)</f>
        <v>15.1065</v>
      </c>
      <c r="G9" s="66">
        <f t="shared" si="1"/>
        <v>3</v>
      </c>
      <c r="H9" s="65">
        <f>VLOOKUP($A9,'Return Data'!$B$7:$R$2843,12,0)</f>
        <v>23.674299999999999</v>
      </c>
      <c r="I9" s="66">
        <f t="shared" si="2"/>
        <v>5</v>
      </c>
      <c r="J9" s="65">
        <f>VLOOKUP($A9,'Return Data'!$B$7:$R$2843,13,0)</f>
        <v>34.069200000000002</v>
      </c>
      <c r="K9" s="66">
        <f t="shared" si="3"/>
        <v>6</v>
      </c>
      <c r="L9" s="65">
        <f>VLOOKUP($A9,'Return Data'!$B$7:$R$2843,17,0)</f>
        <v>23.912099999999999</v>
      </c>
      <c r="M9" s="66">
        <f t="shared" si="4"/>
        <v>3</v>
      </c>
      <c r="N9" s="65">
        <f>VLOOKUP($A9,'Return Data'!$B$7:$R$2843,14,0)</f>
        <v>14.4413</v>
      </c>
      <c r="O9" s="66">
        <f t="shared" si="5"/>
        <v>4</v>
      </c>
      <c r="P9" s="65">
        <f>VLOOKUP($A9,'Return Data'!$B$7:$R$2843,15,0)</f>
        <v>11.917999999999999</v>
      </c>
      <c r="Q9" s="66">
        <f t="shared" si="6"/>
        <v>4</v>
      </c>
      <c r="R9" s="65">
        <f>VLOOKUP($A9,'Return Data'!$B$7:$R$2843,16,0)</f>
        <v>11.6455</v>
      </c>
      <c r="S9" s="67">
        <f t="shared" si="7"/>
        <v>5</v>
      </c>
    </row>
    <row r="10" spans="1:20" x14ac:dyDescent="0.3">
      <c r="A10" s="63" t="s">
        <v>1247</v>
      </c>
      <c r="B10" s="64">
        <f>VLOOKUP($A10,'Return Data'!$B$7:$R$2843,3,0)</f>
        <v>44446</v>
      </c>
      <c r="C10" s="65">
        <f>VLOOKUP($A10,'Return Data'!$B$7:$R$2843,4,0)</f>
        <v>414.90809999999999</v>
      </c>
      <c r="D10" s="65">
        <f>VLOOKUP($A10,'Return Data'!$B$7:$R$2843,10,0)</f>
        <v>6.3872999999999998</v>
      </c>
      <c r="E10" s="66">
        <f t="shared" si="0"/>
        <v>7</v>
      </c>
      <c r="F10" s="65">
        <f>VLOOKUP($A10,'Return Data'!$B$7:$R$2843,11,0)</f>
        <v>14.868</v>
      </c>
      <c r="G10" s="66">
        <f t="shared" si="1"/>
        <v>4</v>
      </c>
      <c r="H10" s="65">
        <f>VLOOKUP($A10,'Return Data'!$B$7:$R$2843,12,0)</f>
        <v>30.167000000000002</v>
      </c>
      <c r="I10" s="66">
        <f t="shared" si="2"/>
        <v>2</v>
      </c>
      <c r="J10" s="65">
        <f>VLOOKUP($A10,'Return Data'!$B$7:$R$2843,13,0)</f>
        <v>45.9328</v>
      </c>
      <c r="K10" s="66">
        <f t="shared" si="3"/>
        <v>2</v>
      </c>
      <c r="L10" s="65">
        <f>VLOOKUP($A10,'Return Data'!$B$7:$R$2843,17,0)</f>
        <v>22.714700000000001</v>
      </c>
      <c r="M10" s="66">
        <f t="shared" si="4"/>
        <v>4</v>
      </c>
      <c r="N10" s="65">
        <f>VLOOKUP($A10,'Return Data'!$B$7:$R$2843,14,0)</f>
        <v>14.498799999999999</v>
      </c>
      <c r="O10" s="66">
        <f t="shared" si="5"/>
        <v>3</v>
      </c>
      <c r="P10" s="65">
        <f>VLOOKUP($A10,'Return Data'!$B$7:$R$2843,15,0)</f>
        <v>14.0227</v>
      </c>
      <c r="Q10" s="66">
        <f t="shared" si="6"/>
        <v>2</v>
      </c>
      <c r="R10" s="65">
        <f>VLOOKUP($A10,'Return Data'!$B$7:$R$2843,16,0)</f>
        <v>15.6774</v>
      </c>
      <c r="S10" s="67">
        <f t="shared" si="7"/>
        <v>2</v>
      </c>
    </row>
    <row r="11" spans="1:20" x14ac:dyDescent="0.3">
      <c r="A11" s="63" t="s">
        <v>2024</v>
      </c>
      <c r="B11" s="64">
        <f>VLOOKUP($A11,'Return Data'!$B$7:$R$2843,3,0)</f>
        <v>44446</v>
      </c>
      <c r="C11" s="65">
        <f>VLOOKUP($A11,'Return Data'!$B$7:$R$2843,4,0)</f>
        <v>27.7637</v>
      </c>
      <c r="D11" s="65">
        <f>VLOOKUP($A11,'Return Data'!$B$7:$R$2843,10,0)</f>
        <v>8.0307999999999993</v>
      </c>
      <c r="E11" s="66">
        <f t="shared" si="0"/>
        <v>3</v>
      </c>
      <c r="F11" s="65">
        <f>VLOOKUP($A11,'Return Data'!$B$7:$R$2843,11,0)</f>
        <v>13.908899999999999</v>
      </c>
      <c r="G11" s="66">
        <f t="shared" si="1"/>
        <v>6</v>
      </c>
      <c r="H11" s="65">
        <f>VLOOKUP($A11,'Return Data'!$B$7:$R$2843,12,0)</f>
        <v>21.6815</v>
      </c>
      <c r="I11" s="66">
        <f t="shared" si="2"/>
        <v>6</v>
      </c>
      <c r="J11" s="65">
        <f>VLOOKUP($A11,'Return Data'!$B$7:$R$2843,13,0)</f>
        <v>36.377299999999998</v>
      </c>
      <c r="K11" s="66">
        <f t="shared" si="3"/>
        <v>5</v>
      </c>
      <c r="L11" s="65">
        <f>VLOOKUP($A11,'Return Data'!$B$7:$R$2843,17,0)</f>
        <v>20.545200000000001</v>
      </c>
      <c r="M11" s="66">
        <f t="shared" si="4"/>
        <v>5</v>
      </c>
      <c r="N11" s="65">
        <f>VLOOKUP($A11,'Return Data'!$B$7:$R$2843,14,0)</f>
        <v>14.3558</v>
      </c>
      <c r="O11" s="66">
        <f t="shared" si="5"/>
        <v>5</v>
      </c>
      <c r="P11" s="65">
        <f>VLOOKUP($A11,'Return Data'!$B$7:$R$2843,15,0)</f>
        <v>10.770300000000001</v>
      </c>
      <c r="Q11" s="66">
        <f t="shared" si="6"/>
        <v>5</v>
      </c>
      <c r="R11" s="65">
        <f>VLOOKUP($A11,'Return Data'!$B$7:$R$2843,16,0)</f>
        <v>10.1332</v>
      </c>
      <c r="S11" s="67">
        <f t="shared" si="7"/>
        <v>7</v>
      </c>
    </row>
    <row r="12" spans="1:20" x14ac:dyDescent="0.3">
      <c r="A12" s="63" t="s">
        <v>1249</v>
      </c>
      <c r="B12" s="64">
        <f>VLOOKUP($A12,'Return Data'!$B$7:$R$2843,3,0)</f>
        <v>44446</v>
      </c>
      <c r="C12" s="65">
        <f>VLOOKUP($A12,'Return Data'!$B$7:$R$2843,4,0)</f>
        <v>73.044300000000007</v>
      </c>
      <c r="D12" s="65">
        <f>VLOOKUP($A12,'Return Data'!$B$7:$R$2843,10,0)</f>
        <v>5.0162000000000004</v>
      </c>
      <c r="E12" s="66">
        <f t="shared" si="0"/>
        <v>8</v>
      </c>
      <c r="F12" s="65">
        <f>VLOOKUP($A12,'Return Data'!$B$7:$R$2843,11,0)</f>
        <v>38.761400000000002</v>
      </c>
      <c r="G12" s="66">
        <f t="shared" si="1"/>
        <v>1</v>
      </c>
      <c r="H12" s="65">
        <f>VLOOKUP($A12,'Return Data'!$B$7:$R$2843,12,0)</f>
        <v>44.513100000000001</v>
      </c>
      <c r="I12" s="66">
        <f t="shared" si="2"/>
        <v>1</v>
      </c>
      <c r="J12" s="65">
        <f>VLOOKUP($A12,'Return Data'!$B$7:$R$2843,13,0)</f>
        <v>61.9101</v>
      </c>
      <c r="K12" s="66">
        <f t="shared" si="3"/>
        <v>1</v>
      </c>
      <c r="L12" s="65">
        <f>VLOOKUP($A12,'Return Data'!$B$7:$R$2843,17,0)</f>
        <v>38.7376</v>
      </c>
      <c r="M12" s="66">
        <f t="shared" si="4"/>
        <v>1</v>
      </c>
      <c r="N12" s="65">
        <f>VLOOKUP($A12,'Return Data'!$B$7:$R$2843,14,0)</f>
        <v>28.223400000000002</v>
      </c>
      <c r="O12" s="66">
        <f t="shared" si="5"/>
        <v>1</v>
      </c>
      <c r="P12" s="65">
        <f>VLOOKUP($A12,'Return Data'!$B$7:$R$2843,15,0)</f>
        <v>17.506900000000002</v>
      </c>
      <c r="Q12" s="66">
        <f t="shared" si="6"/>
        <v>1</v>
      </c>
      <c r="R12" s="65">
        <f>VLOOKUP($A12,'Return Data'!$B$7:$R$2843,16,0)</f>
        <v>13.461399999999999</v>
      </c>
      <c r="S12" s="67">
        <f t="shared" si="7"/>
        <v>3</v>
      </c>
    </row>
    <row r="13" spans="1:20" x14ac:dyDescent="0.3">
      <c r="A13" s="63" t="s">
        <v>761</v>
      </c>
      <c r="B13" s="64">
        <f>VLOOKUP($A13,'Return Data'!$B$7:$R$2843,3,0)</f>
        <v>44446</v>
      </c>
      <c r="C13" s="65">
        <f>VLOOKUP($A13,'Return Data'!$B$7:$R$2843,4,0)</f>
        <v>23.428799999999999</v>
      </c>
      <c r="D13" s="65">
        <f>VLOOKUP($A13,'Return Data'!$B$7:$R$2843,10,0)</f>
        <v>9.1542999999999992</v>
      </c>
      <c r="E13" s="66">
        <f t="shared" si="0"/>
        <v>2</v>
      </c>
      <c r="F13" s="65">
        <f>VLOOKUP($A13,'Return Data'!$B$7:$R$2843,11,0)</f>
        <v>12.3559</v>
      </c>
      <c r="G13" s="66">
        <f t="shared" si="1"/>
        <v>7</v>
      </c>
      <c r="H13" s="65">
        <f>VLOOKUP($A13,'Return Data'!$B$7:$R$2843,12,0)</f>
        <v>11.343500000000001</v>
      </c>
      <c r="I13" s="66">
        <f t="shared" si="2"/>
        <v>9</v>
      </c>
      <c r="J13" s="65">
        <f>VLOOKUP($A13,'Return Data'!$B$7:$R$2843,13,0)</f>
        <v>14.7026</v>
      </c>
      <c r="K13" s="66">
        <f t="shared" si="3"/>
        <v>9</v>
      </c>
      <c r="L13" s="65">
        <f>VLOOKUP($A13,'Return Data'!$B$7:$R$2843,17,0)</f>
        <v>11.7828</v>
      </c>
      <c r="M13" s="66">
        <f t="shared" si="4"/>
        <v>8</v>
      </c>
      <c r="N13" s="65">
        <f>VLOOKUP($A13,'Return Data'!$B$7:$R$2843,14,0)</f>
        <v>9.6228999999999996</v>
      </c>
      <c r="O13" s="66">
        <f t="shared" si="5"/>
        <v>7</v>
      </c>
      <c r="P13" s="65">
        <f>VLOOKUP($A13,'Return Data'!$B$7:$R$2843,15,0)</f>
        <v>8.4939</v>
      </c>
      <c r="Q13" s="66">
        <f t="shared" si="6"/>
        <v>8</v>
      </c>
      <c r="R13" s="65">
        <f>VLOOKUP($A13,'Return Data'!$B$7:$R$2843,16,0)</f>
        <v>9.7353000000000005</v>
      </c>
      <c r="S13" s="67">
        <f t="shared" si="7"/>
        <v>8</v>
      </c>
    </row>
    <row r="14" spans="1:20" x14ac:dyDescent="0.3">
      <c r="A14" s="63" t="s">
        <v>1250</v>
      </c>
      <c r="B14" s="64">
        <f>VLOOKUP($A14,'Return Data'!$B$7:$R$2843,3,0)</f>
        <v>44446</v>
      </c>
      <c r="C14" s="65">
        <f>VLOOKUP($A14,'Return Data'!$B$7:$R$2843,4,0)</f>
        <v>39.327199999999998</v>
      </c>
      <c r="D14" s="65">
        <f>VLOOKUP($A14,'Return Data'!$B$7:$R$2843,10,0)</f>
        <v>3.5236999999999998</v>
      </c>
      <c r="E14" s="66">
        <f t="shared" si="0"/>
        <v>9</v>
      </c>
      <c r="F14" s="65">
        <f>VLOOKUP($A14,'Return Data'!$B$7:$R$2843,11,0)</f>
        <v>10.813000000000001</v>
      </c>
      <c r="G14" s="66">
        <f t="shared" si="1"/>
        <v>8</v>
      </c>
      <c r="H14" s="65">
        <f>VLOOKUP($A14,'Return Data'!$B$7:$R$2843,12,0)</f>
        <v>14.248900000000001</v>
      </c>
      <c r="I14" s="66">
        <f t="shared" si="2"/>
        <v>8</v>
      </c>
      <c r="J14" s="65">
        <f>VLOOKUP($A14,'Return Data'!$B$7:$R$2843,13,0)</f>
        <v>21.841999999999999</v>
      </c>
      <c r="K14" s="66">
        <f t="shared" si="3"/>
        <v>8</v>
      </c>
      <c r="L14" s="65">
        <f>VLOOKUP($A14,'Return Data'!$B$7:$R$2843,17,0)</f>
        <v>16.175799999999999</v>
      </c>
      <c r="M14" s="66">
        <f t="shared" si="4"/>
        <v>6</v>
      </c>
      <c r="N14" s="65">
        <f>VLOOKUP($A14,'Return Data'!$B$7:$R$2843,14,0)</f>
        <v>13.096399999999999</v>
      </c>
      <c r="O14" s="66">
        <f t="shared" si="5"/>
        <v>6</v>
      </c>
      <c r="P14" s="65">
        <f>VLOOKUP($A14,'Return Data'!$B$7:$R$2843,15,0)</f>
        <v>10.5624</v>
      </c>
      <c r="Q14" s="66">
        <f t="shared" si="6"/>
        <v>6</v>
      </c>
      <c r="R14" s="65">
        <f>VLOOKUP($A14,'Return Data'!$B$7:$R$2843,16,0)</f>
        <v>11.5779</v>
      </c>
      <c r="S14" s="67">
        <f t="shared" si="7"/>
        <v>6</v>
      </c>
    </row>
    <row r="15" spans="1:20" x14ac:dyDescent="0.3">
      <c r="A15" s="63" t="s">
        <v>1252</v>
      </c>
      <c r="B15" s="64">
        <f>VLOOKUP($A15,'Return Data'!$B$7:$R$2843,3,0)</f>
        <v>44446</v>
      </c>
      <c r="C15" s="65">
        <f>VLOOKUP($A15,'Return Data'!$B$7:$R$2843,4,0)</f>
        <v>15.530799999999999</v>
      </c>
      <c r="D15" s="65">
        <f>VLOOKUP($A15,'Return Data'!$B$7:$R$2843,10,0)</f>
        <v>7.7869000000000002</v>
      </c>
      <c r="E15" s="66">
        <f t="shared" si="0"/>
        <v>4</v>
      </c>
      <c r="F15" s="65">
        <f>VLOOKUP($A15,'Return Data'!$B$7:$R$2843,11,0)</f>
        <v>14.1929</v>
      </c>
      <c r="G15" s="66">
        <f t="shared" si="1"/>
        <v>5</v>
      </c>
      <c r="H15" s="65">
        <f>VLOOKUP($A15,'Return Data'!$B$7:$R$2843,12,0)</f>
        <v>25.381900000000002</v>
      </c>
      <c r="I15" s="66">
        <f t="shared" si="2"/>
        <v>3</v>
      </c>
      <c r="J15" s="65">
        <f>VLOOKUP($A15,'Return Data'!$B$7:$R$2843,13,0)</f>
        <v>41.899900000000002</v>
      </c>
      <c r="K15" s="66">
        <f t="shared" si="3"/>
        <v>4</v>
      </c>
      <c r="L15" s="65"/>
      <c r="M15" s="66"/>
      <c r="N15" s="65"/>
      <c r="O15" s="66"/>
      <c r="P15" s="65"/>
      <c r="Q15" s="66"/>
      <c r="R15" s="65">
        <f>VLOOKUP($A15,'Return Data'!$B$7:$R$2843,16,0)</f>
        <v>33.789900000000003</v>
      </c>
      <c r="S15" s="67">
        <f t="shared" si="7"/>
        <v>1</v>
      </c>
    </row>
    <row r="16" spans="1:20" x14ac:dyDescent="0.3">
      <c r="A16" s="63" t="s">
        <v>1254</v>
      </c>
      <c r="B16" s="64">
        <f>VLOOKUP($A16,'Return Data'!$B$7:$R$2843,3,0)</f>
        <v>44446</v>
      </c>
      <c r="C16" s="65">
        <f>VLOOKUP($A16,'Return Data'!$B$7:$R$2843,4,0)</f>
        <v>47.059399999999997</v>
      </c>
      <c r="D16" s="65">
        <f>VLOOKUP($A16,'Return Data'!$B$7:$R$2843,10,0)</f>
        <v>6.4066000000000001</v>
      </c>
      <c r="E16" s="66">
        <f t="shared" si="0"/>
        <v>6</v>
      </c>
      <c r="F16" s="65">
        <f>VLOOKUP($A16,'Return Data'!$B$7:$R$2843,11,0)</f>
        <v>9.7078000000000007</v>
      </c>
      <c r="G16" s="66">
        <f t="shared" si="1"/>
        <v>9</v>
      </c>
      <c r="H16" s="65">
        <f>VLOOKUP($A16,'Return Data'!$B$7:$R$2843,12,0)</f>
        <v>14.7986</v>
      </c>
      <c r="I16" s="66">
        <f t="shared" si="2"/>
        <v>7</v>
      </c>
      <c r="J16" s="65">
        <f>VLOOKUP($A16,'Return Data'!$B$7:$R$2843,13,0)</f>
        <v>23.4847</v>
      </c>
      <c r="K16" s="66">
        <f t="shared" si="3"/>
        <v>7</v>
      </c>
      <c r="L16" s="65">
        <f>VLOOKUP($A16,'Return Data'!$B$7:$R$2843,17,0)</f>
        <v>15.949</v>
      </c>
      <c r="M16" s="66">
        <f>RANK(L16,L$8:L$16,0)</f>
        <v>7</v>
      </c>
      <c r="N16" s="65">
        <f>VLOOKUP($A16,'Return Data'!$B$7:$R$2843,14,0)</f>
        <v>9.5152000000000001</v>
      </c>
      <c r="O16" s="66">
        <f>RANK(N16,N$8:N$16,0)</f>
        <v>8</v>
      </c>
      <c r="P16" s="65">
        <f>VLOOKUP($A16,'Return Data'!$B$7:$R$2843,15,0)</f>
        <v>8.9266000000000005</v>
      </c>
      <c r="Q16" s="66">
        <f>RANK(P16,P$8:P$16,0)</f>
        <v>7</v>
      </c>
      <c r="R16" s="65">
        <f>VLOOKUP($A16,'Return Data'!$B$7:$R$2843,16,0)</f>
        <v>8.2576999999999998</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7.1754888888888884</v>
      </c>
      <c r="E18" s="74"/>
      <c r="F18" s="75">
        <f>AVERAGE(F8:F16)</f>
        <v>16.424944444444446</v>
      </c>
      <c r="G18" s="74"/>
      <c r="H18" s="75">
        <f>AVERAGE(H8:H16)</f>
        <v>23.441500000000001</v>
      </c>
      <c r="I18" s="74"/>
      <c r="J18" s="75">
        <f>AVERAGE(J8:J16)</f>
        <v>35.876466666666666</v>
      </c>
      <c r="K18" s="74"/>
      <c r="L18" s="75">
        <f>AVERAGE(L8:L16)</f>
        <v>22.038600000000006</v>
      </c>
      <c r="M18" s="74"/>
      <c r="N18" s="75">
        <f>AVERAGE(N8:N16)</f>
        <v>15.212487500000002</v>
      </c>
      <c r="O18" s="74"/>
      <c r="P18" s="75">
        <f>AVERAGE(P8:P16)</f>
        <v>12.0185125</v>
      </c>
      <c r="Q18" s="74"/>
      <c r="R18" s="75">
        <f>AVERAGE(R8:R16)</f>
        <v>14.016399999999999</v>
      </c>
      <c r="S18" s="76"/>
    </row>
    <row r="19" spans="1:19" x14ac:dyDescent="0.3">
      <c r="A19" s="73" t="s">
        <v>28</v>
      </c>
      <c r="B19" s="74"/>
      <c r="C19" s="74"/>
      <c r="D19" s="75">
        <f>MIN(D8:D16)</f>
        <v>3.5236999999999998</v>
      </c>
      <c r="E19" s="74"/>
      <c r="F19" s="75">
        <f>MIN(F8:F16)</f>
        <v>9.7078000000000007</v>
      </c>
      <c r="G19" s="74"/>
      <c r="H19" s="75">
        <f>MIN(H8:H16)</f>
        <v>11.343500000000001</v>
      </c>
      <c r="I19" s="74"/>
      <c r="J19" s="75">
        <f>MIN(J8:J16)</f>
        <v>14.7026</v>
      </c>
      <c r="K19" s="74"/>
      <c r="L19" s="75">
        <f>MIN(L8:L16)</f>
        <v>11.7828</v>
      </c>
      <c r="M19" s="74"/>
      <c r="N19" s="75">
        <f>MIN(N8:N16)</f>
        <v>9.5152000000000001</v>
      </c>
      <c r="O19" s="74"/>
      <c r="P19" s="75">
        <f>MIN(P8:P16)</f>
        <v>8.4939</v>
      </c>
      <c r="Q19" s="74"/>
      <c r="R19" s="75">
        <f>MIN(R8:R16)</f>
        <v>8.2576999999999998</v>
      </c>
      <c r="S19" s="76"/>
    </row>
    <row r="20" spans="1:19" ht="15" thickBot="1" x14ac:dyDescent="0.35">
      <c r="A20" s="77" t="s">
        <v>29</v>
      </c>
      <c r="B20" s="78"/>
      <c r="C20" s="78"/>
      <c r="D20" s="79">
        <f>MAX(D8:D16)</f>
        <v>10.8195</v>
      </c>
      <c r="E20" s="78"/>
      <c r="F20" s="79">
        <f>MAX(F8:F16)</f>
        <v>38.761400000000002</v>
      </c>
      <c r="G20" s="78"/>
      <c r="H20" s="79">
        <f>MAX(H8:H16)</f>
        <v>44.513100000000001</v>
      </c>
      <c r="I20" s="78"/>
      <c r="J20" s="79">
        <f>MAX(J8:J16)</f>
        <v>61.9101</v>
      </c>
      <c r="K20" s="78"/>
      <c r="L20" s="79">
        <f>MAX(L8:L16)</f>
        <v>38.7376</v>
      </c>
      <c r="M20" s="78"/>
      <c r="N20" s="79">
        <f>MAX(N8:N16)</f>
        <v>28.223400000000002</v>
      </c>
      <c r="O20" s="78"/>
      <c r="P20" s="79">
        <f>MAX(P8:P16)</f>
        <v>17.506900000000002</v>
      </c>
      <c r="Q20" s="78"/>
      <c r="R20" s="79">
        <f>MAX(R8:R16)</f>
        <v>33.789900000000003</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44446</v>
      </c>
      <c r="C8" s="65">
        <f>VLOOKUP($A8,'Return Data'!$B$7:$R$2843,4,0)</f>
        <v>277.85680000000002</v>
      </c>
      <c r="D8" s="65">
        <f>VLOOKUP($A8,'Return Data'!$B$7:$R$2843,5,0)</f>
        <v>-2.1280000000000001</v>
      </c>
      <c r="E8" s="66">
        <f>RANK(D8,D$8:D$14,0)</f>
        <v>2</v>
      </c>
      <c r="F8" s="65">
        <f>VLOOKUP($A8,'Return Data'!$B$7:$R$2843,6,0)</f>
        <v>1.9347000000000001</v>
      </c>
      <c r="G8" s="66">
        <f>RANK(F8,F$8:F$14,0)</f>
        <v>2</v>
      </c>
      <c r="H8" s="65">
        <f>VLOOKUP($A8,'Return Data'!$B$7:$R$2843,7,0)</f>
        <v>5.0980999999999996</v>
      </c>
      <c r="I8" s="66">
        <f>RANK(H8,H$8:H$14,0)</f>
        <v>4</v>
      </c>
      <c r="J8" s="65">
        <f>VLOOKUP($A8,'Return Data'!$B$7:$R$2843,8,0)</f>
        <v>4.8609999999999998</v>
      </c>
      <c r="K8" s="66">
        <f>RANK(J8,J$8:J$14,0)</f>
        <v>6</v>
      </c>
      <c r="L8" s="65">
        <f>VLOOKUP($A8,'Return Data'!$B$7:$R$2843,9,0)</f>
        <v>6.2187999999999999</v>
      </c>
      <c r="M8" s="66">
        <f>RANK(L8,L$8:L$14,0)</f>
        <v>6</v>
      </c>
      <c r="N8" s="65">
        <f>VLOOKUP($A8,'Return Data'!$B$7:$R$2843,10,0)</f>
        <v>5.4211</v>
      </c>
      <c r="O8" s="66">
        <f>RANK(N8,N$8:N$14,0)</f>
        <v>6</v>
      </c>
      <c r="P8" s="65">
        <f>VLOOKUP($A8,'Return Data'!$B$7:$R$2843,11,0)</f>
        <v>6.3433999999999999</v>
      </c>
      <c r="Q8" s="66">
        <f>RANK(P8,P$8:P$14,0)</f>
        <v>4</v>
      </c>
      <c r="R8" s="65">
        <f>VLOOKUP($A8,'Return Data'!$B$7:$R$2843,12,0)</f>
        <v>4.4592999999999998</v>
      </c>
      <c r="S8" s="66">
        <f>RANK(R8,R$8:R$14,0)</f>
        <v>7</v>
      </c>
      <c r="T8" s="65">
        <f>VLOOKUP($A8,'Return Data'!$B$7:$R$2843,13,0)</f>
        <v>5.1825999999999999</v>
      </c>
      <c r="U8" s="66">
        <f>RANK(T8,T$8:T$14,0)</f>
        <v>6</v>
      </c>
      <c r="V8" s="65">
        <f>VLOOKUP($A8,'Return Data'!$B$7:$R$2843,17,0)</f>
        <v>7.0624000000000002</v>
      </c>
      <c r="W8" s="66">
        <f>RANK(V8,V$8:V$14,0)</f>
        <v>4</v>
      </c>
      <c r="X8" s="65">
        <f>VLOOKUP($A8,'Return Data'!$B$7:$R$2843,14,0)</f>
        <v>7.8414000000000001</v>
      </c>
      <c r="Y8" s="66">
        <f>RANK(X8,X$8:X$14,0)</f>
        <v>4</v>
      </c>
      <c r="Z8" s="65">
        <f>VLOOKUP($A8,'Return Data'!$B$7:$R$2843,16,0)</f>
        <v>8.5228999999999999</v>
      </c>
      <c r="AA8" s="67">
        <f>RANK(Z8,Z$8:Z$14,0)</f>
        <v>3</v>
      </c>
    </row>
    <row r="9" spans="1:27" x14ac:dyDescent="0.3">
      <c r="A9" s="63" t="s">
        <v>806</v>
      </c>
      <c r="B9" s="64">
        <f>VLOOKUP($A9,'Return Data'!$B$7:$R$2843,3,0)</f>
        <v>44446</v>
      </c>
      <c r="C9" s="65">
        <f>VLOOKUP($A9,'Return Data'!$B$7:$R$2843,4,0)</f>
        <v>34.014800000000001</v>
      </c>
      <c r="D9" s="65">
        <f>VLOOKUP($A9,'Return Data'!$B$7:$R$2843,5,0)</f>
        <v>-4.9353999999999996</v>
      </c>
      <c r="E9" s="66">
        <f t="shared" ref="E9:E14" si="0">RANK(D9,D$8:D$14,0)</f>
        <v>5</v>
      </c>
      <c r="F9" s="65">
        <f>VLOOKUP($A9,'Return Data'!$B$7:$R$2843,6,0)</f>
        <v>0.40239999999999998</v>
      </c>
      <c r="G9" s="66">
        <f t="shared" ref="G9:G14" si="1">RANK(F9,F$8:F$14,0)</f>
        <v>7</v>
      </c>
      <c r="H9" s="65">
        <f>VLOOKUP($A9,'Return Data'!$B$7:$R$2843,7,0)</f>
        <v>2.3771</v>
      </c>
      <c r="I9" s="66">
        <f t="shared" ref="I9:I14" si="2">RANK(H9,H$8:H$14,0)</f>
        <v>7</v>
      </c>
      <c r="J9" s="65">
        <f>VLOOKUP($A9,'Return Data'!$B$7:$R$2843,8,0)</f>
        <v>4.7069999999999999</v>
      </c>
      <c r="K9" s="66">
        <f t="shared" ref="K9:K14" si="3">RANK(J9,J$8:J$14,0)</f>
        <v>7</v>
      </c>
      <c r="L9" s="65">
        <f>VLOOKUP($A9,'Return Data'!$B$7:$R$2843,9,0)</f>
        <v>6.085</v>
      </c>
      <c r="M9" s="66">
        <f t="shared" ref="M9:M14" si="4">RANK(L9,L$8:L$14,0)</f>
        <v>7</v>
      </c>
      <c r="N9" s="65">
        <f>VLOOKUP($A9,'Return Data'!$B$7:$R$2843,10,0)</f>
        <v>5.3849</v>
      </c>
      <c r="O9" s="66">
        <f t="shared" ref="O9:O14" si="5">RANK(N9,N$8:N$14,0)</f>
        <v>7</v>
      </c>
      <c r="P9" s="65">
        <f>VLOOKUP($A9,'Return Data'!$B$7:$R$2843,11,0)</f>
        <v>5.2853000000000003</v>
      </c>
      <c r="Q9" s="66">
        <f t="shared" ref="Q9:Q14" si="6">RANK(P9,P$8:P$14,0)</f>
        <v>7</v>
      </c>
      <c r="R9" s="65">
        <f>VLOOKUP($A9,'Return Data'!$B$7:$R$2843,12,0)</f>
        <v>4.8331</v>
      </c>
      <c r="S9" s="66">
        <f t="shared" ref="S9:S14" si="7">RANK(R9,R$8:R$14,0)</f>
        <v>5</v>
      </c>
      <c r="T9" s="65">
        <f>VLOOKUP($A9,'Return Data'!$B$7:$R$2843,13,0)</f>
        <v>5.2958999999999996</v>
      </c>
      <c r="U9" s="66">
        <f t="shared" ref="U9:U14" si="8">RANK(T9,T$8:T$14,0)</f>
        <v>5</v>
      </c>
      <c r="V9" s="65">
        <f>VLOOKUP($A9,'Return Data'!$B$7:$R$2843,17,0)</f>
        <v>6.1763000000000003</v>
      </c>
      <c r="W9" s="66">
        <f t="shared" ref="W9:W13" si="9">RANK(V9,V$8:V$14,0)</f>
        <v>6</v>
      </c>
      <c r="X9" s="65">
        <f>VLOOKUP($A9,'Return Data'!$B$7:$R$2843,14,0)</f>
        <v>6.7671000000000001</v>
      </c>
      <c r="Y9" s="66">
        <f t="shared" ref="Y9:Y13" si="10">RANK(X9,X$8:X$14,0)</f>
        <v>5</v>
      </c>
      <c r="Z9" s="65">
        <f>VLOOKUP($A9,'Return Data'!$B$7:$R$2843,16,0)</f>
        <v>7.0750999999999999</v>
      </c>
      <c r="AA9" s="67">
        <f t="shared" ref="AA9:AA14" si="11">RANK(Z9,Z$8:Z$14,0)</f>
        <v>7</v>
      </c>
    </row>
    <row r="10" spans="1:27" x14ac:dyDescent="0.3">
      <c r="A10" s="63" t="s">
        <v>808</v>
      </c>
      <c r="B10" s="64">
        <f>VLOOKUP($A10,'Return Data'!$B$7:$R$2843,3,0)</f>
        <v>44446</v>
      </c>
      <c r="C10" s="65">
        <f>VLOOKUP($A10,'Return Data'!$B$7:$R$2843,4,0)</f>
        <v>39.380200000000002</v>
      </c>
      <c r="D10" s="65">
        <f>VLOOKUP($A10,'Return Data'!$B$7:$R$2843,5,0)</f>
        <v>-0.55610000000000004</v>
      </c>
      <c r="E10" s="66">
        <f t="shared" si="0"/>
        <v>1</v>
      </c>
      <c r="F10" s="65">
        <f>VLOOKUP($A10,'Return Data'!$B$7:$R$2843,6,0)</f>
        <v>1.9005000000000001</v>
      </c>
      <c r="G10" s="66">
        <f t="shared" si="1"/>
        <v>3</v>
      </c>
      <c r="H10" s="65">
        <f>VLOOKUP($A10,'Return Data'!$B$7:$R$2843,7,0)</f>
        <v>6.0183</v>
      </c>
      <c r="I10" s="66">
        <f t="shared" si="2"/>
        <v>2</v>
      </c>
      <c r="J10" s="65">
        <f>VLOOKUP($A10,'Return Data'!$B$7:$R$2843,8,0)</f>
        <v>6.4244000000000003</v>
      </c>
      <c r="K10" s="66">
        <f t="shared" si="3"/>
        <v>3</v>
      </c>
      <c r="L10" s="65">
        <f>VLOOKUP($A10,'Return Data'!$B$7:$R$2843,9,0)</f>
        <v>7.4897999999999998</v>
      </c>
      <c r="M10" s="66">
        <f t="shared" si="4"/>
        <v>3</v>
      </c>
      <c r="N10" s="65">
        <f>VLOOKUP($A10,'Return Data'!$B$7:$R$2843,10,0)</f>
        <v>6.1974999999999998</v>
      </c>
      <c r="O10" s="66">
        <f t="shared" si="5"/>
        <v>3</v>
      </c>
      <c r="P10" s="65">
        <f>VLOOKUP($A10,'Return Data'!$B$7:$R$2843,11,0)</f>
        <v>6.3273999999999999</v>
      </c>
      <c r="Q10" s="66">
        <f t="shared" si="6"/>
        <v>5</v>
      </c>
      <c r="R10" s="65">
        <f>VLOOKUP($A10,'Return Data'!$B$7:$R$2843,12,0)</f>
        <v>5.2538</v>
      </c>
      <c r="S10" s="66">
        <f t="shared" si="7"/>
        <v>3</v>
      </c>
      <c r="T10" s="65">
        <f>VLOOKUP($A10,'Return Data'!$B$7:$R$2843,13,0)</f>
        <v>6.3083</v>
      </c>
      <c r="U10" s="66">
        <f t="shared" si="8"/>
        <v>4</v>
      </c>
      <c r="V10" s="65">
        <f>VLOOKUP($A10,'Return Data'!$B$7:$R$2843,17,0)</f>
        <v>7.6543000000000001</v>
      </c>
      <c r="W10" s="66">
        <f t="shared" si="9"/>
        <v>3</v>
      </c>
      <c r="X10" s="65">
        <f>VLOOKUP($A10,'Return Data'!$B$7:$R$2843,14,0)</f>
        <v>8.0470000000000006</v>
      </c>
      <c r="Y10" s="66">
        <f t="shared" si="10"/>
        <v>3</v>
      </c>
      <c r="Z10" s="65">
        <f>VLOOKUP($A10,'Return Data'!$B$7:$R$2843,16,0)</f>
        <v>8.3435000000000006</v>
      </c>
      <c r="AA10" s="67">
        <f t="shared" si="11"/>
        <v>5</v>
      </c>
    </row>
    <row r="11" spans="1:27" x14ac:dyDescent="0.3">
      <c r="A11" s="63" t="s">
        <v>810</v>
      </c>
      <c r="B11" s="64">
        <f>VLOOKUP($A11,'Return Data'!$B$7:$R$2843,3,0)</f>
        <v>44446</v>
      </c>
      <c r="C11" s="65">
        <f>VLOOKUP($A11,'Return Data'!$B$7:$R$2843,4,0)</f>
        <v>356.4194</v>
      </c>
      <c r="D11" s="65">
        <f>VLOOKUP($A11,'Return Data'!$B$7:$R$2843,5,0)</f>
        <v>-5.4370000000000003</v>
      </c>
      <c r="E11" s="66">
        <f t="shared" si="0"/>
        <v>6</v>
      </c>
      <c r="F11" s="65">
        <f>VLOOKUP($A11,'Return Data'!$B$7:$R$2843,6,0)</f>
        <v>0.75790000000000002</v>
      </c>
      <c r="G11" s="66">
        <f t="shared" si="1"/>
        <v>6</v>
      </c>
      <c r="H11" s="65">
        <f>VLOOKUP($A11,'Return Data'!$B$7:$R$2843,7,0)</f>
        <v>2.8879999999999999</v>
      </c>
      <c r="I11" s="66">
        <f t="shared" si="2"/>
        <v>6</v>
      </c>
      <c r="J11" s="65">
        <f>VLOOKUP($A11,'Return Data'!$B$7:$R$2843,8,0)</f>
        <v>7.8151000000000002</v>
      </c>
      <c r="K11" s="66">
        <f t="shared" si="3"/>
        <v>2</v>
      </c>
      <c r="L11" s="65">
        <f>VLOOKUP($A11,'Return Data'!$B$7:$R$2843,9,0)</f>
        <v>9.6272000000000002</v>
      </c>
      <c r="M11" s="66">
        <f t="shared" si="4"/>
        <v>2</v>
      </c>
      <c r="N11" s="65">
        <f>VLOOKUP($A11,'Return Data'!$B$7:$R$2843,10,0)</f>
        <v>8.5121000000000002</v>
      </c>
      <c r="O11" s="66">
        <f t="shared" si="5"/>
        <v>1</v>
      </c>
      <c r="P11" s="65">
        <f>VLOOKUP($A11,'Return Data'!$B$7:$R$2843,11,0)</f>
        <v>6.9379999999999997</v>
      </c>
      <c r="Q11" s="66">
        <f t="shared" si="6"/>
        <v>3</v>
      </c>
      <c r="R11" s="65">
        <f>VLOOKUP($A11,'Return Data'!$B$7:$R$2843,12,0)</f>
        <v>6.1124000000000001</v>
      </c>
      <c r="S11" s="66">
        <f t="shared" si="7"/>
        <v>1</v>
      </c>
      <c r="T11" s="65">
        <f>VLOOKUP($A11,'Return Data'!$B$7:$R$2843,13,0)</f>
        <v>7.0922999999999998</v>
      </c>
      <c r="U11" s="66">
        <f t="shared" si="8"/>
        <v>1</v>
      </c>
      <c r="V11" s="65">
        <f>VLOOKUP($A11,'Return Data'!$B$7:$R$2843,17,0)</f>
        <v>8.5617999999999999</v>
      </c>
      <c r="W11" s="66">
        <f t="shared" si="9"/>
        <v>2</v>
      </c>
      <c r="X11" s="65">
        <f>VLOOKUP($A11,'Return Data'!$B$7:$R$2843,14,0)</f>
        <v>8.6501999999999999</v>
      </c>
      <c r="Y11" s="66">
        <f t="shared" si="10"/>
        <v>2</v>
      </c>
      <c r="Z11" s="65">
        <f>VLOOKUP($A11,'Return Data'!$B$7:$R$2843,16,0)</f>
        <v>8.8514999999999997</v>
      </c>
      <c r="AA11" s="67">
        <f t="shared" si="11"/>
        <v>1</v>
      </c>
    </row>
    <row r="12" spans="1:27" x14ac:dyDescent="0.3">
      <c r="A12" s="63" t="s">
        <v>811</v>
      </c>
      <c r="B12" s="64">
        <f>VLOOKUP($A12,'Return Data'!$B$7:$R$2843,3,0)</f>
        <v>44446</v>
      </c>
      <c r="C12" s="65">
        <f>VLOOKUP($A12,'Return Data'!$B$7:$R$2843,4,0)</f>
        <v>1205.1190999999999</v>
      </c>
      <c r="D12" s="65">
        <f>VLOOKUP($A12,'Return Data'!$B$7:$R$2843,5,0)</f>
        <v>-15.400700000000001</v>
      </c>
      <c r="E12" s="66">
        <f t="shared" si="0"/>
        <v>7</v>
      </c>
      <c r="F12" s="65">
        <f>VLOOKUP($A12,'Return Data'!$B$7:$R$2843,6,0)</f>
        <v>2.2629999999999999</v>
      </c>
      <c r="G12" s="66">
        <f t="shared" si="1"/>
        <v>1</v>
      </c>
      <c r="H12" s="65">
        <f>VLOOKUP($A12,'Return Data'!$B$7:$R$2843,7,0)</f>
        <v>10.943300000000001</v>
      </c>
      <c r="I12" s="66">
        <f t="shared" si="2"/>
        <v>1</v>
      </c>
      <c r="J12" s="65">
        <f>VLOOKUP($A12,'Return Data'!$B$7:$R$2843,8,0)</f>
        <v>11.9384</v>
      </c>
      <c r="K12" s="66">
        <f t="shared" si="3"/>
        <v>1</v>
      </c>
      <c r="L12" s="65">
        <f>VLOOKUP($A12,'Return Data'!$B$7:$R$2843,9,0)</f>
        <v>11.942600000000001</v>
      </c>
      <c r="M12" s="66">
        <f t="shared" si="4"/>
        <v>1</v>
      </c>
      <c r="N12" s="65">
        <f>VLOOKUP($A12,'Return Data'!$B$7:$R$2843,10,0)</f>
        <v>7.0067000000000004</v>
      </c>
      <c r="O12" s="66">
        <f t="shared" si="5"/>
        <v>2</v>
      </c>
      <c r="P12" s="65">
        <f>VLOOKUP($A12,'Return Data'!$B$7:$R$2843,11,0)</f>
        <v>9.1351999999999993</v>
      </c>
      <c r="Q12" s="66">
        <f t="shared" si="6"/>
        <v>1</v>
      </c>
      <c r="R12" s="65">
        <f>VLOOKUP($A12,'Return Data'!$B$7:$R$2843,12,0)</f>
        <v>5.2553000000000001</v>
      </c>
      <c r="S12" s="66">
        <f t="shared" si="7"/>
        <v>2</v>
      </c>
      <c r="T12" s="65">
        <f>VLOOKUP($A12,'Return Data'!$B$7:$R$2843,13,0)</f>
        <v>6.8752000000000004</v>
      </c>
      <c r="U12" s="66">
        <f t="shared" si="8"/>
        <v>2</v>
      </c>
      <c r="V12" s="65"/>
      <c r="W12" s="66"/>
      <c r="X12" s="65"/>
      <c r="Y12" s="66"/>
      <c r="Z12" s="65">
        <f>VLOOKUP($A12,'Return Data'!$B$7:$R$2843,16,0)</f>
        <v>8.3722999999999992</v>
      </c>
      <c r="AA12" s="67">
        <f t="shared" si="11"/>
        <v>4</v>
      </c>
    </row>
    <row r="13" spans="1:27" x14ac:dyDescent="0.3">
      <c r="A13" s="63" t="s">
        <v>814</v>
      </c>
      <c r="B13" s="64">
        <f>VLOOKUP($A13,'Return Data'!$B$7:$R$2843,3,0)</f>
        <v>44446</v>
      </c>
      <c r="C13" s="65">
        <f>VLOOKUP($A13,'Return Data'!$B$7:$R$2843,4,0)</f>
        <v>37.085000000000001</v>
      </c>
      <c r="D13" s="65">
        <f>VLOOKUP($A13,'Return Data'!$B$7:$R$2843,5,0)</f>
        <v>-3.9365000000000001</v>
      </c>
      <c r="E13" s="66">
        <f t="shared" si="0"/>
        <v>4</v>
      </c>
      <c r="F13" s="65">
        <f>VLOOKUP($A13,'Return Data'!$B$7:$R$2843,6,0)</f>
        <v>1.8211999999999999</v>
      </c>
      <c r="G13" s="66">
        <f t="shared" si="1"/>
        <v>4</v>
      </c>
      <c r="H13" s="65">
        <f>VLOOKUP($A13,'Return Data'!$B$7:$R$2843,7,0)</f>
        <v>5.6020000000000003</v>
      </c>
      <c r="I13" s="66">
        <f t="shared" si="2"/>
        <v>3</v>
      </c>
      <c r="J13" s="65">
        <f>VLOOKUP($A13,'Return Data'!$B$7:$R$2843,8,0)</f>
        <v>6.2225000000000001</v>
      </c>
      <c r="K13" s="66">
        <f t="shared" si="3"/>
        <v>4</v>
      </c>
      <c r="L13" s="65">
        <f>VLOOKUP($A13,'Return Data'!$B$7:$R$2843,9,0)</f>
        <v>7.1992000000000003</v>
      </c>
      <c r="M13" s="66">
        <f t="shared" si="4"/>
        <v>4</v>
      </c>
      <c r="N13" s="65">
        <f>VLOOKUP($A13,'Return Data'!$B$7:$R$2843,10,0)</f>
        <v>6.0904999999999996</v>
      </c>
      <c r="O13" s="66">
        <f t="shared" si="5"/>
        <v>4</v>
      </c>
      <c r="P13" s="65">
        <f>VLOOKUP($A13,'Return Data'!$B$7:$R$2843,11,0)</f>
        <v>7.3182999999999998</v>
      </c>
      <c r="Q13" s="66">
        <f t="shared" si="6"/>
        <v>2</v>
      </c>
      <c r="R13" s="65">
        <f>VLOOKUP($A13,'Return Data'!$B$7:$R$2843,12,0)</f>
        <v>4.9424000000000001</v>
      </c>
      <c r="S13" s="66">
        <f t="shared" si="7"/>
        <v>4</v>
      </c>
      <c r="T13" s="65">
        <f>VLOOKUP($A13,'Return Data'!$B$7:$R$2843,13,0)</f>
        <v>6.3479000000000001</v>
      </c>
      <c r="U13" s="66">
        <f t="shared" si="8"/>
        <v>3</v>
      </c>
      <c r="V13" s="65">
        <f>VLOOKUP($A13,'Return Data'!$B$7:$R$2843,17,0)</f>
        <v>8.6968999999999994</v>
      </c>
      <c r="W13" s="66">
        <f t="shared" si="9"/>
        <v>1</v>
      </c>
      <c r="X13" s="65">
        <f>VLOOKUP($A13,'Return Data'!$B$7:$R$2843,14,0)</f>
        <v>9.0679999999999996</v>
      </c>
      <c r="Y13" s="66">
        <f t="shared" si="10"/>
        <v>1</v>
      </c>
      <c r="Z13" s="65">
        <f>VLOOKUP($A13,'Return Data'!$B$7:$R$2843,16,0)</f>
        <v>8.5859000000000005</v>
      </c>
      <c r="AA13" s="67">
        <f t="shared" si="11"/>
        <v>2</v>
      </c>
    </row>
    <row r="14" spans="1:27" x14ac:dyDescent="0.3">
      <c r="A14" s="63" t="s">
        <v>815</v>
      </c>
      <c r="B14" s="64">
        <f>VLOOKUP($A14,'Return Data'!$B$7:$R$2843,3,0)</f>
        <v>44446</v>
      </c>
      <c r="C14" s="65">
        <f>VLOOKUP($A14,'Return Data'!$B$7:$R$2843,4,0)</f>
        <v>1239.2833000000001</v>
      </c>
      <c r="D14" s="65">
        <f>VLOOKUP($A14,'Return Data'!$B$7:$R$2843,5,0)</f>
        <v>-2.4472999999999998</v>
      </c>
      <c r="E14" s="66">
        <f t="shared" si="0"/>
        <v>3</v>
      </c>
      <c r="F14" s="65">
        <f>VLOOKUP($A14,'Return Data'!$B$7:$R$2843,6,0)</f>
        <v>0.94110000000000005</v>
      </c>
      <c r="G14" s="66">
        <f t="shared" si="1"/>
        <v>5</v>
      </c>
      <c r="H14" s="65">
        <f>VLOOKUP($A14,'Return Data'!$B$7:$R$2843,7,0)</f>
        <v>3.5055000000000001</v>
      </c>
      <c r="I14" s="66">
        <f t="shared" si="2"/>
        <v>5</v>
      </c>
      <c r="J14" s="65">
        <f>VLOOKUP($A14,'Return Data'!$B$7:$R$2843,8,0)</f>
        <v>6.008</v>
      </c>
      <c r="K14" s="66">
        <f t="shared" si="3"/>
        <v>5</v>
      </c>
      <c r="L14" s="65">
        <f>VLOOKUP($A14,'Return Data'!$B$7:$R$2843,9,0)</f>
        <v>6.9996999999999998</v>
      </c>
      <c r="M14" s="66">
        <f t="shared" si="4"/>
        <v>5</v>
      </c>
      <c r="N14" s="65">
        <f>VLOOKUP($A14,'Return Data'!$B$7:$R$2843,10,0)</f>
        <v>5.8734999999999999</v>
      </c>
      <c r="O14" s="66">
        <f t="shared" si="5"/>
        <v>5</v>
      </c>
      <c r="P14" s="65">
        <f>VLOOKUP($A14,'Return Data'!$B$7:$R$2843,11,0)</f>
        <v>5.8372000000000002</v>
      </c>
      <c r="Q14" s="66">
        <f t="shared" si="6"/>
        <v>6</v>
      </c>
      <c r="R14" s="65">
        <f>VLOOKUP($A14,'Return Data'!$B$7:$R$2843,12,0)</f>
        <v>4.6097999999999999</v>
      </c>
      <c r="S14" s="66">
        <f t="shared" si="7"/>
        <v>6</v>
      </c>
      <c r="T14" s="65">
        <f>VLOOKUP($A14,'Return Data'!$B$7:$R$2843,13,0)</f>
        <v>5.0827</v>
      </c>
      <c r="U14" s="66">
        <f t="shared" si="8"/>
        <v>7</v>
      </c>
      <c r="V14" s="65">
        <f>VLOOKUP($A14,'Return Data'!$B$7:$R$2843,17,0)</f>
        <v>6.8532999999999999</v>
      </c>
      <c r="W14" s="66">
        <f t="shared" ref="W14" si="12">RANK(V14,V$8:V$14,0)</f>
        <v>5</v>
      </c>
      <c r="X14" s="65"/>
      <c r="Y14" s="66"/>
      <c r="Z14" s="65">
        <f>VLOOKUP($A14,'Return Data'!$B$7:$R$2843,16,0)</f>
        <v>7.7965999999999998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-4.9772857142857143</v>
      </c>
      <c r="E16" s="74"/>
      <c r="F16" s="75">
        <f>AVERAGE(F8:F14)</f>
        <v>1.4315428571428572</v>
      </c>
      <c r="G16" s="74"/>
      <c r="H16" s="75">
        <f>AVERAGE(H8:H14)</f>
        <v>5.2046142857142854</v>
      </c>
      <c r="I16" s="74"/>
      <c r="J16" s="75">
        <f>AVERAGE(J8:J14)</f>
        <v>6.8537714285714291</v>
      </c>
      <c r="K16" s="74"/>
      <c r="L16" s="75">
        <f>AVERAGE(L8:L14)</f>
        <v>7.9374714285714276</v>
      </c>
      <c r="M16" s="74"/>
      <c r="N16" s="75">
        <f>AVERAGE(N8:N14)</f>
        <v>6.3551857142857147</v>
      </c>
      <c r="O16" s="74"/>
      <c r="P16" s="75">
        <f>AVERAGE(P8:P14)</f>
        <v>6.7406857142857151</v>
      </c>
      <c r="Q16" s="74"/>
      <c r="R16" s="75">
        <f>AVERAGE(R8:R14)</f>
        <v>5.066585714285714</v>
      </c>
      <c r="S16" s="74"/>
      <c r="T16" s="75">
        <f>AVERAGE(T8:T14)</f>
        <v>6.0264142857142868</v>
      </c>
      <c r="U16" s="74"/>
      <c r="V16" s="75">
        <f>AVERAGE(V8:V14)</f>
        <v>7.5008333333333326</v>
      </c>
      <c r="W16" s="74"/>
      <c r="X16" s="75">
        <f>AVERAGE(X8:X14)</f>
        <v>8.0747400000000003</v>
      </c>
      <c r="Y16" s="74"/>
      <c r="Z16" s="75">
        <f>AVERAGE(Z8:Z14)</f>
        <v>8.221114285714286</v>
      </c>
      <c r="AA16" s="76"/>
    </row>
    <row r="17" spans="1:27" x14ac:dyDescent="0.3">
      <c r="A17" s="73" t="s">
        <v>28</v>
      </c>
      <c r="B17" s="74"/>
      <c r="C17" s="74"/>
      <c r="D17" s="75">
        <f>MIN(D8:D14)</f>
        <v>-15.400700000000001</v>
      </c>
      <c r="E17" s="74"/>
      <c r="F17" s="75">
        <f>MIN(F8:F14)</f>
        <v>0.40239999999999998</v>
      </c>
      <c r="G17" s="74"/>
      <c r="H17" s="75">
        <f>MIN(H8:H14)</f>
        <v>2.3771</v>
      </c>
      <c r="I17" s="74"/>
      <c r="J17" s="75">
        <f>MIN(J8:J14)</f>
        <v>4.7069999999999999</v>
      </c>
      <c r="K17" s="74"/>
      <c r="L17" s="75">
        <f>MIN(L8:L14)</f>
        <v>6.085</v>
      </c>
      <c r="M17" s="74"/>
      <c r="N17" s="75">
        <f>MIN(N8:N14)</f>
        <v>5.3849</v>
      </c>
      <c r="O17" s="74"/>
      <c r="P17" s="75">
        <f>MIN(P8:P14)</f>
        <v>5.2853000000000003</v>
      </c>
      <c r="Q17" s="74"/>
      <c r="R17" s="75">
        <f>MIN(R8:R14)</f>
        <v>4.4592999999999998</v>
      </c>
      <c r="S17" s="74"/>
      <c r="T17" s="75">
        <f>MIN(T8:T14)</f>
        <v>5.0827</v>
      </c>
      <c r="U17" s="74"/>
      <c r="V17" s="75">
        <f>MIN(V8:V14)</f>
        <v>6.1763000000000003</v>
      </c>
      <c r="W17" s="74"/>
      <c r="X17" s="75">
        <f>MIN(X8:X14)</f>
        <v>6.7671000000000001</v>
      </c>
      <c r="Y17" s="74"/>
      <c r="Z17" s="75">
        <f>MIN(Z8:Z14)</f>
        <v>7.0750999999999999</v>
      </c>
      <c r="AA17" s="76"/>
    </row>
    <row r="18" spans="1:27" ht="15" thickBot="1" x14ac:dyDescent="0.35">
      <c r="A18" s="77" t="s">
        <v>29</v>
      </c>
      <c r="B18" s="78"/>
      <c r="C18" s="78"/>
      <c r="D18" s="79">
        <f>MAX(D8:D14)</f>
        <v>-0.55610000000000004</v>
      </c>
      <c r="E18" s="78"/>
      <c r="F18" s="79">
        <f>MAX(F8:F14)</f>
        <v>2.2629999999999999</v>
      </c>
      <c r="G18" s="78"/>
      <c r="H18" s="79">
        <f>MAX(H8:H14)</f>
        <v>10.943300000000001</v>
      </c>
      <c r="I18" s="78"/>
      <c r="J18" s="79">
        <f>MAX(J8:J14)</f>
        <v>11.9384</v>
      </c>
      <c r="K18" s="78"/>
      <c r="L18" s="79">
        <f>MAX(L8:L14)</f>
        <v>11.942600000000001</v>
      </c>
      <c r="M18" s="78"/>
      <c r="N18" s="79">
        <f>MAX(N8:N14)</f>
        <v>8.5121000000000002</v>
      </c>
      <c r="O18" s="78"/>
      <c r="P18" s="79">
        <f>MAX(P8:P14)</f>
        <v>9.1351999999999993</v>
      </c>
      <c r="Q18" s="78"/>
      <c r="R18" s="79">
        <f>MAX(R8:R14)</f>
        <v>6.1124000000000001</v>
      </c>
      <c r="S18" s="78"/>
      <c r="T18" s="79">
        <f>MAX(T8:T14)</f>
        <v>7.0922999999999998</v>
      </c>
      <c r="U18" s="78"/>
      <c r="V18" s="79">
        <f>MAX(V8:V14)</f>
        <v>8.6968999999999994</v>
      </c>
      <c r="W18" s="78"/>
      <c r="X18" s="79">
        <f>MAX(X8:X14)</f>
        <v>9.0679999999999996</v>
      </c>
      <c r="Y18" s="78"/>
      <c r="Z18" s="79">
        <f>MAX(Z8:Z14)</f>
        <v>8.8514999999999997</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44446</v>
      </c>
      <c r="C8" s="65">
        <f>VLOOKUP($A8,'Return Data'!$B$7:$R$2843,4,0)</f>
        <v>272.66840000000002</v>
      </c>
      <c r="D8" s="65">
        <f>VLOOKUP($A8,'Return Data'!$B$7:$R$2843,5,0)</f>
        <v>-2.3157000000000001</v>
      </c>
      <c r="E8" s="66">
        <f>RANK(D8,D$8:D$14,0)</f>
        <v>2</v>
      </c>
      <c r="F8" s="65">
        <f>VLOOKUP($A8,'Return Data'!$B$7:$R$2843,6,0)</f>
        <v>1.7404999999999999</v>
      </c>
      <c r="G8" s="66">
        <f>RANK(F8,F$8:F$14,0)</f>
        <v>2</v>
      </c>
      <c r="H8" s="65">
        <f>VLOOKUP($A8,'Return Data'!$B$7:$R$2843,7,0)</f>
        <v>4.9058999999999999</v>
      </c>
      <c r="I8" s="66">
        <f>RANK(H8,H$8:H$14,0)</f>
        <v>4</v>
      </c>
      <c r="J8" s="65">
        <f>VLOOKUP($A8,'Return Data'!$B$7:$R$2843,8,0)</f>
        <v>4.6734999999999998</v>
      </c>
      <c r="K8" s="66">
        <f>RANK(J8,J$8:J$14,0)</f>
        <v>6</v>
      </c>
      <c r="L8" s="65">
        <f>VLOOKUP($A8,'Return Data'!$B$7:$R$2843,9,0)</f>
        <v>6.0240999999999998</v>
      </c>
      <c r="M8" s="66">
        <f>RANK(L8,L$8:L$14,0)</f>
        <v>6</v>
      </c>
      <c r="N8" s="65">
        <f>VLOOKUP($A8,'Return Data'!$B$7:$R$2843,10,0)</f>
        <v>5.2514000000000003</v>
      </c>
      <c r="O8" s="66">
        <f>RANK(N8,N$8:N$14,0)</f>
        <v>5</v>
      </c>
      <c r="P8" s="65">
        <f>VLOOKUP($A8,'Return Data'!$B$7:$R$2843,11,0)</f>
        <v>6.1792999999999996</v>
      </c>
      <c r="Q8" s="66">
        <f>RANK(P8,P$8:P$14,0)</f>
        <v>4</v>
      </c>
      <c r="R8" s="65">
        <f>VLOOKUP($A8,'Return Data'!$B$7:$R$2843,12,0)</f>
        <v>4.2954999999999997</v>
      </c>
      <c r="S8" s="66">
        <f>RANK(R8,R$8:R$14,0)</f>
        <v>5</v>
      </c>
      <c r="T8" s="65">
        <f>VLOOKUP($A8,'Return Data'!$B$7:$R$2843,13,0)</f>
        <v>5.0126999999999997</v>
      </c>
      <c r="U8" s="66">
        <f>RANK(T8,T$8:T$14,0)</f>
        <v>5</v>
      </c>
      <c r="V8" s="65">
        <f>VLOOKUP($A8,'Return Data'!$B$7:$R$2843,17,0)</f>
        <v>6.8674999999999997</v>
      </c>
      <c r="W8" s="66">
        <f>RANK(V8,V$8:V$14,0)</f>
        <v>4</v>
      </c>
      <c r="X8" s="65">
        <f>VLOOKUP($A8,'Return Data'!$B$7:$R$2843,14,0)</f>
        <v>7.6299000000000001</v>
      </c>
      <c r="Y8" s="66">
        <f>RANK(X8,X$8:X$14,0)</f>
        <v>4</v>
      </c>
      <c r="Z8" s="65">
        <f>VLOOKUP($A8,'Return Data'!$B$7:$R$2843,16,0)</f>
        <v>8.3794000000000004</v>
      </c>
      <c r="AA8" s="67">
        <f>RANK(Z8,Z$8:Z$14,0)</f>
        <v>1</v>
      </c>
    </row>
    <row r="9" spans="1:27" x14ac:dyDescent="0.3">
      <c r="A9" s="63" t="s">
        <v>805</v>
      </c>
      <c r="B9" s="64">
        <f>VLOOKUP($A9,'Return Data'!$B$7:$R$2843,3,0)</f>
        <v>44446</v>
      </c>
      <c r="C9" s="65">
        <f>VLOOKUP($A9,'Return Data'!$B$7:$R$2843,4,0)</f>
        <v>32.0167</v>
      </c>
      <c r="D9" s="65">
        <f>VLOOKUP($A9,'Return Data'!$B$7:$R$2843,5,0)</f>
        <v>-5.5853000000000002</v>
      </c>
      <c r="E9" s="66">
        <f t="shared" ref="E9:E14" si="0">RANK(D9,D$8:D$14,0)</f>
        <v>5</v>
      </c>
      <c r="F9" s="65">
        <f>VLOOKUP($A9,'Return Data'!$B$7:$R$2843,6,0)</f>
        <v>-0.28499999999999998</v>
      </c>
      <c r="G9" s="66">
        <f t="shared" ref="G9:G14" si="1">RANK(F9,F$8:F$14,0)</f>
        <v>7</v>
      </c>
      <c r="H9" s="65">
        <f>VLOOKUP($A9,'Return Data'!$B$7:$R$2843,7,0)</f>
        <v>1.6942999999999999</v>
      </c>
      <c r="I9" s="66">
        <f t="shared" ref="I9:I14" si="2">RANK(H9,H$8:H$14,0)</f>
        <v>7</v>
      </c>
      <c r="J9" s="65">
        <f>VLOOKUP($A9,'Return Data'!$B$7:$R$2843,8,0)</f>
        <v>4.0206999999999997</v>
      </c>
      <c r="K9" s="66">
        <f t="shared" ref="K9:K14" si="3">RANK(J9,J$8:J$14,0)</f>
        <v>7</v>
      </c>
      <c r="L9" s="65">
        <f>VLOOKUP($A9,'Return Data'!$B$7:$R$2843,9,0)</f>
        <v>5.3941999999999997</v>
      </c>
      <c r="M9" s="66">
        <f t="shared" ref="M9:M14" si="4">RANK(L9,L$8:L$14,0)</f>
        <v>7</v>
      </c>
      <c r="N9" s="65">
        <f>VLOOKUP($A9,'Return Data'!$B$7:$R$2843,10,0)</f>
        <v>4.6969000000000003</v>
      </c>
      <c r="O9" s="66">
        <f t="shared" ref="O9:O14" si="5">RANK(N9,N$8:N$14,0)</f>
        <v>7</v>
      </c>
      <c r="P9" s="65">
        <f>VLOOKUP($A9,'Return Data'!$B$7:$R$2843,11,0)</f>
        <v>4.6101999999999999</v>
      </c>
      <c r="Q9" s="66">
        <f t="shared" ref="Q9:Q14" si="6">RANK(P9,P$8:P$14,0)</f>
        <v>7</v>
      </c>
      <c r="R9" s="65">
        <f>VLOOKUP($A9,'Return Data'!$B$7:$R$2843,12,0)</f>
        <v>4.1703999999999999</v>
      </c>
      <c r="S9" s="66">
        <f t="shared" ref="S9:S14" si="7">RANK(R9,R$8:R$14,0)</f>
        <v>6</v>
      </c>
      <c r="T9" s="65">
        <f>VLOOKUP($A9,'Return Data'!$B$7:$R$2843,13,0)</f>
        <v>4.6085000000000003</v>
      </c>
      <c r="U9" s="66">
        <f t="shared" ref="U9:U14" si="8">RANK(T9,T$8:T$14,0)</f>
        <v>6</v>
      </c>
      <c r="V9" s="65">
        <f>VLOOKUP($A9,'Return Data'!$B$7:$R$2843,17,0)</f>
        <v>5.4785000000000004</v>
      </c>
      <c r="W9" s="66">
        <f t="shared" ref="W9:W11" si="9">RANK(V9,V$8:V$14,0)</f>
        <v>6</v>
      </c>
      <c r="X9" s="65">
        <f>VLOOKUP($A9,'Return Data'!$B$7:$R$2843,14,0)</f>
        <v>6.1174999999999997</v>
      </c>
      <c r="Y9" s="66">
        <f t="shared" ref="Y9:Y11" si="10">RANK(X9,X$8:X$14,0)</f>
        <v>5</v>
      </c>
      <c r="Z9" s="65">
        <f>VLOOKUP($A9,'Return Data'!$B$7:$R$2843,16,0)</f>
        <v>5.8734000000000002</v>
      </c>
      <c r="AA9" s="67">
        <f t="shared" ref="AA9:AA14" si="11">RANK(Z9,Z$8:Z$14,0)</f>
        <v>7</v>
      </c>
    </row>
    <row r="10" spans="1:27" x14ac:dyDescent="0.3">
      <c r="A10" s="63" t="s">
        <v>807</v>
      </c>
      <c r="B10" s="64">
        <f>VLOOKUP($A10,'Return Data'!$B$7:$R$2843,3,0)</f>
        <v>44446</v>
      </c>
      <c r="C10" s="65">
        <f>VLOOKUP($A10,'Return Data'!$B$7:$R$2843,4,0)</f>
        <v>38.947699999999998</v>
      </c>
      <c r="D10" s="65">
        <f>VLOOKUP($A10,'Return Data'!$B$7:$R$2843,5,0)</f>
        <v>-0.74970000000000003</v>
      </c>
      <c r="E10" s="66">
        <f t="shared" si="0"/>
        <v>1</v>
      </c>
      <c r="F10" s="65">
        <f>VLOOKUP($A10,'Return Data'!$B$7:$R$2843,6,0)</f>
        <v>1.6637999999999999</v>
      </c>
      <c r="G10" s="66">
        <f t="shared" si="1"/>
        <v>3</v>
      </c>
      <c r="H10" s="65">
        <f>VLOOKUP($A10,'Return Data'!$B$7:$R$2843,7,0)</f>
        <v>5.7766000000000002</v>
      </c>
      <c r="I10" s="66">
        <f t="shared" si="2"/>
        <v>2</v>
      </c>
      <c r="J10" s="65">
        <f>VLOOKUP($A10,'Return Data'!$B$7:$R$2843,8,0)</f>
        <v>6.173</v>
      </c>
      <c r="K10" s="66">
        <f t="shared" si="3"/>
        <v>3</v>
      </c>
      <c r="L10" s="65">
        <f>VLOOKUP($A10,'Return Data'!$B$7:$R$2843,9,0)</f>
        <v>7.2382999999999997</v>
      </c>
      <c r="M10" s="66">
        <f t="shared" si="4"/>
        <v>3</v>
      </c>
      <c r="N10" s="65">
        <f>VLOOKUP($A10,'Return Data'!$B$7:$R$2843,10,0)</f>
        <v>5.9428999999999998</v>
      </c>
      <c r="O10" s="66">
        <f t="shared" si="5"/>
        <v>3</v>
      </c>
      <c r="P10" s="65">
        <f>VLOOKUP($A10,'Return Data'!$B$7:$R$2843,11,0)</f>
        <v>6.0694999999999997</v>
      </c>
      <c r="Q10" s="66">
        <f t="shared" si="6"/>
        <v>5</v>
      </c>
      <c r="R10" s="65">
        <f>VLOOKUP($A10,'Return Data'!$B$7:$R$2843,12,0)</f>
        <v>4.9942000000000002</v>
      </c>
      <c r="S10" s="66">
        <f t="shared" si="7"/>
        <v>2</v>
      </c>
      <c r="T10" s="65">
        <f>VLOOKUP($A10,'Return Data'!$B$7:$R$2843,13,0)</f>
        <v>6.0425000000000004</v>
      </c>
      <c r="U10" s="66">
        <f t="shared" si="8"/>
        <v>3</v>
      </c>
      <c r="V10" s="65">
        <f>VLOOKUP($A10,'Return Data'!$B$7:$R$2843,17,0)</f>
        <v>7.4271000000000003</v>
      </c>
      <c r="W10" s="66">
        <f t="shared" si="9"/>
        <v>3</v>
      </c>
      <c r="X10" s="65">
        <f>VLOOKUP($A10,'Return Data'!$B$7:$R$2843,14,0)</f>
        <v>7.8410000000000002</v>
      </c>
      <c r="Y10" s="66">
        <f t="shared" si="10"/>
        <v>3</v>
      </c>
      <c r="Z10" s="65">
        <f>VLOOKUP($A10,'Return Data'!$B$7:$R$2843,16,0)</f>
        <v>8.1149000000000004</v>
      </c>
      <c r="AA10" s="67">
        <f t="shared" si="11"/>
        <v>2</v>
      </c>
    </row>
    <row r="11" spans="1:27" x14ac:dyDescent="0.3">
      <c r="A11" s="63" t="s">
        <v>809</v>
      </c>
      <c r="B11" s="64">
        <f>VLOOKUP($A11,'Return Data'!$B$7:$R$2843,3,0)</f>
        <v>44446</v>
      </c>
      <c r="C11" s="65">
        <f>VLOOKUP($A11,'Return Data'!$B$7:$R$2843,4,0)</f>
        <v>334.71820000000002</v>
      </c>
      <c r="D11" s="65">
        <f>VLOOKUP($A11,'Return Data'!$B$7:$R$2843,5,0)</f>
        <v>-6.1600999999999999</v>
      </c>
      <c r="E11" s="66">
        <f t="shared" si="0"/>
        <v>6</v>
      </c>
      <c r="F11" s="65">
        <f>VLOOKUP($A11,'Return Data'!$B$7:$R$2843,6,0)</f>
        <v>3.8199999999999998E-2</v>
      </c>
      <c r="G11" s="66">
        <f t="shared" si="1"/>
        <v>6</v>
      </c>
      <c r="H11" s="65">
        <f>VLOOKUP($A11,'Return Data'!$B$7:$R$2843,7,0)</f>
        <v>2.1694</v>
      </c>
      <c r="I11" s="66">
        <f t="shared" si="2"/>
        <v>6</v>
      </c>
      <c r="J11" s="65">
        <f>VLOOKUP($A11,'Return Data'!$B$7:$R$2843,8,0)</f>
        <v>7.0933000000000002</v>
      </c>
      <c r="K11" s="66">
        <f t="shared" si="3"/>
        <v>2</v>
      </c>
      <c r="L11" s="65">
        <f>VLOOKUP($A11,'Return Data'!$B$7:$R$2843,9,0)</f>
        <v>8.9014000000000006</v>
      </c>
      <c r="M11" s="66">
        <f t="shared" si="4"/>
        <v>2</v>
      </c>
      <c r="N11" s="65">
        <f>VLOOKUP($A11,'Return Data'!$B$7:$R$2843,10,0)</f>
        <v>7.7770999999999999</v>
      </c>
      <c r="O11" s="66">
        <f t="shared" si="5"/>
        <v>1</v>
      </c>
      <c r="P11" s="65">
        <f>VLOOKUP($A11,'Return Data'!$B$7:$R$2843,11,0)</f>
        <v>6.1938000000000004</v>
      </c>
      <c r="Q11" s="66">
        <f t="shared" si="6"/>
        <v>3</v>
      </c>
      <c r="R11" s="65">
        <f>VLOOKUP($A11,'Return Data'!$B$7:$R$2843,12,0)</f>
        <v>5.3613999999999997</v>
      </c>
      <c r="S11" s="66">
        <f t="shared" si="7"/>
        <v>1</v>
      </c>
      <c r="T11" s="65">
        <f>VLOOKUP($A11,'Return Data'!$B$7:$R$2843,13,0)</f>
        <v>6.3239999999999998</v>
      </c>
      <c r="U11" s="66">
        <f t="shared" si="8"/>
        <v>2</v>
      </c>
      <c r="V11" s="65">
        <f>VLOOKUP($A11,'Return Data'!$B$7:$R$2843,17,0)</f>
        <v>7.7770000000000001</v>
      </c>
      <c r="W11" s="66">
        <f t="shared" si="9"/>
        <v>2</v>
      </c>
      <c r="X11" s="65">
        <f>VLOOKUP($A11,'Return Data'!$B$7:$R$2843,14,0)</f>
        <v>7.8456999999999999</v>
      </c>
      <c r="Y11" s="66">
        <f t="shared" si="10"/>
        <v>2</v>
      </c>
      <c r="Z11" s="65">
        <f>VLOOKUP($A11,'Return Data'!$B$7:$R$2843,16,0)</f>
        <v>7.9377000000000004</v>
      </c>
      <c r="AA11" s="67">
        <f t="shared" si="11"/>
        <v>4</v>
      </c>
    </row>
    <row r="12" spans="1:27" x14ac:dyDescent="0.3">
      <c r="A12" s="63" t="s">
        <v>812</v>
      </c>
      <c r="B12" s="64">
        <f>VLOOKUP($A12,'Return Data'!$B$7:$R$2843,3,0)</f>
        <v>44446</v>
      </c>
      <c r="C12" s="65">
        <f>VLOOKUP($A12,'Return Data'!$B$7:$R$2843,4,0)</f>
        <v>1195.5135</v>
      </c>
      <c r="D12" s="65">
        <f>VLOOKUP($A12,'Return Data'!$B$7:$R$2843,5,0)</f>
        <v>-15.798999999999999</v>
      </c>
      <c r="E12" s="66">
        <f t="shared" si="0"/>
        <v>7</v>
      </c>
      <c r="F12" s="65">
        <f>VLOOKUP($A12,'Return Data'!$B$7:$R$2843,6,0)</f>
        <v>1.8628</v>
      </c>
      <c r="G12" s="66">
        <f t="shared" si="1"/>
        <v>1</v>
      </c>
      <c r="H12" s="65">
        <f>VLOOKUP($A12,'Return Data'!$B$7:$R$2843,7,0)</f>
        <v>10.5426</v>
      </c>
      <c r="I12" s="66">
        <f t="shared" si="2"/>
        <v>1</v>
      </c>
      <c r="J12" s="65">
        <f>VLOOKUP($A12,'Return Data'!$B$7:$R$2843,8,0)</f>
        <v>11.5365</v>
      </c>
      <c r="K12" s="66">
        <f t="shared" si="3"/>
        <v>1</v>
      </c>
      <c r="L12" s="65">
        <f>VLOOKUP($A12,'Return Data'!$B$7:$R$2843,9,0)</f>
        <v>11.538600000000001</v>
      </c>
      <c r="M12" s="66">
        <f t="shared" si="4"/>
        <v>1</v>
      </c>
      <c r="N12" s="65">
        <f>VLOOKUP($A12,'Return Data'!$B$7:$R$2843,10,0)</f>
        <v>6.5998999999999999</v>
      </c>
      <c r="O12" s="66">
        <f t="shared" si="5"/>
        <v>2</v>
      </c>
      <c r="P12" s="65">
        <f>VLOOKUP($A12,'Return Data'!$B$7:$R$2843,11,0)</f>
        <v>8.7166999999999994</v>
      </c>
      <c r="Q12" s="66">
        <f t="shared" si="6"/>
        <v>1</v>
      </c>
      <c r="R12" s="65">
        <f>VLOOKUP($A12,'Return Data'!$B$7:$R$2843,12,0)</f>
        <v>4.8399000000000001</v>
      </c>
      <c r="S12" s="66">
        <f t="shared" si="7"/>
        <v>3</v>
      </c>
      <c r="T12" s="65">
        <f>VLOOKUP($A12,'Return Data'!$B$7:$R$2843,13,0)</f>
        <v>6.4484000000000004</v>
      </c>
      <c r="U12" s="66">
        <f t="shared" si="8"/>
        <v>1</v>
      </c>
      <c r="V12" s="65"/>
      <c r="W12" s="66"/>
      <c r="X12" s="65"/>
      <c r="Y12" s="66"/>
      <c r="Z12" s="65">
        <f>VLOOKUP($A12,'Return Data'!$B$7:$R$2843,16,0)</f>
        <v>7.9992999999999999</v>
      </c>
      <c r="AA12" s="67">
        <f t="shared" si="11"/>
        <v>3</v>
      </c>
    </row>
    <row r="13" spans="1:27" x14ac:dyDescent="0.3">
      <c r="A13" s="63" t="s">
        <v>813</v>
      </c>
      <c r="B13" s="64">
        <f>VLOOKUP($A13,'Return Data'!$B$7:$R$2843,3,0)</f>
        <v>44446</v>
      </c>
      <c r="C13" s="65">
        <f>VLOOKUP($A13,'Return Data'!$B$7:$R$2843,4,0)</f>
        <v>35.6629</v>
      </c>
      <c r="D13" s="65">
        <f>VLOOKUP($A13,'Return Data'!$B$7:$R$2843,5,0)</f>
        <v>-4.1958000000000002</v>
      </c>
      <c r="E13" s="66">
        <f t="shared" si="0"/>
        <v>4</v>
      </c>
      <c r="F13" s="65">
        <f>VLOOKUP($A13,'Return Data'!$B$7:$R$2843,6,0)</f>
        <v>1.5099</v>
      </c>
      <c r="G13" s="66">
        <f t="shared" si="1"/>
        <v>4</v>
      </c>
      <c r="H13" s="65">
        <f>VLOOKUP($A13,'Return Data'!$B$7:$R$2843,7,0)</f>
        <v>5.2835000000000001</v>
      </c>
      <c r="I13" s="66">
        <f t="shared" si="2"/>
        <v>3</v>
      </c>
      <c r="J13" s="65">
        <f>VLOOKUP($A13,'Return Data'!$B$7:$R$2843,8,0)</f>
        <v>5.8909000000000002</v>
      </c>
      <c r="K13" s="66">
        <f t="shared" si="3"/>
        <v>4</v>
      </c>
      <c r="L13" s="65">
        <f>VLOOKUP($A13,'Return Data'!$B$7:$R$2843,9,0)</f>
        <v>6.8663999999999996</v>
      </c>
      <c r="M13" s="66">
        <f t="shared" si="4"/>
        <v>4</v>
      </c>
      <c r="N13" s="65">
        <f>VLOOKUP($A13,'Return Data'!$B$7:$R$2843,10,0)</f>
        <v>5.7558999999999996</v>
      </c>
      <c r="O13" s="66">
        <f t="shared" si="5"/>
        <v>4</v>
      </c>
      <c r="P13" s="65">
        <f>VLOOKUP($A13,'Return Data'!$B$7:$R$2843,11,0)</f>
        <v>6.9756999999999998</v>
      </c>
      <c r="Q13" s="66">
        <f t="shared" si="6"/>
        <v>2</v>
      </c>
      <c r="R13" s="65">
        <f>VLOOKUP($A13,'Return Data'!$B$7:$R$2843,12,0)</f>
        <v>4.5941000000000001</v>
      </c>
      <c r="S13" s="66">
        <f t="shared" si="7"/>
        <v>4</v>
      </c>
      <c r="T13" s="65">
        <f>VLOOKUP($A13,'Return Data'!$B$7:$R$2843,13,0)</f>
        <v>5.9869000000000003</v>
      </c>
      <c r="U13" s="66">
        <f t="shared" si="8"/>
        <v>4</v>
      </c>
      <c r="V13" s="65">
        <f>VLOOKUP($A13,'Return Data'!$B$7:$R$2843,17,0)</f>
        <v>8.2989999999999995</v>
      </c>
      <c r="W13" s="66">
        <f t="shared" ref="W13:W14" si="12">RANK(V13,V$8:V$14,0)</f>
        <v>1</v>
      </c>
      <c r="X13" s="65">
        <f>VLOOKUP($A13,'Return Data'!$B$7:$R$2843,14,0)</f>
        <v>8.6388999999999996</v>
      </c>
      <c r="Y13" s="66">
        <f t="shared" ref="Y13" si="13">RANK(X13,X$8:X$14,0)</f>
        <v>1</v>
      </c>
      <c r="Z13" s="65">
        <f>VLOOKUP($A13,'Return Data'!$B$7:$R$2843,16,0)</f>
        <v>7.7546999999999997</v>
      </c>
      <c r="AA13" s="67">
        <f t="shared" si="11"/>
        <v>5</v>
      </c>
    </row>
    <row r="14" spans="1:27" x14ac:dyDescent="0.3">
      <c r="A14" s="63" t="s">
        <v>816</v>
      </c>
      <c r="B14" s="64">
        <f>VLOOKUP($A14,'Return Data'!$B$7:$R$2843,3,0)</f>
        <v>44446</v>
      </c>
      <c r="C14" s="65">
        <f>VLOOKUP($A14,'Return Data'!$B$7:$R$2843,4,0)</f>
        <v>1206.1151</v>
      </c>
      <c r="D14" s="65">
        <f>VLOOKUP($A14,'Return Data'!$B$7:$R$2843,5,0)</f>
        <v>-2.9504000000000001</v>
      </c>
      <c r="E14" s="66">
        <f t="shared" si="0"/>
        <v>3</v>
      </c>
      <c r="F14" s="65">
        <f>VLOOKUP($A14,'Return Data'!$B$7:$R$2843,6,0)</f>
        <v>0.44030000000000002</v>
      </c>
      <c r="G14" s="66">
        <f t="shared" si="1"/>
        <v>5</v>
      </c>
      <c r="H14" s="65">
        <f>VLOOKUP($A14,'Return Data'!$B$7:$R$2843,7,0)</f>
        <v>3.0051000000000001</v>
      </c>
      <c r="I14" s="66">
        <f t="shared" si="2"/>
        <v>5</v>
      </c>
      <c r="J14" s="65">
        <f>VLOOKUP($A14,'Return Data'!$B$7:$R$2843,8,0)</f>
        <v>5.3411999999999997</v>
      </c>
      <c r="K14" s="66">
        <f t="shared" si="3"/>
        <v>5</v>
      </c>
      <c r="L14" s="65">
        <f>VLOOKUP($A14,'Return Data'!$B$7:$R$2843,9,0)</f>
        <v>6.2374999999999998</v>
      </c>
      <c r="M14" s="66">
        <f t="shared" si="4"/>
        <v>5</v>
      </c>
      <c r="N14" s="65">
        <f>VLOOKUP($A14,'Return Data'!$B$7:$R$2843,10,0)</f>
        <v>5.0404</v>
      </c>
      <c r="O14" s="66">
        <f t="shared" si="5"/>
        <v>6</v>
      </c>
      <c r="P14" s="65">
        <f>VLOOKUP($A14,'Return Data'!$B$7:$R$2843,11,0)</f>
        <v>4.9657</v>
      </c>
      <c r="Q14" s="66">
        <f t="shared" si="6"/>
        <v>6</v>
      </c>
      <c r="R14" s="65">
        <f>VLOOKUP($A14,'Return Data'!$B$7:$R$2843,12,0)</f>
        <v>3.7210999999999999</v>
      </c>
      <c r="S14" s="66">
        <f t="shared" si="7"/>
        <v>7</v>
      </c>
      <c r="T14" s="65">
        <f>VLOOKUP($A14,'Return Data'!$B$7:$R$2843,13,0)</f>
        <v>4.1664000000000003</v>
      </c>
      <c r="U14" s="66">
        <f t="shared" si="8"/>
        <v>7</v>
      </c>
      <c r="V14" s="65">
        <f>VLOOKUP($A14,'Return Data'!$B$7:$R$2843,17,0)</f>
        <v>5.8845000000000001</v>
      </c>
      <c r="W14" s="66">
        <f t="shared" si="12"/>
        <v>5</v>
      </c>
      <c r="X14" s="65"/>
      <c r="Y14" s="66"/>
      <c r="Z14" s="65">
        <f>VLOOKUP($A14,'Return Data'!$B$7:$R$2843,16,0)</f>
        <v>6.7781000000000002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-5.3937142857142861</v>
      </c>
      <c r="E16" s="74"/>
      <c r="F16" s="75">
        <f>AVERAGE(F8:F14)</f>
        <v>0.99578571428571416</v>
      </c>
      <c r="G16" s="74"/>
      <c r="H16" s="75">
        <f>AVERAGE(H8:H14)</f>
        <v>4.7682000000000002</v>
      </c>
      <c r="I16" s="74"/>
      <c r="J16" s="75">
        <f>AVERAGE(J8:J14)</f>
        <v>6.3898714285714293</v>
      </c>
      <c r="K16" s="74"/>
      <c r="L16" s="75">
        <f>AVERAGE(L8:L14)</f>
        <v>7.4572142857142856</v>
      </c>
      <c r="M16" s="74"/>
      <c r="N16" s="75">
        <f>AVERAGE(N8:N14)</f>
        <v>5.8663571428571419</v>
      </c>
      <c r="O16" s="74"/>
      <c r="P16" s="75">
        <f>AVERAGE(P8:P14)</f>
        <v>6.244414285714285</v>
      </c>
      <c r="Q16" s="74"/>
      <c r="R16" s="75">
        <f>AVERAGE(R8:R14)</f>
        <v>4.5680857142857141</v>
      </c>
      <c r="S16" s="74"/>
      <c r="T16" s="75">
        <f>AVERAGE(T8:T14)</f>
        <v>5.5127714285714289</v>
      </c>
      <c r="U16" s="74"/>
      <c r="V16" s="75">
        <f>AVERAGE(V8:V14)</f>
        <v>6.9556000000000004</v>
      </c>
      <c r="W16" s="74"/>
      <c r="X16" s="75">
        <f>AVERAGE(X8:X14)</f>
        <v>7.6146000000000003</v>
      </c>
      <c r="Y16" s="74"/>
      <c r="Z16" s="75">
        <f>AVERAGE(Z8:Z14)</f>
        <v>7.5482142857142858</v>
      </c>
      <c r="AA16" s="76"/>
    </row>
    <row r="17" spans="1:27" x14ac:dyDescent="0.3">
      <c r="A17" s="73" t="s">
        <v>28</v>
      </c>
      <c r="B17" s="74"/>
      <c r="C17" s="74"/>
      <c r="D17" s="75">
        <f>MIN(D8:D14)</f>
        <v>-15.798999999999999</v>
      </c>
      <c r="E17" s="74"/>
      <c r="F17" s="75">
        <f>MIN(F8:F14)</f>
        <v>-0.28499999999999998</v>
      </c>
      <c r="G17" s="74"/>
      <c r="H17" s="75">
        <f>MIN(H8:H14)</f>
        <v>1.6942999999999999</v>
      </c>
      <c r="I17" s="74"/>
      <c r="J17" s="75">
        <f>MIN(J8:J14)</f>
        <v>4.0206999999999997</v>
      </c>
      <c r="K17" s="74"/>
      <c r="L17" s="75">
        <f>MIN(L8:L14)</f>
        <v>5.3941999999999997</v>
      </c>
      <c r="M17" s="74"/>
      <c r="N17" s="75">
        <f>MIN(N8:N14)</f>
        <v>4.6969000000000003</v>
      </c>
      <c r="O17" s="74"/>
      <c r="P17" s="75">
        <f>MIN(P8:P14)</f>
        <v>4.6101999999999999</v>
      </c>
      <c r="Q17" s="74"/>
      <c r="R17" s="75">
        <f>MIN(R8:R14)</f>
        <v>3.7210999999999999</v>
      </c>
      <c r="S17" s="74"/>
      <c r="T17" s="75">
        <f>MIN(T8:T14)</f>
        <v>4.1664000000000003</v>
      </c>
      <c r="U17" s="74"/>
      <c r="V17" s="75">
        <f>MIN(V8:V14)</f>
        <v>5.4785000000000004</v>
      </c>
      <c r="W17" s="74"/>
      <c r="X17" s="75">
        <f>MIN(X8:X14)</f>
        <v>6.1174999999999997</v>
      </c>
      <c r="Y17" s="74"/>
      <c r="Z17" s="75">
        <f>MIN(Z8:Z14)</f>
        <v>5.8734000000000002</v>
      </c>
      <c r="AA17" s="76"/>
    </row>
    <row r="18" spans="1:27" ht="15" thickBot="1" x14ac:dyDescent="0.35">
      <c r="A18" s="77" t="s">
        <v>29</v>
      </c>
      <c r="B18" s="78"/>
      <c r="C18" s="78"/>
      <c r="D18" s="79">
        <f>MAX(D8:D14)</f>
        <v>-0.74970000000000003</v>
      </c>
      <c r="E18" s="78"/>
      <c r="F18" s="79">
        <f>MAX(F8:F14)</f>
        <v>1.8628</v>
      </c>
      <c r="G18" s="78"/>
      <c r="H18" s="79">
        <f>MAX(H8:H14)</f>
        <v>10.5426</v>
      </c>
      <c r="I18" s="78"/>
      <c r="J18" s="79">
        <f>MAX(J8:J14)</f>
        <v>11.5365</v>
      </c>
      <c r="K18" s="78"/>
      <c r="L18" s="79">
        <f>MAX(L8:L14)</f>
        <v>11.538600000000001</v>
      </c>
      <c r="M18" s="78"/>
      <c r="N18" s="79">
        <f>MAX(N8:N14)</f>
        <v>7.7770999999999999</v>
      </c>
      <c r="O18" s="78"/>
      <c r="P18" s="79">
        <f>MAX(P8:P14)</f>
        <v>8.7166999999999994</v>
      </c>
      <c r="Q18" s="78"/>
      <c r="R18" s="79">
        <f>MAX(R8:R14)</f>
        <v>5.3613999999999997</v>
      </c>
      <c r="S18" s="78"/>
      <c r="T18" s="79">
        <f>MAX(T8:T14)</f>
        <v>6.4484000000000004</v>
      </c>
      <c r="U18" s="78"/>
      <c r="V18" s="79">
        <f>MAX(V8:V14)</f>
        <v>8.2989999999999995</v>
      </c>
      <c r="W18" s="78"/>
      <c r="X18" s="79">
        <f>MAX(X8:X14)</f>
        <v>8.6388999999999996</v>
      </c>
      <c r="Y18" s="78"/>
      <c r="Z18" s="79">
        <f>MAX(Z8:Z14)</f>
        <v>8.3794000000000004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44446</v>
      </c>
      <c r="C8" s="65">
        <f>VLOOKUP($A8,'Return Data'!$B$7:$R$2843,4,0)</f>
        <v>336.4289</v>
      </c>
      <c r="D8" s="65">
        <f>VLOOKUP($A8,'Return Data'!$B$7:$R$2843,5,0)</f>
        <v>2.8969999999999998</v>
      </c>
      <c r="E8" s="66">
        <f t="shared" ref="E8:E50" si="0">RANK(D8,D$8:D$50,0)</f>
        <v>15</v>
      </c>
      <c r="F8" s="65">
        <f>VLOOKUP($A8,'Return Data'!$B$7:$R$2843,6,0)</f>
        <v>3.129</v>
      </c>
      <c r="G8" s="66">
        <f t="shared" ref="G8:G50" si="1">RANK(F8,F$8:F$50,0)</f>
        <v>6</v>
      </c>
      <c r="H8" s="65">
        <f>VLOOKUP($A8,'Return Data'!$B$7:$R$2843,7,0)</f>
        <v>3.1869999999999998</v>
      </c>
      <c r="I8" s="66">
        <f t="shared" ref="I8:I50" si="2">RANK(H8,H$8:H$50,0)</f>
        <v>5</v>
      </c>
      <c r="J8" s="65">
        <f>VLOOKUP($A8,'Return Data'!$B$7:$R$2843,8,0)</f>
        <v>3.3031000000000001</v>
      </c>
      <c r="K8" s="66">
        <f t="shared" ref="K8:K50" si="3">RANK(J8,J$8:J$50,0)</f>
        <v>5</v>
      </c>
      <c r="L8" s="65">
        <f>VLOOKUP($A8,'Return Data'!$B$7:$R$2843,9,0)</f>
        <v>3.4701</v>
      </c>
      <c r="M8" s="66">
        <f t="shared" ref="M8:M50" si="4">RANK(L8,L$8:L$50,0)</f>
        <v>6</v>
      </c>
      <c r="N8" s="65">
        <f>VLOOKUP($A8,'Return Data'!$B$7:$R$2843,10,0)</f>
        <v>3.4279999999999999</v>
      </c>
      <c r="O8" s="66">
        <f t="shared" ref="O8:O50" si="5">RANK(N8,N$8:N$50,0)</f>
        <v>10</v>
      </c>
      <c r="P8" s="65">
        <f>VLOOKUP($A8,'Return Data'!$B$7:$R$2843,11,0)</f>
        <v>3.4041000000000001</v>
      </c>
      <c r="Q8" s="66">
        <f t="shared" ref="Q8:Q50" si="6">RANK(P8,P$8:P$50,0)</f>
        <v>12</v>
      </c>
      <c r="R8" s="65">
        <f>VLOOKUP($A8,'Return Data'!$B$7:$R$2843,12,0)</f>
        <v>3.3155999999999999</v>
      </c>
      <c r="S8" s="66">
        <f t="shared" ref="S8:S50" si="7">RANK(R8,R$8:R$50,0)</f>
        <v>13</v>
      </c>
      <c r="T8" s="65">
        <f>VLOOKUP($A8,'Return Data'!$B$7:$R$2843,13,0)</f>
        <v>3.3054000000000001</v>
      </c>
      <c r="U8" s="66">
        <f t="shared" ref="U8:U23" si="8">RANK(T8,T$8:T$50,0)</f>
        <v>13</v>
      </c>
      <c r="V8" s="65">
        <f>VLOOKUP($A8,'Return Data'!$B$7:$R$2843,17,0)</f>
        <v>4.2171000000000003</v>
      </c>
      <c r="W8" s="66">
        <f t="shared" ref="W8:W23" si="9">RANK(V8,V$8:V$50,0)</f>
        <v>8</v>
      </c>
      <c r="X8" s="65">
        <f>VLOOKUP($A8,'Return Data'!$B$7:$R$2843,14,0)</f>
        <v>5.2893999999999997</v>
      </c>
      <c r="Y8" s="66">
        <f t="shared" ref="Y8:Y23" si="10">RANK(X8,X$8:X$50,0)</f>
        <v>7</v>
      </c>
      <c r="Z8" s="65">
        <f>VLOOKUP($A8,'Return Data'!$B$7:$R$2843,16,0)</f>
        <v>7.1925999999999997</v>
      </c>
      <c r="AA8" s="67">
        <f t="shared" ref="AA8:AA50" si="11">RANK(Z8,Z$8:Z$50,0)</f>
        <v>3</v>
      </c>
    </row>
    <row r="9" spans="1:27" x14ac:dyDescent="0.3">
      <c r="A9" s="63" t="s">
        <v>119</v>
      </c>
      <c r="B9" s="64">
        <f>VLOOKUP($A9,'Return Data'!$B$7:$R$2843,3,0)</f>
        <v>44446</v>
      </c>
      <c r="C9" s="65">
        <f>VLOOKUP($A9,'Return Data'!$B$7:$R$2843,4,0)</f>
        <v>2318.2631999999999</v>
      </c>
      <c r="D9" s="65">
        <f>VLOOKUP($A9,'Return Data'!$B$7:$R$2843,5,0)</f>
        <v>2.7665000000000002</v>
      </c>
      <c r="E9" s="66">
        <f t="shared" si="0"/>
        <v>27</v>
      </c>
      <c r="F9" s="65">
        <f>VLOOKUP($A9,'Return Data'!$B$7:$R$2843,6,0)</f>
        <v>2.9817</v>
      </c>
      <c r="G9" s="66">
        <f t="shared" si="1"/>
        <v>26</v>
      </c>
      <c r="H9" s="65">
        <f>VLOOKUP($A9,'Return Data'!$B$7:$R$2843,7,0)</f>
        <v>3.1013000000000002</v>
      </c>
      <c r="I9" s="66">
        <f t="shared" si="2"/>
        <v>16</v>
      </c>
      <c r="J9" s="65">
        <f>VLOOKUP($A9,'Return Data'!$B$7:$R$2843,8,0)</f>
        <v>3.2402000000000002</v>
      </c>
      <c r="K9" s="66">
        <f t="shared" si="3"/>
        <v>15</v>
      </c>
      <c r="L9" s="65">
        <f>VLOOKUP($A9,'Return Data'!$B$7:$R$2843,9,0)</f>
        <v>3.4325999999999999</v>
      </c>
      <c r="M9" s="66">
        <f t="shared" si="4"/>
        <v>18</v>
      </c>
      <c r="N9" s="65">
        <f>VLOOKUP($A9,'Return Data'!$B$7:$R$2843,10,0)</f>
        <v>3.4216000000000002</v>
      </c>
      <c r="O9" s="66">
        <f t="shared" si="5"/>
        <v>13</v>
      </c>
      <c r="P9" s="65">
        <f>VLOOKUP($A9,'Return Data'!$B$7:$R$2843,11,0)</f>
        <v>3.3769999999999998</v>
      </c>
      <c r="Q9" s="66">
        <f t="shared" si="6"/>
        <v>18</v>
      </c>
      <c r="R9" s="65">
        <f>VLOOKUP($A9,'Return Data'!$B$7:$R$2843,12,0)</f>
        <v>3.2944</v>
      </c>
      <c r="S9" s="66">
        <f t="shared" si="7"/>
        <v>17</v>
      </c>
      <c r="T9" s="65">
        <f>VLOOKUP($A9,'Return Data'!$B$7:$R$2843,13,0)</f>
        <v>3.2957999999999998</v>
      </c>
      <c r="U9" s="66">
        <f t="shared" si="8"/>
        <v>17</v>
      </c>
      <c r="V9" s="65">
        <f>VLOOKUP($A9,'Return Data'!$B$7:$R$2843,17,0)</f>
        <v>4.1824000000000003</v>
      </c>
      <c r="W9" s="66">
        <f t="shared" si="9"/>
        <v>14</v>
      </c>
      <c r="X9" s="65">
        <f>VLOOKUP($A9,'Return Data'!$B$7:$R$2843,14,0)</f>
        <v>5.2347000000000001</v>
      </c>
      <c r="Y9" s="66">
        <f t="shared" si="10"/>
        <v>13</v>
      </c>
      <c r="Z9" s="65">
        <f>VLOOKUP($A9,'Return Data'!$B$7:$R$2843,16,0)</f>
        <v>7.1414999999999997</v>
      </c>
      <c r="AA9" s="67">
        <f t="shared" si="11"/>
        <v>10</v>
      </c>
    </row>
    <row r="10" spans="1:27" x14ac:dyDescent="0.3">
      <c r="A10" s="63" t="s">
        <v>120</v>
      </c>
      <c r="B10" s="64">
        <f>VLOOKUP($A10,'Return Data'!$B$7:$R$2843,3,0)</f>
        <v>44446</v>
      </c>
      <c r="C10" s="65">
        <f>VLOOKUP($A10,'Return Data'!$B$7:$R$2843,4,0)</f>
        <v>2404.7181</v>
      </c>
      <c r="D10" s="65">
        <f>VLOOKUP($A10,'Return Data'!$B$7:$R$2843,5,0)</f>
        <v>2.9828000000000001</v>
      </c>
      <c r="E10" s="66">
        <f t="shared" si="0"/>
        <v>7</v>
      </c>
      <c r="F10" s="65">
        <f>VLOOKUP($A10,'Return Data'!$B$7:$R$2843,6,0)</f>
        <v>3.1503999999999999</v>
      </c>
      <c r="G10" s="66">
        <f t="shared" si="1"/>
        <v>4</v>
      </c>
      <c r="H10" s="65">
        <f>VLOOKUP($A10,'Return Data'!$B$7:$R$2843,7,0)</f>
        <v>3.1366999999999998</v>
      </c>
      <c r="I10" s="66">
        <f t="shared" si="2"/>
        <v>8</v>
      </c>
      <c r="J10" s="65">
        <f>VLOOKUP($A10,'Return Data'!$B$7:$R$2843,8,0)</f>
        <v>3.2201</v>
      </c>
      <c r="K10" s="66">
        <f t="shared" si="3"/>
        <v>21</v>
      </c>
      <c r="L10" s="65">
        <f>VLOOKUP($A10,'Return Data'!$B$7:$R$2843,9,0)</f>
        <v>3.3953000000000002</v>
      </c>
      <c r="M10" s="66">
        <f t="shared" si="4"/>
        <v>23</v>
      </c>
      <c r="N10" s="65">
        <f>VLOOKUP($A10,'Return Data'!$B$7:$R$2843,10,0)</f>
        <v>3.4542999999999999</v>
      </c>
      <c r="O10" s="66">
        <f t="shared" si="5"/>
        <v>4</v>
      </c>
      <c r="P10" s="65">
        <f>VLOOKUP($A10,'Return Data'!$B$7:$R$2843,11,0)</f>
        <v>3.4521000000000002</v>
      </c>
      <c r="Q10" s="66">
        <f t="shared" si="6"/>
        <v>4</v>
      </c>
      <c r="R10" s="65">
        <f>VLOOKUP($A10,'Return Data'!$B$7:$R$2843,12,0)</f>
        <v>3.3694000000000002</v>
      </c>
      <c r="S10" s="66">
        <f t="shared" si="7"/>
        <v>7</v>
      </c>
      <c r="T10" s="65">
        <f>VLOOKUP($A10,'Return Data'!$B$7:$R$2843,13,0)</f>
        <v>3.3582999999999998</v>
      </c>
      <c r="U10" s="66">
        <f t="shared" si="8"/>
        <v>7</v>
      </c>
      <c r="V10" s="65">
        <f>VLOOKUP($A10,'Return Data'!$B$7:$R$2843,17,0)</f>
        <v>4.1738999999999997</v>
      </c>
      <c r="W10" s="66">
        <f t="shared" si="9"/>
        <v>16</v>
      </c>
      <c r="X10" s="65">
        <f>VLOOKUP($A10,'Return Data'!$B$7:$R$2843,14,0)</f>
        <v>5.2317</v>
      </c>
      <c r="Y10" s="66">
        <f t="shared" si="10"/>
        <v>14</v>
      </c>
      <c r="Z10" s="65">
        <f>VLOOKUP($A10,'Return Data'!$B$7:$R$2843,16,0)</f>
        <v>7.1814</v>
      </c>
      <c r="AA10" s="67">
        <f t="shared" si="11"/>
        <v>4</v>
      </c>
    </row>
    <row r="11" spans="1:27" x14ac:dyDescent="0.3">
      <c r="A11" s="63" t="s">
        <v>121</v>
      </c>
      <c r="B11" s="64">
        <f>VLOOKUP($A11,'Return Data'!$B$7:$R$2843,3,0)</f>
        <v>44446</v>
      </c>
      <c r="C11" s="65">
        <f>VLOOKUP($A11,'Return Data'!$B$7:$R$2843,4,0)</f>
        <v>3213.9791</v>
      </c>
      <c r="D11" s="65">
        <f>VLOOKUP($A11,'Return Data'!$B$7:$R$2843,5,0)</f>
        <v>2.7917000000000001</v>
      </c>
      <c r="E11" s="66">
        <f t="shared" si="0"/>
        <v>23</v>
      </c>
      <c r="F11" s="65">
        <f>VLOOKUP($A11,'Return Data'!$B$7:$R$2843,6,0)</f>
        <v>3.2443</v>
      </c>
      <c r="G11" s="66">
        <f t="shared" si="1"/>
        <v>2</v>
      </c>
      <c r="H11" s="65">
        <f>VLOOKUP($A11,'Return Data'!$B$7:$R$2843,7,0)</f>
        <v>3.1320999999999999</v>
      </c>
      <c r="I11" s="66">
        <f t="shared" si="2"/>
        <v>10</v>
      </c>
      <c r="J11" s="65">
        <f>VLOOKUP($A11,'Return Data'!$B$7:$R$2843,8,0)</f>
        <v>3.23</v>
      </c>
      <c r="K11" s="66">
        <f t="shared" si="3"/>
        <v>18</v>
      </c>
      <c r="L11" s="65">
        <f>VLOOKUP($A11,'Return Data'!$B$7:$R$2843,9,0)</f>
        <v>3.4014000000000002</v>
      </c>
      <c r="M11" s="66">
        <f t="shared" si="4"/>
        <v>21</v>
      </c>
      <c r="N11" s="65">
        <f>VLOOKUP($A11,'Return Data'!$B$7:$R$2843,10,0)</f>
        <v>3.4405999999999999</v>
      </c>
      <c r="O11" s="66">
        <f t="shared" si="5"/>
        <v>8</v>
      </c>
      <c r="P11" s="65">
        <f>VLOOKUP($A11,'Return Data'!$B$7:$R$2843,11,0)</f>
        <v>3.4329999999999998</v>
      </c>
      <c r="Q11" s="66">
        <f t="shared" si="6"/>
        <v>6</v>
      </c>
      <c r="R11" s="65">
        <f>VLOOKUP($A11,'Return Data'!$B$7:$R$2843,12,0)</f>
        <v>3.3893</v>
      </c>
      <c r="S11" s="66">
        <f t="shared" si="7"/>
        <v>4</v>
      </c>
      <c r="T11" s="65">
        <f>VLOOKUP($A11,'Return Data'!$B$7:$R$2843,13,0)</f>
        <v>3.3755000000000002</v>
      </c>
      <c r="U11" s="66">
        <f t="shared" si="8"/>
        <v>6</v>
      </c>
      <c r="V11" s="65">
        <f>VLOOKUP($A11,'Return Data'!$B$7:$R$2843,17,0)</f>
        <v>4.1966000000000001</v>
      </c>
      <c r="W11" s="66">
        <f t="shared" si="9"/>
        <v>13</v>
      </c>
      <c r="X11" s="65">
        <f>VLOOKUP($A11,'Return Data'!$B$7:$R$2843,14,0)</f>
        <v>5.266</v>
      </c>
      <c r="Y11" s="66">
        <f t="shared" si="10"/>
        <v>9</v>
      </c>
      <c r="Z11" s="65">
        <f>VLOOKUP($A11,'Return Data'!$B$7:$R$2843,16,0)</f>
        <v>7.1241000000000003</v>
      </c>
      <c r="AA11" s="67">
        <f t="shared" si="11"/>
        <v>14</v>
      </c>
    </row>
    <row r="12" spans="1:27" x14ac:dyDescent="0.3">
      <c r="A12" s="63" t="s">
        <v>122</v>
      </c>
      <c r="B12" s="64">
        <f>VLOOKUP($A12,'Return Data'!$B$7:$R$2843,3,0)</f>
        <v>44446</v>
      </c>
      <c r="C12" s="65">
        <f>VLOOKUP($A12,'Return Data'!$B$7:$R$2843,4,0)</f>
        <v>2400.9324000000001</v>
      </c>
      <c r="D12" s="65">
        <f>VLOOKUP($A12,'Return Data'!$B$7:$R$2843,5,0)</f>
        <v>3.0651000000000002</v>
      </c>
      <c r="E12" s="66">
        <f t="shared" si="0"/>
        <v>4</v>
      </c>
      <c r="F12" s="65">
        <f>VLOOKUP($A12,'Return Data'!$B$7:$R$2843,6,0)</f>
        <v>3.0463</v>
      </c>
      <c r="G12" s="66">
        <f t="shared" si="1"/>
        <v>15</v>
      </c>
      <c r="H12" s="65">
        <f>VLOOKUP($A12,'Return Data'!$B$7:$R$2843,7,0)</f>
        <v>3.0727000000000002</v>
      </c>
      <c r="I12" s="66">
        <f t="shared" si="2"/>
        <v>25</v>
      </c>
      <c r="J12" s="65">
        <f>VLOOKUP($A12,'Return Data'!$B$7:$R$2843,8,0)</f>
        <v>3.1873</v>
      </c>
      <c r="K12" s="66">
        <f t="shared" si="3"/>
        <v>25</v>
      </c>
      <c r="L12" s="65">
        <f>VLOOKUP($A12,'Return Data'!$B$7:$R$2843,9,0)</f>
        <v>3.3022999999999998</v>
      </c>
      <c r="M12" s="66">
        <f t="shared" si="4"/>
        <v>31</v>
      </c>
      <c r="N12" s="65">
        <f>VLOOKUP($A12,'Return Data'!$B$7:$R$2843,10,0)</f>
        <v>3.2883</v>
      </c>
      <c r="O12" s="66">
        <f t="shared" si="5"/>
        <v>28</v>
      </c>
      <c r="P12" s="65">
        <f>VLOOKUP($A12,'Return Data'!$B$7:$R$2843,11,0)</f>
        <v>3.3026</v>
      </c>
      <c r="Q12" s="66">
        <f t="shared" si="6"/>
        <v>28</v>
      </c>
      <c r="R12" s="65">
        <f>VLOOKUP($A12,'Return Data'!$B$7:$R$2843,12,0)</f>
        <v>3.2376999999999998</v>
      </c>
      <c r="S12" s="66">
        <f t="shared" si="7"/>
        <v>28</v>
      </c>
      <c r="T12" s="65">
        <f>VLOOKUP($A12,'Return Data'!$B$7:$R$2843,13,0)</f>
        <v>3.2385000000000002</v>
      </c>
      <c r="U12" s="66">
        <f t="shared" si="8"/>
        <v>25</v>
      </c>
      <c r="V12" s="65">
        <f>VLOOKUP($A12,'Return Data'!$B$7:$R$2843,17,0)</f>
        <v>4.0564999999999998</v>
      </c>
      <c r="W12" s="66">
        <f t="shared" si="9"/>
        <v>25</v>
      </c>
      <c r="X12" s="65">
        <f>VLOOKUP($A12,'Return Data'!$B$7:$R$2843,14,0)</f>
        <v>5.1044999999999998</v>
      </c>
      <c r="Y12" s="66">
        <f t="shared" si="10"/>
        <v>26</v>
      </c>
      <c r="Z12" s="65">
        <f>VLOOKUP($A12,'Return Data'!$B$7:$R$2843,16,0)</f>
        <v>7.1066000000000003</v>
      </c>
      <c r="AA12" s="67">
        <f t="shared" si="11"/>
        <v>16</v>
      </c>
    </row>
    <row r="13" spans="1:27" x14ac:dyDescent="0.3">
      <c r="A13" s="63" t="s">
        <v>123</v>
      </c>
      <c r="B13" s="64">
        <f>VLOOKUP($A13,'Return Data'!$B$7:$R$2843,3,0)</f>
        <v>44446</v>
      </c>
      <c r="C13" s="65">
        <f>VLOOKUP($A13,'Return Data'!$B$7:$R$2843,4,0)</f>
        <v>2501.8294000000001</v>
      </c>
      <c r="D13" s="65">
        <f>VLOOKUP($A13,'Return Data'!$B$7:$R$2843,5,0)</f>
        <v>2.7795000000000001</v>
      </c>
      <c r="E13" s="66">
        <f t="shared" si="0"/>
        <v>25</v>
      </c>
      <c r="F13" s="65">
        <f>VLOOKUP($A13,'Return Data'!$B$7:$R$2843,6,0)</f>
        <v>2.9462999999999999</v>
      </c>
      <c r="G13" s="66">
        <f t="shared" si="1"/>
        <v>33</v>
      </c>
      <c r="H13" s="65">
        <f>VLOOKUP($A13,'Return Data'!$B$7:$R$2843,7,0)</f>
        <v>3.0194000000000001</v>
      </c>
      <c r="I13" s="66">
        <f t="shared" si="2"/>
        <v>29</v>
      </c>
      <c r="J13" s="65">
        <f>VLOOKUP($A13,'Return Data'!$B$7:$R$2843,8,0)</f>
        <v>3.1095000000000002</v>
      </c>
      <c r="K13" s="66">
        <f t="shared" si="3"/>
        <v>32</v>
      </c>
      <c r="L13" s="65">
        <f>VLOOKUP($A13,'Return Data'!$B$7:$R$2843,9,0)</f>
        <v>3.2408999999999999</v>
      </c>
      <c r="M13" s="66">
        <f t="shared" si="4"/>
        <v>32</v>
      </c>
      <c r="N13" s="65">
        <f>VLOOKUP($A13,'Return Data'!$B$7:$R$2843,10,0)</f>
        <v>3.2566000000000002</v>
      </c>
      <c r="O13" s="66">
        <f t="shared" si="5"/>
        <v>33</v>
      </c>
      <c r="P13" s="65">
        <f>VLOOKUP($A13,'Return Data'!$B$7:$R$2843,11,0)</f>
        <v>3.2641</v>
      </c>
      <c r="Q13" s="66">
        <f t="shared" si="6"/>
        <v>30</v>
      </c>
      <c r="R13" s="65">
        <f>VLOOKUP($A13,'Return Data'!$B$7:$R$2843,12,0)</f>
        <v>3.198</v>
      </c>
      <c r="S13" s="66">
        <f t="shared" si="7"/>
        <v>35</v>
      </c>
      <c r="T13" s="65">
        <f>VLOOKUP($A13,'Return Data'!$B$7:$R$2843,13,0)</f>
        <v>3.1919</v>
      </c>
      <c r="U13" s="66">
        <f t="shared" si="8"/>
        <v>31</v>
      </c>
      <c r="V13" s="65">
        <f>VLOOKUP($A13,'Return Data'!$B$7:$R$2843,17,0)</f>
        <v>3.7835000000000001</v>
      </c>
      <c r="W13" s="66">
        <f t="shared" si="9"/>
        <v>31</v>
      </c>
      <c r="X13" s="65">
        <f>VLOOKUP($A13,'Return Data'!$B$7:$R$2843,14,0)</f>
        <v>4.8747999999999996</v>
      </c>
      <c r="Y13" s="66">
        <f t="shared" si="10"/>
        <v>30</v>
      </c>
      <c r="Z13" s="65">
        <f>VLOOKUP($A13,'Return Data'!$B$7:$R$2843,16,0)</f>
        <v>6.9363000000000001</v>
      </c>
      <c r="AA13" s="67">
        <f t="shared" si="11"/>
        <v>29</v>
      </c>
    </row>
    <row r="14" spans="1:27" x14ac:dyDescent="0.3">
      <c r="A14" s="63" t="s">
        <v>124</v>
      </c>
      <c r="B14" s="64">
        <f>VLOOKUP($A14,'Return Data'!$B$7:$R$2843,3,0)</f>
        <v>44446</v>
      </c>
      <c r="C14" s="65">
        <f>VLOOKUP($A14,'Return Data'!$B$7:$R$2843,4,0)</f>
        <v>2984.0567000000001</v>
      </c>
      <c r="D14" s="65">
        <f>VLOOKUP($A14,'Return Data'!$B$7:$R$2843,5,0)</f>
        <v>2.9701</v>
      </c>
      <c r="E14" s="66">
        <f t="shared" si="0"/>
        <v>8</v>
      </c>
      <c r="F14" s="65">
        <f>VLOOKUP($A14,'Return Data'!$B$7:$R$2843,6,0)</f>
        <v>3.0712999999999999</v>
      </c>
      <c r="G14" s="66">
        <f t="shared" si="1"/>
        <v>10</v>
      </c>
      <c r="H14" s="65">
        <f>VLOOKUP($A14,'Return Data'!$B$7:$R$2843,7,0)</f>
        <v>3.1267</v>
      </c>
      <c r="I14" s="66">
        <f t="shared" si="2"/>
        <v>13</v>
      </c>
      <c r="J14" s="65">
        <f>VLOOKUP($A14,'Return Data'!$B$7:$R$2843,8,0)</f>
        <v>3.2279</v>
      </c>
      <c r="K14" s="66">
        <f t="shared" si="3"/>
        <v>19</v>
      </c>
      <c r="L14" s="65">
        <f>VLOOKUP($A14,'Return Data'!$B$7:$R$2843,9,0)</f>
        <v>3.3512</v>
      </c>
      <c r="M14" s="66">
        <f t="shared" si="4"/>
        <v>25</v>
      </c>
      <c r="N14" s="65">
        <f>VLOOKUP($A14,'Return Data'!$B$7:$R$2843,10,0)</f>
        <v>3.3647999999999998</v>
      </c>
      <c r="O14" s="66">
        <f t="shared" si="5"/>
        <v>25</v>
      </c>
      <c r="P14" s="65">
        <f>VLOOKUP($A14,'Return Data'!$B$7:$R$2843,11,0)</f>
        <v>3.3645999999999998</v>
      </c>
      <c r="Q14" s="66">
        <f t="shared" si="6"/>
        <v>23</v>
      </c>
      <c r="R14" s="65">
        <f>VLOOKUP($A14,'Return Data'!$B$7:$R$2843,12,0)</f>
        <v>3.2917999999999998</v>
      </c>
      <c r="S14" s="66">
        <f t="shared" si="7"/>
        <v>18</v>
      </c>
      <c r="T14" s="65">
        <f>VLOOKUP($A14,'Return Data'!$B$7:$R$2843,13,0)</f>
        <v>3.2801</v>
      </c>
      <c r="U14" s="66">
        <f t="shared" si="8"/>
        <v>22</v>
      </c>
      <c r="V14" s="65">
        <f>VLOOKUP($A14,'Return Data'!$B$7:$R$2843,17,0)</f>
        <v>4.1105999999999998</v>
      </c>
      <c r="W14" s="66">
        <f t="shared" si="9"/>
        <v>21</v>
      </c>
      <c r="X14" s="65">
        <f>VLOOKUP($A14,'Return Data'!$B$7:$R$2843,14,0)</f>
        <v>5.1744000000000003</v>
      </c>
      <c r="Y14" s="66">
        <f t="shared" si="10"/>
        <v>19</v>
      </c>
      <c r="Z14" s="65">
        <f>VLOOKUP($A14,'Return Data'!$B$7:$R$2843,16,0)</f>
        <v>7.1032999999999999</v>
      </c>
      <c r="AA14" s="67">
        <f t="shared" si="11"/>
        <v>18</v>
      </c>
    </row>
    <row r="15" spans="1:27" x14ac:dyDescent="0.3">
      <c r="A15" s="63" t="s">
        <v>125</v>
      </c>
      <c r="B15" s="64">
        <f>VLOOKUP($A15,'Return Data'!$B$7:$R$2843,3,0)</f>
        <v>44446</v>
      </c>
      <c r="C15" s="65">
        <f>VLOOKUP($A15,'Return Data'!$B$7:$R$2843,4,0)</f>
        <v>2694.4576000000002</v>
      </c>
      <c r="D15" s="65">
        <f>VLOOKUP($A15,'Return Data'!$B$7:$R$2843,5,0)</f>
        <v>2.7081</v>
      </c>
      <c r="E15" s="66">
        <f t="shared" si="0"/>
        <v>30</v>
      </c>
      <c r="F15" s="65">
        <f>VLOOKUP($A15,'Return Data'!$B$7:$R$2843,6,0)</f>
        <v>3.036</v>
      </c>
      <c r="G15" s="66">
        <f t="shared" si="1"/>
        <v>18</v>
      </c>
      <c r="H15" s="65">
        <f>VLOOKUP($A15,'Return Data'!$B$7:$R$2843,7,0)</f>
        <v>3.1644000000000001</v>
      </c>
      <c r="I15" s="66">
        <f t="shared" si="2"/>
        <v>6</v>
      </c>
      <c r="J15" s="65">
        <f>VLOOKUP($A15,'Return Data'!$B$7:$R$2843,8,0)</f>
        <v>3.3355000000000001</v>
      </c>
      <c r="K15" s="66">
        <f t="shared" si="3"/>
        <v>4</v>
      </c>
      <c r="L15" s="65">
        <f>VLOOKUP($A15,'Return Data'!$B$7:$R$2843,9,0)</f>
        <v>3.5295999999999998</v>
      </c>
      <c r="M15" s="66">
        <f t="shared" si="4"/>
        <v>3</v>
      </c>
      <c r="N15" s="65">
        <f>VLOOKUP($A15,'Return Data'!$B$7:$R$2843,10,0)</f>
        <v>3.5398000000000001</v>
      </c>
      <c r="O15" s="66">
        <f t="shared" si="5"/>
        <v>2</v>
      </c>
      <c r="P15" s="65">
        <f>VLOOKUP($A15,'Return Data'!$B$7:$R$2843,11,0)</f>
        <v>3.5457000000000001</v>
      </c>
      <c r="Q15" s="66">
        <f t="shared" si="6"/>
        <v>2</v>
      </c>
      <c r="R15" s="65">
        <f>VLOOKUP($A15,'Return Data'!$B$7:$R$2843,12,0)</f>
        <v>3.4704999999999999</v>
      </c>
      <c r="S15" s="66">
        <f t="shared" si="7"/>
        <v>2</v>
      </c>
      <c r="T15" s="65">
        <f>VLOOKUP($A15,'Return Data'!$B$7:$R$2843,13,0)</f>
        <v>3.4565999999999999</v>
      </c>
      <c r="U15" s="66">
        <f t="shared" si="8"/>
        <v>2</v>
      </c>
      <c r="V15" s="65">
        <f>VLOOKUP($A15,'Return Data'!$B$7:$R$2843,17,0)</f>
        <v>4.2934999999999999</v>
      </c>
      <c r="W15" s="66">
        <f t="shared" si="9"/>
        <v>3</v>
      </c>
      <c r="X15" s="65">
        <f>VLOOKUP($A15,'Return Data'!$B$7:$R$2843,14,0)</f>
        <v>5.3292999999999999</v>
      </c>
      <c r="Y15" s="66">
        <f t="shared" si="10"/>
        <v>5</v>
      </c>
      <c r="Z15" s="65">
        <f>VLOOKUP($A15,'Return Data'!$B$7:$R$2843,16,0)</f>
        <v>7.0627000000000004</v>
      </c>
      <c r="AA15" s="67">
        <f t="shared" si="11"/>
        <v>26</v>
      </c>
    </row>
    <row r="16" spans="1:27" x14ac:dyDescent="0.3">
      <c r="A16" s="63" t="s">
        <v>127</v>
      </c>
      <c r="B16" s="64">
        <f>VLOOKUP($A16,'Return Data'!$B$7:$R$2843,3,0)</f>
        <v>44446</v>
      </c>
      <c r="C16" s="65">
        <f>VLOOKUP($A16,'Return Data'!$B$7:$R$2843,4,0)</f>
        <v>3136.8960999999999</v>
      </c>
      <c r="D16" s="65">
        <f>VLOOKUP($A16,'Return Data'!$B$7:$R$2843,5,0)</f>
        <v>2.5531000000000001</v>
      </c>
      <c r="E16" s="66">
        <f t="shared" si="0"/>
        <v>39</v>
      </c>
      <c r="F16" s="65">
        <f>VLOOKUP($A16,'Return Data'!$B$7:$R$2843,6,0)</f>
        <v>2.9817999999999998</v>
      </c>
      <c r="G16" s="66">
        <f t="shared" si="1"/>
        <v>25</v>
      </c>
      <c r="H16" s="65">
        <f>VLOOKUP($A16,'Return Data'!$B$7:$R$2843,7,0)</f>
        <v>3.0949</v>
      </c>
      <c r="I16" s="66">
        <f t="shared" si="2"/>
        <v>18</v>
      </c>
      <c r="J16" s="65">
        <f>VLOOKUP($A16,'Return Data'!$B$7:$R$2843,8,0)</f>
        <v>3.2421000000000002</v>
      </c>
      <c r="K16" s="66">
        <f t="shared" si="3"/>
        <v>14</v>
      </c>
      <c r="L16" s="65">
        <f>VLOOKUP($A16,'Return Data'!$B$7:$R$2843,9,0)</f>
        <v>3.399</v>
      </c>
      <c r="M16" s="66">
        <f t="shared" si="4"/>
        <v>22</v>
      </c>
      <c r="N16" s="65">
        <f>VLOOKUP($A16,'Return Data'!$B$7:$R$2843,10,0)</f>
        <v>3.4015</v>
      </c>
      <c r="O16" s="66">
        <f t="shared" si="5"/>
        <v>20</v>
      </c>
      <c r="P16" s="65">
        <f>VLOOKUP($A16,'Return Data'!$B$7:$R$2843,11,0)</f>
        <v>3.3654999999999999</v>
      </c>
      <c r="Q16" s="66">
        <f t="shared" si="6"/>
        <v>22</v>
      </c>
      <c r="R16" s="65">
        <f>VLOOKUP($A16,'Return Data'!$B$7:$R$2843,12,0)</f>
        <v>3.2827000000000002</v>
      </c>
      <c r="S16" s="66">
        <f t="shared" si="7"/>
        <v>22</v>
      </c>
      <c r="T16" s="65">
        <f>VLOOKUP($A16,'Return Data'!$B$7:$R$2843,13,0)</f>
        <v>3.2755000000000001</v>
      </c>
      <c r="U16" s="66">
        <f t="shared" si="8"/>
        <v>23</v>
      </c>
      <c r="V16" s="65">
        <f>VLOOKUP($A16,'Return Data'!$B$7:$R$2843,17,0)</f>
        <v>4.2755999999999998</v>
      </c>
      <c r="W16" s="66">
        <f t="shared" si="9"/>
        <v>4</v>
      </c>
      <c r="X16" s="65">
        <f>VLOOKUP($A16,'Return Data'!$B$7:$R$2843,14,0)</f>
        <v>5.3573000000000004</v>
      </c>
      <c r="Y16" s="66">
        <f t="shared" si="10"/>
        <v>3</v>
      </c>
      <c r="Z16" s="65">
        <f>VLOOKUP($A16,'Return Data'!$B$7:$R$2843,16,0)</f>
        <v>7.2347000000000001</v>
      </c>
      <c r="AA16" s="67">
        <f t="shared" si="11"/>
        <v>2</v>
      </c>
    </row>
    <row r="17" spans="1:27" x14ac:dyDescent="0.3">
      <c r="A17" s="63" t="s">
        <v>128</v>
      </c>
      <c r="B17" s="64">
        <f>VLOOKUP($A17,'Return Data'!$B$7:$R$2843,3,0)</f>
        <v>44446</v>
      </c>
      <c r="C17" s="65">
        <f>VLOOKUP($A17,'Return Data'!$B$7:$R$2843,4,0)</f>
        <v>4104.2129000000004</v>
      </c>
      <c r="D17" s="65">
        <f>VLOOKUP($A17,'Return Data'!$B$7:$R$2843,5,0)</f>
        <v>2.6236999999999999</v>
      </c>
      <c r="E17" s="66">
        <f t="shared" si="0"/>
        <v>38</v>
      </c>
      <c r="F17" s="65">
        <f>VLOOKUP($A17,'Return Data'!$B$7:$R$2843,6,0)</f>
        <v>2.9741</v>
      </c>
      <c r="G17" s="66">
        <f t="shared" si="1"/>
        <v>27</v>
      </c>
      <c r="H17" s="65">
        <f>VLOOKUP($A17,'Return Data'!$B$7:$R$2843,7,0)</f>
        <v>3.0882999999999998</v>
      </c>
      <c r="I17" s="66">
        <f t="shared" si="2"/>
        <v>20</v>
      </c>
      <c r="J17" s="65">
        <f>VLOOKUP($A17,'Return Data'!$B$7:$R$2843,8,0)</f>
        <v>3.2263000000000002</v>
      </c>
      <c r="K17" s="66">
        <f t="shared" si="3"/>
        <v>20</v>
      </c>
      <c r="L17" s="65">
        <f>VLOOKUP($A17,'Return Data'!$B$7:$R$2843,9,0)</f>
        <v>3.4451000000000001</v>
      </c>
      <c r="M17" s="66">
        <f t="shared" si="4"/>
        <v>15</v>
      </c>
      <c r="N17" s="65">
        <f>VLOOKUP($A17,'Return Data'!$B$7:$R$2843,10,0)</f>
        <v>3.4013</v>
      </c>
      <c r="O17" s="66">
        <f t="shared" si="5"/>
        <v>21</v>
      </c>
      <c r="P17" s="65">
        <f>VLOOKUP($A17,'Return Data'!$B$7:$R$2843,11,0)</f>
        <v>3.3422000000000001</v>
      </c>
      <c r="Q17" s="66">
        <f t="shared" si="6"/>
        <v>25</v>
      </c>
      <c r="R17" s="65">
        <f>VLOOKUP($A17,'Return Data'!$B$7:$R$2843,12,0)</f>
        <v>3.2362000000000002</v>
      </c>
      <c r="S17" s="66">
        <f t="shared" si="7"/>
        <v>30</v>
      </c>
      <c r="T17" s="65">
        <f>VLOOKUP($A17,'Return Data'!$B$7:$R$2843,13,0)</f>
        <v>3.2343000000000002</v>
      </c>
      <c r="U17" s="66">
        <f t="shared" si="8"/>
        <v>26</v>
      </c>
      <c r="V17" s="65">
        <f>VLOOKUP($A17,'Return Data'!$B$7:$R$2843,17,0)</f>
        <v>4.0799000000000003</v>
      </c>
      <c r="W17" s="66">
        <f t="shared" si="9"/>
        <v>24</v>
      </c>
      <c r="X17" s="65">
        <f>VLOOKUP($A17,'Return Data'!$B$7:$R$2843,14,0)</f>
        <v>5.1421000000000001</v>
      </c>
      <c r="Y17" s="66">
        <f t="shared" si="10"/>
        <v>23</v>
      </c>
      <c r="Z17" s="65">
        <f>VLOOKUP($A17,'Return Data'!$B$7:$R$2843,16,0)</f>
        <v>7.0784000000000002</v>
      </c>
      <c r="AA17" s="67">
        <f t="shared" si="11"/>
        <v>23</v>
      </c>
    </row>
    <row r="18" spans="1:27" x14ac:dyDescent="0.3">
      <c r="A18" s="63" t="s">
        <v>129</v>
      </c>
      <c r="B18" s="64">
        <f>VLOOKUP($A18,'Return Data'!$B$7:$R$2843,3,0)</f>
        <v>44446</v>
      </c>
      <c r="C18" s="65">
        <f>VLOOKUP($A18,'Return Data'!$B$7:$R$2843,4,0)</f>
        <v>2078.7692999999999</v>
      </c>
      <c r="D18" s="65">
        <f>VLOOKUP($A18,'Return Data'!$B$7:$R$2843,5,0)</f>
        <v>2.8570000000000002</v>
      </c>
      <c r="E18" s="66">
        <f t="shared" si="0"/>
        <v>16</v>
      </c>
      <c r="F18" s="65">
        <f>VLOOKUP($A18,'Return Data'!$B$7:$R$2843,6,0)</f>
        <v>3.0438999999999998</v>
      </c>
      <c r="G18" s="66">
        <f t="shared" si="1"/>
        <v>16</v>
      </c>
      <c r="H18" s="65">
        <f>VLOOKUP($A18,'Return Data'!$B$7:$R$2843,7,0)</f>
        <v>3.1267999999999998</v>
      </c>
      <c r="I18" s="66">
        <f t="shared" si="2"/>
        <v>12</v>
      </c>
      <c r="J18" s="65">
        <f>VLOOKUP($A18,'Return Data'!$B$7:$R$2843,8,0)</f>
        <v>3.262</v>
      </c>
      <c r="K18" s="66">
        <f t="shared" si="3"/>
        <v>9</v>
      </c>
      <c r="L18" s="65">
        <f>VLOOKUP($A18,'Return Data'!$B$7:$R$2843,9,0)</f>
        <v>3.4508999999999999</v>
      </c>
      <c r="M18" s="66">
        <f t="shared" si="4"/>
        <v>13</v>
      </c>
      <c r="N18" s="65">
        <f>VLOOKUP($A18,'Return Data'!$B$7:$R$2843,10,0)</f>
        <v>3.4062999999999999</v>
      </c>
      <c r="O18" s="66">
        <f t="shared" si="5"/>
        <v>19</v>
      </c>
      <c r="P18" s="65">
        <f>VLOOKUP($A18,'Return Data'!$B$7:$R$2843,11,0)</f>
        <v>3.3656000000000001</v>
      </c>
      <c r="Q18" s="66">
        <f t="shared" si="6"/>
        <v>21</v>
      </c>
      <c r="R18" s="65">
        <f>VLOOKUP($A18,'Return Data'!$B$7:$R$2843,12,0)</f>
        <v>3.2917000000000001</v>
      </c>
      <c r="S18" s="66">
        <f t="shared" si="7"/>
        <v>19</v>
      </c>
      <c r="T18" s="65">
        <f>VLOOKUP($A18,'Return Data'!$B$7:$R$2843,13,0)</f>
        <v>3.2810999999999999</v>
      </c>
      <c r="U18" s="66">
        <f t="shared" si="8"/>
        <v>21</v>
      </c>
      <c r="V18" s="65">
        <f>VLOOKUP($A18,'Return Data'!$B$7:$R$2843,17,0)</f>
        <v>4.0853000000000002</v>
      </c>
      <c r="W18" s="66">
        <f t="shared" si="9"/>
        <v>23</v>
      </c>
      <c r="X18" s="65">
        <f>VLOOKUP($A18,'Return Data'!$B$7:$R$2843,14,0)</f>
        <v>5.1748000000000003</v>
      </c>
      <c r="Y18" s="66">
        <f t="shared" si="10"/>
        <v>18</v>
      </c>
      <c r="Z18" s="65">
        <f>VLOOKUP($A18,'Return Data'!$B$7:$R$2843,16,0)</f>
        <v>7.0982000000000003</v>
      </c>
      <c r="AA18" s="67">
        <f t="shared" si="11"/>
        <v>21</v>
      </c>
    </row>
    <row r="19" spans="1:27" x14ac:dyDescent="0.3">
      <c r="A19" s="63" t="s">
        <v>130</v>
      </c>
      <c r="B19" s="64">
        <f>VLOOKUP($A19,'Return Data'!$B$7:$R$2843,3,0)</f>
        <v>44446</v>
      </c>
      <c r="C19" s="65">
        <f>VLOOKUP($A19,'Return Data'!$B$7:$R$2843,4,0)</f>
        <v>309.19170000000003</v>
      </c>
      <c r="D19" s="65">
        <f>VLOOKUP($A19,'Return Data'!$B$7:$R$2843,5,0)</f>
        <v>2.6798999999999999</v>
      </c>
      <c r="E19" s="66">
        <f t="shared" si="0"/>
        <v>33</v>
      </c>
      <c r="F19" s="65">
        <f>VLOOKUP($A19,'Return Data'!$B$7:$R$2843,6,0)</f>
        <v>3.0070999999999999</v>
      </c>
      <c r="G19" s="66">
        <f t="shared" si="1"/>
        <v>23</v>
      </c>
      <c r="H19" s="65">
        <f>VLOOKUP($A19,'Return Data'!$B$7:$R$2843,7,0)</f>
        <v>3.1454</v>
      </c>
      <c r="I19" s="66">
        <f t="shared" si="2"/>
        <v>7</v>
      </c>
      <c r="J19" s="65">
        <f>VLOOKUP($A19,'Return Data'!$B$7:$R$2843,8,0)</f>
        <v>3.2614000000000001</v>
      </c>
      <c r="K19" s="66">
        <f t="shared" si="3"/>
        <v>10</v>
      </c>
      <c r="L19" s="65">
        <f>VLOOKUP($A19,'Return Data'!$B$7:$R$2843,9,0)</f>
        <v>3.4460999999999999</v>
      </c>
      <c r="M19" s="66">
        <f t="shared" si="4"/>
        <v>14</v>
      </c>
      <c r="N19" s="65">
        <f>VLOOKUP($A19,'Return Data'!$B$7:$R$2843,10,0)</f>
        <v>3.4121999999999999</v>
      </c>
      <c r="O19" s="66">
        <f t="shared" si="5"/>
        <v>16</v>
      </c>
      <c r="P19" s="65">
        <f>VLOOKUP($A19,'Return Data'!$B$7:$R$2843,11,0)</f>
        <v>3.3755000000000002</v>
      </c>
      <c r="Q19" s="66">
        <f t="shared" si="6"/>
        <v>20</v>
      </c>
      <c r="R19" s="65">
        <f>VLOOKUP($A19,'Return Data'!$B$7:$R$2843,12,0)</f>
        <v>3.2959000000000001</v>
      </c>
      <c r="S19" s="66">
        <f t="shared" si="7"/>
        <v>16</v>
      </c>
      <c r="T19" s="65">
        <f>VLOOKUP($A19,'Return Data'!$B$7:$R$2843,13,0)</f>
        <v>3.3027000000000002</v>
      </c>
      <c r="U19" s="66">
        <f t="shared" si="8"/>
        <v>15</v>
      </c>
      <c r="V19" s="65">
        <f>VLOOKUP($A19,'Return Data'!$B$7:$R$2843,17,0)</f>
        <v>4.2011000000000003</v>
      </c>
      <c r="W19" s="66">
        <f t="shared" si="9"/>
        <v>12</v>
      </c>
      <c r="X19" s="65">
        <f>VLOOKUP($A19,'Return Data'!$B$7:$R$2843,14,0)</f>
        <v>5.2374000000000001</v>
      </c>
      <c r="Y19" s="66">
        <f t="shared" si="10"/>
        <v>12</v>
      </c>
      <c r="Z19" s="65">
        <f>VLOOKUP($A19,'Return Data'!$B$7:$R$2843,16,0)</f>
        <v>7.1352000000000002</v>
      </c>
      <c r="AA19" s="67">
        <f t="shared" si="11"/>
        <v>11</v>
      </c>
    </row>
    <row r="20" spans="1:27" x14ac:dyDescent="0.3">
      <c r="A20" s="63" t="s">
        <v>131</v>
      </c>
      <c r="B20" s="64">
        <f>VLOOKUP($A20,'Return Data'!$B$7:$R$2843,3,0)</f>
        <v>44446</v>
      </c>
      <c r="C20" s="65">
        <f>VLOOKUP($A20,'Return Data'!$B$7:$R$2843,4,0)</f>
        <v>2246.4117999999999</v>
      </c>
      <c r="D20" s="65">
        <f>VLOOKUP($A20,'Return Data'!$B$7:$R$2843,5,0)</f>
        <v>2.8176000000000001</v>
      </c>
      <c r="E20" s="66">
        <f t="shared" si="0"/>
        <v>18</v>
      </c>
      <c r="F20" s="65">
        <f>VLOOKUP($A20,'Return Data'!$B$7:$R$2843,6,0)</f>
        <v>2.9491999999999998</v>
      </c>
      <c r="G20" s="66">
        <f t="shared" si="1"/>
        <v>32</v>
      </c>
      <c r="H20" s="65">
        <f>VLOOKUP($A20,'Return Data'!$B$7:$R$2843,7,0)</f>
        <v>3.0175999999999998</v>
      </c>
      <c r="I20" s="66">
        <f t="shared" si="2"/>
        <v>32</v>
      </c>
      <c r="J20" s="65">
        <f>VLOOKUP($A20,'Return Data'!$B$7:$R$2843,8,0)</f>
        <v>3.1455000000000002</v>
      </c>
      <c r="K20" s="66">
        <f t="shared" si="3"/>
        <v>30</v>
      </c>
      <c r="L20" s="65">
        <f>VLOOKUP($A20,'Return Data'!$B$7:$R$2843,9,0)</f>
        <v>3.3327</v>
      </c>
      <c r="M20" s="66">
        <f t="shared" si="4"/>
        <v>27</v>
      </c>
      <c r="N20" s="65">
        <f>VLOOKUP($A20,'Return Data'!$B$7:$R$2843,10,0)</f>
        <v>3.4459</v>
      </c>
      <c r="O20" s="66">
        <f t="shared" si="5"/>
        <v>6</v>
      </c>
      <c r="P20" s="65">
        <f>VLOOKUP($A20,'Return Data'!$B$7:$R$2843,11,0)</f>
        <v>3.4468000000000001</v>
      </c>
      <c r="Q20" s="66">
        <f t="shared" si="6"/>
        <v>5</v>
      </c>
      <c r="R20" s="65">
        <f>VLOOKUP($A20,'Return Data'!$B$7:$R$2843,12,0)</f>
        <v>3.3921999999999999</v>
      </c>
      <c r="S20" s="66">
        <f t="shared" si="7"/>
        <v>3</v>
      </c>
      <c r="T20" s="65">
        <f>VLOOKUP($A20,'Return Data'!$B$7:$R$2843,13,0)</f>
        <v>3.4131999999999998</v>
      </c>
      <c r="U20" s="66">
        <f t="shared" si="8"/>
        <v>3</v>
      </c>
      <c r="V20" s="65">
        <f>VLOOKUP($A20,'Return Data'!$B$7:$R$2843,17,0)</f>
        <v>4.3490000000000002</v>
      </c>
      <c r="W20" s="66">
        <f t="shared" si="9"/>
        <v>2</v>
      </c>
      <c r="X20" s="65">
        <f>VLOOKUP($A20,'Return Data'!$B$7:$R$2843,14,0)</f>
        <v>5.3670999999999998</v>
      </c>
      <c r="Y20" s="66">
        <f t="shared" si="10"/>
        <v>2</v>
      </c>
      <c r="Z20" s="65">
        <f>VLOOKUP($A20,'Return Data'!$B$7:$R$2843,16,0)</f>
        <v>7.1497000000000002</v>
      </c>
      <c r="AA20" s="67">
        <f t="shared" si="11"/>
        <v>9</v>
      </c>
    </row>
    <row r="21" spans="1:27" x14ac:dyDescent="0.3">
      <c r="A21" s="63" t="s">
        <v>132</v>
      </c>
      <c r="B21" s="64">
        <f>VLOOKUP($A21,'Return Data'!$B$7:$R$2843,3,0)</f>
        <v>44446</v>
      </c>
      <c r="C21" s="65">
        <f>VLOOKUP($A21,'Return Data'!$B$7:$R$2843,4,0)</f>
        <v>2521.855</v>
      </c>
      <c r="D21" s="65">
        <f>VLOOKUP($A21,'Return Data'!$B$7:$R$2843,5,0)</f>
        <v>2.7589000000000001</v>
      </c>
      <c r="E21" s="66">
        <f t="shared" si="0"/>
        <v>28</v>
      </c>
      <c r="F21" s="65">
        <f>VLOOKUP($A21,'Return Data'!$B$7:$R$2843,6,0)</f>
        <v>2.9581</v>
      </c>
      <c r="G21" s="66">
        <f t="shared" si="1"/>
        <v>31</v>
      </c>
      <c r="H21" s="65">
        <f>VLOOKUP($A21,'Return Data'!$B$7:$R$2843,7,0)</f>
        <v>3.0907</v>
      </c>
      <c r="I21" s="66">
        <f t="shared" si="2"/>
        <v>19</v>
      </c>
      <c r="J21" s="65">
        <f>VLOOKUP($A21,'Return Data'!$B$7:$R$2843,8,0)</f>
        <v>3.1718999999999999</v>
      </c>
      <c r="K21" s="66">
        <f t="shared" si="3"/>
        <v>27</v>
      </c>
      <c r="L21" s="65">
        <f>VLOOKUP($A21,'Return Data'!$B$7:$R$2843,9,0)</f>
        <v>3.3433000000000002</v>
      </c>
      <c r="M21" s="66">
        <f t="shared" si="4"/>
        <v>26</v>
      </c>
      <c r="N21" s="65">
        <f>VLOOKUP($A21,'Return Data'!$B$7:$R$2843,10,0)</f>
        <v>3.3511000000000002</v>
      </c>
      <c r="O21" s="66">
        <f t="shared" si="5"/>
        <v>26</v>
      </c>
      <c r="P21" s="65">
        <f>VLOOKUP($A21,'Return Data'!$B$7:$R$2843,11,0)</f>
        <v>3.3258000000000001</v>
      </c>
      <c r="Q21" s="66">
        <f t="shared" si="6"/>
        <v>26</v>
      </c>
      <c r="R21" s="65">
        <f>VLOOKUP($A21,'Return Data'!$B$7:$R$2843,12,0)</f>
        <v>3.2366999999999999</v>
      </c>
      <c r="S21" s="66">
        <f t="shared" si="7"/>
        <v>29</v>
      </c>
      <c r="T21" s="65">
        <f>VLOOKUP($A21,'Return Data'!$B$7:$R$2843,13,0)</f>
        <v>3.2292000000000001</v>
      </c>
      <c r="U21" s="66">
        <f t="shared" si="8"/>
        <v>28</v>
      </c>
      <c r="V21" s="65">
        <f>VLOOKUP($A21,'Return Data'!$B$7:$R$2843,17,0)</f>
        <v>3.9910999999999999</v>
      </c>
      <c r="W21" s="66">
        <f t="shared" si="9"/>
        <v>28</v>
      </c>
      <c r="X21" s="65">
        <f>VLOOKUP($A21,'Return Data'!$B$7:$R$2843,14,0)</f>
        <v>5.0179999999999998</v>
      </c>
      <c r="Y21" s="66">
        <f t="shared" si="10"/>
        <v>28</v>
      </c>
      <c r="Z21" s="65">
        <f>VLOOKUP($A21,'Return Data'!$B$7:$R$2843,16,0)</f>
        <v>7.0373999999999999</v>
      </c>
      <c r="AA21" s="67">
        <f t="shared" si="11"/>
        <v>27</v>
      </c>
    </row>
    <row r="22" spans="1:27" x14ac:dyDescent="0.3">
      <c r="A22" s="63" t="s">
        <v>133</v>
      </c>
      <c r="B22" s="64">
        <f>VLOOKUP($A22,'Return Data'!$B$7:$R$2843,3,0)</f>
        <v>44446</v>
      </c>
      <c r="C22" s="65">
        <f>VLOOKUP($A22,'Return Data'!$B$7:$R$2843,4,0)</f>
        <v>1610.8362</v>
      </c>
      <c r="D22" s="65">
        <f>VLOOKUP($A22,'Return Data'!$B$7:$R$2843,5,0)</f>
        <v>2.8144999999999998</v>
      </c>
      <c r="E22" s="66">
        <f t="shared" si="0"/>
        <v>19</v>
      </c>
      <c r="F22" s="65">
        <f>VLOOKUP($A22,'Return Data'!$B$7:$R$2843,6,0)</f>
        <v>3.0327999999999999</v>
      </c>
      <c r="G22" s="66">
        <f t="shared" si="1"/>
        <v>20</v>
      </c>
      <c r="H22" s="65">
        <f>VLOOKUP($A22,'Return Data'!$B$7:$R$2843,7,0)</f>
        <v>3.0192999999999999</v>
      </c>
      <c r="I22" s="66">
        <f t="shared" si="2"/>
        <v>30</v>
      </c>
      <c r="J22" s="65">
        <f>VLOOKUP($A22,'Return Data'!$B$7:$R$2843,8,0)</f>
        <v>3.0453999999999999</v>
      </c>
      <c r="K22" s="66">
        <f t="shared" si="3"/>
        <v>35</v>
      </c>
      <c r="L22" s="65">
        <f>VLOOKUP($A22,'Return Data'!$B$7:$R$2843,9,0)</f>
        <v>3.0516999999999999</v>
      </c>
      <c r="M22" s="66">
        <f t="shared" si="4"/>
        <v>39</v>
      </c>
      <c r="N22" s="65">
        <f>VLOOKUP($A22,'Return Data'!$B$7:$R$2843,10,0)</f>
        <v>3.0225</v>
      </c>
      <c r="O22" s="66">
        <f t="shared" si="5"/>
        <v>41</v>
      </c>
      <c r="P22" s="65">
        <f>VLOOKUP($A22,'Return Data'!$B$7:$R$2843,11,0)</f>
        <v>3.0001000000000002</v>
      </c>
      <c r="Q22" s="66">
        <f t="shared" si="6"/>
        <v>40</v>
      </c>
      <c r="R22" s="65">
        <f>VLOOKUP($A22,'Return Data'!$B$7:$R$2843,12,0)</f>
        <v>2.9262000000000001</v>
      </c>
      <c r="S22" s="66">
        <f t="shared" si="7"/>
        <v>41</v>
      </c>
      <c r="T22" s="65">
        <f>VLOOKUP($A22,'Return Data'!$B$7:$R$2843,13,0)</f>
        <v>2.8959000000000001</v>
      </c>
      <c r="U22" s="66">
        <f t="shared" si="8"/>
        <v>38</v>
      </c>
      <c r="V22" s="65">
        <f>VLOOKUP($A22,'Return Data'!$B$7:$R$2843,17,0)</f>
        <v>3.5327999999999999</v>
      </c>
      <c r="W22" s="66">
        <f t="shared" si="9"/>
        <v>35</v>
      </c>
      <c r="X22" s="65">
        <f>VLOOKUP($A22,'Return Data'!$B$7:$R$2843,14,0)</f>
        <v>4.5279999999999996</v>
      </c>
      <c r="Y22" s="66">
        <f t="shared" si="10"/>
        <v>32</v>
      </c>
      <c r="Z22" s="65">
        <f>VLOOKUP($A22,'Return Data'!$B$7:$R$2843,16,0)</f>
        <v>6.2815000000000003</v>
      </c>
      <c r="AA22" s="67">
        <f t="shared" si="11"/>
        <v>32</v>
      </c>
    </row>
    <row r="23" spans="1:27" x14ac:dyDescent="0.3">
      <c r="A23" s="63" t="s">
        <v>134</v>
      </c>
      <c r="B23" s="64">
        <f>VLOOKUP($A23,'Return Data'!$B$7:$R$2843,3,0)</f>
        <v>44446</v>
      </c>
      <c r="C23" s="65">
        <f>VLOOKUP($A23,'Return Data'!$B$7:$R$2843,4,0)</f>
        <v>2032.6806999999999</v>
      </c>
      <c r="D23" s="65">
        <f>VLOOKUP($A23,'Return Data'!$B$7:$R$2843,5,0)</f>
        <v>2.6560000000000001</v>
      </c>
      <c r="E23" s="66">
        <f t="shared" si="0"/>
        <v>35</v>
      </c>
      <c r="F23" s="65">
        <f>VLOOKUP($A23,'Return Data'!$B$7:$R$2843,6,0)</f>
        <v>2.8233999999999999</v>
      </c>
      <c r="G23" s="66">
        <f t="shared" si="1"/>
        <v>38</v>
      </c>
      <c r="H23" s="65">
        <f>VLOOKUP($A23,'Return Data'!$B$7:$R$2843,7,0)</f>
        <v>2.8540999999999999</v>
      </c>
      <c r="I23" s="66">
        <f t="shared" si="2"/>
        <v>38</v>
      </c>
      <c r="J23" s="65">
        <f>VLOOKUP($A23,'Return Data'!$B$7:$R$2843,8,0)</f>
        <v>2.9636</v>
      </c>
      <c r="K23" s="66">
        <f t="shared" si="3"/>
        <v>39</v>
      </c>
      <c r="L23" s="65">
        <f>VLOOKUP($A23,'Return Data'!$B$7:$R$2843,9,0)</f>
        <v>3.0996000000000001</v>
      </c>
      <c r="M23" s="66">
        <f t="shared" si="4"/>
        <v>37</v>
      </c>
      <c r="N23" s="65">
        <f>VLOOKUP($A23,'Return Data'!$B$7:$R$2843,10,0)</f>
        <v>3.0697999999999999</v>
      </c>
      <c r="O23" s="66">
        <f t="shared" si="5"/>
        <v>37</v>
      </c>
      <c r="P23" s="65">
        <f>VLOOKUP($A23,'Return Data'!$B$7:$R$2843,11,0)</f>
        <v>3.02</v>
      </c>
      <c r="Q23" s="66">
        <f t="shared" si="6"/>
        <v>38</v>
      </c>
      <c r="R23" s="65">
        <f>VLOOKUP($A23,'Return Data'!$B$7:$R$2843,12,0)</f>
        <v>3.2427999999999999</v>
      </c>
      <c r="S23" s="66">
        <f t="shared" si="7"/>
        <v>27</v>
      </c>
      <c r="T23" s="65">
        <f>VLOOKUP($A23,'Return Data'!$B$7:$R$2843,13,0)</f>
        <v>3.2166999999999999</v>
      </c>
      <c r="U23" s="66">
        <f t="shared" si="8"/>
        <v>29</v>
      </c>
      <c r="V23" s="65">
        <f>VLOOKUP($A23,'Return Data'!$B$7:$R$2843,17,0)</f>
        <v>3.9784000000000002</v>
      </c>
      <c r="W23" s="66">
        <f t="shared" si="9"/>
        <v>29</v>
      </c>
      <c r="X23" s="65">
        <f>VLOOKUP($A23,'Return Data'!$B$7:$R$2843,14,0)</f>
        <v>5.0606999999999998</v>
      </c>
      <c r="Y23" s="66">
        <f t="shared" si="10"/>
        <v>27</v>
      </c>
      <c r="Z23" s="65">
        <f>VLOOKUP($A23,'Return Data'!$B$7:$R$2843,16,0)</f>
        <v>7.1307999999999998</v>
      </c>
      <c r="AA23" s="67">
        <f t="shared" si="11"/>
        <v>12</v>
      </c>
    </row>
    <row r="24" spans="1:27" x14ac:dyDescent="0.3">
      <c r="A24" s="63" t="s">
        <v>135</v>
      </c>
      <c r="B24" s="64">
        <f>VLOOKUP($A24,'Return Data'!$B$7:$R$2843,3,0)</f>
        <v>44446</v>
      </c>
      <c r="C24" s="65">
        <f>VLOOKUP($A24,'Return Data'!$B$7:$R$2843,4,0)</f>
        <v>2021.203</v>
      </c>
      <c r="D24" s="65">
        <f>VLOOKUP($A24,'Return Data'!$B$7:$R$2843,5,0)</f>
        <v>2.7162000000000002</v>
      </c>
      <c r="E24" s="66">
        <f t="shared" si="0"/>
        <v>29</v>
      </c>
      <c r="F24" s="65">
        <f>VLOOKUP($A24,'Return Data'!$B$7:$R$2843,6,0)</f>
        <v>2.7160000000000002</v>
      </c>
      <c r="G24" s="66">
        <f t="shared" si="1"/>
        <v>40</v>
      </c>
      <c r="H24" s="65">
        <f>VLOOKUP($A24,'Return Data'!$B$7:$R$2843,7,0)</f>
        <v>2.7168999999999999</v>
      </c>
      <c r="I24" s="66">
        <f t="shared" si="2"/>
        <v>41</v>
      </c>
      <c r="J24" s="65">
        <f>VLOOKUP($A24,'Return Data'!$B$7:$R$2843,8,0)</f>
        <v>2.7185000000000001</v>
      </c>
      <c r="K24" s="66">
        <f t="shared" si="3"/>
        <v>42</v>
      </c>
      <c r="L24" s="65">
        <f>VLOOKUP($A24,'Return Data'!$B$7:$R$2843,9,0)</f>
        <v>2.7658</v>
      </c>
      <c r="M24" s="66">
        <f t="shared" si="4"/>
        <v>41</v>
      </c>
      <c r="N24" s="65">
        <f>VLOOKUP($A24,'Return Data'!$B$7:$R$2843,10,0)</f>
        <v>3.0337999999999998</v>
      </c>
      <c r="O24" s="66">
        <f t="shared" si="5"/>
        <v>40</v>
      </c>
      <c r="P24" s="65">
        <f>VLOOKUP($A24,'Return Data'!$B$7:$R$2843,11,0)</f>
        <v>2.8140000000000001</v>
      </c>
      <c r="Q24" s="66">
        <f t="shared" si="6"/>
        <v>42</v>
      </c>
      <c r="R24" s="65">
        <f>VLOOKUP($A24,'Return Data'!$B$7:$R$2843,12,0)</f>
        <v>2.9116</v>
      </c>
      <c r="S24" s="66">
        <f t="shared" si="7"/>
        <v>42</v>
      </c>
      <c r="T24" s="65"/>
      <c r="U24" s="66"/>
      <c r="V24" s="65"/>
      <c r="W24" s="66"/>
      <c r="X24" s="65"/>
      <c r="Y24" s="66"/>
      <c r="Z24" s="65">
        <f>VLOOKUP($A24,'Return Data'!$B$7:$R$2843,16,0)</f>
        <v>3.262</v>
      </c>
      <c r="AA24" s="67">
        <f t="shared" si="11"/>
        <v>42</v>
      </c>
    </row>
    <row r="25" spans="1:27" x14ac:dyDescent="0.3">
      <c r="A25" s="63" t="s">
        <v>136</v>
      </c>
      <c r="B25" s="64">
        <f>VLOOKUP($A25,'Return Data'!$B$7:$R$2843,3,0)</f>
        <v>44446</v>
      </c>
      <c r="C25" s="65">
        <f>VLOOKUP($A25,'Return Data'!$B$7:$R$2843,4,0)</f>
        <v>2032.9541999999999</v>
      </c>
      <c r="D25" s="65">
        <f>VLOOKUP($A25,'Return Data'!$B$7:$R$2843,5,0)</f>
        <v>2.7776999999999998</v>
      </c>
      <c r="E25" s="66">
        <f t="shared" si="0"/>
        <v>26</v>
      </c>
      <c r="F25" s="65">
        <f>VLOOKUP($A25,'Return Data'!$B$7:$R$2843,6,0)</f>
        <v>2.9003000000000001</v>
      </c>
      <c r="G25" s="66">
        <f t="shared" si="1"/>
        <v>36</v>
      </c>
      <c r="H25" s="65">
        <f>VLOOKUP($A25,'Return Data'!$B$7:$R$2843,7,0)</f>
        <v>2.9359000000000002</v>
      </c>
      <c r="I25" s="66">
        <f t="shared" si="2"/>
        <v>37</v>
      </c>
      <c r="J25" s="65">
        <f>VLOOKUP($A25,'Return Data'!$B$7:$R$2843,8,0)</f>
        <v>3.0066999999999999</v>
      </c>
      <c r="K25" s="66">
        <f t="shared" si="3"/>
        <v>38</v>
      </c>
      <c r="L25" s="65">
        <f>VLOOKUP($A25,'Return Data'!$B$7:$R$2843,9,0)</f>
        <v>3.1301999999999999</v>
      </c>
      <c r="M25" s="66">
        <f t="shared" si="4"/>
        <v>36</v>
      </c>
      <c r="N25" s="65">
        <f>VLOOKUP($A25,'Return Data'!$B$7:$R$2843,10,0)</f>
        <v>3.0691000000000002</v>
      </c>
      <c r="O25" s="66">
        <f t="shared" si="5"/>
        <v>39</v>
      </c>
      <c r="P25" s="65">
        <f>VLOOKUP($A25,'Return Data'!$B$7:$R$2843,11,0)</f>
        <v>3.0131000000000001</v>
      </c>
      <c r="Q25" s="66">
        <f t="shared" si="6"/>
        <v>39</v>
      </c>
      <c r="R25" s="65">
        <f>VLOOKUP($A25,'Return Data'!$B$7:$R$2843,12,0)</f>
        <v>3.2320000000000002</v>
      </c>
      <c r="S25" s="66">
        <f t="shared" si="7"/>
        <v>31</v>
      </c>
      <c r="T25" s="65"/>
      <c r="U25" s="66"/>
      <c r="V25" s="65"/>
      <c r="W25" s="66"/>
      <c r="X25" s="65"/>
      <c r="Y25" s="66"/>
      <c r="Z25" s="65">
        <f>VLOOKUP($A25,'Return Data'!$B$7:$R$2843,16,0)</f>
        <v>3.6187999999999998</v>
      </c>
      <c r="AA25" s="67">
        <f t="shared" si="11"/>
        <v>41</v>
      </c>
    </row>
    <row r="26" spans="1:27" x14ac:dyDescent="0.3">
      <c r="A26" s="63" t="s">
        <v>137</v>
      </c>
      <c r="B26" s="64">
        <f>VLOOKUP($A26,'Return Data'!$B$7:$R$2843,3,0)</f>
        <v>44446</v>
      </c>
      <c r="C26" s="65">
        <f>VLOOKUP($A26,'Return Data'!$B$7:$R$2843,4,0)</f>
        <v>2033.0989</v>
      </c>
      <c r="D26" s="65">
        <f>VLOOKUP($A26,'Return Data'!$B$7:$R$2843,5,0)</f>
        <v>2.65</v>
      </c>
      <c r="E26" s="66">
        <f t="shared" si="0"/>
        <v>37</v>
      </c>
      <c r="F26" s="65">
        <f>VLOOKUP($A26,'Return Data'!$B$7:$R$2843,6,0)</f>
        <v>2.8216999999999999</v>
      </c>
      <c r="G26" s="66">
        <f t="shared" si="1"/>
        <v>39</v>
      </c>
      <c r="H26" s="65">
        <f>VLOOKUP($A26,'Return Data'!$B$7:$R$2843,7,0)</f>
        <v>2.8532000000000002</v>
      </c>
      <c r="I26" s="66">
        <f t="shared" si="2"/>
        <v>39</v>
      </c>
      <c r="J26" s="65">
        <f>VLOOKUP($A26,'Return Data'!$B$7:$R$2843,8,0)</f>
        <v>2.9628000000000001</v>
      </c>
      <c r="K26" s="66">
        <f t="shared" si="3"/>
        <v>40</v>
      </c>
      <c r="L26" s="65">
        <f>VLOOKUP($A26,'Return Data'!$B$7:$R$2843,9,0)</f>
        <v>3.0981000000000001</v>
      </c>
      <c r="M26" s="66">
        <f t="shared" si="4"/>
        <v>38</v>
      </c>
      <c r="N26" s="65">
        <f>VLOOKUP($A26,'Return Data'!$B$7:$R$2843,10,0)</f>
        <v>3.0693000000000001</v>
      </c>
      <c r="O26" s="66">
        <f t="shared" si="5"/>
        <v>38</v>
      </c>
      <c r="P26" s="65">
        <f>VLOOKUP($A26,'Return Data'!$B$7:$R$2843,11,0)</f>
        <v>3.0244</v>
      </c>
      <c r="Q26" s="66">
        <f t="shared" si="6"/>
        <v>37</v>
      </c>
      <c r="R26" s="65">
        <f>VLOOKUP($A26,'Return Data'!$B$7:$R$2843,12,0)</f>
        <v>3.2454000000000001</v>
      </c>
      <c r="S26" s="66">
        <f t="shared" si="7"/>
        <v>26</v>
      </c>
      <c r="T26" s="65"/>
      <c r="U26" s="66"/>
      <c r="V26" s="65"/>
      <c r="W26" s="66"/>
      <c r="X26" s="65"/>
      <c r="Y26" s="66"/>
      <c r="Z26" s="65">
        <f>VLOOKUP($A26,'Return Data'!$B$7:$R$2843,16,0)</f>
        <v>3.6244999999999998</v>
      </c>
      <c r="AA26" s="67">
        <f t="shared" si="11"/>
        <v>39</v>
      </c>
    </row>
    <row r="27" spans="1:27" x14ac:dyDescent="0.3">
      <c r="A27" s="63" t="s">
        <v>138</v>
      </c>
      <c r="B27" s="64">
        <f>VLOOKUP($A27,'Return Data'!$B$7:$R$2843,3,0)</f>
        <v>44446</v>
      </c>
      <c r="C27" s="65">
        <f>VLOOKUP($A27,'Return Data'!$B$7:$R$2843,4,0)</f>
        <v>2032.9866999999999</v>
      </c>
      <c r="D27" s="65">
        <f>VLOOKUP($A27,'Return Data'!$B$7:$R$2843,5,0)</f>
        <v>2.6897000000000002</v>
      </c>
      <c r="E27" s="66">
        <f t="shared" si="0"/>
        <v>31</v>
      </c>
      <c r="F27" s="65">
        <f>VLOOKUP($A27,'Return Data'!$B$7:$R$2843,6,0)</f>
        <v>2.9386000000000001</v>
      </c>
      <c r="G27" s="66">
        <f t="shared" si="1"/>
        <v>34</v>
      </c>
      <c r="H27" s="65">
        <f>VLOOKUP($A27,'Return Data'!$B$7:$R$2843,7,0)</f>
        <v>2.9889999999999999</v>
      </c>
      <c r="I27" s="66">
        <f t="shared" si="2"/>
        <v>33</v>
      </c>
      <c r="J27" s="65">
        <f>VLOOKUP($A27,'Return Data'!$B$7:$R$2843,8,0)</f>
        <v>3.0977999999999999</v>
      </c>
      <c r="K27" s="66">
        <f t="shared" si="3"/>
        <v>34</v>
      </c>
      <c r="L27" s="65">
        <f>VLOOKUP($A27,'Return Data'!$B$7:$R$2843,9,0)</f>
        <v>3.2273999999999998</v>
      </c>
      <c r="M27" s="66">
        <f t="shared" si="4"/>
        <v>34</v>
      </c>
      <c r="N27" s="65">
        <f>VLOOKUP($A27,'Return Data'!$B$7:$R$2843,10,0)</f>
        <v>3.1385999999999998</v>
      </c>
      <c r="O27" s="66">
        <f t="shared" si="5"/>
        <v>35</v>
      </c>
      <c r="P27" s="65">
        <f>VLOOKUP($A27,'Return Data'!$B$7:$R$2843,11,0)</f>
        <v>3.0489000000000002</v>
      </c>
      <c r="Q27" s="66">
        <f t="shared" si="6"/>
        <v>36</v>
      </c>
      <c r="R27" s="65">
        <f>VLOOKUP($A27,'Return Data'!$B$7:$R$2843,12,0)</f>
        <v>3.2574999999999998</v>
      </c>
      <c r="S27" s="66">
        <f t="shared" si="7"/>
        <v>25</v>
      </c>
      <c r="T27" s="65"/>
      <c r="U27" s="66"/>
      <c r="V27" s="65"/>
      <c r="W27" s="66"/>
      <c r="X27" s="65"/>
      <c r="Y27" s="66"/>
      <c r="Z27" s="65">
        <f>VLOOKUP($A27,'Return Data'!$B$7:$R$2843,16,0)</f>
        <v>3.6189</v>
      </c>
      <c r="AA27" s="67">
        <f t="shared" si="11"/>
        <v>40</v>
      </c>
    </row>
    <row r="28" spans="1:27" x14ac:dyDescent="0.3">
      <c r="A28" s="63" t="s">
        <v>139</v>
      </c>
      <c r="B28" s="64">
        <f>VLOOKUP($A28,'Return Data'!$B$7:$R$2843,3,0)</f>
        <v>44446</v>
      </c>
      <c r="C28" s="65">
        <f>VLOOKUP($A28,'Return Data'!$B$7:$R$2843,4,0)</f>
        <v>2867.1387</v>
      </c>
      <c r="D28" s="65">
        <f>VLOOKUP($A28,'Return Data'!$B$7:$R$2843,5,0)</f>
        <v>2.6888999999999998</v>
      </c>
      <c r="E28" s="66">
        <f t="shared" si="0"/>
        <v>32</v>
      </c>
      <c r="F28" s="65">
        <f>VLOOKUP($A28,'Return Data'!$B$7:$R$2843,6,0)</f>
        <v>2.9601000000000002</v>
      </c>
      <c r="G28" s="66">
        <f t="shared" si="1"/>
        <v>30</v>
      </c>
      <c r="H28" s="65">
        <f>VLOOKUP($A28,'Return Data'!$B$7:$R$2843,7,0)</f>
        <v>3.1120999999999999</v>
      </c>
      <c r="I28" s="66">
        <f t="shared" si="2"/>
        <v>15</v>
      </c>
      <c r="J28" s="65">
        <f>VLOOKUP($A28,'Return Data'!$B$7:$R$2843,8,0)</f>
        <v>3.2551000000000001</v>
      </c>
      <c r="K28" s="66">
        <f t="shared" si="3"/>
        <v>12</v>
      </c>
      <c r="L28" s="65">
        <f>VLOOKUP($A28,'Return Data'!$B$7:$R$2843,9,0)</f>
        <v>3.4559000000000002</v>
      </c>
      <c r="M28" s="66">
        <f t="shared" si="4"/>
        <v>9</v>
      </c>
      <c r="N28" s="65">
        <f>VLOOKUP($A28,'Return Data'!$B$7:$R$2843,10,0)</f>
        <v>3.3925999999999998</v>
      </c>
      <c r="O28" s="66">
        <f t="shared" si="5"/>
        <v>22</v>
      </c>
      <c r="P28" s="65">
        <f>VLOOKUP($A28,'Return Data'!$B$7:$R$2843,11,0)</f>
        <v>3.3464999999999998</v>
      </c>
      <c r="Q28" s="66">
        <f t="shared" si="6"/>
        <v>24</v>
      </c>
      <c r="R28" s="65">
        <f>VLOOKUP($A28,'Return Data'!$B$7:$R$2843,12,0)</f>
        <v>3.2722000000000002</v>
      </c>
      <c r="S28" s="66">
        <f t="shared" si="7"/>
        <v>24</v>
      </c>
      <c r="T28" s="65">
        <f>VLOOKUP($A28,'Return Data'!$B$7:$R$2843,13,0)</f>
        <v>3.2713000000000001</v>
      </c>
      <c r="U28" s="66">
        <f t="shared" ref="U28:U50" si="12">RANK(T28,T$8:T$50,0)</f>
        <v>24</v>
      </c>
      <c r="V28" s="65">
        <f>VLOOKUP($A28,'Return Data'!$B$7:$R$2843,17,0)</f>
        <v>4.0536000000000003</v>
      </c>
      <c r="W28" s="66">
        <f>RANK(V28,V$8:V$50,0)</f>
        <v>26</v>
      </c>
      <c r="X28" s="65">
        <f>VLOOKUP($A28,'Return Data'!$B$7:$R$2843,14,0)</f>
        <v>5.1148999999999996</v>
      </c>
      <c r="Y28" s="66">
        <f>RANK(X28,X$8:X$50,0)</f>
        <v>25</v>
      </c>
      <c r="Z28" s="65">
        <f>VLOOKUP($A28,'Return Data'!$B$7:$R$2843,16,0)</f>
        <v>7.1043000000000003</v>
      </c>
      <c r="AA28" s="67">
        <f t="shared" si="11"/>
        <v>17</v>
      </c>
    </row>
    <row r="29" spans="1:27" x14ac:dyDescent="0.3">
      <c r="A29" s="63" t="s">
        <v>140</v>
      </c>
      <c r="B29" s="64">
        <f>VLOOKUP($A29,'Return Data'!$B$7:$R$2843,3,0)</f>
        <v>44446</v>
      </c>
      <c r="C29" s="65">
        <f>VLOOKUP($A29,'Return Data'!$B$7:$R$2843,4,0)</f>
        <v>1094.6969999999999</v>
      </c>
      <c r="D29" s="65">
        <f>VLOOKUP($A29,'Return Data'!$B$7:$R$2843,5,0)</f>
        <v>2.9177</v>
      </c>
      <c r="E29" s="66">
        <f t="shared" si="0"/>
        <v>13</v>
      </c>
      <c r="F29" s="65">
        <f>VLOOKUP($A29,'Return Data'!$B$7:$R$2843,6,0)</f>
        <v>2.9615</v>
      </c>
      <c r="G29" s="66">
        <f t="shared" si="1"/>
        <v>29</v>
      </c>
      <c r="H29" s="65">
        <f>VLOOKUP($A29,'Return Data'!$B$7:$R$2843,7,0)</f>
        <v>2.9548999999999999</v>
      </c>
      <c r="I29" s="66">
        <f t="shared" si="2"/>
        <v>36</v>
      </c>
      <c r="J29" s="65">
        <f>VLOOKUP($A29,'Return Data'!$B$7:$R$2843,8,0)</f>
        <v>3.0327000000000002</v>
      </c>
      <c r="K29" s="66">
        <f t="shared" si="3"/>
        <v>36</v>
      </c>
      <c r="L29" s="65">
        <f>VLOOKUP($A29,'Return Data'!$B$7:$R$2843,9,0)</f>
        <v>3.0015000000000001</v>
      </c>
      <c r="M29" s="66">
        <f t="shared" si="4"/>
        <v>40</v>
      </c>
      <c r="N29" s="65">
        <f>VLOOKUP($A29,'Return Data'!$B$7:$R$2843,10,0)</f>
        <v>3.1244000000000001</v>
      </c>
      <c r="O29" s="66">
        <f t="shared" si="5"/>
        <v>36</v>
      </c>
      <c r="P29" s="65">
        <f>VLOOKUP($A29,'Return Data'!$B$7:$R$2843,11,0)</f>
        <v>3.1101999999999999</v>
      </c>
      <c r="Q29" s="66">
        <f t="shared" si="6"/>
        <v>34</v>
      </c>
      <c r="R29" s="65">
        <f>VLOOKUP($A29,'Return Data'!$B$7:$R$2843,12,0)</f>
        <v>3.0676999999999999</v>
      </c>
      <c r="S29" s="66">
        <f t="shared" si="7"/>
        <v>38</v>
      </c>
      <c r="T29" s="65">
        <f>VLOOKUP($A29,'Return Data'!$B$7:$R$2843,13,0)</f>
        <v>3.0537000000000001</v>
      </c>
      <c r="U29" s="66">
        <f t="shared" si="12"/>
        <v>35</v>
      </c>
      <c r="V29" s="65"/>
      <c r="W29" s="66"/>
      <c r="X29" s="65"/>
      <c r="Y29" s="66"/>
      <c r="Z29" s="65">
        <f>VLOOKUP($A29,'Return Data'!$B$7:$R$2843,16,0)</f>
        <v>3.8786999999999998</v>
      </c>
      <c r="AA29" s="67">
        <f t="shared" si="11"/>
        <v>38</v>
      </c>
    </row>
    <row r="30" spans="1:27" x14ac:dyDescent="0.3">
      <c r="A30" s="63" t="s">
        <v>141</v>
      </c>
      <c r="B30" s="64">
        <f>VLOOKUP($A30,'Return Data'!$B$7:$R$2843,3,0)</f>
        <v>44446</v>
      </c>
      <c r="C30" s="65">
        <f>VLOOKUP($A30,'Return Data'!$B$7:$R$2843,4,0)</f>
        <v>57.0747</v>
      </c>
      <c r="D30" s="65">
        <f>VLOOKUP($A30,'Return Data'!$B$7:$R$2843,5,0)</f>
        <v>2.8140999999999998</v>
      </c>
      <c r="E30" s="66">
        <f t="shared" si="0"/>
        <v>20</v>
      </c>
      <c r="F30" s="65">
        <f>VLOOKUP($A30,'Return Data'!$B$7:$R$2843,6,0)</f>
        <v>2.9638</v>
      </c>
      <c r="G30" s="66">
        <f t="shared" si="1"/>
        <v>28</v>
      </c>
      <c r="H30" s="65">
        <f>VLOOKUP($A30,'Return Data'!$B$7:$R$2843,7,0)</f>
        <v>3.1172</v>
      </c>
      <c r="I30" s="66">
        <f t="shared" si="2"/>
        <v>14</v>
      </c>
      <c r="J30" s="65">
        <f>VLOOKUP($A30,'Return Data'!$B$7:$R$2843,8,0)</f>
        <v>3.2610000000000001</v>
      </c>
      <c r="K30" s="66">
        <f t="shared" si="3"/>
        <v>11</v>
      </c>
      <c r="L30" s="65">
        <f>VLOOKUP($A30,'Return Data'!$B$7:$R$2843,9,0)</f>
        <v>3.4365999999999999</v>
      </c>
      <c r="M30" s="66">
        <f t="shared" si="4"/>
        <v>17</v>
      </c>
      <c r="N30" s="65">
        <f>VLOOKUP($A30,'Return Data'!$B$7:$R$2843,10,0)</f>
        <v>3.4073000000000002</v>
      </c>
      <c r="O30" s="66">
        <f t="shared" si="5"/>
        <v>17</v>
      </c>
      <c r="P30" s="65">
        <f>VLOOKUP($A30,'Return Data'!$B$7:$R$2843,11,0)</f>
        <v>3.4055</v>
      </c>
      <c r="Q30" s="66">
        <f t="shared" si="6"/>
        <v>11</v>
      </c>
      <c r="R30" s="65">
        <f>VLOOKUP($A30,'Return Data'!$B$7:$R$2843,12,0)</f>
        <v>3.3283999999999998</v>
      </c>
      <c r="S30" s="66">
        <f t="shared" si="7"/>
        <v>11</v>
      </c>
      <c r="T30" s="65">
        <f>VLOOKUP($A30,'Return Data'!$B$7:$R$2843,13,0)</f>
        <v>3.3003999999999998</v>
      </c>
      <c r="U30" s="66">
        <f t="shared" si="12"/>
        <v>16</v>
      </c>
      <c r="V30" s="65">
        <f>VLOOKUP($A30,'Return Data'!$B$7:$R$2843,17,0)</f>
        <v>4.0316999999999998</v>
      </c>
      <c r="W30" s="66">
        <f t="shared" ref="W30:W35" si="13">RANK(V30,V$8:V$50,0)</f>
        <v>27</v>
      </c>
      <c r="X30" s="65">
        <f>VLOOKUP($A30,'Return Data'!$B$7:$R$2843,14,0)</f>
        <v>5.1426999999999996</v>
      </c>
      <c r="Y30" s="66">
        <f t="shared" ref="Y30:Y35" si="14">RANK(X30,X$8:X$50,0)</f>
        <v>22</v>
      </c>
      <c r="Z30" s="65">
        <f>VLOOKUP($A30,'Return Data'!$B$7:$R$2843,16,0)</f>
        <v>7.1520000000000001</v>
      </c>
      <c r="AA30" s="67">
        <f t="shared" si="11"/>
        <v>7</v>
      </c>
    </row>
    <row r="31" spans="1:27" x14ac:dyDescent="0.3">
      <c r="A31" s="63" t="s">
        <v>142</v>
      </c>
      <c r="B31" s="64">
        <f>VLOOKUP($A31,'Return Data'!$B$7:$R$2843,3,0)</f>
        <v>44446</v>
      </c>
      <c r="C31" s="65">
        <f>VLOOKUP($A31,'Return Data'!$B$7:$R$2843,4,0)</f>
        <v>4220.0715</v>
      </c>
      <c r="D31" s="65">
        <f>VLOOKUP($A31,'Return Data'!$B$7:$R$2843,5,0)</f>
        <v>2.8121</v>
      </c>
      <c r="E31" s="66">
        <f t="shared" si="0"/>
        <v>21</v>
      </c>
      <c r="F31" s="65">
        <f>VLOOKUP($A31,'Return Data'!$B$7:$R$2843,6,0)</f>
        <v>3.0503</v>
      </c>
      <c r="G31" s="66">
        <f t="shared" si="1"/>
        <v>14</v>
      </c>
      <c r="H31" s="65">
        <f>VLOOKUP($A31,'Return Data'!$B$7:$R$2843,7,0)</f>
        <v>3.0811999999999999</v>
      </c>
      <c r="I31" s="66">
        <f t="shared" si="2"/>
        <v>22</v>
      </c>
      <c r="J31" s="65">
        <f>VLOOKUP($A31,'Return Data'!$B$7:$R$2843,8,0)</f>
        <v>3.2366999999999999</v>
      </c>
      <c r="K31" s="66">
        <f t="shared" si="3"/>
        <v>17</v>
      </c>
      <c r="L31" s="65">
        <f>VLOOKUP($A31,'Return Data'!$B$7:$R$2843,9,0)</f>
        <v>3.4632999999999998</v>
      </c>
      <c r="M31" s="66">
        <f t="shared" si="4"/>
        <v>7</v>
      </c>
      <c r="N31" s="65">
        <f>VLOOKUP($A31,'Return Data'!$B$7:$R$2843,10,0)</f>
        <v>3.4142999999999999</v>
      </c>
      <c r="O31" s="66">
        <f t="shared" si="5"/>
        <v>15</v>
      </c>
      <c r="P31" s="65">
        <f>VLOOKUP($A31,'Return Data'!$B$7:$R$2843,11,0)</f>
        <v>3.3969</v>
      </c>
      <c r="Q31" s="66">
        <f t="shared" si="6"/>
        <v>14</v>
      </c>
      <c r="R31" s="65">
        <f>VLOOKUP($A31,'Return Data'!$B$7:$R$2843,12,0)</f>
        <v>3.2845</v>
      </c>
      <c r="S31" s="66">
        <f t="shared" si="7"/>
        <v>21</v>
      </c>
      <c r="T31" s="65">
        <f>VLOOKUP($A31,'Return Data'!$B$7:$R$2843,13,0)</f>
        <v>3.2824</v>
      </c>
      <c r="U31" s="66">
        <f t="shared" si="12"/>
        <v>20</v>
      </c>
      <c r="V31" s="65">
        <f>VLOOKUP($A31,'Return Data'!$B$7:$R$2843,17,0)</f>
        <v>4.0860000000000003</v>
      </c>
      <c r="W31" s="66">
        <f t="shared" si="13"/>
        <v>22</v>
      </c>
      <c r="X31" s="65">
        <f>VLOOKUP($A31,'Return Data'!$B$7:$R$2843,14,0)</f>
        <v>5.1151999999999997</v>
      </c>
      <c r="Y31" s="66">
        <f t="shared" si="14"/>
        <v>24</v>
      </c>
      <c r="Z31" s="65">
        <f>VLOOKUP($A31,'Return Data'!$B$7:$R$2843,16,0)</f>
        <v>7.0740999999999996</v>
      </c>
      <c r="AA31" s="67">
        <f t="shared" si="11"/>
        <v>24</v>
      </c>
    </row>
    <row r="32" spans="1:27" x14ac:dyDescent="0.3">
      <c r="A32" s="63" t="s">
        <v>143</v>
      </c>
      <c r="B32" s="64">
        <f>VLOOKUP($A32,'Return Data'!$B$7:$R$2843,3,0)</f>
        <v>44446</v>
      </c>
      <c r="C32" s="65">
        <f>VLOOKUP($A32,'Return Data'!$B$7:$R$2843,4,0)</f>
        <v>2859.2352000000001</v>
      </c>
      <c r="D32" s="65">
        <f>VLOOKUP($A32,'Return Data'!$B$7:$R$2843,5,0)</f>
        <v>2.9350999999999998</v>
      </c>
      <c r="E32" s="66">
        <f t="shared" si="0"/>
        <v>12</v>
      </c>
      <c r="F32" s="65">
        <f>VLOOKUP($A32,'Return Data'!$B$7:$R$2843,6,0)</f>
        <v>3.0556000000000001</v>
      </c>
      <c r="G32" s="66">
        <f t="shared" si="1"/>
        <v>13</v>
      </c>
      <c r="H32" s="65">
        <f>VLOOKUP($A32,'Return Data'!$B$7:$R$2843,7,0)</f>
        <v>3.0556999999999999</v>
      </c>
      <c r="I32" s="66">
        <f t="shared" si="2"/>
        <v>27</v>
      </c>
      <c r="J32" s="65">
        <f>VLOOKUP($A32,'Return Data'!$B$7:$R$2843,8,0)</f>
        <v>3.1574</v>
      </c>
      <c r="K32" s="66">
        <f t="shared" si="3"/>
        <v>29</v>
      </c>
      <c r="L32" s="65">
        <f>VLOOKUP($A32,'Return Data'!$B$7:$R$2843,9,0)</f>
        <v>3.3062999999999998</v>
      </c>
      <c r="M32" s="66">
        <f t="shared" si="4"/>
        <v>29</v>
      </c>
      <c r="N32" s="65">
        <f>VLOOKUP($A32,'Return Data'!$B$7:$R$2843,10,0)</f>
        <v>3.3155999999999999</v>
      </c>
      <c r="O32" s="66">
        <f t="shared" si="5"/>
        <v>27</v>
      </c>
      <c r="P32" s="65">
        <f>VLOOKUP($A32,'Return Data'!$B$7:$R$2843,11,0)</f>
        <v>3.3035000000000001</v>
      </c>
      <c r="Q32" s="66">
        <f t="shared" si="6"/>
        <v>27</v>
      </c>
      <c r="R32" s="65">
        <f>VLOOKUP($A32,'Return Data'!$B$7:$R$2843,12,0)</f>
        <v>3.2284999999999999</v>
      </c>
      <c r="S32" s="66">
        <f t="shared" si="7"/>
        <v>32</v>
      </c>
      <c r="T32" s="65">
        <f>VLOOKUP($A32,'Return Data'!$B$7:$R$2843,13,0)</f>
        <v>3.2328999999999999</v>
      </c>
      <c r="U32" s="66">
        <f t="shared" si="12"/>
        <v>27</v>
      </c>
      <c r="V32" s="65">
        <f>VLOOKUP($A32,'Return Data'!$B$7:$R$2843,17,0)</f>
        <v>4.1124000000000001</v>
      </c>
      <c r="W32" s="66">
        <f t="shared" si="13"/>
        <v>20</v>
      </c>
      <c r="X32" s="65">
        <f>VLOOKUP($A32,'Return Data'!$B$7:$R$2843,14,0)</f>
        <v>5.1490999999999998</v>
      </c>
      <c r="Y32" s="66">
        <f t="shared" si="14"/>
        <v>21</v>
      </c>
      <c r="Z32" s="65">
        <f>VLOOKUP($A32,'Return Data'!$B$7:$R$2843,16,0)</f>
        <v>7.0976999999999997</v>
      </c>
      <c r="AA32" s="67">
        <f t="shared" si="11"/>
        <v>22</v>
      </c>
    </row>
    <row r="33" spans="1:27" x14ac:dyDescent="0.3">
      <c r="A33" s="63" t="s">
        <v>144</v>
      </c>
      <c r="B33" s="64">
        <f>VLOOKUP($A33,'Return Data'!$B$7:$R$2843,3,0)</f>
        <v>44446</v>
      </c>
      <c r="C33" s="65">
        <f>VLOOKUP($A33,'Return Data'!$B$7:$R$2843,4,0)</f>
        <v>3792.2795999999998</v>
      </c>
      <c r="D33" s="65">
        <f>VLOOKUP($A33,'Return Data'!$B$7:$R$2843,5,0)</f>
        <v>2.9695</v>
      </c>
      <c r="E33" s="66">
        <f t="shared" si="0"/>
        <v>9</v>
      </c>
      <c r="F33" s="65">
        <f>VLOOKUP($A33,'Return Data'!$B$7:$R$2843,6,0)</f>
        <v>3.1015999999999999</v>
      </c>
      <c r="G33" s="66">
        <f t="shared" si="1"/>
        <v>8</v>
      </c>
      <c r="H33" s="65">
        <f>VLOOKUP($A33,'Return Data'!$B$7:$R$2843,7,0)</f>
        <v>3.1995</v>
      </c>
      <c r="I33" s="66">
        <f t="shared" si="2"/>
        <v>4</v>
      </c>
      <c r="J33" s="65">
        <f>VLOOKUP($A33,'Return Data'!$B$7:$R$2843,8,0)</f>
        <v>3.3765999999999998</v>
      </c>
      <c r="K33" s="66">
        <f t="shared" si="3"/>
        <v>2</v>
      </c>
      <c r="L33" s="65">
        <f>VLOOKUP($A33,'Return Data'!$B$7:$R$2843,9,0)</f>
        <v>3.5648</v>
      </c>
      <c r="M33" s="66">
        <f t="shared" si="4"/>
        <v>2</v>
      </c>
      <c r="N33" s="65">
        <f>VLOOKUP($A33,'Return Data'!$B$7:$R$2843,10,0)</f>
        <v>3.4458000000000002</v>
      </c>
      <c r="O33" s="66">
        <f t="shared" si="5"/>
        <v>7</v>
      </c>
      <c r="P33" s="65">
        <f>VLOOKUP($A33,'Return Data'!$B$7:$R$2843,11,0)</f>
        <v>3.4123999999999999</v>
      </c>
      <c r="Q33" s="66">
        <f t="shared" si="6"/>
        <v>9</v>
      </c>
      <c r="R33" s="65">
        <f>VLOOKUP($A33,'Return Data'!$B$7:$R$2843,12,0)</f>
        <v>3.3603999999999998</v>
      </c>
      <c r="S33" s="66">
        <f t="shared" si="7"/>
        <v>8</v>
      </c>
      <c r="T33" s="65">
        <f>VLOOKUP($A33,'Return Data'!$B$7:$R$2843,13,0)</f>
        <v>3.3454000000000002</v>
      </c>
      <c r="U33" s="66">
        <f t="shared" si="12"/>
        <v>9</v>
      </c>
      <c r="V33" s="65">
        <f>VLOOKUP($A33,'Return Data'!$B$7:$R$2843,17,0)</f>
        <v>4.2458999999999998</v>
      </c>
      <c r="W33" s="66">
        <f t="shared" si="13"/>
        <v>6</v>
      </c>
      <c r="X33" s="65">
        <f>VLOOKUP($A33,'Return Data'!$B$7:$R$2843,14,0)</f>
        <v>5.2507999999999999</v>
      </c>
      <c r="Y33" s="66">
        <f t="shared" si="14"/>
        <v>11</v>
      </c>
      <c r="Z33" s="65">
        <f>VLOOKUP($A33,'Return Data'!$B$7:$R$2843,16,0)</f>
        <v>7.1266999999999996</v>
      </c>
      <c r="AA33" s="67">
        <f t="shared" si="11"/>
        <v>13</v>
      </c>
    </row>
    <row r="34" spans="1:27" x14ac:dyDescent="0.3">
      <c r="A34" s="63" t="s">
        <v>436</v>
      </c>
      <c r="B34" s="64">
        <f>VLOOKUP($A34,'Return Data'!$B$7:$R$2843,3,0)</f>
        <v>44446</v>
      </c>
      <c r="C34" s="65">
        <f>VLOOKUP($A34,'Return Data'!$B$7:$R$2843,4,0)</f>
        <v>1357.2414000000001</v>
      </c>
      <c r="D34" s="65">
        <f>VLOOKUP($A34,'Return Data'!$B$7:$R$2843,5,0)</f>
        <v>3.0042</v>
      </c>
      <c r="E34" s="66">
        <f t="shared" si="0"/>
        <v>6</v>
      </c>
      <c r="F34" s="65">
        <f>VLOOKUP($A34,'Return Data'!$B$7:$R$2843,6,0)</f>
        <v>3.1095999999999999</v>
      </c>
      <c r="G34" s="66">
        <f t="shared" si="1"/>
        <v>7</v>
      </c>
      <c r="H34" s="65">
        <f>VLOOKUP($A34,'Return Data'!$B$7:$R$2843,7,0)</f>
        <v>3.2006999999999999</v>
      </c>
      <c r="I34" s="66">
        <f t="shared" si="2"/>
        <v>3</v>
      </c>
      <c r="J34" s="65">
        <f>VLOOKUP($A34,'Return Data'!$B$7:$R$2843,8,0)</f>
        <v>3.2995000000000001</v>
      </c>
      <c r="K34" s="66">
        <f t="shared" si="3"/>
        <v>6</v>
      </c>
      <c r="L34" s="65">
        <f>VLOOKUP($A34,'Return Data'!$B$7:$R$2843,9,0)</f>
        <v>3.4540999999999999</v>
      </c>
      <c r="M34" s="66">
        <f t="shared" si="4"/>
        <v>11</v>
      </c>
      <c r="N34" s="65">
        <f>VLOOKUP($A34,'Return Data'!$B$7:$R$2843,10,0)</f>
        <v>3.4626000000000001</v>
      </c>
      <c r="O34" s="66">
        <f t="shared" si="5"/>
        <v>3</v>
      </c>
      <c r="P34" s="65">
        <f>VLOOKUP($A34,'Return Data'!$B$7:$R$2843,11,0)</f>
        <v>3.4639000000000002</v>
      </c>
      <c r="Q34" s="66">
        <f t="shared" si="6"/>
        <v>3</v>
      </c>
      <c r="R34" s="65">
        <f>VLOOKUP($A34,'Return Data'!$B$7:$R$2843,12,0)</f>
        <v>3.3820000000000001</v>
      </c>
      <c r="S34" s="66">
        <f t="shared" si="7"/>
        <v>5</v>
      </c>
      <c r="T34" s="65">
        <f>VLOOKUP($A34,'Return Data'!$B$7:$R$2843,13,0)</f>
        <v>3.3875000000000002</v>
      </c>
      <c r="U34" s="66">
        <f t="shared" si="12"/>
        <v>5</v>
      </c>
      <c r="V34" s="65">
        <f>VLOOKUP($A34,'Return Data'!$B$7:$R$2843,17,0)</f>
        <v>4.2710999999999997</v>
      </c>
      <c r="W34" s="66">
        <f t="shared" si="13"/>
        <v>5</v>
      </c>
      <c r="X34" s="65">
        <f>VLOOKUP($A34,'Return Data'!$B$7:$R$2843,14,0)</f>
        <v>5.3315999999999999</v>
      </c>
      <c r="Y34" s="66">
        <f t="shared" si="14"/>
        <v>4</v>
      </c>
      <c r="Z34" s="65">
        <f>VLOOKUP($A34,'Return Data'!$B$7:$R$2843,16,0)</f>
        <v>6.0698999999999996</v>
      </c>
      <c r="AA34" s="67">
        <f t="shared" si="11"/>
        <v>33</v>
      </c>
    </row>
    <row r="35" spans="1:27" x14ac:dyDescent="0.3">
      <c r="A35" s="63" t="s">
        <v>146</v>
      </c>
      <c r="B35" s="64">
        <f>VLOOKUP($A35,'Return Data'!$B$7:$R$2843,3,0)</f>
        <v>44446</v>
      </c>
      <c r="C35" s="65">
        <f>VLOOKUP($A35,'Return Data'!$B$7:$R$2843,4,0)</f>
        <v>2203.7174</v>
      </c>
      <c r="D35" s="65">
        <f>VLOOKUP($A35,'Return Data'!$B$7:$R$2843,5,0)</f>
        <v>2.9020999999999999</v>
      </c>
      <c r="E35" s="66">
        <f t="shared" si="0"/>
        <v>14</v>
      </c>
      <c r="F35" s="65">
        <f>VLOOKUP($A35,'Return Data'!$B$7:$R$2843,6,0)</f>
        <v>3.0642999999999998</v>
      </c>
      <c r="G35" s="66">
        <f t="shared" si="1"/>
        <v>11</v>
      </c>
      <c r="H35" s="65">
        <f>VLOOKUP($A35,'Return Data'!$B$7:$R$2843,7,0)</f>
        <v>3.0966999999999998</v>
      </c>
      <c r="I35" s="66">
        <f t="shared" si="2"/>
        <v>17</v>
      </c>
      <c r="J35" s="65">
        <f>VLOOKUP($A35,'Return Data'!$B$7:$R$2843,8,0)</f>
        <v>3.2387999999999999</v>
      </c>
      <c r="K35" s="66">
        <f t="shared" si="3"/>
        <v>16</v>
      </c>
      <c r="L35" s="65">
        <f>VLOOKUP($A35,'Return Data'!$B$7:$R$2843,9,0)</f>
        <v>3.4217</v>
      </c>
      <c r="M35" s="66">
        <f t="shared" si="4"/>
        <v>20</v>
      </c>
      <c r="N35" s="65">
        <f>VLOOKUP($A35,'Return Data'!$B$7:$R$2843,10,0)</f>
        <v>3.4268999999999998</v>
      </c>
      <c r="O35" s="66">
        <f t="shared" si="5"/>
        <v>11</v>
      </c>
      <c r="P35" s="65">
        <f>VLOOKUP($A35,'Return Data'!$B$7:$R$2843,11,0)</f>
        <v>3.4277000000000002</v>
      </c>
      <c r="Q35" s="66">
        <f t="shared" si="6"/>
        <v>8</v>
      </c>
      <c r="R35" s="65">
        <f>VLOOKUP($A35,'Return Data'!$B$7:$R$2843,12,0)</f>
        <v>3.3818000000000001</v>
      </c>
      <c r="S35" s="66">
        <f t="shared" si="7"/>
        <v>6</v>
      </c>
      <c r="T35" s="65">
        <f>VLOOKUP($A35,'Return Data'!$B$7:$R$2843,13,0)</f>
        <v>3.3895</v>
      </c>
      <c r="U35" s="66">
        <f t="shared" si="12"/>
        <v>4</v>
      </c>
      <c r="V35" s="65">
        <f>VLOOKUP($A35,'Return Data'!$B$7:$R$2843,17,0)</f>
        <v>4.18</v>
      </c>
      <c r="W35" s="66">
        <f t="shared" si="13"/>
        <v>15</v>
      </c>
      <c r="X35" s="65">
        <f>VLOOKUP($A35,'Return Data'!$B$7:$R$2843,14,0)</f>
        <v>5.2088000000000001</v>
      </c>
      <c r="Y35" s="66">
        <f t="shared" si="14"/>
        <v>17</v>
      </c>
      <c r="Z35" s="65">
        <f>VLOOKUP($A35,'Return Data'!$B$7:$R$2843,16,0)</f>
        <v>6.9192</v>
      </c>
      <c r="AA35" s="67">
        <f t="shared" si="11"/>
        <v>30</v>
      </c>
    </row>
    <row r="36" spans="1:27" x14ac:dyDescent="0.3">
      <c r="A36" s="63" t="s">
        <v>147</v>
      </c>
      <c r="B36" s="64">
        <f>VLOOKUP($A36,'Return Data'!$B$7:$R$2843,3,0)</f>
        <v>44446</v>
      </c>
      <c r="C36" s="65">
        <f>VLOOKUP($A36,'Return Data'!$B$7:$R$2843,4,0)</f>
        <v>11.185700000000001</v>
      </c>
      <c r="D36" s="65">
        <f>VLOOKUP($A36,'Return Data'!$B$7:$R$2843,5,0)</f>
        <v>2.2843</v>
      </c>
      <c r="E36" s="66">
        <f t="shared" si="0"/>
        <v>41</v>
      </c>
      <c r="F36" s="65">
        <f>VLOOKUP($A36,'Return Data'!$B$7:$R$2843,6,0)</f>
        <v>2.6928000000000001</v>
      </c>
      <c r="G36" s="66">
        <f t="shared" si="1"/>
        <v>41</v>
      </c>
      <c r="H36" s="65">
        <f>VLOOKUP($A36,'Return Data'!$B$7:$R$2843,7,0)</f>
        <v>2.7517999999999998</v>
      </c>
      <c r="I36" s="66">
        <f t="shared" si="2"/>
        <v>40</v>
      </c>
      <c r="J36" s="65">
        <f>VLOOKUP($A36,'Return Data'!$B$7:$R$2843,8,0)</f>
        <v>3.0102000000000002</v>
      </c>
      <c r="K36" s="66">
        <f t="shared" si="3"/>
        <v>37</v>
      </c>
      <c r="L36" s="65">
        <f>VLOOKUP($A36,'Return Data'!$B$7:$R$2843,9,0)</f>
        <v>3.1391</v>
      </c>
      <c r="M36" s="66">
        <f t="shared" si="4"/>
        <v>35</v>
      </c>
      <c r="N36" s="65">
        <f>VLOOKUP($A36,'Return Data'!$B$7:$R$2843,10,0)</f>
        <v>3.1459999999999999</v>
      </c>
      <c r="O36" s="66">
        <f t="shared" si="5"/>
        <v>34</v>
      </c>
      <c r="P36" s="65">
        <f>VLOOKUP($A36,'Return Data'!$B$7:$R$2843,11,0)</f>
        <v>3.0815000000000001</v>
      </c>
      <c r="Q36" s="66">
        <f t="shared" si="6"/>
        <v>35</v>
      </c>
      <c r="R36" s="65">
        <f>VLOOKUP($A36,'Return Data'!$B$7:$R$2843,12,0)</f>
        <v>3.0266999999999999</v>
      </c>
      <c r="S36" s="66">
        <f t="shared" si="7"/>
        <v>39</v>
      </c>
      <c r="T36" s="65">
        <f>VLOOKUP($A36,'Return Data'!$B$7:$R$2843,13,0)</f>
        <v>3.0323000000000002</v>
      </c>
      <c r="U36" s="66">
        <f t="shared" si="12"/>
        <v>36</v>
      </c>
      <c r="V36" s="65"/>
      <c r="W36" s="66"/>
      <c r="X36" s="65"/>
      <c r="Y36" s="66"/>
      <c r="Z36" s="65">
        <f>VLOOKUP($A36,'Return Data'!$B$7:$R$2843,16,0)</f>
        <v>4.2046999999999999</v>
      </c>
      <c r="AA36" s="67">
        <f t="shared" si="11"/>
        <v>37</v>
      </c>
    </row>
    <row r="37" spans="1:27" x14ac:dyDescent="0.3">
      <c r="A37" s="63" t="s">
        <v>2021</v>
      </c>
      <c r="B37" s="64">
        <f>VLOOKUP($A37,'Return Data'!$B$7:$R$2843,3,0)</f>
        <v>44446</v>
      </c>
      <c r="C37" s="65">
        <f>VLOOKUP($A37,'Return Data'!$B$7:$R$2843,4,0)</f>
        <v>2280.6518999999998</v>
      </c>
      <c r="D37" s="65">
        <f>VLOOKUP($A37,'Return Data'!$B$7:$R$2843,5,0)</f>
        <v>3.2490999999999999</v>
      </c>
      <c r="E37" s="66">
        <f t="shared" si="0"/>
        <v>1</v>
      </c>
      <c r="F37" s="65">
        <f>VLOOKUP($A37,'Return Data'!$B$7:$R$2843,6,0)</f>
        <v>3.2164000000000001</v>
      </c>
      <c r="G37" s="66">
        <f t="shared" si="1"/>
        <v>3</v>
      </c>
      <c r="H37" s="65">
        <f>VLOOKUP($A37,'Return Data'!$B$7:$R$2843,7,0)</f>
        <v>3.206</v>
      </c>
      <c r="I37" s="66">
        <f t="shared" si="2"/>
        <v>2</v>
      </c>
      <c r="J37" s="65">
        <f>VLOOKUP($A37,'Return Data'!$B$7:$R$2843,8,0)</f>
        <v>3.3405</v>
      </c>
      <c r="K37" s="66">
        <f t="shared" si="3"/>
        <v>3</v>
      </c>
      <c r="L37" s="65">
        <f>VLOOKUP($A37,'Return Data'!$B$7:$R$2843,9,0)</f>
        <v>3.5145</v>
      </c>
      <c r="M37" s="66">
        <f t="shared" si="4"/>
        <v>4</v>
      </c>
      <c r="N37" s="65">
        <f>VLOOKUP($A37,'Return Data'!$B$7:$R$2843,10,0)</f>
        <v>3.2835000000000001</v>
      </c>
      <c r="O37" s="66">
        <f t="shared" si="5"/>
        <v>29</v>
      </c>
      <c r="P37" s="65">
        <f>VLOOKUP($A37,'Return Data'!$B$7:$R$2843,11,0)</f>
        <v>3.2627999999999999</v>
      </c>
      <c r="Q37" s="66">
        <f t="shared" si="6"/>
        <v>31</v>
      </c>
      <c r="R37" s="65">
        <f>VLOOKUP($A37,'Return Data'!$B$7:$R$2843,12,0)</f>
        <v>3.2046999999999999</v>
      </c>
      <c r="S37" s="66">
        <f t="shared" si="7"/>
        <v>34</v>
      </c>
      <c r="T37" s="65">
        <f>VLOOKUP($A37,'Return Data'!$B$7:$R$2843,13,0)</f>
        <v>3.1448</v>
      </c>
      <c r="U37" s="66">
        <f t="shared" si="12"/>
        <v>34</v>
      </c>
      <c r="V37" s="65">
        <f>VLOOKUP($A37,'Return Data'!$B$7:$R$2843,17,0)</f>
        <v>3.7431999999999999</v>
      </c>
      <c r="W37" s="66">
        <f t="shared" ref="W37:W49" si="15">RANK(V37,V$8:V$50,0)</f>
        <v>33</v>
      </c>
      <c r="X37" s="65">
        <f>VLOOKUP($A37,'Return Data'!$B$7:$R$2843,14,0)</f>
        <v>4.8878000000000004</v>
      </c>
      <c r="Y37" s="66">
        <f>RANK(X37,X$8:X$50,0)</f>
        <v>29</v>
      </c>
      <c r="Z37" s="65">
        <f>VLOOKUP($A37,'Return Data'!$B$7:$R$2843,16,0)</f>
        <v>7.1017000000000001</v>
      </c>
      <c r="AA37" s="67">
        <f t="shared" si="11"/>
        <v>20</v>
      </c>
    </row>
    <row r="38" spans="1:27" x14ac:dyDescent="0.3">
      <c r="A38" s="63" t="s">
        <v>148</v>
      </c>
      <c r="B38" s="64">
        <f>VLOOKUP($A38,'Return Data'!$B$7:$R$2843,3,0)</f>
        <v>44446</v>
      </c>
      <c r="C38" s="65">
        <f>VLOOKUP($A38,'Return Data'!$B$7:$R$2843,4,0)</f>
        <v>5106.3473999999997</v>
      </c>
      <c r="D38" s="65">
        <f>VLOOKUP($A38,'Return Data'!$B$7:$R$2843,5,0)</f>
        <v>2.7915000000000001</v>
      </c>
      <c r="E38" s="66">
        <f t="shared" si="0"/>
        <v>24</v>
      </c>
      <c r="F38" s="65">
        <f>VLOOKUP($A38,'Return Data'!$B$7:$R$2843,6,0)</f>
        <v>3.0116999999999998</v>
      </c>
      <c r="G38" s="66">
        <f t="shared" si="1"/>
        <v>22</v>
      </c>
      <c r="H38" s="65">
        <f>VLOOKUP($A38,'Return Data'!$B$7:$R$2843,7,0)</f>
        <v>3.0678000000000001</v>
      </c>
      <c r="I38" s="66">
        <f t="shared" si="2"/>
        <v>26</v>
      </c>
      <c r="J38" s="65">
        <f>VLOOKUP($A38,'Return Data'!$B$7:$R$2843,8,0)</f>
        <v>3.2161</v>
      </c>
      <c r="K38" s="66">
        <f t="shared" si="3"/>
        <v>22</v>
      </c>
      <c r="L38" s="65">
        <f>VLOOKUP($A38,'Return Data'!$B$7:$R$2843,9,0)</f>
        <v>3.4535</v>
      </c>
      <c r="M38" s="66">
        <f t="shared" si="4"/>
        <v>12</v>
      </c>
      <c r="N38" s="65">
        <f>VLOOKUP($A38,'Return Data'!$B$7:$R$2843,10,0)</f>
        <v>3.4146000000000001</v>
      </c>
      <c r="O38" s="66">
        <f t="shared" si="5"/>
        <v>14</v>
      </c>
      <c r="P38" s="65">
        <f>VLOOKUP($A38,'Return Data'!$B$7:$R$2843,11,0)</f>
        <v>3.3986999999999998</v>
      </c>
      <c r="Q38" s="66">
        <f t="shared" si="6"/>
        <v>13</v>
      </c>
      <c r="R38" s="65">
        <f>VLOOKUP($A38,'Return Data'!$B$7:$R$2843,12,0)</f>
        <v>3.3146</v>
      </c>
      <c r="S38" s="66">
        <f t="shared" si="7"/>
        <v>14</v>
      </c>
      <c r="T38" s="65">
        <f>VLOOKUP($A38,'Return Data'!$B$7:$R$2843,13,0)</f>
        <v>3.3033000000000001</v>
      </c>
      <c r="U38" s="66">
        <f t="shared" si="12"/>
        <v>14</v>
      </c>
      <c r="V38" s="65">
        <f>VLOOKUP($A38,'Return Data'!$B$7:$R$2843,17,0)</f>
        <v>4.2047999999999996</v>
      </c>
      <c r="W38" s="66">
        <f t="shared" si="15"/>
        <v>10</v>
      </c>
      <c r="X38" s="65">
        <f>VLOOKUP($A38,'Return Data'!$B$7:$R$2843,14,0)</f>
        <v>5.2853000000000003</v>
      </c>
      <c r="Y38" s="66">
        <f>RANK(X38,X$8:X$50,0)</f>
        <v>8</v>
      </c>
      <c r="Z38" s="65">
        <f>VLOOKUP($A38,'Return Data'!$B$7:$R$2843,16,0)</f>
        <v>7.1692999999999998</v>
      </c>
      <c r="AA38" s="67">
        <f t="shared" si="11"/>
        <v>5</v>
      </c>
    </row>
    <row r="39" spans="1:27" x14ac:dyDescent="0.3">
      <c r="A39" s="63" t="s">
        <v>149</v>
      </c>
      <c r="B39" s="64">
        <f>VLOOKUP($A39,'Return Data'!$B$7:$R$2843,3,0)</f>
        <v>44446</v>
      </c>
      <c r="C39" s="65">
        <f>VLOOKUP($A39,'Return Data'!$B$7:$R$2843,4,0)</f>
        <v>1169.3302000000001</v>
      </c>
      <c r="D39" s="65">
        <f>VLOOKUP($A39,'Return Data'!$B$7:$R$2843,5,0)</f>
        <v>2.9655999999999998</v>
      </c>
      <c r="E39" s="66">
        <f t="shared" si="0"/>
        <v>10</v>
      </c>
      <c r="F39" s="65">
        <f>VLOOKUP($A39,'Return Data'!$B$7:$R$2843,6,0)</f>
        <v>3.0373999999999999</v>
      </c>
      <c r="G39" s="66">
        <f t="shared" si="1"/>
        <v>17</v>
      </c>
      <c r="H39" s="65">
        <f>VLOOKUP($A39,'Return Data'!$B$7:$R$2843,7,0)</f>
        <v>2.9763999999999999</v>
      </c>
      <c r="I39" s="66">
        <f t="shared" si="2"/>
        <v>34</v>
      </c>
      <c r="J39" s="65">
        <f>VLOOKUP($A39,'Return Data'!$B$7:$R$2843,8,0)</f>
        <v>3.1328</v>
      </c>
      <c r="K39" s="66">
        <f t="shared" si="3"/>
        <v>31</v>
      </c>
      <c r="L39" s="65">
        <f>VLOOKUP($A39,'Return Data'!$B$7:$R$2843,9,0)</f>
        <v>3.3035000000000001</v>
      </c>
      <c r="M39" s="66">
        <f t="shared" si="4"/>
        <v>30</v>
      </c>
      <c r="N39" s="65">
        <f>VLOOKUP($A39,'Return Data'!$B$7:$R$2843,10,0)</f>
        <v>3.2793000000000001</v>
      </c>
      <c r="O39" s="66">
        <f t="shared" si="5"/>
        <v>30</v>
      </c>
      <c r="P39" s="65">
        <f>VLOOKUP($A39,'Return Data'!$B$7:$R$2843,11,0)</f>
        <v>3.2288999999999999</v>
      </c>
      <c r="Q39" s="66">
        <f t="shared" si="6"/>
        <v>32</v>
      </c>
      <c r="R39" s="65">
        <f>VLOOKUP($A39,'Return Data'!$B$7:$R$2843,12,0)</f>
        <v>3.1499000000000001</v>
      </c>
      <c r="S39" s="66">
        <f t="shared" si="7"/>
        <v>36</v>
      </c>
      <c r="T39" s="65">
        <f>VLOOKUP($A39,'Return Data'!$B$7:$R$2843,13,0)</f>
        <v>3.1503999999999999</v>
      </c>
      <c r="U39" s="66">
        <f t="shared" si="12"/>
        <v>32</v>
      </c>
      <c r="V39" s="65">
        <f>VLOOKUP($A39,'Return Data'!$B$7:$R$2843,17,0)</f>
        <v>3.7618</v>
      </c>
      <c r="W39" s="66">
        <f t="shared" si="15"/>
        <v>32</v>
      </c>
      <c r="X39" s="65"/>
      <c r="Y39" s="66"/>
      <c r="Z39" s="65">
        <f>VLOOKUP($A39,'Return Data'!$B$7:$R$2843,16,0)</f>
        <v>4.8114999999999997</v>
      </c>
      <c r="AA39" s="67">
        <f t="shared" si="11"/>
        <v>35</v>
      </c>
    </row>
    <row r="40" spans="1:27" x14ac:dyDescent="0.3">
      <c r="A40" s="63" t="s">
        <v>150</v>
      </c>
      <c r="B40" s="64">
        <f>VLOOKUP($A40,'Return Data'!$B$7:$R$2843,3,0)</f>
        <v>44446</v>
      </c>
      <c r="C40" s="65">
        <f>VLOOKUP($A40,'Return Data'!$B$7:$R$2843,4,0)</f>
        <v>272.03789999999998</v>
      </c>
      <c r="D40" s="65">
        <f>VLOOKUP($A40,'Return Data'!$B$7:$R$2843,5,0)</f>
        <v>2.0127000000000002</v>
      </c>
      <c r="E40" s="66">
        <f t="shared" si="0"/>
        <v>42</v>
      </c>
      <c r="F40" s="65">
        <f>VLOOKUP($A40,'Return Data'!$B$7:$R$2843,6,0)</f>
        <v>2.9033000000000002</v>
      </c>
      <c r="G40" s="66">
        <f t="shared" si="1"/>
        <v>35</v>
      </c>
      <c r="H40" s="65">
        <f>VLOOKUP($A40,'Return Data'!$B$7:$R$2843,7,0)</f>
        <v>3.1339000000000001</v>
      </c>
      <c r="I40" s="66">
        <f t="shared" si="2"/>
        <v>9</v>
      </c>
      <c r="J40" s="65">
        <f>VLOOKUP($A40,'Return Data'!$B$7:$R$2843,8,0)</f>
        <v>3.2961999999999998</v>
      </c>
      <c r="K40" s="66">
        <f t="shared" si="3"/>
        <v>7</v>
      </c>
      <c r="L40" s="65">
        <f>VLOOKUP($A40,'Return Data'!$B$7:$R$2843,9,0)</f>
        <v>3.4235000000000002</v>
      </c>
      <c r="M40" s="66">
        <f t="shared" si="4"/>
        <v>19</v>
      </c>
      <c r="N40" s="65">
        <f>VLOOKUP($A40,'Return Data'!$B$7:$R$2843,10,0)</f>
        <v>3.4066000000000001</v>
      </c>
      <c r="O40" s="66">
        <f t="shared" si="5"/>
        <v>18</v>
      </c>
      <c r="P40" s="65">
        <f>VLOOKUP($A40,'Return Data'!$B$7:$R$2843,11,0)</f>
        <v>3.4112</v>
      </c>
      <c r="Q40" s="66">
        <f t="shared" si="6"/>
        <v>10</v>
      </c>
      <c r="R40" s="65">
        <f>VLOOKUP($A40,'Return Data'!$B$7:$R$2843,12,0)</f>
        <v>3.3382000000000001</v>
      </c>
      <c r="S40" s="66">
        <f t="shared" si="7"/>
        <v>10</v>
      </c>
      <c r="T40" s="65">
        <f>VLOOKUP($A40,'Return Data'!$B$7:$R$2843,13,0)</f>
        <v>3.3248000000000002</v>
      </c>
      <c r="U40" s="66">
        <f t="shared" si="12"/>
        <v>10</v>
      </c>
      <c r="V40" s="65">
        <f>VLOOKUP($A40,'Return Data'!$B$7:$R$2843,17,0)</f>
        <v>4.2321</v>
      </c>
      <c r="W40" s="66">
        <f t="shared" si="15"/>
        <v>7</v>
      </c>
      <c r="X40" s="65">
        <f>VLOOKUP($A40,'Return Data'!$B$7:$R$2843,14,0)</f>
        <v>5.2923</v>
      </c>
      <c r="Y40" s="66">
        <f t="shared" ref="Y40:Y49" si="16">RANK(X40,X$8:X$50,0)</f>
        <v>6</v>
      </c>
      <c r="Z40" s="65">
        <f>VLOOKUP($A40,'Return Data'!$B$7:$R$2843,16,0)</f>
        <v>7.1509</v>
      </c>
      <c r="AA40" s="67">
        <f t="shared" si="11"/>
        <v>8</v>
      </c>
    </row>
    <row r="41" spans="1:27" x14ac:dyDescent="0.3">
      <c r="A41" s="63" t="s">
        <v>151</v>
      </c>
      <c r="B41" s="64">
        <f>VLOOKUP($A41,'Return Data'!$B$7:$R$2843,3,0)</f>
        <v>44446</v>
      </c>
      <c r="C41" s="65">
        <f>VLOOKUP($A41,'Return Data'!$B$7:$R$2843,4,0)</f>
        <v>2949.1526399999998</v>
      </c>
      <c r="D41" s="65">
        <f>VLOOKUP($A41,'Return Data'!$B$7:$R$2843,5,0)</f>
        <v>2.8062</v>
      </c>
      <c r="E41" s="66">
        <f t="shared" si="0"/>
        <v>22</v>
      </c>
      <c r="F41" s="65">
        <f>VLOOKUP($A41,'Return Data'!$B$7:$R$2843,6,0)</f>
        <v>2.8534999999999999</v>
      </c>
      <c r="G41" s="66">
        <f t="shared" si="1"/>
        <v>37</v>
      </c>
      <c r="H41" s="65">
        <f>VLOOKUP($A41,'Return Data'!$B$7:$R$2843,7,0)</f>
        <v>2.9737</v>
      </c>
      <c r="I41" s="66">
        <f t="shared" si="2"/>
        <v>35</v>
      </c>
      <c r="J41" s="65">
        <f>VLOOKUP($A41,'Return Data'!$B$7:$R$2843,8,0)</f>
        <v>3.1002999999999998</v>
      </c>
      <c r="K41" s="66">
        <f t="shared" si="3"/>
        <v>33</v>
      </c>
      <c r="L41" s="65">
        <f>VLOOKUP($A41,'Return Data'!$B$7:$R$2843,9,0)</f>
        <v>3.2315999999999998</v>
      </c>
      <c r="M41" s="66">
        <f t="shared" si="4"/>
        <v>33</v>
      </c>
      <c r="N41" s="65">
        <f>VLOOKUP($A41,'Return Data'!$B$7:$R$2843,10,0)</f>
        <v>3.2730000000000001</v>
      </c>
      <c r="O41" s="66">
        <f t="shared" si="5"/>
        <v>31</v>
      </c>
      <c r="P41" s="65">
        <f>VLOOKUP($A41,'Return Data'!$B$7:$R$2843,11,0)</f>
        <v>3.2658999999999998</v>
      </c>
      <c r="Q41" s="66">
        <f t="shared" si="6"/>
        <v>29</v>
      </c>
      <c r="R41" s="65">
        <f>VLOOKUP($A41,'Return Data'!$B$7:$R$2843,12,0)</f>
        <v>3.2187000000000001</v>
      </c>
      <c r="S41" s="66">
        <f t="shared" si="7"/>
        <v>33</v>
      </c>
      <c r="T41" s="65">
        <f>VLOOKUP($A41,'Return Data'!$B$7:$R$2843,13,0)</f>
        <v>3.2035</v>
      </c>
      <c r="U41" s="66">
        <f t="shared" si="12"/>
        <v>30</v>
      </c>
      <c r="V41" s="65">
        <f>VLOOKUP($A41,'Return Data'!$B$7:$R$2843,17,0)</f>
        <v>3.8742000000000001</v>
      </c>
      <c r="W41" s="66">
        <f t="shared" si="15"/>
        <v>30</v>
      </c>
      <c r="X41" s="65">
        <f>VLOOKUP($A41,'Return Data'!$B$7:$R$2843,14,0)</f>
        <v>1.7853000000000001</v>
      </c>
      <c r="Y41" s="66">
        <f t="shared" si="16"/>
        <v>34</v>
      </c>
      <c r="Z41" s="65">
        <f>VLOOKUP($A41,'Return Data'!$B$7:$R$2843,16,0)</f>
        <v>5.9352999999999998</v>
      </c>
      <c r="AA41" s="67">
        <f t="shared" si="11"/>
        <v>34</v>
      </c>
    </row>
    <row r="42" spans="1:27" x14ac:dyDescent="0.3">
      <c r="A42" s="63" t="s">
        <v>152</v>
      </c>
      <c r="B42" s="64">
        <f>VLOOKUP($A42,'Return Data'!$B$7:$R$2843,3,0)</f>
        <v>44446</v>
      </c>
      <c r="C42" s="65">
        <f>VLOOKUP($A42,'Return Data'!$B$7:$R$2843,4,0)</f>
        <v>33.514499999999998</v>
      </c>
      <c r="D42" s="65">
        <f>VLOOKUP($A42,'Return Data'!$B$7:$R$2843,5,0)</f>
        <v>3.1585999999999999</v>
      </c>
      <c r="E42" s="66">
        <f t="shared" si="0"/>
        <v>2</v>
      </c>
      <c r="F42" s="65">
        <f>VLOOKUP($A42,'Return Data'!$B$7:$R$2843,6,0)</f>
        <v>3.4864000000000002</v>
      </c>
      <c r="G42" s="66">
        <f t="shared" si="1"/>
        <v>1</v>
      </c>
      <c r="H42" s="65">
        <f>VLOOKUP($A42,'Return Data'!$B$7:$R$2843,7,0)</f>
        <v>3.6120000000000001</v>
      </c>
      <c r="I42" s="66">
        <f t="shared" si="2"/>
        <v>1</v>
      </c>
      <c r="J42" s="65">
        <f>VLOOKUP($A42,'Return Data'!$B$7:$R$2843,8,0)</f>
        <v>3.6301000000000001</v>
      </c>
      <c r="K42" s="66">
        <f t="shared" si="3"/>
        <v>1</v>
      </c>
      <c r="L42" s="65">
        <f>VLOOKUP($A42,'Return Data'!$B$7:$R$2843,9,0)</f>
        <v>3.7663000000000002</v>
      </c>
      <c r="M42" s="66">
        <f t="shared" si="4"/>
        <v>1</v>
      </c>
      <c r="N42" s="65">
        <f>VLOOKUP($A42,'Return Data'!$B$7:$R$2843,10,0)</f>
        <v>3.7498</v>
      </c>
      <c r="O42" s="66">
        <f t="shared" si="5"/>
        <v>1</v>
      </c>
      <c r="P42" s="65">
        <f>VLOOKUP($A42,'Return Data'!$B$7:$R$2843,11,0)</f>
        <v>4.2698999999999998</v>
      </c>
      <c r="Q42" s="66">
        <f t="shared" si="6"/>
        <v>1</v>
      </c>
      <c r="R42" s="65">
        <f>VLOOKUP($A42,'Return Data'!$B$7:$R$2843,12,0)</f>
        <v>4.3436000000000003</v>
      </c>
      <c r="S42" s="66">
        <f t="shared" si="7"/>
        <v>1</v>
      </c>
      <c r="T42" s="65">
        <f>VLOOKUP($A42,'Return Data'!$B$7:$R$2843,13,0)</f>
        <v>4.5370999999999997</v>
      </c>
      <c r="U42" s="66">
        <f t="shared" si="12"/>
        <v>1</v>
      </c>
      <c r="V42" s="65">
        <f>VLOOKUP($A42,'Return Data'!$B$7:$R$2843,17,0)</f>
        <v>5.1905999999999999</v>
      </c>
      <c r="W42" s="66">
        <f t="shared" si="15"/>
        <v>1</v>
      </c>
      <c r="X42" s="65">
        <f>VLOOKUP($A42,'Return Data'!$B$7:$R$2843,14,0)</f>
        <v>6.0534999999999997</v>
      </c>
      <c r="Y42" s="66">
        <f t="shared" si="16"/>
        <v>1</v>
      </c>
      <c r="Z42" s="65">
        <f>VLOOKUP($A42,'Return Data'!$B$7:$R$2843,16,0)</f>
        <v>7.6207000000000003</v>
      </c>
      <c r="AA42" s="67">
        <f t="shared" si="11"/>
        <v>1</v>
      </c>
    </row>
    <row r="43" spans="1:27" x14ac:dyDescent="0.3">
      <c r="A43" s="63" t="s">
        <v>153</v>
      </c>
      <c r="B43" s="64">
        <f>VLOOKUP($A43,'Return Data'!$B$7:$R$2843,3,0)</f>
        <v>44446</v>
      </c>
      <c r="C43" s="65">
        <f>VLOOKUP($A43,'Return Data'!$B$7:$R$2843,4,0)</f>
        <v>28.176300000000001</v>
      </c>
      <c r="D43" s="65">
        <f>VLOOKUP($A43,'Return Data'!$B$7:$R$2843,5,0)</f>
        <v>2.4615</v>
      </c>
      <c r="E43" s="66">
        <f t="shared" si="0"/>
        <v>40</v>
      </c>
      <c r="F43" s="65">
        <f>VLOOKUP($A43,'Return Data'!$B$7:$R$2843,6,0)</f>
        <v>3.0234000000000001</v>
      </c>
      <c r="G43" s="66">
        <f t="shared" si="1"/>
        <v>21</v>
      </c>
      <c r="H43" s="65">
        <f>VLOOKUP($A43,'Return Data'!$B$7:$R$2843,7,0)</f>
        <v>3.0182000000000002</v>
      </c>
      <c r="I43" s="66">
        <f t="shared" si="2"/>
        <v>31</v>
      </c>
      <c r="J43" s="65">
        <f>VLOOKUP($A43,'Return Data'!$B$7:$R$2843,8,0)</f>
        <v>3.1591</v>
      </c>
      <c r="K43" s="66">
        <f t="shared" si="3"/>
        <v>28</v>
      </c>
      <c r="L43" s="65">
        <f>VLOOKUP($A43,'Return Data'!$B$7:$R$2843,9,0)</f>
        <v>3.3273000000000001</v>
      </c>
      <c r="M43" s="66">
        <f t="shared" si="4"/>
        <v>28</v>
      </c>
      <c r="N43" s="65">
        <f>VLOOKUP($A43,'Return Data'!$B$7:$R$2843,10,0)</f>
        <v>3.2723</v>
      </c>
      <c r="O43" s="66">
        <f t="shared" si="5"/>
        <v>32</v>
      </c>
      <c r="P43" s="65">
        <f>VLOOKUP($A43,'Return Data'!$B$7:$R$2843,11,0)</f>
        <v>3.2115999999999998</v>
      </c>
      <c r="Q43" s="66">
        <f t="shared" si="6"/>
        <v>33</v>
      </c>
      <c r="R43" s="65">
        <f>VLOOKUP($A43,'Return Data'!$B$7:$R$2843,12,0)</f>
        <v>3.1476000000000002</v>
      </c>
      <c r="S43" s="66">
        <f t="shared" si="7"/>
        <v>37</v>
      </c>
      <c r="T43" s="65">
        <f>VLOOKUP($A43,'Return Data'!$B$7:$R$2843,13,0)</f>
        <v>3.1478999999999999</v>
      </c>
      <c r="U43" s="66">
        <f t="shared" si="12"/>
        <v>33</v>
      </c>
      <c r="V43" s="65">
        <f>VLOOKUP($A43,'Return Data'!$B$7:$R$2843,17,0)</f>
        <v>3.7254999999999998</v>
      </c>
      <c r="W43" s="66">
        <f t="shared" si="15"/>
        <v>34</v>
      </c>
      <c r="X43" s="65">
        <f>VLOOKUP($A43,'Return Data'!$B$7:$R$2843,14,0)</f>
        <v>4.6955999999999998</v>
      </c>
      <c r="Y43" s="66">
        <f t="shared" si="16"/>
        <v>31</v>
      </c>
      <c r="Z43" s="65">
        <f>VLOOKUP($A43,'Return Data'!$B$7:$R$2843,16,0)</f>
        <v>6.9439000000000002</v>
      </c>
      <c r="AA43" s="67">
        <f t="shared" si="11"/>
        <v>28</v>
      </c>
    </row>
    <row r="44" spans="1:27" x14ac:dyDescent="0.3">
      <c r="A44" s="63" t="s">
        <v>156</v>
      </c>
      <c r="B44" s="64">
        <f>VLOOKUP($A44,'Return Data'!$B$7:$R$2843,3,0)</f>
        <v>44446</v>
      </c>
      <c r="C44" s="65">
        <f>VLOOKUP($A44,'Return Data'!$B$7:$R$2843,4,0)</f>
        <v>3268.7031999999999</v>
      </c>
      <c r="D44" s="65">
        <f>VLOOKUP($A44,'Return Data'!$B$7:$R$2843,5,0)</f>
        <v>2.9447999999999999</v>
      </c>
      <c r="E44" s="66">
        <f t="shared" si="0"/>
        <v>11</v>
      </c>
      <c r="F44" s="65">
        <f>VLOOKUP($A44,'Return Data'!$B$7:$R$2843,6,0)</f>
        <v>3.0358000000000001</v>
      </c>
      <c r="G44" s="66">
        <f t="shared" si="1"/>
        <v>19</v>
      </c>
      <c r="H44" s="65">
        <f>VLOOKUP($A44,'Return Data'!$B$7:$R$2843,7,0)</f>
        <v>3.0398999999999998</v>
      </c>
      <c r="I44" s="66">
        <f t="shared" si="2"/>
        <v>28</v>
      </c>
      <c r="J44" s="65">
        <f>VLOOKUP($A44,'Return Data'!$B$7:$R$2843,8,0)</f>
        <v>3.2063999999999999</v>
      </c>
      <c r="K44" s="66">
        <f t="shared" si="3"/>
        <v>24</v>
      </c>
      <c r="L44" s="65">
        <f>VLOOKUP($A44,'Return Data'!$B$7:$R$2843,9,0)</f>
        <v>3.4581</v>
      </c>
      <c r="M44" s="66">
        <f t="shared" si="4"/>
        <v>8</v>
      </c>
      <c r="N44" s="65">
        <f>VLOOKUP($A44,'Return Data'!$B$7:$R$2843,10,0)</f>
        <v>3.4241999999999999</v>
      </c>
      <c r="O44" s="66">
        <f t="shared" si="5"/>
        <v>12</v>
      </c>
      <c r="P44" s="65">
        <f>VLOOKUP($A44,'Return Data'!$B$7:$R$2843,11,0)</f>
        <v>3.3815</v>
      </c>
      <c r="Q44" s="66">
        <f t="shared" si="6"/>
        <v>17</v>
      </c>
      <c r="R44" s="65">
        <f>VLOOKUP($A44,'Return Data'!$B$7:$R$2843,12,0)</f>
        <v>3.2887</v>
      </c>
      <c r="S44" s="66">
        <f t="shared" si="7"/>
        <v>20</v>
      </c>
      <c r="T44" s="65">
        <f>VLOOKUP($A44,'Return Data'!$B$7:$R$2843,13,0)</f>
        <v>3.2892000000000001</v>
      </c>
      <c r="U44" s="66">
        <f t="shared" si="12"/>
        <v>18</v>
      </c>
      <c r="V44" s="65">
        <f>VLOOKUP($A44,'Return Data'!$B$7:$R$2843,17,0)</f>
        <v>4.1292999999999997</v>
      </c>
      <c r="W44" s="66">
        <f t="shared" si="15"/>
        <v>19</v>
      </c>
      <c r="X44" s="65">
        <f>VLOOKUP($A44,'Return Data'!$B$7:$R$2843,14,0)</f>
        <v>5.16</v>
      </c>
      <c r="Y44" s="66">
        <f t="shared" si="16"/>
        <v>20</v>
      </c>
      <c r="Z44" s="65">
        <f>VLOOKUP($A44,'Return Data'!$B$7:$R$2843,16,0)</f>
        <v>7.0686999999999998</v>
      </c>
      <c r="AA44" s="67">
        <f t="shared" si="11"/>
        <v>25</v>
      </c>
    </row>
    <row r="45" spans="1:27" x14ac:dyDescent="0.3">
      <c r="A45" s="63" t="s">
        <v>157</v>
      </c>
      <c r="B45" s="64">
        <f>VLOOKUP($A45,'Return Data'!$B$7:$R$2843,3,0)</f>
        <v>44446</v>
      </c>
      <c r="C45" s="65">
        <f>VLOOKUP($A45,'Return Data'!$B$7:$R$2843,4,0)</f>
        <v>44.0398</v>
      </c>
      <c r="D45" s="65">
        <f>VLOOKUP($A45,'Return Data'!$B$7:$R$2843,5,0)</f>
        <v>2.6522999999999999</v>
      </c>
      <c r="E45" s="66">
        <f t="shared" si="0"/>
        <v>36</v>
      </c>
      <c r="F45" s="65">
        <f>VLOOKUP($A45,'Return Data'!$B$7:$R$2843,6,0)</f>
        <v>2.9843999999999999</v>
      </c>
      <c r="G45" s="66">
        <f t="shared" si="1"/>
        <v>24</v>
      </c>
      <c r="H45" s="65">
        <f>VLOOKUP($A45,'Return Data'!$B$7:$R$2843,7,0)</f>
        <v>3.0802</v>
      </c>
      <c r="I45" s="66">
        <f t="shared" si="2"/>
        <v>23</v>
      </c>
      <c r="J45" s="65">
        <f>VLOOKUP($A45,'Return Data'!$B$7:$R$2843,8,0)</f>
        <v>3.2957000000000001</v>
      </c>
      <c r="K45" s="66">
        <f t="shared" si="3"/>
        <v>8</v>
      </c>
      <c r="L45" s="65">
        <f>VLOOKUP($A45,'Return Data'!$B$7:$R$2843,9,0)</f>
        <v>3.5047000000000001</v>
      </c>
      <c r="M45" s="66">
        <f t="shared" si="4"/>
        <v>5</v>
      </c>
      <c r="N45" s="65">
        <f>VLOOKUP($A45,'Return Data'!$B$7:$R$2843,10,0)</f>
        <v>3.4531000000000001</v>
      </c>
      <c r="O45" s="66">
        <f t="shared" si="5"/>
        <v>5</v>
      </c>
      <c r="P45" s="65">
        <f>VLOOKUP($A45,'Return Data'!$B$7:$R$2843,11,0)</f>
        <v>3.4287999999999998</v>
      </c>
      <c r="Q45" s="66">
        <f t="shared" si="6"/>
        <v>7</v>
      </c>
      <c r="R45" s="65">
        <f>VLOOKUP($A45,'Return Data'!$B$7:$R$2843,12,0)</f>
        <v>3.3534000000000002</v>
      </c>
      <c r="S45" s="66">
        <f t="shared" si="7"/>
        <v>9</v>
      </c>
      <c r="T45" s="65">
        <f>VLOOKUP($A45,'Return Data'!$B$7:$R$2843,13,0)</f>
        <v>3.3572000000000002</v>
      </c>
      <c r="U45" s="66">
        <f t="shared" si="12"/>
        <v>8</v>
      </c>
      <c r="V45" s="65">
        <f>VLOOKUP($A45,'Return Data'!$B$7:$R$2843,17,0)</f>
        <v>4.1551999999999998</v>
      </c>
      <c r="W45" s="66">
        <f t="shared" si="15"/>
        <v>17</v>
      </c>
      <c r="X45" s="65">
        <f>VLOOKUP($A45,'Return Data'!$B$7:$R$2843,14,0)</f>
        <v>5.2220000000000004</v>
      </c>
      <c r="Y45" s="66">
        <f t="shared" si="16"/>
        <v>15</v>
      </c>
      <c r="Z45" s="65">
        <f>VLOOKUP($A45,'Return Data'!$B$7:$R$2843,16,0)</f>
        <v>7.1231999999999998</v>
      </c>
      <c r="AA45" s="67">
        <f t="shared" si="11"/>
        <v>15</v>
      </c>
    </row>
    <row r="46" spans="1:27" x14ac:dyDescent="0.3">
      <c r="A46" s="63" t="s">
        <v>158</v>
      </c>
      <c r="B46" s="64">
        <f>VLOOKUP($A46,'Return Data'!$B$7:$R$2843,3,0)</f>
        <v>44446</v>
      </c>
      <c r="C46" s="65">
        <f>VLOOKUP($A46,'Return Data'!$B$7:$R$2843,4,0)</f>
        <v>3295.0954999999999</v>
      </c>
      <c r="D46" s="65">
        <f>VLOOKUP($A46,'Return Data'!$B$7:$R$2843,5,0)</f>
        <v>2.8481000000000001</v>
      </c>
      <c r="E46" s="66">
        <f t="shared" si="0"/>
        <v>17</v>
      </c>
      <c r="F46" s="65">
        <f>VLOOKUP($A46,'Return Data'!$B$7:$R$2843,6,0)</f>
        <v>3.1389</v>
      </c>
      <c r="G46" s="66">
        <f t="shared" si="1"/>
        <v>5</v>
      </c>
      <c r="H46" s="65">
        <f>VLOOKUP($A46,'Return Data'!$B$7:$R$2843,7,0)</f>
        <v>3.0865</v>
      </c>
      <c r="I46" s="66">
        <f t="shared" si="2"/>
        <v>21</v>
      </c>
      <c r="J46" s="65">
        <f>VLOOKUP($A46,'Return Data'!$B$7:$R$2843,8,0)</f>
        <v>3.2097000000000002</v>
      </c>
      <c r="K46" s="66">
        <f t="shared" si="3"/>
        <v>23</v>
      </c>
      <c r="L46" s="65">
        <f>VLOOKUP($A46,'Return Data'!$B$7:$R$2843,9,0)</f>
        <v>3.4557000000000002</v>
      </c>
      <c r="M46" s="66">
        <f t="shared" si="4"/>
        <v>10</v>
      </c>
      <c r="N46" s="65">
        <f>VLOOKUP($A46,'Return Data'!$B$7:$R$2843,10,0)</f>
        <v>3.3919000000000001</v>
      </c>
      <c r="O46" s="66">
        <f t="shared" si="5"/>
        <v>23</v>
      </c>
      <c r="P46" s="65">
        <f>VLOOKUP($A46,'Return Data'!$B$7:$R$2843,11,0)</f>
        <v>3.3763999999999998</v>
      </c>
      <c r="Q46" s="66">
        <f t="shared" si="6"/>
        <v>19</v>
      </c>
      <c r="R46" s="65">
        <f>VLOOKUP($A46,'Return Data'!$B$7:$R$2843,12,0)</f>
        <v>3.2738999999999998</v>
      </c>
      <c r="S46" s="66">
        <f t="shared" si="7"/>
        <v>23</v>
      </c>
      <c r="T46" s="65">
        <f>VLOOKUP($A46,'Return Data'!$B$7:$R$2843,13,0)</f>
        <v>3.2888999999999999</v>
      </c>
      <c r="U46" s="66">
        <f t="shared" si="12"/>
        <v>19</v>
      </c>
      <c r="V46" s="65">
        <f>VLOOKUP($A46,'Return Data'!$B$7:$R$2843,17,0)</f>
        <v>4.2149999999999999</v>
      </c>
      <c r="W46" s="66">
        <f t="shared" si="15"/>
        <v>9</v>
      </c>
      <c r="X46" s="65">
        <f>VLOOKUP($A46,'Return Data'!$B$7:$R$2843,14,0)</f>
        <v>5.2531999999999996</v>
      </c>
      <c r="Y46" s="66">
        <f t="shared" si="16"/>
        <v>10</v>
      </c>
      <c r="Z46" s="65">
        <f>VLOOKUP($A46,'Return Data'!$B$7:$R$2843,16,0)</f>
        <v>7.1683000000000003</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44446</v>
      </c>
      <c r="C48" s="65">
        <f>VLOOKUP($A48,'Return Data'!$B$7:$R$2843,4,0)</f>
        <v>2011.1778999999999</v>
      </c>
      <c r="D48" s="65">
        <f>VLOOKUP($A48,'Return Data'!$B$7:$R$2843,5,0)</f>
        <v>3.0455999999999999</v>
      </c>
      <c r="E48" s="66">
        <f t="shared" si="0"/>
        <v>5</v>
      </c>
      <c r="F48" s="65">
        <f>VLOOKUP($A48,'Return Data'!$B$7:$R$2843,6,0)</f>
        <v>3.0564</v>
      </c>
      <c r="G48" s="66">
        <f t="shared" si="1"/>
        <v>12</v>
      </c>
      <c r="H48" s="65">
        <f>VLOOKUP($A48,'Return Data'!$B$7:$R$2843,7,0)</f>
        <v>3.0790000000000002</v>
      </c>
      <c r="I48" s="66">
        <f t="shared" si="2"/>
        <v>24</v>
      </c>
      <c r="J48" s="65">
        <f>VLOOKUP($A48,'Return Data'!$B$7:$R$2843,8,0)</f>
        <v>3.1798999999999999</v>
      </c>
      <c r="K48" s="66">
        <f t="shared" si="3"/>
        <v>26</v>
      </c>
      <c r="L48" s="65">
        <f>VLOOKUP($A48,'Return Data'!$B$7:$R$2843,9,0)</f>
        <v>3.3820999999999999</v>
      </c>
      <c r="M48" s="66">
        <f t="shared" si="4"/>
        <v>24</v>
      </c>
      <c r="N48" s="65">
        <f>VLOOKUP($A48,'Return Data'!$B$7:$R$2843,10,0)</f>
        <v>3.3855</v>
      </c>
      <c r="O48" s="66">
        <f t="shared" si="5"/>
        <v>24</v>
      </c>
      <c r="P48" s="65">
        <f>VLOOKUP($A48,'Return Data'!$B$7:$R$2843,11,0)</f>
        <v>3.3925000000000001</v>
      </c>
      <c r="Q48" s="66">
        <f t="shared" si="6"/>
        <v>15</v>
      </c>
      <c r="R48" s="65">
        <f>VLOOKUP($A48,'Return Data'!$B$7:$R$2843,12,0)</f>
        <v>3.3273000000000001</v>
      </c>
      <c r="S48" s="66">
        <f t="shared" si="7"/>
        <v>12</v>
      </c>
      <c r="T48" s="65">
        <f>VLOOKUP($A48,'Return Data'!$B$7:$R$2843,13,0)</f>
        <v>3.3142</v>
      </c>
      <c r="U48" s="66">
        <f t="shared" si="12"/>
        <v>11</v>
      </c>
      <c r="V48" s="65">
        <f>VLOOKUP($A48,'Return Data'!$B$7:$R$2843,17,0)</f>
        <v>4.2035</v>
      </c>
      <c r="W48" s="66">
        <f t="shared" si="15"/>
        <v>11</v>
      </c>
      <c r="X48" s="65">
        <f>VLOOKUP($A48,'Return Data'!$B$7:$R$2843,14,0)</f>
        <v>3.9514</v>
      </c>
      <c r="Y48" s="66">
        <f t="shared" si="16"/>
        <v>33</v>
      </c>
      <c r="Z48" s="65">
        <f>VLOOKUP($A48,'Return Data'!$B$7:$R$2843,16,0)</f>
        <v>6.6359000000000004</v>
      </c>
      <c r="AA48" s="67">
        <f t="shared" si="11"/>
        <v>31</v>
      </c>
    </row>
    <row r="49" spans="1:27" x14ac:dyDescent="0.3">
      <c r="A49" s="63" t="s">
        <v>161</v>
      </c>
      <c r="B49" s="64">
        <f>VLOOKUP($A49,'Return Data'!$B$7:$R$2843,3,0)</f>
        <v>44446</v>
      </c>
      <c r="C49" s="65">
        <f>VLOOKUP($A49,'Return Data'!$B$7:$R$2843,4,0)</f>
        <v>3420.0877999999998</v>
      </c>
      <c r="D49" s="65">
        <f>VLOOKUP($A49,'Return Data'!$B$7:$R$2843,5,0)</f>
        <v>3.0653000000000001</v>
      </c>
      <c r="E49" s="66">
        <f t="shared" si="0"/>
        <v>3</v>
      </c>
      <c r="F49" s="65">
        <f>VLOOKUP($A49,'Return Data'!$B$7:$R$2843,6,0)</f>
        <v>3.1004</v>
      </c>
      <c r="G49" s="66">
        <f t="shared" si="1"/>
        <v>9</v>
      </c>
      <c r="H49" s="65">
        <f>VLOOKUP($A49,'Return Data'!$B$7:$R$2843,7,0)</f>
        <v>3.1320000000000001</v>
      </c>
      <c r="I49" s="66">
        <f t="shared" si="2"/>
        <v>11</v>
      </c>
      <c r="J49" s="65">
        <f>VLOOKUP($A49,'Return Data'!$B$7:$R$2843,8,0)</f>
        <v>3.2515999999999998</v>
      </c>
      <c r="K49" s="66">
        <f t="shared" si="3"/>
        <v>13</v>
      </c>
      <c r="L49" s="65">
        <f>VLOOKUP($A49,'Return Data'!$B$7:$R$2843,9,0)</f>
        <v>3.4394</v>
      </c>
      <c r="M49" s="66">
        <f t="shared" si="4"/>
        <v>16</v>
      </c>
      <c r="N49" s="65">
        <f>VLOOKUP($A49,'Return Data'!$B$7:$R$2843,10,0)</f>
        <v>3.4293</v>
      </c>
      <c r="O49" s="66">
        <f t="shared" si="5"/>
        <v>9</v>
      </c>
      <c r="P49" s="65">
        <f>VLOOKUP($A49,'Return Data'!$B$7:$R$2843,11,0)</f>
        <v>3.3864999999999998</v>
      </c>
      <c r="Q49" s="66">
        <f t="shared" si="6"/>
        <v>16</v>
      </c>
      <c r="R49" s="65">
        <f>VLOOKUP($A49,'Return Data'!$B$7:$R$2843,12,0)</f>
        <v>3.3088000000000002</v>
      </c>
      <c r="S49" s="66">
        <f t="shared" si="7"/>
        <v>15</v>
      </c>
      <c r="T49" s="65">
        <f>VLOOKUP($A49,'Return Data'!$B$7:$R$2843,13,0)</f>
        <v>3.3086000000000002</v>
      </c>
      <c r="U49" s="66">
        <f t="shared" si="12"/>
        <v>12</v>
      </c>
      <c r="V49" s="65">
        <f>VLOOKUP($A49,'Return Data'!$B$7:$R$2843,17,0)</f>
        <v>4.1519000000000004</v>
      </c>
      <c r="W49" s="66">
        <f t="shared" si="15"/>
        <v>18</v>
      </c>
      <c r="X49" s="65">
        <f>VLOOKUP($A49,'Return Data'!$B$7:$R$2843,14,0)</f>
        <v>5.2164000000000001</v>
      </c>
      <c r="Y49" s="66">
        <f t="shared" si="16"/>
        <v>16</v>
      </c>
      <c r="Z49" s="65">
        <f>VLOOKUP($A49,'Return Data'!$B$7:$R$2843,16,0)</f>
        <v>7.1024000000000003</v>
      </c>
      <c r="AA49" s="67">
        <f t="shared" si="11"/>
        <v>19</v>
      </c>
    </row>
    <row r="50" spans="1:27" x14ac:dyDescent="0.3">
      <c r="A50" s="63" t="s">
        <v>162</v>
      </c>
      <c r="B50" s="64">
        <f>VLOOKUP($A50,'Return Data'!$B$7:$R$2843,3,0)</f>
        <v>44446</v>
      </c>
      <c r="C50" s="65">
        <f>VLOOKUP($A50,'Return Data'!$B$7:$R$2843,4,0)</f>
        <v>1126.4241999999999</v>
      </c>
      <c r="D50" s="65">
        <f>VLOOKUP($A50,'Return Data'!$B$7:$R$2843,5,0)</f>
        <v>2.6766999999999999</v>
      </c>
      <c r="E50" s="66">
        <f t="shared" si="0"/>
        <v>34</v>
      </c>
      <c r="F50" s="65">
        <f>VLOOKUP($A50,'Return Data'!$B$7:$R$2843,6,0)</f>
        <v>2.6869999999999998</v>
      </c>
      <c r="G50" s="66">
        <f t="shared" si="1"/>
        <v>42</v>
      </c>
      <c r="H50" s="65">
        <f>VLOOKUP($A50,'Return Data'!$B$7:$R$2843,7,0)</f>
        <v>2.6922999999999999</v>
      </c>
      <c r="I50" s="66">
        <f t="shared" si="2"/>
        <v>42</v>
      </c>
      <c r="J50" s="65">
        <f>VLOOKUP($A50,'Return Data'!$B$7:$R$2843,8,0)</f>
        <v>2.7395999999999998</v>
      </c>
      <c r="K50" s="66">
        <f t="shared" si="3"/>
        <v>41</v>
      </c>
      <c r="L50" s="65">
        <f>VLOOKUP($A50,'Return Data'!$B$7:$R$2843,9,0)</f>
        <v>2.7591000000000001</v>
      </c>
      <c r="M50" s="66">
        <f t="shared" si="4"/>
        <v>42</v>
      </c>
      <c r="N50" s="65">
        <f>VLOOKUP($A50,'Return Data'!$B$7:$R$2843,10,0)</f>
        <v>2.8854000000000002</v>
      </c>
      <c r="O50" s="66">
        <f t="shared" si="5"/>
        <v>42</v>
      </c>
      <c r="P50" s="65">
        <f>VLOOKUP($A50,'Return Data'!$B$7:$R$2843,11,0)</f>
        <v>2.9769000000000001</v>
      </c>
      <c r="Q50" s="66">
        <f t="shared" si="6"/>
        <v>41</v>
      </c>
      <c r="R50" s="65">
        <f>VLOOKUP($A50,'Return Data'!$B$7:$R$2843,12,0)</f>
        <v>2.9794999999999998</v>
      </c>
      <c r="S50" s="66">
        <f t="shared" si="7"/>
        <v>40</v>
      </c>
      <c r="T50" s="65">
        <f>VLOOKUP($A50,'Return Data'!$B$7:$R$2843,13,0)</f>
        <v>3.0106000000000002</v>
      </c>
      <c r="U50" s="66">
        <f t="shared" si="12"/>
        <v>37</v>
      </c>
      <c r="V50" s="65"/>
      <c r="W50" s="66"/>
      <c r="X50" s="65"/>
      <c r="Y50" s="66"/>
      <c r="Z50" s="65">
        <f>VLOOKUP($A50,'Return Data'!$B$7:$R$2843,16,0)</f>
        <v>4.5961999999999996</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2.7339790697674413</v>
      </c>
      <c r="E52" s="74"/>
      <c r="F52" s="75">
        <f>AVERAGE(F8:F50)</f>
        <v>2.9359744186046517</v>
      </c>
      <c r="G52" s="74"/>
      <c r="H52" s="75">
        <f>AVERAGE(H8:H50)</f>
        <v>2.9893046511627905</v>
      </c>
      <c r="I52" s="74"/>
      <c r="J52" s="75">
        <f>AVERAGE(J8:J50)</f>
        <v>3.1065953488372089</v>
      </c>
      <c r="K52" s="74"/>
      <c r="L52" s="75">
        <f>AVERAGE(L8:L50)</f>
        <v>3.2599046511627909</v>
      </c>
      <c r="M52" s="74"/>
      <c r="N52" s="75">
        <f>AVERAGE(N8:N50)</f>
        <v>3.2511488372093034</v>
      </c>
      <c r="O52" s="74"/>
      <c r="P52" s="75">
        <f>AVERAGE(P8:P50)</f>
        <v>3.2377860465116295</v>
      </c>
      <c r="Q52" s="74"/>
      <c r="R52" s="75">
        <f>AVERAGE(R8:R50)</f>
        <v>3.2022953488372092</v>
      </c>
      <c r="S52" s="74"/>
      <c r="T52" s="75">
        <f>AVERAGE(T8:T50)</f>
        <v>3.2058102564102566</v>
      </c>
      <c r="U52" s="74"/>
      <c r="V52" s="75">
        <f>AVERAGE(V8:V50)</f>
        <v>4.0020861111111117</v>
      </c>
      <c r="W52" s="74"/>
      <c r="X52" s="75">
        <f>AVERAGE(X8:X50)</f>
        <v>4.9001742857142876</v>
      </c>
      <c r="Y52" s="74"/>
      <c r="Z52" s="75">
        <f>AVERAGE(Z8:Z50)</f>
        <v>6.2831139534883711</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3.2490999999999999</v>
      </c>
      <c r="E54" s="78"/>
      <c r="F54" s="79">
        <f>MAX(F8:F50)</f>
        <v>3.4864000000000002</v>
      </c>
      <c r="G54" s="78"/>
      <c r="H54" s="79">
        <f>MAX(H8:H50)</f>
        <v>3.6120000000000001</v>
      </c>
      <c r="I54" s="78"/>
      <c r="J54" s="79">
        <f>MAX(J8:J50)</f>
        <v>3.6301000000000001</v>
      </c>
      <c r="K54" s="78"/>
      <c r="L54" s="79">
        <f>MAX(L8:L50)</f>
        <v>3.7663000000000002</v>
      </c>
      <c r="M54" s="78"/>
      <c r="N54" s="79">
        <f>MAX(N8:N50)</f>
        <v>3.7498</v>
      </c>
      <c r="O54" s="78"/>
      <c r="P54" s="79">
        <f>MAX(P8:P50)</f>
        <v>4.2698999999999998</v>
      </c>
      <c r="Q54" s="78"/>
      <c r="R54" s="79">
        <f>MAX(R8:R50)</f>
        <v>4.3436000000000003</v>
      </c>
      <c r="S54" s="78"/>
      <c r="T54" s="79">
        <f>MAX(T8:T50)</f>
        <v>4.5370999999999997</v>
      </c>
      <c r="U54" s="78"/>
      <c r="V54" s="79">
        <f>MAX(V8:V50)</f>
        <v>5.1905999999999999</v>
      </c>
      <c r="W54" s="78"/>
      <c r="X54" s="79">
        <f>MAX(X8:X50)</f>
        <v>6.0534999999999997</v>
      </c>
      <c r="Y54" s="78"/>
      <c r="Z54" s="79">
        <f>MAX(Z8:Z50)</f>
        <v>7.6207000000000003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44446</v>
      </c>
      <c r="C8" s="65">
        <f>VLOOKUP($A8,'Return Data'!$B$7:$R$2843,4,0)</f>
        <v>334.00319999999999</v>
      </c>
      <c r="D8" s="65">
        <f>VLOOKUP($A8,'Return Data'!$B$7:$R$2843,5,0)</f>
        <v>2.7978000000000001</v>
      </c>
      <c r="E8" s="66">
        <f t="shared" ref="E8:E45" si="0">RANK(D8,D$8:D$45,0)</f>
        <v>15</v>
      </c>
      <c r="F8" s="65">
        <f>VLOOKUP($A8,'Return Data'!$B$7:$R$2843,6,0)</f>
        <v>3.0242</v>
      </c>
      <c r="G8" s="66">
        <f t="shared" ref="G8:G45" si="1">RANK(F8,F$8:F$45,0)</f>
        <v>6</v>
      </c>
      <c r="H8" s="65">
        <f>VLOOKUP($A8,'Return Data'!$B$7:$R$2843,7,0)</f>
        <v>3.0819999999999999</v>
      </c>
      <c r="I8" s="66">
        <f t="shared" ref="I8:I45" si="2">RANK(H8,H$8:H$45,0)</f>
        <v>4</v>
      </c>
      <c r="J8" s="65">
        <f>VLOOKUP($A8,'Return Data'!$B$7:$R$2843,8,0)</f>
        <v>3.1987999999999999</v>
      </c>
      <c r="K8" s="66">
        <f t="shared" ref="K8:K45" si="3">RANK(J8,J$8:J$45,0)</f>
        <v>4</v>
      </c>
      <c r="L8" s="65">
        <f>VLOOKUP($A8,'Return Data'!$B$7:$R$2843,9,0)</f>
        <v>3.3647999999999998</v>
      </c>
      <c r="M8" s="66">
        <f t="shared" ref="M8:M45" si="4">RANK(L8,L$8:L$45,0)</f>
        <v>6</v>
      </c>
      <c r="N8" s="65">
        <f>VLOOKUP($A8,'Return Data'!$B$7:$R$2843,10,0)</f>
        <v>3.3163999999999998</v>
      </c>
      <c r="O8" s="66">
        <f t="shared" ref="O8:O45" si="5">RANK(N8,N$8:N$45,0)</f>
        <v>13</v>
      </c>
      <c r="P8" s="65">
        <f>VLOOKUP($A8,'Return Data'!$B$7:$R$2843,11,0)</f>
        <v>3.2867999999999999</v>
      </c>
      <c r="Q8" s="66">
        <f t="shared" ref="Q8:Q45" si="6">RANK(P8,P$8:P$45,0)</f>
        <v>15</v>
      </c>
      <c r="R8" s="65">
        <f>VLOOKUP($A8,'Return Data'!$B$7:$R$2843,12,0)</f>
        <v>3.2</v>
      </c>
      <c r="S8" s="66">
        <f t="shared" ref="S8:S45" si="7">RANK(R8,R$8:R$45,0)</f>
        <v>17</v>
      </c>
      <c r="T8" s="65">
        <f>VLOOKUP($A8,'Return Data'!$B$7:$R$2843,13,0)</f>
        <v>3.1922000000000001</v>
      </c>
      <c r="U8" s="66">
        <f t="shared" ref="U8:U45" si="8">RANK(T8,T$8:T$45,0)</f>
        <v>17</v>
      </c>
      <c r="V8" s="65">
        <f>VLOOKUP($A8,'Return Data'!$B$7:$R$2843,17,0)</f>
        <v>4.1096000000000004</v>
      </c>
      <c r="W8" s="66">
        <f t="shared" ref="W8:W23" si="9">RANK(V8,V$8:V$45,0)</f>
        <v>5</v>
      </c>
      <c r="X8" s="65">
        <f>VLOOKUP($A8,'Return Data'!$B$7:$R$2843,14,0)</f>
        <v>5.1853999999999996</v>
      </c>
      <c r="Y8" s="66">
        <f t="shared" ref="Y8:Y23" si="10">RANK(X8,X$8:X$45,0)</f>
        <v>4</v>
      </c>
      <c r="Z8" s="65">
        <f>VLOOKUP($A8,'Return Data'!$B$7:$R$2843,16,0)</f>
        <v>7.1539000000000001</v>
      </c>
      <c r="AA8" s="67">
        <f t="shared" ref="AA8:AA45" si="11">RANK(Z8,Z$8:Z$45,0)</f>
        <v>15</v>
      </c>
    </row>
    <row r="9" spans="1:27" x14ac:dyDescent="0.3">
      <c r="A9" s="63" t="s">
        <v>228</v>
      </c>
      <c r="B9" s="64">
        <f>VLOOKUP($A9,'Return Data'!$B$7:$R$2843,3,0)</f>
        <v>44446</v>
      </c>
      <c r="C9" s="65">
        <f>VLOOKUP($A9,'Return Data'!$B$7:$R$2843,4,0)</f>
        <v>2305.3060999999998</v>
      </c>
      <c r="D9" s="65">
        <f>VLOOKUP($A9,'Return Data'!$B$7:$R$2843,5,0)</f>
        <v>2.6981000000000002</v>
      </c>
      <c r="E9" s="66">
        <f t="shared" si="0"/>
        <v>24</v>
      </c>
      <c r="F9" s="65">
        <f>VLOOKUP($A9,'Return Data'!$B$7:$R$2843,6,0)</f>
        <v>2.9123999999999999</v>
      </c>
      <c r="G9" s="66">
        <f t="shared" si="1"/>
        <v>22</v>
      </c>
      <c r="H9" s="65">
        <f>VLOOKUP($A9,'Return Data'!$B$7:$R$2843,7,0)</f>
        <v>3.0308000000000002</v>
      </c>
      <c r="I9" s="66">
        <f t="shared" si="2"/>
        <v>14</v>
      </c>
      <c r="J9" s="65">
        <f>VLOOKUP($A9,'Return Data'!$B$7:$R$2843,8,0)</f>
        <v>3.1694</v>
      </c>
      <c r="K9" s="66">
        <f t="shared" si="3"/>
        <v>10</v>
      </c>
      <c r="L9" s="65">
        <f>VLOOKUP($A9,'Return Data'!$B$7:$R$2843,9,0)</f>
        <v>3.3614000000000002</v>
      </c>
      <c r="M9" s="66">
        <f t="shared" si="4"/>
        <v>7</v>
      </c>
      <c r="N9" s="65">
        <f>VLOOKUP($A9,'Return Data'!$B$7:$R$2843,10,0)</f>
        <v>3.3498999999999999</v>
      </c>
      <c r="O9" s="66">
        <f t="shared" si="5"/>
        <v>6</v>
      </c>
      <c r="P9" s="65">
        <f>VLOOKUP($A9,'Return Data'!$B$7:$R$2843,11,0)</f>
        <v>3.3048000000000002</v>
      </c>
      <c r="Q9" s="66">
        <f t="shared" si="6"/>
        <v>9</v>
      </c>
      <c r="R9" s="65">
        <f>VLOOKUP($A9,'Return Data'!$B$7:$R$2843,12,0)</f>
        <v>3.2219000000000002</v>
      </c>
      <c r="S9" s="66">
        <f t="shared" si="7"/>
        <v>10</v>
      </c>
      <c r="T9" s="65">
        <f>VLOOKUP($A9,'Return Data'!$B$7:$R$2843,13,0)</f>
        <v>3.2223999999999999</v>
      </c>
      <c r="U9" s="66">
        <f t="shared" si="8"/>
        <v>8</v>
      </c>
      <c r="V9" s="65">
        <f>VLOOKUP($A9,'Return Data'!$B$7:$R$2843,17,0)</f>
        <v>4.1147999999999998</v>
      </c>
      <c r="W9" s="66">
        <f t="shared" si="9"/>
        <v>4</v>
      </c>
      <c r="X9" s="65">
        <f>VLOOKUP($A9,'Return Data'!$B$7:$R$2843,14,0)</f>
        <v>5.1708999999999996</v>
      </c>
      <c r="Y9" s="66">
        <f t="shared" si="10"/>
        <v>6</v>
      </c>
      <c r="Z9" s="65">
        <f>VLOOKUP($A9,'Return Data'!$B$7:$R$2843,16,0)</f>
        <v>7.2577999999999996</v>
      </c>
      <c r="AA9" s="67">
        <f t="shared" si="11"/>
        <v>10</v>
      </c>
    </row>
    <row r="10" spans="1:27" x14ac:dyDescent="0.3">
      <c r="A10" s="63" t="s">
        <v>229</v>
      </c>
      <c r="B10" s="64">
        <f>VLOOKUP($A10,'Return Data'!$B$7:$R$2843,3,0)</f>
        <v>44446</v>
      </c>
      <c r="C10" s="65">
        <f>VLOOKUP($A10,'Return Data'!$B$7:$R$2843,4,0)</f>
        <v>2384.7503999999999</v>
      </c>
      <c r="D10" s="65">
        <f>VLOOKUP($A10,'Return Data'!$B$7:$R$2843,5,0)</f>
        <v>2.8837999999999999</v>
      </c>
      <c r="E10" s="66">
        <f t="shared" si="0"/>
        <v>6</v>
      </c>
      <c r="F10" s="65">
        <f>VLOOKUP($A10,'Return Data'!$B$7:$R$2843,6,0)</f>
        <v>3.0501</v>
      </c>
      <c r="G10" s="66">
        <f t="shared" si="1"/>
        <v>4</v>
      </c>
      <c r="H10" s="65">
        <f>VLOOKUP($A10,'Return Data'!$B$7:$R$2843,7,0)</f>
        <v>3.0366</v>
      </c>
      <c r="I10" s="66">
        <f t="shared" si="2"/>
        <v>9</v>
      </c>
      <c r="J10" s="65">
        <f>VLOOKUP($A10,'Return Data'!$B$7:$R$2843,8,0)</f>
        <v>3.1198999999999999</v>
      </c>
      <c r="K10" s="66">
        <f t="shared" si="3"/>
        <v>18</v>
      </c>
      <c r="L10" s="65">
        <f>VLOOKUP($A10,'Return Data'!$B$7:$R$2843,9,0)</f>
        <v>3.2949999999999999</v>
      </c>
      <c r="M10" s="66">
        <f t="shared" si="4"/>
        <v>22</v>
      </c>
      <c r="N10" s="65">
        <f>VLOOKUP($A10,'Return Data'!$B$7:$R$2843,10,0)</f>
        <v>3.3534999999999999</v>
      </c>
      <c r="O10" s="66">
        <f t="shared" si="5"/>
        <v>4</v>
      </c>
      <c r="P10" s="65">
        <f>VLOOKUP($A10,'Return Data'!$B$7:$R$2843,11,0)</f>
        <v>3.3504</v>
      </c>
      <c r="Q10" s="66">
        <f t="shared" si="6"/>
        <v>4</v>
      </c>
      <c r="R10" s="65">
        <f>VLOOKUP($A10,'Return Data'!$B$7:$R$2843,12,0)</f>
        <v>3.2669000000000001</v>
      </c>
      <c r="S10" s="66">
        <f t="shared" si="7"/>
        <v>6</v>
      </c>
      <c r="T10" s="65">
        <f>VLOOKUP($A10,'Return Data'!$B$7:$R$2843,13,0)</f>
        <v>3.2549999999999999</v>
      </c>
      <c r="U10" s="66">
        <f t="shared" si="8"/>
        <v>7</v>
      </c>
      <c r="V10" s="65">
        <f>VLOOKUP($A10,'Return Data'!$B$7:$R$2843,17,0)</f>
        <v>4.0697999999999999</v>
      </c>
      <c r="W10" s="66">
        <f t="shared" si="9"/>
        <v>14</v>
      </c>
      <c r="X10" s="65">
        <f>VLOOKUP($A10,'Return Data'!$B$7:$R$2843,14,0)</f>
        <v>5.1280000000000001</v>
      </c>
      <c r="Y10" s="66">
        <f t="shared" si="10"/>
        <v>13</v>
      </c>
      <c r="Z10" s="65">
        <f>VLOOKUP($A10,'Return Data'!$B$7:$R$2843,16,0)</f>
        <v>7.1441999999999997</v>
      </c>
      <c r="AA10" s="67">
        <f t="shared" si="11"/>
        <v>16</v>
      </c>
    </row>
    <row r="11" spans="1:27" x14ac:dyDescent="0.3">
      <c r="A11" s="63" t="s">
        <v>230</v>
      </c>
      <c r="B11" s="64">
        <f>VLOOKUP($A11,'Return Data'!$B$7:$R$2843,3,0)</f>
        <v>44446</v>
      </c>
      <c r="C11" s="65">
        <f>VLOOKUP($A11,'Return Data'!$B$7:$R$2843,4,0)</f>
        <v>3186.6347000000001</v>
      </c>
      <c r="D11" s="65">
        <f>VLOOKUP($A11,'Return Data'!$B$7:$R$2843,5,0)</f>
        <v>2.6907999999999999</v>
      </c>
      <c r="E11" s="66">
        <f t="shared" si="0"/>
        <v>26</v>
      </c>
      <c r="F11" s="65">
        <f>VLOOKUP($A11,'Return Data'!$B$7:$R$2843,6,0)</f>
        <v>3.1444000000000001</v>
      </c>
      <c r="G11" s="66">
        <f t="shared" si="1"/>
        <v>3</v>
      </c>
      <c r="H11" s="65">
        <f>VLOOKUP($A11,'Return Data'!$B$7:$R$2843,7,0)</f>
        <v>3.032</v>
      </c>
      <c r="I11" s="66">
        <f t="shared" si="2"/>
        <v>12</v>
      </c>
      <c r="J11" s="65">
        <f>VLOOKUP($A11,'Return Data'!$B$7:$R$2843,8,0)</f>
        <v>3.1297999999999999</v>
      </c>
      <c r="K11" s="66">
        <f t="shared" si="3"/>
        <v>15</v>
      </c>
      <c r="L11" s="65">
        <f>VLOOKUP($A11,'Return Data'!$B$7:$R$2843,9,0)</f>
        <v>3.3010000000000002</v>
      </c>
      <c r="M11" s="66">
        <f t="shared" si="4"/>
        <v>21</v>
      </c>
      <c r="N11" s="65">
        <f>VLOOKUP($A11,'Return Data'!$B$7:$R$2843,10,0)</f>
        <v>3.3397000000000001</v>
      </c>
      <c r="O11" s="66">
        <f t="shared" si="5"/>
        <v>7</v>
      </c>
      <c r="P11" s="65">
        <f>VLOOKUP($A11,'Return Data'!$B$7:$R$2843,11,0)</f>
        <v>3.3313000000000001</v>
      </c>
      <c r="Q11" s="66">
        <f t="shared" si="6"/>
        <v>7</v>
      </c>
      <c r="R11" s="65">
        <f>VLOOKUP($A11,'Return Data'!$B$7:$R$2843,12,0)</f>
        <v>3.2867999999999999</v>
      </c>
      <c r="S11" s="66">
        <f t="shared" si="7"/>
        <v>3</v>
      </c>
      <c r="T11" s="65">
        <f>VLOOKUP($A11,'Return Data'!$B$7:$R$2843,13,0)</f>
        <v>3.2721</v>
      </c>
      <c r="U11" s="66">
        <f t="shared" si="8"/>
        <v>5</v>
      </c>
      <c r="V11" s="65">
        <f>VLOOKUP($A11,'Return Data'!$B$7:$R$2843,17,0)</f>
        <v>4.0872000000000002</v>
      </c>
      <c r="W11" s="66">
        <f t="shared" si="9"/>
        <v>10</v>
      </c>
      <c r="X11" s="65">
        <f>VLOOKUP($A11,'Return Data'!$B$7:$R$2843,14,0)</f>
        <v>5.1471999999999998</v>
      </c>
      <c r="Y11" s="66">
        <f t="shared" si="10"/>
        <v>8</v>
      </c>
      <c r="Z11" s="65">
        <f>VLOOKUP($A11,'Return Data'!$B$7:$R$2843,16,0)</f>
        <v>7.0446</v>
      </c>
      <c r="AA11" s="67">
        <f t="shared" si="11"/>
        <v>18</v>
      </c>
    </row>
    <row r="12" spans="1:27" x14ac:dyDescent="0.3">
      <c r="A12" s="63" t="s">
        <v>231</v>
      </c>
      <c r="B12" s="64">
        <f>VLOOKUP($A12,'Return Data'!$B$7:$R$2843,3,0)</f>
        <v>44446</v>
      </c>
      <c r="C12" s="65">
        <f>VLOOKUP($A12,'Return Data'!$B$7:$R$2843,4,0)</f>
        <v>2381.6835999999998</v>
      </c>
      <c r="D12" s="65">
        <f>VLOOKUP($A12,'Return Data'!$B$7:$R$2843,5,0)</f>
        <v>2.9948000000000001</v>
      </c>
      <c r="E12" s="66">
        <f t="shared" si="0"/>
        <v>2</v>
      </c>
      <c r="F12" s="65">
        <f>VLOOKUP($A12,'Return Data'!$B$7:$R$2843,6,0)</f>
        <v>2.9769000000000001</v>
      </c>
      <c r="G12" s="66">
        <f t="shared" si="1"/>
        <v>12</v>
      </c>
      <c r="H12" s="65">
        <f>VLOOKUP($A12,'Return Data'!$B$7:$R$2843,7,0)</f>
        <v>3.0030999999999999</v>
      </c>
      <c r="I12" s="66">
        <f t="shared" si="2"/>
        <v>17</v>
      </c>
      <c r="J12" s="65">
        <f>VLOOKUP($A12,'Return Data'!$B$7:$R$2843,8,0)</f>
        <v>3.1177000000000001</v>
      </c>
      <c r="K12" s="66">
        <f t="shared" si="3"/>
        <v>20</v>
      </c>
      <c r="L12" s="65">
        <f>VLOOKUP($A12,'Return Data'!$B$7:$R$2843,9,0)</f>
        <v>3.2326000000000001</v>
      </c>
      <c r="M12" s="66">
        <f t="shared" si="4"/>
        <v>28</v>
      </c>
      <c r="N12" s="65">
        <f>VLOOKUP($A12,'Return Data'!$B$7:$R$2843,10,0)</f>
        <v>3.2181999999999999</v>
      </c>
      <c r="O12" s="66">
        <f t="shared" si="5"/>
        <v>29</v>
      </c>
      <c r="P12" s="65">
        <f>VLOOKUP($A12,'Return Data'!$B$7:$R$2843,11,0)</f>
        <v>3.2288000000000001</v>
      </c>
      <c r="Q12" s="66">
        <f t="shared" si="6"/>
        <v>28</v>
      </c>
      <c r="R12" s="65">
        <f>VLOOKUP($A12,'Return Data'!$B$7:$R$2843,12,0)</f>
        <v>3.1602000000000001</v>
      </c>
      <c r="S12" s="66">
        <f t="shared" si="7"/>
        <v>26</v>
      </c>
      <c r="T12" s="65">
        <f>VLOOKUP($A12,'Return Data'!$B$7:$R$2843,13,0)</f>
        <v>3.1585000000000001</v>
      </c>
      <c r="U12" s="66">
        <f t="shared" si="8"/>
        <v>27</v>
      </c>
      <c r="V12" s="65">
        <f>VLOOKUP($A12,'Return Data'!$B$7:$R$2843,17,0)</f>
        <v>3.9731000000000001</v>
      </c>
      <c r="W12" s="66">
        <f t="shared" si="9"/>
        <v>25</v>
      </c>
      <c r="X12" s="65">
        <f>VLOOKUP($A12,'Return Data'!$B$7:$R$2843,14,0)</f>
        <v>5.0186000000000002</v>
      </c>
      <c r="Y12" s="66">
        <f t="shared" si="10"/>
        <v>25</v>
      </c>
      <c r="Z12" s="65">
        <f>VLOOKUP($A12,'Return Data'!$B$7:$R$2843,16,0)</f>
        <v>6.8201000000000001</v>
      </c>
      <c r="AA12" s="67">
        <f t="shared" si="11"/>
        <v>27</v>
      </c>
    </row>
    <row r="13" spans="1:27" x14ac:dyDescent="0.3">
      <c r="A13" s="63" t="s">
        <v>232</v>
      </c>
      <c r="B13" s="64">
        <f>VLOOKUP($A13,'Return Data'!$B$7:$R$2843,3,0)</f>
        <v>44446</v>
      </c>
      <c r="C13" s="65">
        <f>VLOOKUP($A13,'Return Data'!$B$7:$R$2843,4,0)</f>
        <v>2493.7748000000001</v>
      </c>
      <c r="D13" s="65">
        <f>VLOOKUP($A13,'Return Data'!$B$7:$R$2843,5,0)</f>
        <v>2.7591999999999999</v>
      </c>
      <c r="E13" s="66">
        <f t="shared" si="0"/>
        <v>20</v>
      </c>
      <c r="F13" s="65">
        <f>VLOOKUP($A13,'Return Data'!$B$7:$R$2843,6,0)</f>
        <v>2.9260000000000002</v>
      </c>
      <c r="G13" s="66">
        <f t="shared" si="1"/>
        <v>21</v>
      </c>
      <c r="H13" s="65">
        <f>VLOOKUP($A13,'Return Data'!$B$7:$R$2843,7,0)</f>
        <v>2.9994999999999998</v>
      </c>
      <c r="I13" s="66">
        <f t="shared" si="2"/>
        <v>19</v>
      </c>
      <c r="J13" s="65">
        <f>VLOOKUP($A13,'Return Data'!$B$7:$R$2843,8,0)</f>
        <v>3.0893000000000002</v>
      </c>
      <c r="K13" s="66">
        <f t="shared" si="3"/>
        <v>28</v>
      </c>
      <c r="L13" s="65">
        <f>VLOOKUP($A13,'Return Data'!$B$7:$R$2843,9,0)</f>
        <v>3.2195999999999998</v>
      </c>
      <c r="M13" s="66">
        <f t="shared" si="4"/>
        <v>30</v>
      </c>
      <c r="N13" s="65">
        <f>VLOOKUP($A13,'Return Data'!$B$7:$R$2843,10,0)</f>
        <v>3.2296999999999998</v>
      </c>
      <c r="O13" s="66">
        <f t="shared" si="5"/>
        <v>28</v>
      </c>
      <c r="P13" s="65">
        <f>VLOOKUP($A13,'Return Data'!$B$7:$R$2843,11,0)</f>
        <v>3.2389999999999999</v>
      </c>
      <c r="Q13" s="66">
        <f t="shared" si="6"/>
        <v>27</v>
      </c>
      <c r="R13" s="65">
        <f>VLOOKUP($A13,'Return Data'!$B$7:$R$2843,12,0)</f>
        <v>3.1680000000000001</v>
      </c>
      <c r="S13" s="66">
        <f t="shared" si="7"/>
        <v>23</v>
      </c>
      <c r="T13" s="65">
        <f>VLOOKUP($A13,'Return Data'!$B$7:$R$2843,13,0)</f>
        <v>3.1637</v>
      </c>
      <c r="U13" s="66">
        <f t="shared" si="8"/>
        <v>26</v>
      </c>
      <c r="V13" s="65">
        <f>VLOOKUP($A13,'Return Data'!$B$7:$R$2843,17,0)</f>
        <v>3.7589000000000001</v>
      </c>
      <c r="W13" s="66">
        <f t="shared" si="9"/>
        <v>30</v>
      </c>
      <c r="X13" s="65">
        <f>VLOOKUP($A13,'Return Data'!$B$7:$R$2843,14,0)</f>
        <v>4.8472</v>
      </c>
      <c r="Y13" s="66">
        <f t="shared" si="10"/>
        <v>28</v>
      </c>
      <c r="Z13" s="65">
        <f>VLOOKUP($A13,'Return Data'!$B$7:$R$2843,16,0)</f>
        <v>7.1573000000000002</v>
      </c>
      <c r="AA13" s="67">
        <f t="shared" si="11"/>
        <v>14</v>
      </c>
    </row>
    <row r="14" spans="1:27" x14ac:dyDescent="0.3">
      <c r="A14" s="63" t="s">
        <v>233</v>
      </c>
      <c r="B14" s="64">
        <f>VLOOKUP($A14,'Return Data'!$B$7:$R$2843,3,0)</f>
        <v>44446</v>
      </c>
      <c r="C14" s="65">
        <f>VLOOKUP($A14,'Return Data'!$B$7:$R$2843,4,0)</f>
        <v>2960.9416000000001</v>
      </c>
      <c r="D14" s="65">
        <f>VLOOKUP($A14,'Return Data'!$B$7:$R$2843,5,0)</f>
        <v>2.8626</v>
      </c>
      <c r="E14" s="66">
        <f t="shared" si="0"/>
        <v>9</v>
      </c>
      <c r="F14" s="65">
        <f>VLOOKUP($A14,'Return Data'!$B$7:$R$2843,6,0)</f>
        <v>2.9621</v>
      </c>
      <c r="G14" s="66">
        <f t="shared" si="1"/>
        <v>15</v>
      </c>
      <c r="H14" s="65">
        <f>VLOOKUP($A14,'Return Data'!$B$7:$R$2843,7,0)</f>
        <v>3.0169999999999999</v>
      </c>
      <c r="I14" s="66">
        <f t="shared" si="2"/>
        <v>16</v>
      </c>
      <c r="J14" s="65">
        <f>VLOOKUP($A14,'Return Data'!$B$7:$R$2843,8,0)</f>
        <v>3.1179999999999999</v>
      </c>
      <c r="K14" s="66">
        <f t="shared" si="3"/>
        <v>19</v>
      </c>
      <c r="L14" s="65">
        <f>VLOOKUP($A14,'Return Data'!$B$7:$R$2843,9,0)</f>
        <v>3.2408000000000001</v>
      </c>
      <c r="M14" s="66">
        <f t="shared" si="4"/>
        <v>27</v>
      </c>
      <c r="N14" s="65">
        <f>VLOOKUP($A14,'Return Data'!$B$7:$R$2843,10,0)</f>
        <v>3.2564000000000002</v>
      </c>
      <c r="O14" s="66">
        <f t="shared" si="5"/>
        <v>26</v>
      </c>
      <c r="P14" s="65">
        <f>VLOOKUP($A14,'Return Data'!$B$7:$R$2843,11,0)</f>
        <v>3.2612000000000001</v>
      </c>
      <c r="Q14" s="66">
        <f t="shared" si="6"/>
        <v>21</v>
      </c>
      <c r="R14" s="65">
        <f>VLOOKUP($A14,'Return Data'!$B$7:$R$2843,12,0)</f>
        <v>3.1941999999999999</v>
      </c>
      <c r="S14" s="66">
        <f t="shared" si="7"/>
        <v>18</v>
      </c>
      <c r="T14" s="65">
        <f>VLOOKUP($A14,'Return Data'!$B$7:$R$2843,13,0)</f>
        <v>3.1882000000000001</v>
      </c>
      <c r="U14" s="66">
        <f t="shared" si="8"/>
        <v>18</v>
      </c>
      <c r="V14" s="65">
        <f>VLOOKUP($A14,'Return Data'!$B$7:$R$2843,17,0)</f>
        <v>4.0179999999999998</v>
      </c>
      <c r="W14" s="66">
        <f t="shared" si="9"/>
        <v>20</v>
      </c>
      <c r="X14" s="65">
        <f>VLOOKUP($A14,'Return Data'!$B$7:$R$2843,14,0)</f>
        <v>5.0774999999999997</v>
      </c>
      <c r="Y14" s="66">
        <f t="shared" si="10"/>
        <v>19</v>
      </c>
      <c r="Z14" s="65">
        <f>VLOOKUP($A14,'Return Data'!$B$7:$R$2843,16,0)</f>
        <v>7.1105</v>
      </c>
      <c r="AA14" s="67">
        <f t="shared" si="11"/>
        <v>17</v>
      </c>
    </row>
    <row r="15" spans="1:27" x14ac:dyDescent="0.3">
      <c r="A15" s="63" t="s">
        <v>234</v>
      </c>
      <c r="B15" s="64">
        <f>VLOOKUP($A15,'Return Data'!$B$7:$R$2843,3,0)</f>
        <v>44446</v>
      </c>
      <c r="C15" s="65">
        <f>VLOOKUP($A15,'Return Data'!$B$7:$R$2843,4,0)</f>
        <v>2660.8833</v>
      </c>
      <c r="D15" s="65">
        <f>VLOOKUP($A15,'Return Data'!$B$7:$R$2843,5,0)</f>
        <v>2.4679000000000002</v>
      </c>
      <c r="E15" s="66">
        <f t="shared" si="0"/>
        <v>35</v>
      </c>
      <c r="F15" s="65">
        <f>VLOOKUP($A15,'Return Data'!$B$7:$R$2843,6,0)</f>
        <v>2.7961999999999998</v>
      </c>
      <c r="G15" s="66">
        <f t="shared" si="1"/>
        <v>33</v>
      </c>
      <c r="H15" s="65">
        <f>VLOOKUP($A15,'Return Data'!$B$7:$R$2843,7,0)</f>
        <v>2.9241999999999999</v>
      </c>
      <c r="I15" s="66">
        <f t="shared" si="2"/>
        <v>31</v>
      </c>
      <c r="J15" s="65">
        <f>VLOOKUP($A15,'Return Data'!$B$7:$R$2843,8,0)</f>
        <v>3.0951</v>
      </c>
      <c r="K15" s="66">
        <f t="shared" si="3"/>
        <v>27</v>
      </c>
      <c r="L15" s="65">
        <f>VLOOKUP($A15,'Return Data'!$B$7:$R$2843,9,0)</f>
        <v>3.2839999999999998</v>
      </c>
      <c r="M15" s="66">
        <f t="shared" si="4"/>
        <v>25</v>
      </c>
      <c r="N15" s="65">
        <f>VLOOKUP($A15,'Return Data'!$B$7:$R$2843,10,0)</f>
        <v>3.2894000000000001</v>
      </c>
      <c r="O15" s="66">
        <f t="shared" si="5"/>
        <v>22</v>
      </c>
      <c r="P15" s="65">
        <f>VLOOKUP($A15,'Return Data'!$B$7:$R$2843,11,0)</f>
        <v>3.2921999999999998</v>
      </c>
      <c r="Q15" s="66">
        <f t="shared" si="6"/>
        <v>13</v>
      </c>
      <c r="R15" s="65">
        <f>VLOOKUP($A15,'Return Data'!$B$7:$R$2843,12,0)</f>
        <v>3.2147999999999999</v>
      </c>
      <c r="S15" s="66">
        <f t="shared" si="7"/>
        <v>13</v>
      </c>
      <c r="T15" s="65">
        <f>VLOOKUP($A15,'Return Data'!$B$7:$R$2843,13,0)</f>
        <v>3.1987000000000001</v>
      </c>
      <c r="U15" s="66">
        <f t="shared" si="8"/>
        <v>15</v>
      </c>
      <c r="V15" s="65">
        <f>VLOOKUP($A15,'Return Data'!$B$7:$R$2843,17,0)</f>
        <v>4.0290999999999997</v>
      </c>
      <c r="W15" s="66">
        <f t="shared" si="9"/>
        <v>19</v>
      </c>
      <c r="X15" s="65">
        <f>VLOOKUP($A15,'Return Data'!$B$7:$R$2843,14,0)</f>
        <v>5.1037999999999997</v>
      </c>
      <c r="Y15" s="66">
        <f t="shared" si="10"/>
        <v>16</v>
      </c>
      <c r="Z15" s="65">
        <f>VLOOKUP($A15,'Return Data'!$B$7:$R$2843,16,0)</f>
        <v>7.1646999999999998</v>
      </c>
      <c r="AA15" s="67">
        <f t="shared" si="11"/>
        <v>13</v>
      </c>
    </row>
    <row r="16" spans="1:27" x14ac:dyDescent="0.3">
      <c r="A16" s="63" t="s">
        <v>236</v>
      </c>
      <c r="B16" s="64">
        <f>VLOOKUP($A16,'Return Data'!$B$7:$R$2843,3,0)</f>
        <v>44446</v>
      </c>
      <c r="C16" s="65">
        <f>VLOOKUP($A16,'Return Data'!$B$7:$R$2843,4,0)</f>
        <v>4074.1907999999999</v>
      </c>
      <c r="D16" s="65">
        <f>VLOOKUP($A16,'Return Data'!$B$7:$R$2843,5,0)</f>
        <v>2.5221</v>
      </c>
      <c r="E16" s="66">
        <f t="shared" si="0"/>
        <v>33</v>
      </c>
      <c r="F16" s="65">
        <f>VLOOKUP($A16,'Return Data'!$B$7:$R$2843,6,0)</f>
        <v>2.8734999999999999</v>
      </c>
      <c r="G16" s="66">
        <f t="shared" si="1"/>
        <v>29</v>
      </c>
      <c r="H16" s="65">
        <f>VLOOKUP($A16,'Return Data'!$B$7:$R$2843,7,0)</f>
        <v>2.9885999999999999</v>
      </c>
      <c r="I16" s="66">
        <f t="shared" si="2"/>
        <v>22</v>
      </c>
      <c r="J16" s="65">
        <f>VLOOKUP($A16,'Return Data'!$B$7:$R$2843,8,0)</f>
        <v>3.1265999999999998</v>
      </c>
      <c r="K16" s="66">
        <f t="shared" si="3"/>
        <v>16</v>
      </c>
      <c r="L16" s="65">
        <f>VLOOKUP($A16,'Return Data'!$B$7:$R$2843,9,0)</f>
        <v>3.3449</v>
      </c>
      <c r="M16" s="66">
        <f t="shared" si="4"/>
        <v>12</v>
      </c>
      <c r="N16" s="65">
        <f>VLOOKUP($A16,'Return Data'!$B$7:$R$2843,10,0)</f>
        <v>3.3001999999999998</v>
      </c>
      <c r="O16" s="66">
        <f t="shared" si="5"/>
        <v>19</v>
      </c>
      <c r="P16" s="65">
        <f>VLOOKUP($A16,'Return Data'!$B$7:$R$2843,11,0)</f>
        <v>3.2412000000000001</v>
      </c>
      <c r="Q16" s="66">
        <f t="shared" si="6"/>
        <v>26</v>
      </c>
      <c r="R16" s="65">
        <f>VLOOKUP($A16,'Return Data'!$B$7:$R$2843,12,0)</f>
        <v>3.1341999999999999</v>
      </c>
      <c r="S16" s="66">
        <f t="shared" si="7"/>
        <v>30</v>
      </c>
      <c r="T16" s="65">
        <f>VLOOKUP($A16,'Return Data'!$B$7:$R$2843,13,0)</f>
        <v>3.1314000000000002</v>
      </c>
      <c r="U16" s="66">
        <f t="shared" si="8"/>
        <v>28</v>
      </c>
      <c r="V16" s="65">
        <f>VLOOKUP($A16,'Return Data'!$B$7:$R$2843,17,0)</f>
        <v>3.9759000000000002</v>
      </c>
      <c r="W16" s="66">
        <f t="shared" si="9"/>
        <v>24</v>
      </c>
      <c r="X16" s="65">
        <f>VLOOKUP($A16,'Return Data'!$B$7:$R$2843,14,0)</f>
        <v>5.0369000000000002</v>
      </c>
      <c r="Y16" s="66">
        <f t="shared" si="10"/>
        <v>24</v>
      </c>
      <c r="Z16" s="65">
        <f>VLOOKUP($A16,'Return Data'!$B$7:$R$2843,16,0)</f>
        <v>6.9504999999999999</v>
      </c>
      <c r="AA16" s="67">
        <f t="shared" si="11"/>
        <v>24</v>
      </c>
    </row>
    <row r="17" spans="1:27" x14ac:dyDescent="0.3">
      <c r="A17" s="63" t="s">
        <v>237</v>
      </c>
      <c r="B17" s="64">
        <f>VLOOKUP($A17,'Return Data'!$B$7:$R$2843,3,0)</f>
        <v>44446</v>
      </c>
      <c r="C17" s="65">
        <f>VLOOKUP($A17,'Return Data'!$B$7:$R$2843,4,0)</f>
        <v>2067.3568</v>
      </c>
      <c r="D17" s="65">
        <f>VLOOKUP($A17,'Return Data'!$B$7:$R$2843,5,0)</f>
        <v>2.7614999999999998</v>
      </c>
      <c r="E17" s="66">
        <f t="shared" si="0"/>
        <v>19</v>
      </c>
      <c r="F17" s="65">
        <f>VLOOKUP($A17,'Return Data'!$B$7:$R$2843,6,0)</f>
        <v>2.9485000000000001</v>
      </c>
      <c r="G17" s="66">
        <f t="shared" si="1"/>
        <v>17</v>
      </c>
      <c r="H17" s="65">
        <f>VLOOKUP($A17,'Return Data'!$B$7:$R$2843,7,0)</f>
        <v>3.0312000000000001</v>
      </c>
      <c r="I17" s="66">
        <f t="shared" si="2"/>
        <v>13</v>
      </c>
      <c r="J17" s="65">
        <f>VLOOKUP($A17,'Return Data'!$B$7:$R$2843,8,0)</f>
        <v>3.1663999999999999</v>
      </c>
      <c r="K17" s="66">
        <f t="shared" si="3"/>
        <v>11</v>
      </c>
      <c r="L17" s="65">
        <f>VLOOKUP($A17,'Return Data'!$B$7:$R$2843,9,0)</f>
        <v>3.3551000000000002</v>
      </c>
      <c r="M17" s="66">
        <f t="shared" si="4"/>
        <v>10</v>
      </c>
      <c r="N17" s="65">
        <f>VLOOKUP($A17,'Return Data'!$B$7:$R$2843,10,0)</f>
        <v>3.3100999999999998</v>
      </c>
      <c r="O17" s="66">
        <f t="shared" si="5"/>
        <v>14</v>
      </c>
      <c r="P17" s="65">
        <f>VLOOKUP($A17,'Return Data'!$B$7:$R$2843,11,0)</f>
        <v>3.2679999999999998</v>
      </c>
      <c r="Q17" s="66">
        <f t="shared" si="6"/>
        <v>20</v>
      </c>
      <c r="R17" s="65">
        <f>VLOOKUP($A17,'Return Data'!$B$7:$R$2843,12,0)</f>
        <v>3.1920000000000002</v>
      </c>
      <c r="S17" s="66">
        <f t="shared" si="7"/>
        <v>19</v>
      </c>
      <c r="T17" s="65">
        <f>VLOOKUP($A17,'Return Data'!$B$7:$R$2843,13,0)</f>
        <v>3.1800999999999999</v>
      </c>
      <c r="U17" s="66">
        <f t="shared" si="8"/>
        <v>19</v>
      </c>
      <c r="V17" s="65">
        <f>VLOOKUP($A17,'Return Data'!$B$7:$R$2843,17,0)</f>
        <v>3.9821</v>
      </c>
      <c r="W17" s="66">
        <f t="shared" si="9"/>
        <v>22</v>
      </c>
      <c r="X17" s="65">
        <f>VLOOKUP($A17,'Return Data'!$B$7:$R$2843,14,0)</f>
        <v>5.0815999999999999</v>
      </c>
      <c r="Y17" s="66">
        <f t="shared" si="10"/>
        <v>18</v>
      </c>
      <c r="Z17" s="65">
        <f>VLOOKUP($A17,'Return Data'!$B$7:$R$2843,16,0)</f>
        <v>4.2927</v>
      </c>
      <c r="AA17" s="67">
        <f t="shared" si="11"/>
        <v>35</v>
      </c>
    </row>
    <row r="18" spans="1:27" x14ac:dyDescent="0.3">
      <c r="A18" s="63" t="s">
        <v>238</v>
      </c>
      <c r="B18" s="64">
        <f>VLOOKUP($A18,'Return Data'!$B$7:$R$2843,3,0)</f>
        <v>44446</v>
      </c>
      <c r="C18" s="65">
        <f>VLOOKUP($A18,'Return Data'!$B$7:$R$2843,4,0)</f>
        <v>307.31189999999998</v>
      </c>
      <c r="D18" s="65">
        <f>VLOOKUP($A18,'Return Data'!$B$7:$R$2843,5,0)</f>
        <v>2.5537999999999998</v>
      </c>
      <c r="E18" s="66">
        <f t="shared" si="0"/>
        <v>32</v>
      </c>
      <c r="F18" s="65">
        <f>VLOOKUP($A18,'Return Data'!$B$7:$R$2843,6,0)</f>
        <v>2.8828999999999998</v>
      </c>
      <c r="G18" s="66">
        <f t="shared" si="1"/>
        <v>27</v>
      </c>
      <c r="H18" s="65">
        <f>VLOOKUP($A18,'Return Data'!$B$7:$R$2843,7,0)</f>
        <v>3.0253000000000001</v>
      </c>
      <c r="I18" s="66">
        <f t="shared" si="2"/>
        <v>15</v>
      </c>
      <c r="J18" s="65">
        <f>VLOOKUP($A18,'Return Data'!$B$7:$R$2843,8,0)</f>
        <v>3.1410999999999998</v>
      </c>
      <c r="K18" s="66">
        <f t="shared" si="3"/>
        <v>13</v>
      </c>
      <c r="L18" s="65">
        <f>VLOOKUP($A18,'Return Data'!$B$7:$R$2843,9,0)</f>
        <v>3.3254000000000001</v>
      </c>
      <c r="M18" s="66">
        <f t="shared" si="4"/>
        <v>16</v>
      </c>
      <c r="N18" s="65">
        <f>VLOOKUP($A18,'Return Data'!$B$7:$R$2843,10,0)</f>
        <v>3.2911000000000001</v>
      </c>
      <c r="O18" s="66">
        <f t="shared" si="5"/>
        <v>21</v>
      </c>
      <c r="P18" s="65">
        <f>VLOOKUP($A18,'Return Data'!$B$7:$R$2843,11,0)</f>
        <v>3.2534000000000001</v>
      </c>
      <c r="Q18" s="66">
        <f t="shared" si="6"/>
        <v>23</v>
      </c>
      <c r="R18" s="65">
        <f>VLOOKUP($A18,'Return Data'!$B$7:$R$2843,12,0)</f>
        <v>3.1728999999999998</v>
      </c>
      <c r="S18" s="66">
        <f t="shared" si="7"/>
        <v>22</v>
      </c>
      <c r="T18" s="65">
        <f>VLOOKUP($A18,'Return Data'!$B$7:$R$2843,13,0)</f>
        <v>3.1787999999999998</v>
      </c>
      <c r="U18" s="66">
        <f t="shared" si="8"/>
        <v>21</v>
      </c>
      <c r="V18" s="65">
        <f>VLOOKUP($A18,'Return Data'!$B$7:$R$2843,17,0)</f>
        <v>4.0879000000000003</v>
      </c>
      <c r="W18" s="66">
        <f t="shared" si="9"/>
        <v>9</v>
      </c>
      <c r="X18" s="65">
        <f>VLOOKUP($A18,'Return Data'!$B$7:$R$2843,14,0)</f>
        <v>5.1365999999999996</v>
      </c>
      <c r="Y18" s="66">
        <f t="shared" si="10"/>
        <v>10</v>
      </c>
      <c r="Z18" s="65">
        <f>VLOOKUP($A18,'Return Data'!$B$7:$R$2843,16,0)</f>
        <v>7.3563000000000001</v>
      </c>
      <c r="AA18" s="67">
        <f t="shared" si="11"/>
        <v>4</v>
      </c>
    </row>
    <row r="19" spans="1:27" x14ac:dyDescent="0.3">
      <c r="A19" s="63" t="s">
        <v>239</v>
      </c>
      <c r="B19" s="64">
        <f>VLOOKUP($A19,'Return Data'!$B$7:$R$2843,3,0)</f>
        <v>44446</v>
      </c>
      <c r="C19" s="65">
        <f>VLOOKUP($A19,'Return Data'!$B$7:$R$2843,4,0)</f>
        <v>2228.7525000000001</v>
      </c>
      <c r="D19" s="65">
        <f>VLOOKUP($A19,'Return Data'!$B$7:$R$2843,5,0)</f>
        <v>2.7776999999999998</v>
      </c>
      <c r="E19" s="66">
        <f t="shared" si="0"/>
        <v>16</v>
      </c>
      <c r="F19" s="65">
        <f>VLOOKUP($A19,'Return Data'!$B$7:$R$2843,6,0)</f>
        <v>2.9091999999999998</v>
      </c>
      <c r="G19" s="66">
        <f t="shared" si="1"/>
        <v>23</v>
      </c>
      <c r="H19" s="65">
        <f>VLOOKUP($A19,'Return Data'!$B$7:$R$2843,7,0)</f>
        <v>2.9775999999999998</v>
      </c>
      <c r="I19" s="66">
        <f t="shared" si="2"/>
        <v>24</v>
      </c>
      <c r="J19" s="65">
        <f>VLOOKUP($A19,'Return Data'!$B$7:$R$2843,8,0)</f>
        <v>3.1055000000000001</v>
      </c>
      <c r="K19" s="66">
        <f t="shared" si="3"/>
        <v>23</v>
      </c>
      <c r="L19" s="65">
        <f>VLOOKUP($A19,'Return Data'!$B$7:$R$2843,9,0)</f>
        <v>3.2925</v>
      </c>
      <c r="M19" s="66">
        <f t="shared" si="4"/>
        <v>24</v>
      </c>
      <c r="N19" s="65">
        <f>VLOOKUP($A19,'Return Data'!$B$7:$R$2843,10,0)</f>
        <v>3.4056000000000002</v>
      </c>
      <c r="O19" s="66">
        <f t="shared" si="5"/>
        <v>1</v>
      </c>
      <c r="P19" s="65">
        <f>VLOOKUP($A19,'Return Data'!$B$7:$R$2843,11,0)</f>
        <v>3.4058999999999999</v>
      </c>
      <c r="Q19" s="66">
        <f t="shared" si="6"/>
        <v>2</v>
      </c>
      <c r="R19" s="65">
        <f>VLOOKUP($A19,'Return Data'!$B$7:$R$2843,12,0)</f>
        <v>3.3512</v>
      </c>
      <c r="S19" s="66">
        <f t="shared" si="7"/>
        <v>2</v>
      </c>
      <c r="T19" s="65">
        <f>VLOOKUP($A19,'Return Data'!$B$7:$R$2843,13,0)</f>
        <v>3.3717999999999999</v>
      </c>
      <c r="U19" s="66">
        <f t="shared" si="8"/>
        <v>2</v>
      </c>
      <c r="V19" s="65">
        <f>VLOOKUP($A19,'Return Data'!$B$7:$R$2843,17,0)</f>
        <v>4.3029000000000002</v>
      </c>
      <c r="W19" s="66">
        <f t="shared" si="9"/>
        <v>2</v>
      </c>
      <c r="X19" s="65">
        <f>VLOOKUP($A19,'Return Data'!$B$7:$R$2843,14,0)</f>
        <v>5.2967000000000004</v>
      </c>
      <c r="Y19" s="66">
        <f t="shared" si="10"/>
        <v>2</v>
      </c>
      <c r="Z19" s="65">
        <f>VLOOKUP($A19,'Return Data'!$B$7:$R$2843,16,0)</f>
        <v>7.4367999999999999</v>
      </c>
      <c r="AA19" s="67">
        <f t="shared" si="11"/>
        <v>3</v>
      </c>
    </row>
    <row r="20" spans="1:27" x14ac:dyDescent="0.3">
      <c r="A20" s="63" t="s">
        <v>240</v>
      </c>
      <c r="B20" s="64">
        <f>VLOOKUP($A20,'Return Data'!$B$7:$R$2843,3,0)</f>
        <v>44446</v>
      </c>
      <c r="C20" s="65">
        <f>VLOOKUP($A20,'Return Data'!$B$7:$R$2843,4,0)</f>
        <v>2508.6143999999999</v>
      </c>
      <c r="D20" s="65">
        <f>VLOOKUP($A20,'Return Data'!$B$7:$R$2843,5,0)</f>
        <v>2.7094</v>
      </c>
      <c r="E20" s="66">
        <f t="shared" si="0"/>
        <v>23</v>
      </c>
      <c r="F20" s="65">
        <f>VLOOKUP($A20,'Return Data'!$B$7:$R$2843,6,0)</f>
        <v>2.9087000000000001</v>
      </c>
      <c r="G20" s="66">
        <f t="shared" si="1"/>
        <v>24</v>
      </c>
      <c r="H20" s="65">
        <f>VLOOKUP($A20,'Return Data'!$B$7:$R$2843,7,0)</f>
        <v>3.0407999999999999</v>
      </c>
      <c r="I20" s="66">
        <f t="shared" si="2"/>
        <v>8</v>
      </c>
      <c r="J20" s="65">
        <f>VLOOKUP($A20,'Return Data'!$B$7:$R$2843,8,0)</f>
        <v>3.1219000000000001</v>
      </c>
      <c r="K20" s="66">
        <f t="shared" si="3"/>
        <v>17</v>
      </c>
      <c r="L20" s="65">
        <f>VLOOKUP($A20,'Return Data'!$B$7:$R$2843,9,0)</f>
        <v>3.2932000000000001</v>
      </c>
      <c r="M20" s="66">
        <f t="shared" si="4"/>
        <v>23</v>
      </c>
      <c r="N20" s="65">
        <f>VLOOKUP($A20,'Return Data'!$B$7:$R$2843,10,0)</f>
        <v>3.3007</v>
      </c>
      <c r="O20" s="66">
        <f t="shared" si="5"/>
        <v>18</v>
      </c>
      <c r="P20" s="65">
        <f>VLOOKUP($A20,'Return Data'!$B$7:$R$2843,11,0)</f>
        <v>3.2749999999999999</v>
      </c>
      <c r="Q20" s="66">
        <f t="shared" si="6"/>
        <v>17</v>
      </c>
      <c r="R20" s="65">
        <f>VLOOKUP($A20,'Return Data'!$B$7:$R$2843,12,0)</f>
        <v>3.1855000000000002</v>
      </c>
      <c r="S20" s="66">
        <f t="shared" si="7"/>
        <v>20</v>
      </c>
      <c r="T20" s="65">
        <f>VLOOKUP($A20,'Return Data'!$B$7:$R$2843,13,0)</f>
        <v>3.1776</v>
      </c>
      <c r="U20" s="66">
        <f t="shared" si="8"/>
        <v>22</v>
      </c>
      <c r="V20" s="65">
        <f>VLOOKUP($A20,'Return Data'!$B$7:$R$2843,17,0)</f>
        <v>3.9380000000000002</v>
      </c>
      <c r="W20" s="66">
        <f t="shared" si="9"/>
        <v>27</v>
      </c>
      <c r="X20" s="65">
        <f>VLOOKUP($A20,'Return Data'!$B$7:$R$2843,14,0)</f>
        <v>4.9595000000000002</v>
      </c>
      <c r="Y20" s="66">
        <f t="shared" si="10"/>
        <v>26</v>
      </c>
      <c r="Z20" s="65">
        <f>VLOOKUP($A20,'Return Data'!$B$7:$R$2843,16,0)</f>
        <v>5.4131999999999998</v>
      </c>
      <c r="AA20" s="67">
        <f t="shared" si="11"/>
        <v>32</v>
      </c>
    </row>
    <row r="21" spans="1:27" x14ac:dyDescent="0.3">
      <c r="A21" s="63" t="s">
        <v>241</v>
      </c>
      <c r="B21" s="64">
        <f>VLOOKUP($A21,'Return Data'!$B$7:$R$2843,3,0)</f>
        <v>44446</v>
      </c>
      <c r="C21" s="65">
        <f>VLOOKUP($A21,'Return Data'!$B$7:$R$2843,4,0)</f>
        <v>1604.5429999999999</v>
      </c>
      <c r="D21" s="65">
        <f>VLOOKUP($A21,'Return Data'!$B$7:$R$2843,5,0)</f>
        <v>2.7641</v>
      </c>
      <c r="E21" s="66">
        <f t="shared" si="0"/>
        <v>18</v>
      </c>
      <c r="F21" s="65">
        <f>VLOOKUP($A21,'Return Data'!$B$7:$R$2843,6,0)</f>
        <v>2.9826999999999999</v>
      </c>
      <c r="G21" s="66">
        <f t="shared" si="1"/>
        <v>11</v>
      </c>
      <c r="H21" s="65">
        <f>VLOOKUP($A21,'Return Data'!$B$7:$R$2843,7,0)</f>
        <v>2.9695999999999998</v>
      </c>
      <c r="I21" s="66">
        <f t="shared" si="2"/>
        <v>26</v>
      </c>
      <c r="J21" s="65">
        <f>VLOOKUP($A21,'Return Data'!$B$7:$R$2843,8,0)</f>
        <v>2.9952999999999999</v>
      </c>
      <c r="K21" s="66">
        <f t="shared" si="3"/>
        <v>33</v>
      </c>
      <c r="L21" s="65">
        <f>VLOOKUP($A21,'Return Data'!$B$7:$R$2843,9,0)</f>
        <v>3.0015999999999998</v>
      </c>
      <c r="M21" s="66">
        <f t="shared" si="4"/>
        <v>33</v>
      </c>
      <c r="N21" s="65">
        <f>VLOOKUP($A21,'Return Data'!$B$7:$R$2843,10,0)</f>
        <v>2.9722</v>
      </c>
      <c r="O21" s="66">
        <f t="shared" si="5"/>
        <v>35</v>
      </c>
      <c r="P21" s="65">
        <f>VLOOKUP($A21,'Return Data'!$B$7:$R$2843,11,0)</f>
        <v>2.9493999999999998</v>
      </c>
      <c r="Q21" s="66">
        <f t="shared" si="6"/>
        <v>34</v>
      </c>
      <c r="R21" s="65">
        <f>VLOOKUP($A21,'Return Data'!$B$7:$R$2843,12,0)</f>
        <v>2.8751000000000002</v>
      </c>
      <c r="S21" s="66">
        <f t="shared" si="7"/>
        <v>36</v>
      </c>
      <c r="T21" s="65">
        <f>VLOOKUP($A21,'Return Data'!$B$7:$R$2843,13,0)</f>
        <v>2.8443999999999998</v>
      </c>
      <c r="U21" s="66">
        <f t="shared" si="8"/>
        <v>37</v>
      </c>
      <c r="V21" s="65">
        <f>VLOOKUP($A21,'Return Data'!$B$7:$R$2843,17,0)</f>
        <v>3.4811999999999999</v>
      </c>
      <c r="W21" s="66">
        <f t="shared" si="9"/>
        <v>34</v>
      </c>
      <c r="X21" s="65">
        <f>VLOOKUP($A21,'Return Data'!$B$7:$R$2843,14,0)</f>
        <v>4.4757999999999996</v>
      </c>
      <c r="Y21" s="66">
        <f t="shared" si="10"/>
        <v>31</v>
      </c>
      <c r="Z21" s="65">
        <f>VLOOKUP($A21,'Return Data'!$B$7:$R$2843,16,0)</f>
        <v>6.2283999999999997</v>
      </c>
      <c r="AA21" s="67">
        <f t="shared" si="11"/>
        <v>30</v>
      </c>
    </row>
    <row r="22" spans="1:27" x14ac:dyDescent="0.3">
      <c r="A22" s="63" t="s">
        <v>242</v>
      </c>
      <c r="B22" s="64">
        <f>VLOOKUP($A22,'Return Data'!$B$7:$R$2843,3,0)</f>
        <v>44446</v>
      </c>
      <c r="C22" s="65">
        <f>VLOOKUP($A22,'Return Data'!$B$7:$R$2843,4,0)</f>
        <v>2015.4472000000001</v>
      </c>
      <c r="D22" s="65">
        <f>VLOOKUP($A22,'Return Data'!$B$7:$R$2843,5,0)</f>
        <v>2.5554999999999999</v>
      </c>
      <c r="E22" s="66">
        <f t="shared" si="0"/>
        <v>31</v>
      </c>
      <c r="F22" s="65">
        <f>VLOOKUP($A22,'Return Data'!$B$7:$R$2843,6,0)</f>
        <v>2.7238000000000002</v>
      </c>
      <c r="G22" s="66">
        <f t="shared" si="1"/>
        <v>35</v>
      </c>
      <c r="H22" s="65">
        <f>VLOOKUP($A22,'Return Data'!$B$7:$R$2843,7,0)</f>
        <v>2.7547000000000001</v>
      </c>
      <c r="I22" s="66">
        <f t="shared" si="2"/>
        <v>35</v>
      </c>
      <c r="J22" s="65">
        <f>VLOOKUP($A22,'Return Data'!$B$7:$R$2843,8,0)</f>
        <v>2.8643000000000001</v>
      </c>
      <c r="K22" s="66">
        <f t="shared" si="3"/>
        <v>36</v>
      </c>
      <c r="L22" s="65">
        <f>VLOOKUP($A22,'Return Data'!$B$7:$R$2843,9,0)</f>
        <v>3.0005999999999999</v>
      </c>
      <c r="M22" s="66">
        <f t="shared" si="4"/>
        <v>34</v>
      </c>
      <c r="N22" s="65">
        <f>VLOOKUP($A22,'Return Data'!$B$7:$R$2843,10,0)</f>
        <v>2.9693000000000001</v>
      </c>
      <c r="O22" s="66">
        <f t="shared" si="5"/>
        <v>36</v>
      </c>
      <c r="P22" s="65">
        <f>VLOOKUP($A22,'Return Data'!$B$7:$R$2843,11,0)</f>
        <v>2.9195000000000002</v>
      </c>
      <c r="Q22" s="66">
        <f t="shared" si="6"/>
        <v>36</v>
      </c>
      <c r="R22" s="65">
        <f>VLOOKUP($A22,'Return Data'!$B$7:$R$2843,12,0)</f>
        <v>3.14</v>
      </c>
      <c r="S22" s="66">
        <f t="shared" si="7"/>
        <v>29</v>
      </c>
      <c r="T22" s="65">
        <f>VLOOKUP($A22,'Return Data'!$B$7:$R$2843,13,0)</f>
        <v>3.1133000000000002</v>
      </c>
      <c r="U22" s="66">
        <f t="shared" si="8"/>
        <v>30</v>
      </c>
      <c r="V22" s="65">
        <f>VLOOKUP($A22,'Return Data'!$B$7:$R$2843,17,0)</f>
        <v>3.8744000000000001</v>
      </c>
      <c r="W22" s="66">
        <f t="shared" si="9"/>
        <v>28</v>
      </c>
      <c r="X22" s="65">
        <f>VLOOKUP($A22,'Return Data'!$B$7:$R$2843,14,0)</f>
        <v>4.9555999999999996</v>
      </c>
      <c r="Y22" s="66">
        <f t="shared" si="10"/>
        <v>27</v>
      </c>
      <c r="Z22" s="65">
        <f>VLOOKUP($A22,'Return Data'!$B$7:$R$2843,16,0)</f>
        <v>7.3536999999999999</v>
      </c>
      <c r="AA22" s="67">
        <f t="shared" si="11"/>
        <v>5</v>
      </c>
    </row>
    <row r="23" spans="1:27" x14ac:dyDescent="0.3">
      <c r="A23" s="63" t="s">
        <v>243</v>
      </c>
      <c r="B23" s="64">
        <f>VLOOKUP($A23,'Return Data'!$B$7:$R$2843,3,0)</f>
        <v>44446</v>
      </c>
      <c r="C23" s="65">
        <f>VLOOKUP($A23,'Return Data'!$B$7:$R$2843,4,0)</f>
        <v>2850.2055</v>
      </c>
      <c r="D23" s="65">
        <f>VLOOKUP($A23,'Return Data'!$B$7:$R$2843,5,0)</f>
        <v>2.6190000000000002</v>
      </c>
      <c r="E23" s="66">
        <f t="shared" si="0"/>
        <v>29</v>
      </c>
      <c r="F23" s="65">
        <f>VLOOKUP($A23,'Return Data'!$B$7:$R$2843,6,0)</f>
        <v>2.8893</v>
      </c>
      <c r="G23" s="66">
        <f t="shared" si="1"/>
        <v>26</v>
      </c>
      <c r="H23" s="65">
        <f>VLOOKUP($A23,'Return Data'!$B$7:$R$2843,7,0)</f>
        <v>3.0415999999999999</v>
      </c>
      <c r="I23" s="66">
        <f t="shared" si="2"/>
        <v>7</v>
      </c>
      <c r="J23" s="65">
        <f>VLOOKUP($A23,'Return Data'!$B$7:$R$2843,8,0)</f>
        <v>3.1844999999999999</v>
      </c>
      <c r="K23" s="66">
        <f t="shared" si="3"/>
        <v>8</v>
      </c>
      <c r="L23" s="65">
        <f>VLOOKUP($A23,'Return Data'!$B$7:$R$2843,9,0)</f>
        <v>3.3853</v>
      </c>
      <c r="M23" s="66">
        <f t="shared" si="4"/>
        <v>5</v>
      </c>
      <c r="N23" s="65">
        <f>VLOOKUP($A23,'Return Data'!$B$7:$R$2843,10,0)</f>
        <v>3.3216999999999999</v>
      </c>
      <c r="O23" s="66">
        <f t="shared" si="5"/>
        <v>12</v>
      </c>
      <c r="P23" s="65">
        <f>VLOOKUP($A23,'Return Data'!$B$7:$R$2843,11,0)</f>
        <v>3.2751000000000001</v>
      </c>
      <c r="Q23" s="66">
        <f t="shared" si="6"/>
        <v>16</v>
      </c>
      <c r="R23" s="65">
        <f>VLOOKUP($A23,'Return Data'!$B$7:$R$2843,12,0)</f>
        <v>3.2002999999999999</v>
      </c>
      <c r="S23" s="66">
        <f t="shared" si="7"/>
        <v>15</v>
      </c>
      <c r="T23" s="65">
        <f>VLOOKUP($A23,'Return Data'!$B$7:$R$2843,13,0)</f>
        <v>3.1987999999999999</v>
      </c>
      <c r="U23" s="66">
        <f t="shared" si="8"/>
        <v>14</v>
      </c>
      <c r="V23" s="65">
        <f>VLOOKUP($A23,'Return Data'!$B$7:$R$2843,17,0)</f>
        <v>3.9805999999999999</v>
      </c>
      <c r="W23" s="66">
        <f t="shared" si="9"/>
        <v>23</v>
      </c>
      <c r="X23" s="65">
        <f>VLOOKUP($A23,'Return Data'!$B$7:$R$2843,14,0)</f>
        <v>5.0411999999999999</v>
      </c>
      <c r="Y23" s="66">
        <f t="shared" si="10"/>
        <v>22</v>
      </c>
      <c r="Z23" s="65">
        <f>VLOOKUP($A23,'Return Data'!$B$7:$R$2843,16,0)</f>
        <v>7.3250000000000002</v>
      </c>
      <c r="AA23" s="67">
        <f t="shared" si="11"/>
        <v>8</v>
      </c>
    </row>
    <row r="24" spans="1:27" x14ac:dyDescent="0.3">
      <c r="A24" s="63" t="s">
        <v>244</v>
      </c>
      <c r="B24" s="64">
        <f>VLOOKUP($A24,'Return Data'!$B$7:$R$2843,3,0)</f>
        <v>44446</v>
      </c>
      <c r="C24" s="65">
        <f>VLOOKUP($A24,'Return Data'!$B$7:$R$2843,4,0)</f>
        <v>1091.8384000000001</v>
      </c>
      <c r="D24" s="65">
        <f>VLOOKUP($A24,'Return Data'!$B$7:$R$2843,5,0)</f>
        <v>2.8083</v>
      </c>
      <c r="E24" s="66">
        <f t="shared" si="0"/>
        <v>13</v>
      </c>
      <c r="F24" s="65">
        <f>VLOOKUP($A24,'Return Data'!$B$7:$R$2843,6,0)</f>
        <v>2.8521999999999998</v>
      </c>
      <c r="G24" s="66">
        <f t="shared" si="1"/>
        <v>31</v>
      </c>
      <c r="H24" s="65">
        <f>VLOOKUP($A24,'Return Data'!$B$7:$R$2843,7,0)</f>
        <v>2.8439999999999999</v>
      </c>
      <c r="I24" s="66">
        <f t="shared" si="2"/>
        <v>34</v>
      </c>
      <c r="J24" s="65">
        <f>VLOOKUP($A24,'Return Data'!$B$7:$R$2843,8,0)</f>
        <v>2.9222000000000001</v>
      </c>
      <c r="K24" s="66">
        <f t="shared" si="3"/>
        <v>34</v>
      </c>
      <c r="L24" s="65">
        <f>VLOOKUP($A24,'Return Data'!$B$7:$R$2843,9,0)</f>
        <v>2.8910999999999998</v>
      </c>
      <c r="M24" s="66">
        <f t="shared" si="4"/>
        <v>36</v>
      </c>
      <c r="N24" s="65">
        <f>VLOOKUP($A24,'Return Data'!$B$7:$R$2843,10,0)</f>
        <v>3.0135000000000001</v>
      </c>
      <c r="O24" s="66">
        <f t="shared" si="5"/>
        <v>33</v>
      </c>
      <c r="P24" s="65">
        <f>VLOOKUP($A24,'Return Data'!$B$7:$R$2843,11,0)</f>
        <v>2.9982000000000002</v>
      </c>
      <c r="Q24" s="66">
        <f t="shared" si="6"/>
        <v>33</v>
      </c>
      <c r="R24" s="65">
        <f>VLOOKUP($A24,'Return Data'!$B$7:$R$2843,12,0)</f>
        <v>2.9548999999999999</v>
      </c>
      <c r="S24" s="66">
        <f t="shared" si="7"/>
        <v>34</v>
      </c>
      <c r="T24" s="65">
        <f>VLOOKUP($A24,'Return Data'!$B$7:$R$2843,13,0)</f>
        <v>2.9401999999999999</v>
      </c>
      <c r="U24" s="66">
        <f t="shared" si="8"/>
        <v>34</v>
      </c>
      <c r="V24" s="65"/>
      <c r="W24" s="66"/>
      <c r="X24" s="65"/>
      <c r="Y24" s="66"/>
      <c r="Z24" s="65">
        <f>VLOOKUP($A24,'Return Data'!$B$7:$R$2843,16,0)</f>
        <v>3.7645</v>
      </c>
      <c r="AA24" s="67">
        <f t="shared" si="11"/>
        <v>37</v>
      </c>
    </row>
    <row r="25" spans="1:27" x14ac:dyDescent="0.3">
      <c r="A25" s="63" t="s">
        <v>245</v>
      </c>
      <c r="B25" s="64">
        <f>VLOOKUP($A25,'Return Data'!$B$7:$R$2843,3,0)</f>
        <v>44446</v>
      </c>
      <c r="C25" s="65">
        <f>VLOOKUP($A25,'Return Data'!$B$7:$R$2843,4,0)</f>
        <v>56.682699999999997</v>
      </c>
      <c r="D25" s="65">
        <f>VLOOKUP($A25,'Return Data'!$B$7:$R$2843,5,0)</f>
        <v>2.7690999999999999</v>
      </c>
      <c r="E25" s="66">
        <f t="shared" si="0"/>
        <v>17</v>
      </c>
      <c r="F25" s="65">
        <f>VLOOKUP($A25,'Return Data'!$B$7:$R$2843,6,0)</f>
        <v>2.8769</v>
      </c>
      <c r="G25" s="66">
        <f t="shared" si="1"/>
        <v>28</v>
      </c>
      <c r="H25" s="65">
        <f>VLOOKUP($A25,'Return Data'!$B$7:$R$2843,7,0)</f>
        <v>3.0467</v>
      </c>
      <c r="I25" s="66">
        <f t="shared" si="2"/>
        <v>6</v>
      </c>
      <c r="J25" s="65">
        <f>VLOOKUP($A25,'Return Data'!$B$7:$R$2843,8,0)</f>
        <v>3.1821999999999999</v>
      </c>
      <c r="K25" s="66">
        <f t="shared" si="3"/>
        <v>9</v>
      </c>
      <c r="L25" s="65">
        <f>VLOOKUP($A25,'Return Data'!$B$7:$R$2843,9,0)</f>
        <v>3.3580000000000001</v>
      </c>
      <c r="M25" s="66">
        <f t="shared" si="4"/>
        <v>8</v>
      </c>
      <c r="N25" s="65">
        <f>VLOOKUP($A25,'Return Data'!$B$7:$R$2843,10,0)</f>
        <v>3.3271000000000002</v>
      </c>
      <c r="O25" s="66">
        <f t="shared" si="5"/>
        <v>10</v>
      </c>
      <c r="P25" s="65">
        <f>VLOOKUP($A25,'Return Data'!$B$7:$R$2843,11,0)</f>
        <v>3.3245</v>
      </c>
      <c r="Q25" s="66">
        <f t="shared" si="6"/>
        <v>8</v>
      </c>
      <c r="R25" s="65">
        <f>VLOOKUP($A25,'Return Data'!$B$7:$R$2843,12,0)</f>
        <v>3.2464</v>
      </c>
      <c r="S25" s="66">
        <f t="shared" si="7"/>
        <v>8</v>
      </c>
      <c r="T25" s="65">
        <f>VLOOKUP($A25,'Return Data'!$B$7:$R$2843,13,0)</f>
        <v>3.2178</v>
      </c>
      <c r="U25" s="66">
        <f t="shared" si="8"/>
        <v>11</v>
      </c>
      <c r="V25" s="65">
        <f>VLOOKUP($A25,'Return Data'!$B$7:$R$2843,17,0)</f>
        <v>3.9485999999999999</v>
      </c>
      <c r="W25" s="66">
        <f t="shared" ref="W25:W30" si="12">RANK(V25,V$8:V$45,0)</f>
        <v>26</v>
      </c>
      <c r="X25" s="65">
        <f>VLOOKUP($A25,'Return Data'!$B$7:$R$2843,14,0)</f>
        <v>5.0586000000000002</v>
      </c>
      <c r="Y25" s="66">
        <f t="shared" ref="Y25:Y30" si="13">RANK(X25,X$8:X$45,0)</f>
        <v>21</v>
      </c>
      <c r="Z25" s="65">
        <f>VLOOKUP($A25,'Return Data'!$B$7:$R$2843,16,0)</f>
        <v>7.5942999999999996</v>
      </c>
      <c r="AA25" s="67">
        <f t="shared" si="11"/>
        <v>2</v>
      </c>
    </row>
    <row r="26" spans="1:27" x14ac:dyDescent="0.3">
      <c r="A26" s="63" t="s">
        <v>246</v>
      </c>
      <c r="B26" s="64">
        <f>VLOOKUP($A26,'Return Data'!$B$7:$R$2843,3,0)</f>
        <v>44446</v>
      </c>
      <c r="C26" s="65">
        <f>VLOOKUP($A26,'Return Data'!$B$7:$R$2843,4,0)</f>
        <v>4199.3148000000001</v>
      </c>
      <c r="D26" s="65">
        <f>VLOOKUP($A26,'Return Data'!$B$7:$R$2843,5,0)</f>
        <v>2.6911999999999998</v>
      </c>
      <c r="E26" s="66">
        <f t="shared" si="0"/>
        <v>25</v>
      </c>
      <c r="F26" s="65">
        <f>VLOOKUP($A26,'Return Data'!$B$7:$R$2843,6,0)</f>
        <v>2.9285999999999999</v>
      </c>
      <c r="G26" s="66">
        <f t="shared" si="1"/>
        <v>20</v>
      </c>
      <c r="H26" s="65">
        <f>VLOOKUP($A26,'Return Data'!$B$7:$R$2843,7,0)</f>
        <v>2.9592000000000001</v>
      </c>
      <c r="I26" s="66">
        <f t="shared" si="2"/>
        <v>27</v>
      </c>
      <c r="J26" s="65">
        <f>VLOOKUP($A26,'Return Data'!$B$7:$R$2843,8,0)</f>
        <v>3.1147</v>
      </c>
      <c r="K26" s="66">
        <f t="shared" si="3"/>
        <v>21</v>
      </c>
      <c r="L26" s="65">
        <f>VLOOKUP($A26,'Return Data'!$B$7:$R$2843,9,0)</f>
        <v>3.3411</v>
      </c>
      <c r="M26" s="66">
        <f t="shared" si="4"/>
        <v>14</v>
      </c>
      <c r="N26" s="65">
        <f>VLOOKUP($A26,'Return Data'!$B$7:$R$2843,10,0)</f>
        <v>3.2913999999999999</v>
      </c>
      <c r="O26" s="66">
        <f t="shared" si="5"/>
        <v>20</v>
      </c>
      <c r="P26" s="65">
        <f>VLOOKUP($A26,'Return Data'!$B$7:$R$2843,11,0)</f>
        <v>3.2730000000000001</v>
      </c>
      <c r="Q26" s="66">
        <f t="shared" si="6"/>
        <v>18</v>
      </c>
      <c r="R26" s="65">
        <f>VLOOKUP($A26,'Return Data'!$B$7:$R$2843,12,0)</f>
        <v>3.1661999999999999</v>
      </c>
      <c r="S26" s="66">
        <f t="shared" si="7"/>
        <v>24</v>
      </c>
      <c r="T26" s="65">
        <f>VLOOKUP($A26,'Return Data'!$B$7:$R$2843,13,0)</f>
        <v>3.1692999999999998</v>
      </c>
      <c r="U26" s="66">
        <f t="shared" si="8"/>
        <v>24</v>
      </c>
      <c r="V26" s="65">
        <f>VLOOKUP($A26,'Return Data'!$B$7:$R$2843,17,0)</f>
        <v>4.0012999999999996</v>
      </c>
      <c r="W26" s="66">
        <f t="shared" si="12"/>
        <v>21</v>
      </c>
      <c r="X26" s="65">
        <f>VLOOKUP($A26,'Return Data'!$B$7:$R$2843,14,0)</f>
        <v>5.0404999999999998</v>
      </c>
      <c r="Y26" s="66">
        <f t="shared" si="13"/>
        <v>23</v>
      </c>
      <c r="Z26" s="65">
        <f>VLOOKUP($A26,'Return Data'!$B$7:$R$2843,16,0)</f>
        <v>7.0327000000000002</v>
      </c>
      <c r="AA26" s="67">
        <f t="shared" si="11"/>
        <v>19</v>
      </c>
    </row>
    <row r="27" spans="1:27" x14ac:dyDescent="0.3">
      <c r="A27" s="63" t="s">
        <v>247</v>
      </c>
      <c r="B27" s="64">
        <f>VLOOKUP($A27,'Return Data'!$B$7:$R$2843,3,0)</f>
        <v>44446</v>
      </c>
      <c r="C27" s="65">
        <f>VLOOKUP($A27,'Return Data'!$B$7:$R$2843,4,0)</f>
        <v>2845.6911</v>
      </c>
      <c r="D27" s="65">
        <f>VLOOKUP($A27,'Return Data'!$B$7:$R$2843,5,0)</f>
        <v>2.8746</v>
      </c>
      <c r="E27" s="66">
        <f t="shared" si="0"/>
        <v>8</v>
      </c>
      <c r="F27" s="65">
        <f>VLOOKUP($A27,'Return Data'!$B$7:$R$2843,6,0)</f>
        <v>2.9952999999999999</v>
      </c>
      <c r="G27" s="66">
        <f t="shared" si="1"/>
        <v>9</v>
      </c>
      <c r="H27" s="65">
        <f>VLOOKUP($A27,'Return Data'!$B$7:$R$2843,7,0)</f>
        <v>2.9956</v>
      </c>
      <c r="I27" s="66">
        <f t="shared" si="2"/>
        <v>20</v>
      </c>
      <c r="J27" s="65">
        <f>VLOOKUP($A27,'Return Data'!$B$7:$R$2843,8,0)</f>
        <v>3.0973999999999999</v>
      </c>
      <c r="K27" s="66">
        <f t="shared" si="3"/>
        <v>26</v>
      </c>
      <c r="L27" s="65">
        <f>VLOOKUP($A27,'Return Data'!$B$7:$R$2843,9,0)</f>
        <v>3.2462</v>
      </c>
      <c r="M27" s="66">
        <f t="shared" si="4"/>
        <v>26</v>
      </c>
      <c r="N27" s="65">
        <f>VLOOKUP($A27,'Return Data'!$B$7:$R$2843,10,0)</f>
        <v>3.26</v>
      </c>
      <c r="O27" s="66">
        <f t="shared" si="5"/>
        <v>25</v>
      </c>
      <c r="P27" s="65">
        <f>VLOOKUP($A27,'Return Data'!$B$7:$R$2843,11,0)</f>
        <v>3.25</v>
      </c>
      <c r="Q27" s="66">
        <f t="shared" si="6"/>
        <v>24</v>
      </c>
      <c r="R27" s="65">
        <f>VLOOKUP($A27,'Return Data'!$B$7:$R$2843,12,0)</f>
        <v>3.1755</v>
      </c>
      <c r="S27" s="66">
        <f t="shared" si="7"/>
        <v>21</v>
      </c>
      <c r="T27" s="65">
        <f>VLOOKUP($A27,'Return Data'!$B$7:$R$2843,13,0)</f>
        <v>3.1798999999999999</v>
      </c>
      <c r="U27" s="66">
        <f t="shared" si="8"/>
        <v>20</v>
      </c>
      <c r="V27" s="65">
        <f>VLOOKUP($A27,'Return Data'!$B$7:$R$2843,17,0)</f>
        <v>4.0597000000000003</v>
      </c>
      <c r="W27" s="66">
        <f t="shared" si="12"/>
        <v>17</v>
      </c>
      <c r="X27" s="65">
        <f>VLOOKUP($A27,'Return Data'!$B$7:$R$2843,14,0)</f>
        <v>5.0957999999999997</v>
      </c>
      <c r="Y27" s="66">
        <f t="shared" si="13"/>
        <v>17</v>
      </c>
      <c r="Z27" s="65">
        <f>VLOOKUP($A27,'Return Data'!$B$7:$R$2843,16,0)</f>
        <v>7.2510000000000003</v>
      </c>
      <c r="AA27" s="67">
        <f t="shared" si="11"/>
        <v>11</v>
      </c>
    </row>
    <row r="28" spans="1:27" x14ac:dyDescent="0.3">
      <c r="A28" s="63" t="s">
        <v>248</v>
      </c>
      <c r="B28" s="64">
        <f>VLOOKUP($A28,'Return Data'!$B$7:$R$2843,3,0)</f>
        <v>44446</v>
      </c>
      <c r="C28" s="65">
        <f>VLOOKUP($A28,'Return Data'!$B$7:$R$2843,4,0)</f>
        <v>3755.4593</v>
      </c>
      <c r="D28" s="65">
        <f>VLOOKUP($A28,'Return Data'!$B$7:$R$2843,5,0)</f>
        <v>2.8285</v>
      </c>
      <c r="E28" s="66">
        <f t="shared" si="0"/>
        <v>12</v>
      </c>
      <c r="F28" s="65">
        <f>VLOOKUP($A28,'Return Data'!$B$7:$R$2843,6,0)</f>
        <v>2.9611999999999998</v>
      </c>
      <c r="G28" s="66">
        <f t="shared" si="1"/>
        <v>16</v>
      </c>
      <c r="H28" s="65">
        <f>VLOOKUP($A28,'Return Data'!$B$7:$R$2843,7,0)</f>
        <v>3.0592000000000001</v>
      </c>
      <c r="I28" s="66">
        <f t="shared" si="2"/>
        <v>5</v>
      </c>
      <c r="J28" s="65">
        <f>VLOOKUP($A28,'Return Data'!$B$7:$R$2843,8,0)</f>
        <v>3.2362000000000002</v>
      </c>
      <c r="K28" s="66">
        <f t="shared" si="3"/>
        <v>3</v>
      </c>
      <c r="L28" s="65">
        <f>VLOOKUP($A28,'Return Data'!$B$7:$R$2843,9,0)</f>
        <v>3.4241999999999999</v>
      </c>
      <c r="M28" s="66">
        <f t="shared" si="4"/>
        <v>2</v>
      </c>
      <c r="N28" s="65">
        <f>VLOOKUP($A28,'Return Data'!$B$7:$R$2843,10,0)</f>
        <v>3.3043999999999998</v>
      </c>
      <c r="O28" s="66">
        <f t="shared" si="5"/>
        <v>17</v>
      </c>
      <c r="P28" s="65">
        <f>VLOOKUP($A28,'Return Data'!$B$7:$R$2843,11,0)</f>
        <v>3.2698999999999998</v>
      </c>
      <c r="Q28" s="66">
        <f t="shared" si="6"/>
        <v>19</v>
      </c>
      <c r="R28" s="65">
        <f>VLOOKUP($A28,'Return Data'!$B$7:$R$2843,12,0)</f>
        <v>3.2162999999999999</v>
      </c>
      <c r="S28" s="66">
        <f t="shared" si="7"/>
        <v>12</v>
      </c>
      <c r="T28" s="65">
        <f>VLOOKUP($A28,'Return Data'!$B$7:$R$2843,13,0)</f>
        <v>3.2018</v>
      </c>
      <c r="U28" s="66">
        <f t="shared" si="8"/>
        <v>12</v>
      </c>
      <c r="V28" s="65">
        <f>VLOOKUP($A28,'Return Data'!$B$7:$R$2843,17,0)</f>
        <v>4.1033999999999997</v>
      </c>
      <c r="W28" s="66">
        <f t="shared" si="12"/>
        <v>7</v>
      </c>
      <c r="X28" s="65">
        <f>VLOOKUP($A28,'Return Data'!$B$7:$R$2843,14,0)</f>
        <v>5.1059000000000001</v>
      </c>
      <c r="Y28" s="66">
        <f t="shared" si="13"/>
        <v>15</v>
      </c>
      <c r="Z28" s="65">
        <f>VLOOKUP($A28,'Return Data'!$B$7:$R$2843,16,0)</f>
        <v>7.0206999999999997</v>
      </c>
      <c r="AA28" s="67">
        <f t="shared" si="11"/>
        <v>20</v>
      </c>
    </row>
    <row r="29" spans="1:27" x14ac:dyDescent="0.3">
      <c r="A29" s="63" t="s">
        <v>437</v>
      </c>
      <c r="B29" s="64">
        <f>VLOOKUP($A29,'Return Data'!$B$7:$R$2843,3,0)</f>
        <v>44446</v>
      </c>
      <c r="C29" s="65">
        <f>VLOOKUP($A29,'Return Data'!$B$7:$R$2843,4,0)</f>
        <v>1348.5241000000001</v>
      </c>
      <c r="D29" s="65">
        <f>VLOOKUP($A29,'Return Data'!$B$7:$R$2843,5,0)</f>
        <v>2.8936999999999999</v>
      </c>
      <c r="E29" s="66">
        <f t="shared" si="0"/>
        <v>5</v>
      </c>
      <c r="F29" s="65">
        <f>VLOOKUP($A29,'Return Data'!$B$7:$R$2843,6,0)</f>
        <v>2.9996999999999998</v>
      </c>
      <c r="G29" s="66">
        <f t="shared" si="1"/>
        <v>8</v>
      </c>
      <c r="H29" s="65">
        <f>VLOOKUP($A29,'Return Data'!$B$7:$R$2843,7,0)</f>
        <v>3.0909</v>
      </c>
      <c r="I29" s="66">
        <f t="shared" si="2"/>
        <v>3</v>
      </c>
      <c r="J29" s="65">
        <f>VLOOKUP($A29,'Return Data'!$B$7:$R$2843,8,0)</f>
        <v>3.1894</v>
      </c>
      <c r="K29" s="66">
        <f t="shared" si="3"/>
        <v>7</v>
      </c>
      <c r="L29" s="65">
        <f>VLOOKUP($A29,'Return Data'!$B$7:$R$2843,9,0)</f>
        <v>3.3437999999999999</v>
      </c>
      <c r="M29" s="66">
        <f t="shared" si="4"/>
        <v>13</v>
      </c>
      <c r="N29" s="65">
        <f>VLOOKUP($A29,'Return Data'!$B$7:$R$2843,10,0)</f>
        <v>3.3515000000000001</v>
      </c>
      <c r="O29" s="66">
        <f t="shared" si="5"/>
        <v>5</v>
      </c>
      <c r="P29" s="65">
        <f>VLOOKUP($A29,'Return Data'!$B$7:$R$2843,11,0)</f>
        <v>3.3519999999999999</v>
      </c>
      <c r="Q29" s="66">
        <f t="shared" si="6"/>
        <v>3</v>
      </c>
      <c r="R29" s="65">
        <f>VLOOKUP($A29,'Return Data'!$B$7:$R$2843,12,0)</f>
        <v>3.2692000000000001</v>
      </c>
      <c r="S29" s="66">
        <f t="shared" si="7"/>
        <v>5</v>
      </c>
      <c r="T29" s="65">
        <f>VLOOKUP($A29,'Return Data'!$B$7:$R$2843,13,0)</f>
        <v>3.2736999999999998</v>
      </c>
      <c r="U29" s="66">
        <f t="shared" si="8"/>
        <v>4</v>
      </c>
      <c r="V29" s="65">
        <f>VLOOKUP($A29,'Return Data'!$B$7:$R$2843,17,0)</f>
        <v>4.1566000000000001</v>
      </c>
      <c r="W29" s="66">
        <f t="shared" si="12"/>
        <v>3</v>
      </c>
      <c r="X29" s="65">
        <f>VLOOKUP($A29,'Return Data'!$B$7:$R$2843,14,0)</f>
        <v>5.2145000000000001</v>
      </c>
      <c r="Y29" s="66">
        <f t="shared" si="13"/>
        <v>3</v>
      </c>
      <c r="Z29" s="65">
        <f>VLOOKUP($A29,'Return Data'!$B$7:$R$2843,16,0)</f>
        <v>5.9379999999999997</v>
      </c>
      <c r="AA29" s="67">
        <f t="shared" si="11"/>
        <v>31</v>
      </c>
    </row>
    <row r="30" spans="1:27" x14ac:dyDescent="0.3">
      <c r="A30" s="63" t="s">
        <v>250</v>
      </c>
      <c r="B30" s="64">
        <f>VLOOKUP($A30,'Return Data'!$B$7:$R$2843,3,0)</f>
        <v>44446</v>
      </c>
      <c r="C30" s="65">
        <f>VLOOKUP($A30,'Return Data'!$B$7:$R$2843,4,0)</f>
        <v>2174.8027000000002</v>
      </c>
      <c r="D30" s="65">
        <f>VLOOKUP($A30,'Return Data'!$B$7:$R$2843,5,0)</f>
        <v>2.7995999999999999</v>
      </c>
      <c r="E30" s="66">
        <f t="shared" si="0"/>
        <v>14</v>
      </c>
      <c r="F30" s="65">
        <f>VLOOKUP($A30,'Return Data'!$B$7:$R$2843,6,0)</f>
        <v>2.9632000000000001</v>
      </c>
      <c r="G30" s="66">
        <f t="shared" si="1"/>
        <v>14</v>
      </c>
      <c r="H30" s="65">
        <f>VLOOKUP($A30,'Return Data'!$B$7:$R$2843,7,0)</f>
        <v>2.9956</v>
      </c>
      <c r="I30" s="66">
        <f t="shared" si="2"/>
        <v>20</v>
      </c>
      <c r="J30" s="65">
        <f>VLOOKUP($A30,'Return Data'!$B$7:$R$2843,8,0)</f>
        <v>3.1377000000000002</v>
      </c>
      <c r="K30" s="66">
        <f t="shared" si="3"/>
        <v>14</v>
      </c>
      <c r="L30" s="65">
        <f>VLOOKUP($A30,'Return Data'!$B$7:$R$2843,9,0)</f>
        <v>3.3206000000000002</v>
      </c>
      <c r="M30" s="66">
        <f t="shared" si="4"/>
        <v>18</v>
      </c>
      <c r="N30" s="65">
        <f>VLOOKUP($A30,'Return Data'!$B$7:$R$2843,10,0)</f>
        <v>3.3357999999999999</v>
      </c>
      <c r="O30" s="66">
        <f t="shared" si="5"/>
        <v>8</v>
      </c>
      <c r="P30" s="65">
        <f>VLOOKUP($A30,'Return Data'!$B$7:$R$2843,11,0)</f>
        <v>3.3330000000000002</v>
      </c>
      <c r="Q30" s="66">
        <f t="shared" si="6"/>
        <v>6</v>
      </c>
      <c r="R30" s="65">
        <f>VLOOKUP($A30,'Return Data'!$B$7:$R$2843,12,0)</f>
        <v>3.2852999999999999</v>
      </c>
      <c r="S30" s="66">
        <f t="shared" si="7"/>
        <v>4</v>
      </c>
      <c r="T30" s="65">
        <f>VLOOKUP($A30,'Return Data'!$B$7:$R$2843,13,0)</f>
        <v>3.2911000000000001</v>
      </c>
      <c r="U30" s="66">
        <f t="shared" si="8"/>
        <v>3</v>
      </c>
      <c r="V30" s="65">
        <f>VLOOKUP($A30,'Return Data'!$B$7:$R$2843,17,0)</f>
        <v>4.0788000000000002</v>
      </c>
      <c r="W30" s="66">
        <f t="shared" si="12"/>
        <v>12</v>
      </c>
      <c r="X30" s="65">
        <f>VLOOKUP($A30,'Return Data'!$B$7:$R$2843,14,0)</f>
        <v>5.1207000000000003</v>
      </c>
      <c r="Y30" s="66">
        <f t="shared" si="13"/>
        <v>14</v>
      </c>
      <c r="Z30" s="65">
        <f>VLOOKUP($A30,'Return Data'!$B$7:$R$2843,16,0)</f>
        <v>6.3289999999999997</v>
      </c>
      <c r="AA30" s="67">
        <f t="shared" si="11"/>
        <v>29</v>
      </c>
    </row>
    <row r="31" spans="1:27" x14ac:dyDescent="0.3">
      <c r="A31" s="63" t="s">
        <v>251</v>
      </c>
      <c r="B31" s="64">
        <f>VLOOKUP($A31,'Return Data'!$B$7:$R$2843,3,0)</f>
        <v>44446</v>
      </c>
      <c r="C31" s="65">
        <f>VLOOKUP($A31,'Return Data'!$B$7:$R$2843,4,0)</f>
        <v>11.1401</v>
      </c>
      <c r="D31" s="65">
        <f>VLOOKUP($A31,'Return Data'!$B$7:$R$2843,5,0)</f>
        <v>2.2936999999999999</v>
      </c>
      <c r="E31" s="66">
        <f t="shared" si="0"/>
        <v>36</v>
      </c>
      <c r="F31" s="65">
        <f>VLOOKUP($A31,'Return Data'!$B$7:$R$2843,6,0)</f>
        <v>2.6219000000000001</v>
      </c>
      <c r="G31" s="66">
        <f t="shared" si="1"/>
        <v>36</v>
      </c>
      <c r="H31" s="65">
        <f>VLOOKUP($A31,'Return Data'!$B$7:$R$2843,7,0)</f>
        <v>2.6225000000000001</v>
      </c>
      <c r="I31" s="66">
        <f t="shared" si="2"/>
        <v>36</v>
      </c>
      <c r="J31" s="65">
        <f>VLOOKUP($A31,'Return Data'!$B$7:$R$2843,8,0)</f>
        <v>2.8818000000000001</v>
      </c>
      <c r="K31" s="66">
        <f t="shared" si="3"/>
        <v>35</v>
      </c>
      <c r="L31" s="65">
        <f>VLOOKUP($A31,'Return Data'!$B$7:$R$2843,9,0)</f>
        <v>2.9872999999999998</v>
      </c>
      <c r="M31" s="66">
        <f t="shared" si="4"/>
        <v>35</v>
      </c>
      <c r="N31" s="65">
        <f>VLOOKUP($A31,'Return Data'!$B$7:$R$2843,10,0)</f>
        <v>2.9962</v>
      </c>
      <c r="O31" s="66">
        <f t="shared" si="5"/>
        <v>34</v>
      </c>
      <c r="P31" s="65">
        <f>VLOOKUP($A31,'Return Data'!$B$7:$R$2843,11,0)</f>
        <v>2.9291</v>
      </c>
      <c r="Q31" s="66">
        <f t="shared" si="6"/>
        <v>35</v>
      </c>
      <c r="R31" s="65">
        <f>VLOOKUP($A31,'Return Data'!$B$7:$R$2843,12,0)</f>
        <v>2.8731</v>
      </c>
      <c r="S31" s="66">
        <f t="shared" si="7"/>
        <v>37</v>
      </c>
      <c r="T31" s="65">
        <f>VLOOKUP($A31,'Return Data'!$B$7:$R$2843,13,0)</f>
        <v>2.8765999999999998</v>
      </c>
      <c r="U31" s="66">
        <f t="shared" si="8"/>
        <v>36</v>
      </c>
      <c r="V31" s="65"/>
      <c r="W31" s="66"/>
      <c r="X31" s="65"/>
      <c r="Y31" s="66"/>
      <c r="Z31" s="65">
        <f>VLOOKUP($A31,'Return Data'!$B$7:$R$2843,16,0)</f>
        <v>4.0483000000000002</v>
      </c>
      <c r="AA31" s="67">
        <f t="shared" si="11"/>
        <v>36</v>
      </c>
    </row>
    <row r="32" spans="1:27" x14ac:dyDescent="0.3">
      <c r="A32" s="63" t="s">
        <v>2022</v>
      </c>
      <c r="B32" s="64">
        <f>VLOOKUP($A32,'Return Data'!$B$7:$R$2843,3,0)</f>
        <v>44446</v>
      </c>
      <c r="C32" s="65">
        <f>VLOOKUP($A32,'Return Data'!$B$7:$R$2843,4,0)</f>
        <v>2264.4362999999998</v>
      </c>
      <c r="D32" s="65">
        <f>VLOOKUP($A32,'Return Data'!$B$7:$R$2843,5,0)</f>
        <v>3.1983000000000001</v>
      </c>
      <c r="E32" s="66">
        <f t="shared" si="0"/>
        <v>1</v>
      </c>
      <c r="F32" s="65">
        <f>VLOOKUP($A32,'Return Data'!$B$7:$R$2843,6,0)</f>
        <v>3.1663999999999999</v>
      </c>
      <c r="G32" s="66">
        <f t="shared" si="1"/>
        <v>2</v>
      </c>
      <c r="H32" s="65">
        <f>VLOOKUP($A32,'Return Data'!$B$7:$R$2843,7,0)</f>
        <v>3.1564000000000001</v>
      </c>
      <c r="I32" s="66">
        <f t="shared" si="2"/>
        <v>2</v>
      </c>
      <c r="J32" s="65">
        <f>VLOOKUP($A32,'Return Data'!$B$7:$R$2843,8,0)</f>
        <v>3.2904</v>
      </c>
      <c r="K32" s="66">
        <f t="shared" si="3"/>
        <v>1</v>
      </c>
      <c r="L32" s="65">
        <f>VLOOKUP($A32,'Return Data'!$B$7:$R$2843,9,0)</f>
        <v>3.464</v>
      </c>
      <c r="M32" s="66">
        <f t="shared" si="4"/>
        <v>1</v>
      </c>
      <c r="N32" s="65">
        <f>VLOOKUP($A32,'Return Data'!$B$7:$R$2843,10,0)</f>
        <v>3.2330000000000001</v>
      </c>
      <c r="O32" s="66">
        <f t="shared" si="5"/>
        <v>27</v>
      </c>
      <c r="P32" s="65">
        <f>VLOOKUP($A32,'Return Data'!$B$7:$R$2843,11,0)</f>
        <v>3.2120000000000002</v>
      </c>
      <c r="Q32" s="66">
        <f t="shared" si="6"/>
        <v>29</v>
      </c>
      <c r="R32" s="65">
        <f>VLOOKUP($A32,'Return Data'!$B$7:$R$2843,12,0)</f>
        <v>3.1536</v>
      </c>
      <c r="S32" s="66">
        <f t="shared" si="7"/>
        <v>28</v>
      </c>
      <c r="T32" s="65">
        <f>VLOOKUP($A32,'Return Data'!$B$7:$R$2843,13,0)</f>
        <v>3.0931999999999999</v>
      </c>
      <c r="U32" s="66">
        <f t="shared" si="8"/>
        <v>31</v>
      </c>
      <c r="V32" s="65">
        <f>VLOOKUP($A32,'Return Data'!$B$7:$R$2843,17,0)</f>
        <v>3.6873999999999998</v>
      </c>
      <c r="W32" s="66">
        <f t="shared" ref="W32:W44" si="14">RANK(V32,V$8:V$45,0)</f>
        <v>31</v>
      </c>
      <c r="X32" s="65">
        <f>VLOOKUP($A32,'Return Data'!$B$7:$R$2843,14,0)</f>
        <v>4.8114999999999997</v>
      </c>
      <c r="Y32" s="66">
        <f>RANK(X32,X$8:X$45,0)</f>
        <v>29</v>
      </c>
      <c r="Z32" s="65">
        <f>VLOOKUP($A32,'Return Data'!$B$7:$R$2843,16,0)</f>
        <v>7.3288000000000002</v>
      </c>
      <c r="AA32" s="67">
        <f t="shared" si="11"/>
        <v>7</v>
      </c>
    </row>
    <row r="33" spans="1:27" x14ac:dyDescent="0.3">
      <c r="A33" s="63" t="s">
        <v>252</v>
      </c>
      <c r="B33" s="64">
        <f>VLOOKUP($A33,'Return Data'!$B$7:$R$2843,3,0)</f>
        <v>44446</v>
      </c>
      <c r="C33" s="65">
        <f>VLOOKUP($A33,'Return Data'!$B$7:$R$2843,4,0)</f>
        <v>5067.5730999999996</v>
      </c>
      <c r="D33" s="65">
        <f>VLOOKUP($A33,'Return Data'!$B$7:$R$2843,5,0)</f>
        <v>2.6507999999999998</v>
      </c>
      <c r="E33" s="66">
        <f t="shared" si="0"/>
        <v>28</v>
      </c>
      <c r="F33" s="65">
        <f>VLOOKUP($A33,'Return Data'!$B$7:$R$2843,6,0)</f>
        <v>2.8717000000000001</v>
      </c>
      <c r="G33" s="66">
        <f t="shared" si="1"/>
        <v>30</v>
      </c>
      <c r="H33" s="65">
        <f>VLOOKUP($A33,'Return Data'!$B$7:$R$2843,7,0)</f>
        <v>2.9276</v>
      </c>
      <c r="I33" s="66">
        <f t="shared" si="2"/>
        <v>30</v>
      </c>
      <c r="J33" s="65">
        <f>VLOOKUP($A33,'Return Data'!$B$7:$R$2843,8,0)</f>
        <v>3.0760000000000001</v>
      </c>
      <c r="K33" s="66">
        <f t="shared" si="3"/>
        <v>29</v>
      </c>
      <c r="L33" s="65">
        <f>VLOOKUP($A33,'Return Data'!$B$7:$R$2843,9,0)</f>
        <v>3.3134999999999999</v>
      </c>
      <c r="M33" s="66">
        <f t="shared" si="4"/>
        <v>19</v>
      </c>
      <c r="N33" s="65">
        <f>VLOOKUP($A33,'Return Data'!$B$7:$R$2843,10,0)</f>
        <v>3.2736999999999998</v>
      </c>
      <c r="O33" s="66">
        <f t="shared" si="5"/>
        <v>24</v>
      </c>
      <c r="P33" s="65">
        <f>VLOOKUP($A33,'Return Data'!$B$7:$R$2843,11,0)</f>
        <v>3.2446000000000002</v>
      </c>
      <c r="Q33" s="66">
        <f t="shared" si="6"/>
        <v>25</v>
      </c>
      <c r="R33" s="65">
        <f>VLOOKUP($A33,'Return Data'!$B$7:$R$2843,12,0)</f>
        <v>3.1646000000000001</v>
      </c>
      <c r="S33" s="66">
        <f t="shared" si="7"/>
        <v>25</v>
      </c>
      <c r="T33" s="65">
        <f>VLOOKUP($A33,'Return Data'!$B$7:$R$2843,13,0)</f>
        <v>3.1640999999999999</v>
      </c>
      <c r="U33" s="66">
        <f t="shared" si="8"/>
        <v>25</v>
      </c>
      <c r="V33" s="65">
        <f>VLOOKUP($A33,'Return Data'!$B$7:$R$2843,17,0)</f>
        <v>4.0857000000000001</v>
      </c>
      <c r="W33" s="66">
        <f t="shared" si="14"/>
        <v>11</v>
      </c>
      <c r="X33" s="65">
        <f>VLOOKUP($A33,'Return Data'!$B$7:$R$2843,14,0)</f>
        <v>5.1771000000000003</v>
      </c>
      <c r="Y33" s="66">
        <f>RANK(X33,X$8:X$45,0)</f>
        <v>5</v>
      </c>
      <c r="Z33" s="65">
        <f>VLOOKUP($A33,'Return Data'!$B$7:$R$2843,16,0)</f>
        <v>7.0141</v>
      </c>
      <c r="AA33" s="67">
        <f t="shared" si="11"/>
        <v>21</v>
      </c>
    </row>
    <row r="34" spans="1:27" x14ac:dyDescent="0.3">
      <c r="A34" s="63" t="s">
        <v>253</v>
      </c>
      <c r="B34" s="64">
        <f>VLOOKUP($A34,'Return Data'!$B$7:$R$2843,3,0)</f>
        <v>44446</v>
      </c>
      <c r="C34" s="65">
        <f>VLOOKUP($A34,'Return Data'!$B$7:$R$2843,4,0)</f>
        <v>1165.3154999999999</v>
      </c>
      <c r="D34" s="65">
        <f>VLOOKUP($A34,'Return Data'!$B$7:$R$2843,5,0)</f>
        <v>2.8599000000000001</v>
      </c>
      <c r="E34" s="66">
        <f t="shared" si="0"/>
        <v>10</v>
      </c>
      <c r="F34" s="65">
        <f>VLOOKUP($A34,'Return Data'!$B$7:$R$2843,6,0)</f>
        <v>2.9373999999999998</v>
      </c>
      <c r="G34" s="66">
        <f t="shared" si="1"/>
        <v>18</v>
      </c>
      <c r="H34" s="65">
        <f>VLOOKUP($A34,'Return Data'!$B$7:$R$2843,7,0)</f>
        <v>2.8759999999999999</v>
      </c>
      <c r="I34" s="66">
        <f t="shared" si="2"/>
        <v>33</v>
      </c>
      <c r="J34" s="65">
        <f>VLOOKUP($A34,'Return Data'!$B$7:$R$2843,8,0)</f>
        <v>3.0327999999999999</v>
      </c>
      <c r="K34" s="66">
        <f t="shared" si="3"/>
        <v>31</v>
      </c>
      <c r="L34" s="65">
        <f>VLOOKUP($A34,'Return Data'!$B$7:$R$2843,9,0)</f>
        <v>3.2027000000000001</v>
      </c>
      <c r="M34" s="66">
        <f t="shared" si="4"/>
        <v>31</v>
      </c>
      <c r="N34" s="65">
        <f>VLOOKUP($A34,'Return Data'!$B$7:$R$2843,10,0)</f>
        <v>3.1778</v>
      </c>
      <c r="O34" s="66">
        <f t="shared" si="5"/>
        <v>31</v>
      </c>
      <c r="P34" s="65">
        <f>VLOOKUP($A34,'Return Data'!$B$7:$R$2843,11,0)</f>
        <v>3.1272000000000002</v>
      </c>
      <c r="Q34" s="66">
        <f t="shared" si="6"/>
        <v>31</v>
      </c>
      <c r="R34" s="65">
        <f>VLOOKUP($A34,'Return Data'!$B$7:$R$2843,12,0)</f>
        <v>3.048</v>
      </c>
      <c r="S34" s="66">
        <f t="shared" si="7"/>
        <v>32</v>
      </c>
      <c r="T34" s="65">
        <f>VLOOKUP($A34,'Return Data'!$B$7:$R$2843,13,0)</f>
        <v>3.0474999999999999</v>
      </c>
      <c r="U34" s="66">
        <f t="shared" si="8"/>
        <v>32</v>
      </c>
      <c r="V34" s="65">
        <f>VLOOKUP($A34,'Return Data'!$B$7:$R$2843,17,0)</f>
        <v>3.6583999999999999</v>
      </c>
      <c r="W34" s="66">
        <f t="shared" si="14"/>
        <v>32</v>
      </c>
      <c r="X34" s="65"/>
      <c r="Y34" s="66"/>
      <c r="Z34" s="65">
        <f>VLOOKUP($A34,'Return Data'!$B$7:$R$2843,16,0)</f>
        <v>4.7032999999999996</v>
      </c>
      <c r="AA34" s="67">
        <f t="shared" si="11"/>
        <v>33</v>
      </c>
    </row>
    <row r="35" spans="1:27" x14ac:dyDescent="0.3">
      <c r="A35" s="63" t="s">
        <v>254</v>
      </c>
      <c r="B35" s="64">
        <f>VLOOKUP($A35,'Return Data'!$B$7:$R$2843,3,0)</f>
        <v>44446</v>
      </c>
      <c r="C35" s="65">
        <f>VLOOKUP($A35,'Return Data'!$B$7:$R$2843,4,0)</f>
        <v>270.08240000000001</v>
      </c>
      <c r="D35" s="65">
        <f>VLOOKUP($A35,'Return Data'!$B$7:$R$2843,5,0)</f>
        <v>1.9056</v>
      </c>
      <c r="E35" s="66">
        <f t="shared" si="0"/>
        <v>37</v>
      </c>
      <c r="F35" s="65">
        <f>VLOOKUP($A35,'Return Data'!$B$7:$R$2843,6,0)</f>
        <v>2.8071000000000002</v>
      </c>
      <c r="G35" s="66">
        <f t="shared" si="1"/>
        <v>32</v>
      </c>
      <c r="H35" s="65">
        <f>VLOOKUP($A35,'Return Data'!$B$7:$R$2843,7,0)</f>
        <v>3.0348000000000002</v>
      </c>
      <c r="I35" s="66">
        <f t="shared" si="2"/>
        <v>10</v>
      </c>
      <c r="J35" s="65">
        <f>VLOOKUP($A35,'Return Data'!$B$7:$R$2843,8,0)</f>
        <v>3.1981000000000002</v>
      </c>
      <c r="K35" s="66">
        <f t="shared" si="3"/>
        <v>5</v>
      </c>
      <c r="L35" s="65">
        <f>VLOOKUP($A35,'Return Data'!$B$7:$R$2843,9,0)</f>
        <v>3.3247</v>
      </c>
      <c r="M35" s="66">
        <f t="shared" si="4"/>
        <v>17</v>
      </c>
      <c r="N35" s="65">
        <f>VLOOKUP($A35,'Return Data'!$B$7:$R$2843,10,0)</f>
        <v>3.3062999999999998</v>
      </c>
      <c r="O35" s="66">
        <f t="shared" si="5"/>
        <v>15</v>
      </c>
      <c r="P35" s="65">
        <f>VLOOKUP($A35,'Return Data'!$B$7:$R$2843,11,0)</f>
        <v>3.3028</v>
      </c>
      <c r="Q35" s="66">
        <f t="shared" si="6"/>
        <v>11</v>
      </c>
      <c r="R35" s="65">
        <f>VLOOKUP($A35,'Return Data'!$B$7:$R$2843,12,0)</f>
        <v>3.2124000000000001</v>
      </c>
      <c r="S35" s="66">
        <f t="shared" si="7"/>
        <v>14</v>
      </c>
      <c r="T35" s="65">
        <f>VLOOKUP($A35,'Return Data'!$B$7:$R$2843,13,0)</f>
        <v>3.194</v>
      </c>
      <c r="U35" s="66">
        <f t="shared" si="8"/>
        <v>16</v>
      </c>
      <c r="V35" s="65">
        <f>VLOOKUP($A35,'Return Data'!$B$7:$R$2843,17,0)</f>
        <v>4.0766999999999998</v>
      </c>
      <c r="W35" s="66">
        <f t="shared" si="14"/>
        <v>13</v>
      </c>
      <c r="X35" s="65">
        <f>VLOOKUP($A35,'Return Data'!$B$7:$R$2843,14,0)</f>
        <v>5.1708999999999996</v>
      </c>
      <c r="Y35" s="66">
        <f t="shared" ref="Y35:Y44" si="15">RANK(X35,X$8:X$45,0)</f>
        <v>6</v>
      </c>
      <c r="Z35" s="65">
        <f>VLOOKUP($A35,'Return Data'!$B$7:$R$2843,16,0)</f>
        <v>7.3442999999999996</v>
      </c>
      <c r="AA35" s="67">
        <f t="shared" si="11"/>
        <v>6</v>
      </c>
    </row>
    <row r="36" spans="1:27" x14ac:dyDescent="0.3">
      <c r="A36" s="63" t="s">
        <v>255</v>
      </c>
      <c r="B36" s="64">
        <f>VLOOKUP($A36,'Return Data'!$B$7:$R$2843,3,0)</f>
        <v>44446</v>
      </c>
      <c r="C36" s="65">
        <f>VLOOKUP($A36,'Return Data'!$B$7:$R$2843,4,0)</f>
        <v>2930.4849599999998</v>
      </c>
      <c r="D36" s="65">
        <f>VLOOKUP($A36,'Return Data'!$B$7:$R$2843,5,0)</f>
        <v>2.7244000000000002</v>
      </c>
      <c r="E36" s="66">
        <f t="shared" si="0"/>
        <v>22</v>
      </c>
      <c r="F36" s="65">
        <f>VLOOKUP($A36,'Return Data'!$B$7:$R$2843,6,0)</f>
        <v>2.7726999999999999</v>
      </c>
      <c r="G36" s="66">
        <f t="shared" si="1"/>
        <v>34</v>
      </c>
      <c r="H36" s="65">
        <f>VLOOKUP($A36,'Return Data'!$B$7:$R$2843,7,0)</f>
        <v>2.8927</v>
      </c>
      <c r="I36" s="66">
        <f t="shared" si="2"/>
        <v>32</v>
      </c>
      <c r="J36" s="65">
        <f>VLOOKUP($A36,'Return Data'!$B$7:$R$2843,8,0)</f>
        <v>3.0200999999999998</v>
      </c>
      <c r="K36" s="66">
        <f t="shared" si="3"/>
        <v>32</v>
      </c>
      <c r="L36" s="65">
        <f>VLOOKUP($A36,'Return Data'!$B$7:$R$2843,9,0)</f>
        <v>3.1514000000000002</v>
      </c>
      <c r="M36" s="66">
        <f t="shared" si="4"/>
        <v>32</v>
      </c>
      <c r="N36" s="65">
        <f>VLOOKUP($A36,'Return Data'!$B$7:$R$2843,10,0)</f>
        <v>3.1875</v>
      </c>
      <c r="O36" s="66">
        <f t="shared" si="5"/>
        <v>30</v>
      </c>
      <c r="P36" s="65">
        <f>VLOOKUP($A36,'Return Data'!$B$7:$R$2843,11,0)</f>
        <v>3.1776</v>
      </c>
      <c r="Q36" s="66">
        <f t="shared" si="6"/>
        <v>30</v>
      </c>
      <c r="R36" s="65">
        <f>VLOOKUP($A36,'Return Data'!$B$7:$R$2843,12,0)</f>
        <v>3.1288999999999998</v>
      </c>
      <c r="S36" s="66">
        <f t="shared" si="7"/>
        <v>31</v>
      </c>
      <c r="T36" s="65">
        <f>VLOOKUP($A36,'Return Data'!$B$7:$R$2843,13,0)</f>
        <v>3.1187999999999998</v>
      </c>
      <c r="U36" s="66">
        <f t="shared" si="8"/>
        <v>29</v>
      </c>
      <c r="V36" s="65">
        <f>VLOOKUP($A36,'Return Data'!$B$7:$R$2843,17,0)</f>
        <v>3.8134000000000001</v>
      </c>
      <c r="W36" s="66">
        <f t="shared" si="14"/>
        <v>29</v>
      </c>
      <c r="X36" s="65">
        <f>VLOOKUP($A36,'Return Data'!$B$7:$R$2843,14,0)</f>
        <v>1.7186999999999999</v>
      </c>
      <c r="Y36" s="66">
        <f t="shared" si="15"/>
        <v>33</v>
      </c>
      <c r="Z36" s="65">
        <f>VLOOKUP($A36,'Return Data'!$B$7:$R$2843,16,0)</f>
        <v>6.5157999999999996</v>
      </c>
      <c r="AA36" s="67">
        <f t="shared" si="11"/>
        <v>28</v>
      </c>
    </row>
    <row r="37" spans="1:27" x14ac:dyDescent="0.3">
      <c r="A37" s="63" t="s">
        <v>256</v>
      </c>
      <c r="B37" s="64">
        <f>VLOOKUP($A37,'Return Data'!$B$7:$R$2843,3,0)</f>
        <v>44446</v>
      </c>
      <c r="C37" s="65">
        <f>VLOOKUP($A37,'Return Data'!$B$7:$R$2843,4,0)</f>
        <v>32.9803</v>
      </c>
      <c r="D37" s="65">
        <f>VLOOKUP($A37,'Return Data'!$B$7:$R$2843,5,0)</f>
        <v>2.8776999999999999</v>
      </c>
      <c r="E37" s="66">
        <f t="shared" si="0"/>
        <v>7</v>
      </c>
      <c r="F37" s="65">
        <f>VLOOKUP($A37,'Return Data'!$B$7:$R$2843,6,0)</f>
        <v>3.1829000000000001</v>
      </c>
      <c r="G37" s="66">
        <f t="shared" si="1"/>
        <v>1</v>
      </c>
      <c r="H37" s="65">
        <f>VLOOKUP($A37,'Return Data'!$B$7:$R$2843,7,0)</f>
        <v>3.2747999999999999</v>
      </c>
      <c r="I37" s="66">
        <f t="shared" si="2"/>
        <v>1</v>
      </c>
      <c r="J37" s="65">
        <f>VLOOKUP($A37,'Return Data'!$B$7:$R$2843,8,0)</f>
        <v>3.2848000000000002</v>
      </c>
      <c r="K37" s="66">
        <f t="shared" si="3"/>
        <v>2</v>
      </c>
      <c r="L37" s="65">
        <f>VLOOKUP($A37,'Return Data'!$B$7:$R$2843,9,0)</f>
        <v>3.4167999999999998</v>
      </c>
      <c r="M37" s="66">
        <f t="shared" si="4"/>
        <v>3</v>
      </c>
      <c r="N37" s="65">
        <f>VLOOKUP($A37,'Return Data'!$B$7:$R$2843,10,0)</f>
        <v>3.3959000000000001</v>
      </c>
      <c r="O37" s="66">
        <f t="shared" si="5"/>
        <v>2</v>
      </c>
      <c r="P37" s="65">
        <f>VLOOKUP($A37,'Return Data'!$B$7:$R$2843,11,0)</f>
        <v>3.9106000000000001</v>
      </c>
      <c r="Q37" s="66">
        <f t="shared" si="6"/>
        <v>1</v>
      </c>
      <c r="R37" s="65">
        <f>VLOOKUP($A37,'Return Data'!$B$7:$R$2843,12,0)</f>
        <v>3.9817999999999998</v>
      </c>
      <c r="S37" s="66">
        <f t="shared" si="7"/>
        <v>1</v>
      </c>
      <c r="T37" s="65">
        <f>VLOOKUP($A37,'Return Data'!$B$7:$R$2843,13,0)</f>
        <v>4.1725000000000003</v>
      </c>
      <c r="U37" s="66">
        <f t="shared" si="8"/>
        <v>1</v>
      </c>
      <c r="V37" s="65">
        <f>VLOOKUP($A37,'Return Data'!$B$7:$R$2843,17,0)</f>
        <v>4.8243</v>
      </c>
      <c r="W37" s="66">
        <f t="shared" si="14"/>
        <v>1</v>
      </c>
      <c r="X37" s="65">
        <f>VLOOKUP($A37,'Return Data'!$B$7:$R$2843,14,0)</f>
        <v>5.7119</v>
      </c>
      <c r="Y37" s="66">
        <f t="shared" si="15"/>
        <v>1</v>
      </c>
      <c r="Z37" s="65">
        <f>VLOOKUP($A37,'Return Data'!$B$7:$R$2843,16,0)</f>
        <v>7.7683</v>
      </c>
      <c r="AA37" s="67">
        <f t="shared" si="11"/>
        <v>1</v>
      </c>
    </row>
    <row r="38" spans="1:27" x14ac:dyDescent="0.3">
      <c r="A38" s="63" t="s">
        <v>257</v>
      </c>
      <c r="B38" s="64">
        <f>VLOOKUP($A38,'Return Data'!$B$7:$R$2843,3,0)</f>
        <v>44446</v>
      </c>
      <c r="C38" s="65">
        <f>VLOOKUP($A38,'Return Data'!$B$7:$R$2843,4,0)</f>
        <v>28.086500000000001</v>
      </c>
      <c r="D38" s="65">
        <f>VLOOKUP($A38,'Return Data'!$B$7:$R$2843,5,0)</f>
        <v>2.4693000000000001</v>
      </c>
      <c r="E38" s="66">
        <f t="shared" si="0"/>
        <v>34</v>
      </c>
      <c r="F38" s="65">
        <f>VLOOKUP($A38,'Return Data'!$B$7:$R$2843,6,0)</f>
        <v>2.9897</v>
      </c>
      <c r="G38" s="66">
        <f t="shared" si="1"/>
        <v>10</v>
      </c>
      <c r="H38" s="65">
        <f>VLOOKUP($A38,'Return Data'!$B$7:$R$2843,7,0)</f>
        <v>2.9348999999999998</v>
      </c>
      <c r="I38" s="66">
        <f t="shared" si="2"/>
        <v>29</v>
      </c>
      <c r="J38" s="65">
        <f>VLOOKUP($A38,'Return Data'!$B$7:$R$2843,8,0)</f>
        <v>3.0668000000000002</v>
      </c>
      <c r="K38" s="66">
        <f t="shared" si="3"/>
        <v>30</v>
      </c>
      <c r="L38" s="65">
        <f>VLOOKUP($A38,'Return Data'!$B$7:$R$2843,9,0)</f>
        <v>3.2284000000000002</v>
      </c>
      <c r="M38" s="66">
        <f t="shared" si="4"/>
        <v>29</v>
      </c>
      <c r="N38" s="65">
        <f>VLOOKUP($A38,'Return Data'!$B$7:$R$2843,10,0)</f>
        <v>3.1724000000000001</v>
      </c>
      <c r="O38" s="66">
        <f t="shared" si="5"/>
        <v>32</v>
      </c>
      <c r="P38" s="65">
        <f>VLOOKUP($A38,'Return Data'!$B$7:$R$2843,11,0)</f>
        <v>3.1105</v>
      </c>
      <c r="Q38" s="66">
        <f t="shared" si="6"/>
        <v>32</v>
      </c>
      <c r="R38" s="65">
        <f>VLOOKUP($A38,'Return Data'!$B$7:$R$2843,12,0)</f>
        <v>3.0457000000000001</v>
      </c>
      <c r="S38" s="66">
        <f t="shared" si="7"/>
        <v>33</v>
      </c>
      <c r="T38" s="65">
        <f>VLOOKUP($A38,'Return Data'!$B$7:$R$2843,13,0)</f>
        <v>3.0451000000000001</v>
      </c>
      <c r="U38" s="66">
        <f t="shared" si="8"/>
        <v>33</v>
      </c>
      <c r="V38" s="65">
        <f>VLOOKUP($A38,'Return Data'!$B$7:$R$2843,17,0)</f>
        <v>3.6305000000000001</v>
      </c>
      <c r="W38" s="66">
        <f t="shared" si="14"/>
        <v>33</v>
      </c>
      <c r="X38" s="65">
        <f>VLOOKUP($A38,'Return Data'!$B$7:$R$2843,14,0)</f>
        <v>4.6109999999999998</v>
      </c>
      <c r="Y38" s="66">
        <f t="shared" si="15"/>
        <v>30</v>
      </c>
      <c r="Z38" s="65">
        <f>VLOOKUP($A38,'Return Data'!$B$7:$R$2843,16,0)</f>
        <v>6.8837999999999999</v>
      </c>
      <c r="AA38" s="67">
        <f t="shared" si="11"/>
        <v>25</v>
      </c>
    </row>
    <row r="39" spans="1:27" x14ac:dyDescent="0.3">
      <c r="A39" s="63" t="s">
        <v>260</v>
      </c>
      <c r="B39" s="64">
        <f>VLOOKUP($A39,'Return Data'!$B$7:$R$2843,3,0)</f>
        <v>44446</v>
      </c>
      <c r="C39" s="65">
        <f>VLOOKUP($A39,'Return Data'!$B$7:$R$2843,4,0)</f>
        <v>3248.6080999999999</v>
      </c>
      <c r="D39" s="65">
        <f>VLOOKUP($A39,'Return Data'!$B$7:$R$2843,5,0)</f>
        <v>2.8451</v>
      </c>
      <c r="E39" s="66">
        <f t="shared" si="0"/>
        <v>11</v>
      </c>
      <c r="F39" s="65">
        <f>VLOOKUP($A39,'Return Data'!$B$7:$R$2843,6,0)</f>
        <v>2.9361999999999999</v>
      </c>
      <c r="G39" s="66">
        <f t="shared" si="1"/>
        <v>19</v>
      </c>
      <c r="H39" s="65">
        <f>VLOOKUP($A39,'Return Data'!$B$7:$R$2843,7,0)</f>
        <v>2.9399000000000002</v>
      </c>
      <c r="I39" s="66">
        <f t="shared" si="2"/>
        <v>28</v>
      </c>
      <c r="J39" s="65">
        <f>VLOOKUP($A39,'Return Data'!$B$7:$R$2843,8,0)</f>
        <v>3.1061999999999999</v>
      </c>
      <c r="K39" s="66">
        <f t="shared" si="3"/>
        <v>22</v>
      </c>
      <c r="L39" s="65">
        <f>VLOOKUP($A39,'Return Data'!$B$7:$R$2843,9,0)</f>
        <v>3.3576000000000001</v>
      </c>
      <c r="M39" s="66">
        <f t="shared" si="4"/>
        <v>9</v>
      </c>
      <c r="N39" s="65">
        <f>VLOOKUP($A39,'Return Data'!$B$7:$R$2843,10,0)</f>
        <v>3.3237000000000001</v>
      </c>
      <c r="O39" s="66">
        <f t="shared" si="5"/>
        <v>11</v>
      </c>
      <c r="P39" s="65">
        <f>VLOOKUP($A39,'Return Data'!$B$7:$R$2843,11,0)</f>
        <v>3.2905000000000002</v>
      </c>
      <c r="Q39" s="66">
        <f t="shared" si="6"/>
        <v>14</v>
      </c>
      <c r="R39" s="65">
        <f>VLOOKUP($A39,'Return Data'!$B$7:$R$2843,12,0)</f>
        <v>3.2002000000000002</v>
      </c>
      <c r="S39" s="66">
        <f t="shared" si="7"/>
        <v>16</v>
      </c>
      <c r="T39" s="65">
        <f>VLOOKUP($A39,'Return Data'!$B$7:$R$2843,13,0)</f>
        <v>3.2016</v>
      </c>
      <c r="U39" s="66">
        <f t="shared" si="8"/>
        <v>13</v>
      </c>
      <c r="V39" s="65">
        <f>VLOOKUP($A39,'Return Data'!$B$7:$R$2843,17,0)</f>
        <v>4.0457999999999998</v>
      </c>
      <c r="W39" s="66">
        <f t="shared" si="14"/>
        <v>18</v>
      </c>
      <c r="X39" s="65">
        <f>VLOOKUP($A39,'Return Data'!$B$7:$R$2843,14,0)</f>
        <v>5.0735000000000001</v>
      </c>
      <c r="Y39" s="66">
        <f t="shared" si="15"/>
        <v>20</v>
      </c>
      <c r="Z39" s="65">
        <f>VLOOKUP($A39,'Return Data'!$B$7:$R$2843,16,0)</f>
        <v>6.8609999999999998</v>
      </c>
      <c r="AA39" s="67">
        <f t="shared" si="11"/>
        <v>26</v>
      </c>
    </row>
    <row r="40" spans="1:27" x14ac:dyDescent="0.3">
      <c r="A40" s="63" t="s">
        <v>261</v>
      </c>
      <c r="B40" s="64">
        <f>VLOOKUP($A40,'Return Data'!$B$7:$R$2843,3,0)</f>
        <v>44446</v>
      </c>
      <c r="C40" s="65">
        <f>VLOOKUP($A40,'Return Data'!$B$7:$R$2843,4,0)</f>
        <v>43.741100000000003</v>
      </c>
      <c r="D40" s="65">
        <f>VLOOKUP($A40,'Return Data'!$B$7:$R$2843,5,0)</f>
        <v>2.6705000000000001</v>
      </c>
      <c r="E40" s="66">
        <f t="shared" si="0"/>
        <v>27</v>
      </c>
      <c r="F40" s="65">
        <f>VLOOKUP($A40,'Return Data'!$B$7:$R$2843,6,0)</f>
        <v>2.8935</v>
      </c>
      <c r="G40" s="66">
        <f t="shared" si="1"/>
        <v>25</v>
      </c>
      <c r="H40" s="65">
        <f>VLOOKUP($A40,'Return Data'!$B$7:$R$2843,7,0)</f>
        <v>2.9819</v>
      </c>
      <c r="I40" s="66">
        <f t="shared" si="2"/>
        <v>23</v>
      </c>
      <c r="J40" s="65">
        <f>VLOOKUP($A40,'Return Data'!$B$7:$R$2843,8,0)</f>
        <v>3.1926999999999999</v>
      </c>
      <c r="K40" s="66">
        <f t="shared" si="3"/>
        <v>6</v>
      </c>
      <c r="L40" s="65">
        <f>VLOOKUP($A40,'Return Data'!$B$7:$R$2843,9,0)</f>
        <v>3.4096000000000002</v>
      </c>
      <c r="M40" s="66">
        <f t="shared" si="4"/>
        <v>4</v>
      </c>
      <c r="N40" s="65">
        <f>VLOOKUP($A40,'Return Data'!$B$7:$R$2843,10,0)</f>
        <v>3.3605999999999998</v>
      </c>
      <c r="O40" s="66">
        <f t="shared" si="5"/>
        <v>3</v>
      </c>
      <c r="P40" s="65">
        <f>VLOOKUP($A40,'Return Data'!$B$7:$R$2843,11,0)</f>
        <v>3.3344</v>
      </c>
      <c r="Q40" s="66">
        <f t="shared" si="6"/>
        <v>5</v>
      </c>
      <c r="R40" s="65">
        <f>VLOOKUP($A40,'Return Data'!$B$7:$R$2843,12,0)</f>
        <v>3.2591000000000001</v>
      </c>
      <c r="S40" s="66">
        <f t="shared" si="7"/>
        <v>7</v>
      </c>
      <c r="T40" s="65">
        <f>VLOOKUP($A40,'Return Data'!$B$7:$R$2843,13,0)</f>
        <v>3.2625999999999999</v>
      </c>
      <c r="U40" s="66">
        <f t="shared" si="8"/>
        <v>6</v>
      </c>
      <c r="V40" s="65">
        <f>VLOOKUP($A40,'Return Data'!$B$7:$R$2843,17,0)</f>
        <v>4.0637999999999996</v>
      </c>
      <c r="W40" s="66">
        <f t="shared" si="14"/>
        <v>15</v>
      </c>
      <c r="X40" s="65">
        <f>VLOOKUP($A40,'Return Data'!$B$7:$R$2843,14,0)</f>
        <v>5.1360000000000001</v>
      </c>
      <c r="Y40" s="66">
        <f t="shared" si="15"/>
        <v>11</v>
      </c>
      <c r="Z40" s="65">
        <f>VLOOKUP($A40,'Return Data'!$B$7:$R$2843,16,0)</f>
        <v>7.2663000000000002</v>
      </c>
      <c r="AA40" s="67">
        <f t="shared" si="11"/>
        <v>9</v>
      </c>
    </row>
    <row r="41" spans="1:27" x14ac:dyDescent="0.3">
      <c r="A41" s="63" t="s">
        <v>262</v>
      </c>
      <c r="B41" s="64">
        <f>VLOOKUP($A41,'Return Data'!$B$7:$R$2843,3,0)</f>
        <v>44446</v>
      </c>
      <c r="C41" s="65">
        <f>VLOOKUP($A41,'Return Data'!$B$7:$R$2843,4,0)</f>
        <v>3270.3164000000002</v>
      </c>
      <c r="D41" s="65">
        <f>VLOOKUP($A41,'Return Data'!$B$7:$R$2843,5,0)</f>
        <v>2.738</v>
      </c>
      <c r="E41" s="66">
        <f t="shared" si="0"/>
        <v>21</v>
      </c>
      <c r="F41" s="65">
        <f>VLOOKUP($A41,'Return Data'!$B$7:$R$2843,6,0)</f>
        <v>3.0287000000000002</v>
      </c>
      <c r="G41" s="66">
        <f t="shared" si="1"/>
        <v>5</v>
      </c>
      <c r="H41" s="65">
        <f>VLOOKUP($A41,'Return Data'!$B$7:$R$2843,7,0)</f>
        <v>2.9763000000000002</v>
      </c>
      <c r="I41" s="66">
        <f t="shared" si="2"/>
        <v>25</v>
      </c>
      <c r="J41" s="65">
        <f>VLOOKUP($A41,'Return Data'!$B$7:$R$2843,8,0)</f>
        <v>3.0994999999999999</v>
      </c>
      <c r="K41" s="66">
        <f t="shared" si="3"/>
        <v>25</v>
      </c>
      <c r="L41" s="65">
        <f>VLOOKUP($A41,'Return Data'!$B$7:$R$2843,9,0)</f>
        <v>3.3452999999999999</v>
      </c>
      <c r="M41" s="66">
        <f t="shared" si="4"/>
        <v>11</v>
      </c>
      <c r="N41" s="65">
        <f>VLOOKUP($A41,'Return Data'!$B$7:$R$2843,10,0)</f>
        <v>3.2808999999999999</v>
      </c>
      <c r="O41" s="66">
        <f t="shared" si="5"/>
        <v>23</v>
      </c>
      <c r="P41" s="65">
        <f>VLOOKUP($A41,'Return Data'!$B$7:$R$2843,11,0)</f>
        <v>3.2610000000000001</v>
      </c>
      <c r="Q41" s="66">
        <f t="shared" si="6"/>
        <v>22</v>
      </c>
      <c r="R41" s="65">
        <f>VLOOKUP($A41,'Return Data'!$B$7:$R$2843,12,0)</f>
        <v>3.1549999999999998</v>
      </c>
      <c r="S41" s="66">
        <f t="shared" si="7"/>
        <v>27</v>
      </c>
      <c r="T41" s="65">
        <f>VLOOKUP($A41,'Return Data'!$B$7:$R$2843,13,0)</f>
        <v>3.1705999999999999</v>
      </c>
      <c r="U41" s="66">
        <f t="shared" si="8"/>
        <v>23</v>
      </c>
      <c r="V41" s="65">
        <f>VLOOKUP($A41,'Return Data'!$B$7:$R$2843,17,0)</f>
        <v>4.0921000000000003</v>
      </c>
      <c r="W41" s="66">
        <f t="shared" si="14"/>
        <v>8</v>
      </c>
      <c r="X41" s="65">
        <f>VLOOKUP($A41,'Return Data'!$B$7:$R$2843,14,0)</f>
        <v>5.1433</v>
      </c>
      <c r="Y41" s="66">
        <f t="shared" si="15"/>
        <v>9</v>
      </c>
      <c r="Z41" s="65">
        <f>VLOOKUP($A41,'Return Data'!$B$7:$R$2843,16,0)</f>
        <v>7.2065000000000001</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44446</v>
      </c>
      <c r="C43" s="65">
        <f>VLOOKUP($A43,'Return Data'!$B$7:$R$2843,4,0)</f>
        <v>1994.2815000000001</v>
      </c>
      <c r="D43" s="65">
        <f>VLOOKUP($A43,'Return Data'!$B$7:$R$2843,5,0)</f>
        <v>2.9634</v>
      </c>
      <c r="E43" s="66">
        <f t="shared" si="0"/>
        <v>4</v>
      </c>
      <c r="F43" s="65">
        <f>VLOOKUP($A43,'Return Data'!$B$7:$R$2843,6,0)</f>
        <v>2.9767000000000001</v>
      </c>
      <c r="G43" s="66">
        <f t="shared" si="1"/>
        <v>13</v>
      </c>
      <c r="H43" s="65">
        <f>VLOOKUP($A43,'Return Data'!$B$7:$R$2843,7,0)</f>
        <v>2.9996</v>
      </c>
      <c r="I43" s="66">
        <f t="shared" si="2"/>
        <v>18</v>
      </c>
      <c r="J43" s="65">
        <f>VLOOKUP($A43,'Return Data'!$B$7:$R$2843,8,0)</f>
        <v>3.1015000000000001</v>
      </c>
      <c r="K43" s="66">
        <f t="shared" si="3"/>
        <v>24</v>
      </c>
      <c r="L43" s="65">
        <f>VLOOKUP($A43,'Return Data'!$B$7:$R$2843,9,0)</f>
        <v>3.3027000000000002</v>
      </c>
      <c r="M43" s="66">
        <f t="shared" si="4"/>
        <v>20</v>
      </c>
      <c r="N43" s="65">
        <f>VLOOKUP($A43,'Return Data'!$B$7:$R$2843,10,0)</f>
        <v>3.3050000000000002</v>
      </c>
      <c r="O43" s="66">
        <f t="shared" si="5"/>
        <v>16</v>
      </c>
      <c r="P43" s="65">
        <f>VLOOKUP($A43,'Return Data'!$B$7:$R$2843,11,0)</f>
        <v>3.3035999999999999</v>
      </c>
      <c r="Q43" s="66">
        <f t="shared" si="6"/>
        <v>10</v>
      </c>
      <c r="R43" s="65">
        <f>VLOOKUP($A43,'Return Data'!$B$7:$R$2843,12,0)</f>
        <v>3.2393000000000001</v>
      </c>
      <c r="S43" s="66">
        <f t="shared" si="7"/>
        <v>9</v>
      </c>
      <c r="T43" s="65">
        <f>VLOOKUP($A43,'Return Data'!$B$7:$R$2843,13,0)</f>
        <v>3.2219000000000002</v>
      </c>
      <c r="U43" s="66">
        <f t="shared" si="8"/>
        <v>10</v>
      </c>
      <c r="V43" s="65">
        <f>VLOOKUP($A43,'Return Data'!$B$7:$R$2843,17,0)</f>
        <v>4.1048999999999998</v>
      </c>
      <c r="W43" s="66">
        <f t="shared" si="14"/>
        <v>6</v>
      </c>
      <c r="X43" s="65">
        <f>VLOOKUP($A43,'Return Data'!$B$7:$R$2843,14,0)</f>
        <v>3.8479000000000001</v>
      </c>
      <c r="Y43" s="66">
        <f t="shared" si="15"/>
        <v>32</v>
      </c>
      <c r="Z43" s="65">
        <f>VLOOKUP($A43,'Return Data'!$B$7:$R$2843,16,0)</f>
        <v>6.9726999999999997</v>
      </c>
      <c r="AA43" s="67">
        <f t="shared" si="11"/>
        <v>23</v>
      </c>
    </row>
    <row r="44" spans="1:27" x14ac:dyDescent="0.3">
      <c r="A44" s="63" t="s">
        <v>264</v>
      </c>
      <c r="B44" s="64">
        <f>VLOOKUP($A44,'Return Data'!$B$7:$R$2843,3,0)</f>
        <v>44446</v>
      </c>
      <c r="C44" s="65">
        <f>VLOOKUP($A44,'Return Data'!$B$7:$R$2843,4,0)</f>
        <v>3401.1147999999998</v>
      </c>
      <c r="D44" s="65">
        <f>VLOOKUP($A44,'Return Data'!$B$7:$R$2843,5,0)</f>
        <v>2.9653999999999998</v>
      </c>
      <c r="E44" s="66">
        <f t="shared" si="0"/>
        <v>3</v>
      </c>
      <c r="F44" s="65">
        <f>VLOOKUP($A44,'Return Data'!$B$7:$R$2843,6,0)</f>
        <v>3.0005999999999999</v>
      </c>
      <c r="G44" s="66">
        <f t="shared" si="1"/>
        <v>7</v>
      </c>
      <c r="H44" s="65">
        <f>VLOOKUP($A44,'Return Data'!$B$7:$R$2843,7,0)</f>
        <v>3.0320999999999998</v>
      </c>
      <c r="I44" s="66">
        <f t="shared" si="2"/>
        <v>11</v>
      </c>
      <c r="J44" s="65">
        <f>VLOOKUP($A44,'Return Data'!$B$7:$R$2843,8,0)</f>
        <v>3.1515</v>
      </c>
      <c r="K44" s="66">
        <f t="shared" si="3"/>
        <v>12</v>
      </c>
      <c r="L44" s="65">
        <f>VLOOKUP($A44,'Return Data'!$B$7:$R$2843,9,0)</f>
        <v>3.3391000000000002</v>
      </c>
      <c r="M44" s="66">
        <f t="shared" si="4"/>
        <v>15</v>
      </c>
      <c r="N44" s="65">
        <f>VLOOKUP($A44,'Return Data'!$B$7:$R$2843,10,0)</f>
        <v>3.3332999999999999</v>
      </c>
      <c r="O44" s="66">
        <f t="shared" si="5"/>
        <v>9</v>
      </c>
      <c r="P44" s="65">
        <f>VLOOKUP($A44,'Return Data'!$B$7:$R$2843,11,0)</f>
        <v>3.2955999999999999</v>
      </c>
      <c r="Q44" s="66">
        <f t="shared" si="6"/>
        <v>12</v>
      </c>
      <c r="R44" s="65">
        <f>VLOOKUP($A44,'Return Data'!$B$7:$R$2843,12,0)</f>
        <v>3.2204000000000002</v>
      </c>
      <c r="S44" s="66">
        <f t="shared" si="7"/>
        <v>11</v>
      </c>
      <c r="T44" s="65">
        <f>VLOOKUP($A44,'Return Data'!$B$7:$R$2843,13,0)</f>
        <v>3.2221000000000002</v>
      </c>
      <c r="U44" s="66">
        <f t="shared" si="8"/>
        <v>9</v>
      </c>
      <c r="V44" s="65">
        <f>VLOOKUP($A44,'Return Data'!$B$7:$R$2843,17,0)</f>
        <v>4.0602999999999998</v>
      </c>
      <c r="W44" s="66">
        <f t="shared" si="14"/>
        <v>16</v>
      </c>
      <c r="X44" s="65">
        <f>VLOOKUP($A44,'Return Data'!$B$7:$R$2843,14,0)</f>
        <v>5.1337000000000002</v>
      </c>
      <c r="Y44" s="66">
        <f t="shared" si="15"/>
        <v>12</v>
      </c>
      <c r="Z44" s="65">
        <f>VLOOKUP($A44,'Return Data'!$B$7:$R$2843,16,0)</f>
        <v>7.0035999999999996</v>
      </c>
      <c r="AA44" s="67">
        <f t="shared" si="11"/>
        <v>22</v>
      </c>
    </row>
    <row r="45" spans="1:27" x14ac:dyDescent="0.3">
      <c r="A45" s="63" t="s">
        <v>265</v>
      </c>
      <c r="B45" s="64">
        <f>VLOOKUP($A45,'Return Data'!$B$7:$R$2843,3,0)</f>
        <v>44446</v>
      </c>
      <c r="C45" s="65">
        <f>VLOOKUP($A45,'Return Data'!$B$7:$R$2843,4,0)</f>
        <v>1124.0655999999999</v>
      </c>
      <c r="D45" s="65">
        <f>VLOOKUP($A45,'Return Data'!$B$7:$R$2843,5,0)</f>
        <v>2.5882000000000001</v>
      </c>
      <c r="E45" s="66">
        <f t="shared" si="0"/>
        <v>30</v>
      </c>
      <c r="F45" s="65">
        <f>VLOOKUP($A45,'Return Data'!$B$7:$R$2843,6,0)</f>
        <v>2.605</v>
      </c>
      <c r="G45" s="66">
        <f t="shared" si="1"/>
        <v>37</v>
      </c>
      <c r="H45" s="65">
        <f>VLOOKUP($A45,'Return Data'!$B$7:$R$2843,7,0)</f>
        <v>2.6111</v>
      </c>
      <c r="I45" s="66">
        <f t="shared" si="2"/>
        <v>37</v>
      </c>
      <c r="J45" s="65">
        <f>VLOOKUP($A45,'Return Data'!$B$7:$R$2843,8,0)</f>
        <v>2.6591</v>
      </c>
      <c r="K45" s="66">
        <f t="shared" si="3"/>
        <v>37</v>
      </c>
      <c r="L45" s="65">
        <f>VLOOKUP($A45,'Return Data'!$B$7:$R$2843,9,0)</f>
        <v>2.6791999999999998</v>
      </c>
      <c r="M45" s="66">
        <f t="shared" si="4"/>
        <v>37</v>
      </c>
      <c r="N45" s="65">
        <f>VLOOKUP($A45,'Return Data'!$B$7:$R$2843,10,0)</f>
        <v>2.8050000000000002</v>
      </c>
      <c r="O45" s="66">
        <f t="shared" si="5"/>
        <v>37</v>
      </c>
      <c r="P45" s="65">
        <f>VLOOKUP($A45,'Return Data'!$B$7:$R$2843,11,0)</f>
        <v>2.8959999999999999</v>
      </c>
      <c r="Q45" s="66">
        <f t="shared" si="6"/>
        <v>37</v>
      </c>
      <c r="R45" s="65">
        <f>VLOOKUP($A45,'Return Data'!$B$7:$R$2843,12,0)</f>
        <v>2.8978000000000002</v>
      </c>
      <c r="S45" s="66">
        <f t="shared" si="7"/>
        <v>35</v>
      </c>
      <c r="T45" s="65">
        <f>VLOOKUP($A45,'Return Data'!$B$7:$R$2843,13,0)</f>
        <v>2.9285000000000001</v>
      </c>
      <c r="U45" s="66">
        <f t="shared" si="8"/>
        <v>35</v>
      </c>
      <c r="V45" s="65"/>
      <c r="W45" s="66"/>
      <c r="X45" s="65"/>
      <c r="Y45" s="66"/>
      <c r="Z45" s="65">
        <f>VLOOKUP($A45,'Return Data'!$B$7:$R$2843,16,0)</f>
        <v>4.5133999999999999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2.6535105263157903</v>
      </c>
      <c r="E47" s="65"/>
      <c r="F47" s="75">
        <f>AVERAGE(F8:F45)</f>
        <v>2.849434210526316</v>
      </c>
      <c r="G47" s="65"/>
      <c r="H47" s="75">
        <f>AVERAGE(H8:H45)</f>
        <v>2.9001684210526317</v>
      </c>
      <c r="I47" s="65"/>
      <c r="J47" s="75">
        <f>AVERAGE(J8:J45)</f>
        <v>3.0206499999999998</v>
      </c>
      <c r="K47" s="65"/>
      <c r="L47" s="75">
        <f>AVERAGE(L8:L45)</f>
        <v>3.1775026315789474</v>
      </c>
      <c r="M47" s="65"/>
      <c r="N47" s="75">
        <f>AVERAGE(N8:N45)</f>
        <v>3.1647131578947376</v>
      </c>
      <c r="O47" s="65"/>
      <c r="P47" s="75">
        <f>AVERAGE(P8:P45)</f>
        <v>3.1599500000000007</v>
      </c>
      <c r="Q47" s="65"/>
      <c r="R47" s="75">
        <f>AVERAGE(R8:R45)</f>
        <v>3.1015184210526319</v>
      </c>
      <c r="S47" s="65"/>
      <c r="T47" s="75">
        <f>AVERAGE(T8:T45)</f>
        <v>3.1010499999999999</v>
      </c>
      <c r="U47" s="65"/>
      <c r="V47" s="75">
        <f>AVERAGE(V8:V45)</f>
        <v>3.8935771428571431</v>
      </c>
      <c r="W47" s="65"/>
      <c r="X47" s="75">
        <f>AVERAGE(X8:X45)</f>
        <v>4.7892352941176473</v>
      </c>
      <c r="Y47" s="65"/>
      <c r="Z47" s="75">
        <f>AVERAGE(Z8:Z45)</f>
        <v>6.462371052631581</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3.1983000000000001</v>
      </c>
      <c r="E49" s="95"/>
      <c r="F49" s="79">
        <f>MAX(F8:F45)</f>
        <v>3.1829000000000001</v>
      </c>
      <c r="G49" s="95"/>
      <c r="H49" s="79">
        <f>MAX(H8:H45)</f>
        <v>3.2747999999999999</v>
      </c>
      <c r="I49" s="95"/>
      <c r="J49" s="79">
        <f>MAX(J8:J45)</f>
        <v>3.2904</v>
      </c>
      <c r="K49" s="95"/>
      <c r="L49" s="79">
        <f>MAX(L8:L45)</f>
        <v>3.464</v>
      </c>
      <c r="M49" s="95"/>
      <c r="N49" s="79">
        <f>MAX(N8:N45)</f>
        <v>3.4056000000000002</v>
      </c>
      <c r="O49" s="95"/>
      <c r="P49" s="79">
        <f>MAX(P8:P45)</f>
        <v>3.9106000000000001</v>
      </c>
      <c r="Q49" s="95"/>
      <c r="R49" s="79">
        <f>MAX(R8:R45)</f>
        <v>3.9817999999999998</v>
      </c>
      <c r="S49" s="95"/>
      <c r="T49" s="79">
        <f>MAX(T8:T45)</f>
        <v>4.1725000000000003</v>
      </c>
      <c r="U49" s="95"/>
      <c r="V49" s="79">
        <f>MAX(V8:V45)</f>
        <v>4.8243</v>
      </c>
      <c r="W49" s="95"/>
      <c r="X49" s="79">
        <f>MAX(X8:X45)</f>
        <v>5.7119</v>
      </c>
      <c r="Y49" s="95"/>
      <c r="Z49" s="79">
        <f>MAX(Z8:Z45)</f>
        <v>7.7683</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2"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44446</v>
      </c>
      <c r="E7" s="184">
        <v>1074.3699999999999</v>
      </c>
      <c r="F7" s="184">
        <v>1.77E-2</v>
      </c>
      <c r="G7" s="184">
        <v>0.3165</v>
      </c>
      <c r="H7" s="184">
        <v>1.4101999999999999</v>
      </c>
      <c r="I7" s="184">
        <v>4.1036000000000001</v>
      </c>
      <c r="J7" s="184">
        <v>5.0481999999999996</v>
      </c>
      <c r="K7" s="184">
        <v>10.5626</v>
      </c>
      <c r="L7" s="184">
        <v>16.800899999999999</v>
      </c>
      <c r="M7" s="184">
        <v>29.753299999999999</v>
      </c>
      <c r="N7" s="184">
        <v>50.232100000000003</v>
      </c>
      <c r="O7" s="184">
        <v>11.698499999999999</v>
      </c>
      <c r="P7" s="184">
        <v>10.6044</v>
      </c>
      <c r="Q7" s="184">
        <v>19.229199999999999</v>
      </c>
      <c r="R7" s="184">
        <v>22.246500000000001</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44446</v>
      </c>
      <c r="E8" s="184">
        <v>1167.5</v>
      </c>
      <c r="F8" s="184">
        <v>2.06E-2</v>
      </c>
      <c r="G8" s="184">
        <v>0.32569999999999999</v>
      </c>
      <c r="H8" s="184">
        <v>1.4274</v>
      </c>
      <c r="I8" s="184">
        <v>4.1368999999999998</v>
      </c>
      <c r="J8" s="184">
        <v>5.1234000000000002</v>
      </c>
      <c r="K8" s="184">
        <v>10.8</v>
      </c>
      <c r="L8" s="184">
        <v>17.249500000000001</v>
      </c>
      <c r="M8" s="184">
        <v>30.493600000000001</v>
      </c>
      <c r="N8" s="184">
        <v>51.3992</v>
      </c>
      <c r="O8" s="184">
        <v>12.580500000000001</v>
      </c>
      <c r="P8" s="184">
        <v>11.6944</v>
      </c>
      <c r="Q8" s="184">
        <v>14.914899999999999</v>
      </c>
      <c r="R8" s="184">
        <v>23.2075</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44446</v>
      </c>
      <c r="E9" s="184">
        <v>16.239999999999998</v>
      </c>
      <c r="F9" s="184">
        <v>-0.2457</v>
      </c>
      <c r="G9" s="184">
        <v>0</v>
      </c>
      <c r="H9" s="184">
        <v>0.995</v>
      </c>
      <c r="I9" s="184">
        <v>4.1025999999999998</v>
      </c>
      <c r="J9" s="184">
        <v>5.4545000000000003</v>
      </c>
      <c r="K9" s="184">
        <v>12.309799999999999</v>
      </c>
      <c r="L9" s="184">
        <v>17.425899999999999</v>
      </c>
      <c r="M9" s="184">
        <v>25.794</v>
      </c>
      <c r="N9" s="184">
        <v>44.099400000000003</v>
      </c>
      <c r="O9" s="184">
        <v>17.682300000000001</v>
      </c>
      <c r="P9" s="184"/>
      <c r="Q9" s="184">
        <v>17.037099999999999</v>
      </c>
      <c r="R9" s="184">
        <v>25.246300000000002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44446</v>
      </c>
      <c r="E10" s="184">
        <v>15.51</v>
      </c>
      <c r="F10" s="184">
        <v>-0.25719999999999998</v>
      </c>
      <c r="G10" s="184">
        <v>0</v>
      </c>
      <c r="H10" s="184">
        <v>0.91090000000000004</v>
      </c>
      <c r="I10" s="184">
        <v>4.0240999999999998</v>
      </c>
      <c r="J10" s="184">
        <v>5.2953000000000001</v>
      </c>
      <c r="K10" s="184">
        <v>11.9048</v>
      </c>
      <c r="L10" s="184">
        <v>16.5289</v>
      </c>
      <c r="M10" s="184">
        <v>24.378499999999999</v>
      </c>
      <c r="N10" s="184">
        <v>42.033000000000001</v>
      </c>
      <c r="O10" s="184">
        <v>15.9711</v>
      </c>
      <c r="P10" s="184"/>
      <c r="Q10" s="184">
        <v>15.303599999999999</v>
      </c>
      <c r="R10" s="184">
        <v>23.543900000000001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44446</v>
      </c>
      <c r="E11" s="184">
        <v>81.650000000000006</v>
      </c>
      <c r="F11" s="184">
        <v>0.184</v>
      </c>
      <c r="G11" s="184">
        <v>0.71540000000000004</v>
      </c>
      <c r="H11" s="184">
        <v>1.7699</v>
      </c>
      <c r="I11" s="184">
        <v>5.2732999999999999</v>
      </c>
      <c r="J11" s="184">
        <v>5.7095000000000002</v>
      </c>
      <c r="K11" s="184">
        <v>12.3109</v>
      </c>
      <c r="L11" s="184">
        <v>17.0442</v>
      </c>
      <c r="M11" s="184">
        <v>30.0366</v>
      </c>
      <c r="N11" s="184">
        <v>48.725000000000001</v>
      </c>
      <c r="O11" s="184">
        <v>12.675000000000001</v>
      </c>
      <c r="P11" s="184">
        <v>11.2729</v>
      </c>
      <c r="Q11" s="184">
        <v>12.3736</v>
      </c>
      <c r="R11" s="184">
        <v>25.495100000000001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44446</v>
      </c>
      <c r="E12" s="184">
        <v>89.34</v>
      </c>
      <c r="F12" s="184">
        <v>0.1794</v>
      </c>
      <c r="G12" s="184">
        <v>0.71020000000000005</v>
      </c>
      <c r="H12" s="184">
        <v>1.7887999999999999</v>
      </c>
      <c r="I12" s="184">
        <v>5.3041</v>
      </c>
      <c r="J12" s="184">
        <v>5.7778999999999998</v>
      </c>
      <c r="K12" s="184">
        <v>12.5047</v>
      </c>
      <c r="L12" s="184">
        <v>17.428999999999998</v>
      </c>
      <c r="M12" s="184">
        <v>30.671299999999999</v>
      </c>
      <c r="N12" s="184">
        <v>49.698399999999999</v>
      </c>
      <c r="O12" s="184">
        <v>13.5565</v>
      </c>
      <c r="P12" s="184">
        <v>12.4734</v>
      </c>
      <c r="Q12" s="184">
        <v>13.292899999999999</v>
      </c>
      <c r="R12" s="184">
        <v>26.328199999999999</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44446</v>
      </c>
      <c r="E13" s="184">
        <v>19.666399999999999</v>
      </c>
      <c r="F13" s="184">
        <v>-0.39560000000000001</v>
      </c>
      <c r="G13" s="184">
        <v>-0.36830000000000002</v>
      </c>
      <c r="H13" s="184">
        <v>0.58099999999999996</v>
      </c>
      <c r="I13" s="184">
        <v>3.7454000000000001</v>
      </c>
      <c r="J13" s="184">
        <v>2.8067000000000002</v>
      </c>
      <c r="K13" s="184">
        <v>7.0320999999999998</v>
      </c>
      <c r="L13" s="184">
        <v>14.0524</v>
      </c>
      <c r="M13" s="184">
        <v>28.461300000000001</v>
      </c>
      <c r="N13" s="184">
        <v>43.848599999999998</v>
      </c>
      <c r="O13" s="184">
        <v>18.993500000000001</v>
      </c>
      <c r="P13" s="184"/>
      <c r="Q13" s="184">
        <v>16.526499999999999</v>
      </c>
      <c r="R13" s="184">
        <v>26.558900000000001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44446</v>
      </c>
      <c r="E14" s="184">
        <v>18.332599999999999</v>
      </c>
      <c r="F14" s="184">
        <v>-0.40039999999999998</v>
      </c>
      <c r="G14" s="184">
        <v>-0.38800000000000001</v>
      </c>
      <c r="H14" s="184">
        <v>0.54630000000000001</v>
      </c>
      <c r="I14" s="184">
        <v>3.6741999999999999</v>
      </c>
      <c r="J14" s="184">
        <v>2.6541999999999999</v>
      </c>
      <c r="K14" s="184">
        <v>6.5582000000000003</v>
      </c>
      <c r="L14" s="184">
        <v>13.029500000000001</v>
      </c>
      <c r="M14" s="184">
        <v>26.784099999999999</v>
      </c>
      <c r="N14" s="184">
        <v>41.4345</v>
      </c>
      <c r="O14" s="184">
        <v>17.131499999999999</v>
      </c>
      <c r="P14" s="184"/>
      <c r="Q14" s="184">
        <v>14.6904</v>
      </c>
      <c r="R14" s="184">
        <v>24.479500000000002</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44446</v>
      </c>
      <c r="E15" s="184">
        <v>23.61</v>
      </c>
      <c r="F15" s="184">
        <v>-8.4599999999999995E-2</v>
      </c>
      <c r="G15" s="184">
        <v>0.63939999999999997</v>
      </c>
      <c r="H15" s="184">
        <v>1.7234</v>
      </c>
      <c r="I15" s="184">
        <v>5.7321999999999997</v>
      </c>
      <c r="J15" s="184">
        <v>3.4619</v>
      </c>
      <c r="K15" s="184">
        <v>15.8489</v>
      </c>
      <c r="L15" s="184">
        <v>33.014099999999999</v>
      </c>
      <c r="M15" s="184">
        <v>48.959000000000003</v>
      </c>
      <c r="N15" s="184">
        <v>71.709100000000007</v>
      </c>
      <c r="O15" s="184">
        <v>18.561399999999999</v>
      </c>
      <c r="P15" s="184">
        <v>17.337800000000001</v>
      </c>
      <c r="Q15" s="184">
        <v>18.203199999999999</v>
      </c>
      <c r="R15" s="184">
        <v>43.392600000000002</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44446</v>
      </c>
      <c r="E16" s="184">
        <v>22.58</v>
      </c>
      <c r="F16" s="184">
        <v>-8.8499999999999995E-2</v>
      </c>
      <c r="G16" s="184">
        <v>0.62390000000000001</v>
      </c>
      <c r="H16" s="184">
        <v>1.6658999999999999</v>
      </c>
      <c r="I16" s="184">
        <v>5.6620999999999997</v>
      </c>
      <c r="J16" s="184">
        <v>3.3883000000000001</v>
      </c>
      <c r="K16" s="184">
        <v>15.617000000000001</v>
      </c>
      <c r="L16" s="184">
        <v>32.433999999999997</v>
      </c>
      <c r="M16" s="184">
        <v>48.065600000000003</v>
      </c>
      <c r="N16" s="184">
        <v>70.158299999999997</v>
      </c>
      <c r="O16" s="184">
        <v>17.508199999999999</v>
      </c>
      <c r="P16" s="184">
        <v>16.3401</v>
      </c>
      <c r="Q16" s="184">
        <v>17.1813</v>
      </c>
      <c r="R16" s="184">
        <v>42.1693</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44446</v>
      </c>
      <c r="E17" s="184">
        <v>266.45</v>
      </c>
      <c r="F17" s="184">
        <v>-5.2499999999999998E-2</v>
      </c>
      <c r="G17" s="184">
        <v>0.23319999999999999</v>
      </c>
      <c r="H17" s="184">
        <v>1.1695</v>
      </c>
      <c r="I17" s="184">
        <v>4.1227</v>
      </c>
      <c r="J17" s="184">
        <v>5.3829000000000002</v>
      </c>
      <c r="K17" s="184">
        <v>10.5602</v>
      </c>
      <c r="L17" s="184">
        <v>16.7105</v>
      </c>
      <c r="M17" s="184">
        <v>27.4575</v>
      </c>
      <c r="N17" s="184">
        <v>44.229700000000001</v>
      </c>
      <c r="O17" s="184">
        <v>18.028199999999998</v>
      </c>
      <c r="P17" s="184">
        <v>15.722</v>
      </c>
      <c r="Q17" s="184">
        <v>16.316700000000001</v>
      </c>
      <c r="R17" s="184">
        <v>28.152899999999999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44446</v>
      </c>
      <c r="E18" s="184">
        <v>246.39</v>
      </c>
      <c r="F18" s="184">
        <v>-6.08E-2</v>
      </c>
      <c r="G18" s="184">
        <v>0.21959999999999999</v>
      </c>
      <c r="H18" s="184">
        <v>1.1412</v>
      </c>
      <c r="I18" s="184">
        <v>4.0674000000000001</v>
      </c>
      <c r="J18" s="184">
        <v>5.2633999999999999</v>
      </c>
      <c r="K18" s="184">
        <v>10.207100000000001</v>
      </c>
      <c r="L18" s="184">
        <v>15.981</v>
      </c>
      <c r="M18" s="184">
        <v>26.3279</v>
      </c>
      <c r="N18" s="184">
        <v>42.537300000000002</v>
      </c>
      <c r="O18" s="184">
        <v>16.6555</v>
      </c>
      <c r="P18" s="184">
        <v>14.3164</v>
      </c>
      <c r="Q18" s="184">
        <v>11.8485</v>
      </c>
      <c r="R18" s="184">
        <v>26.661899999999999</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44446</v>
      </c>
      <c r="E19" s="184">
        <v>256.83499999999998</v>
      </c>
      <c r="F19" s="184">
        <v>-4.2000000000000003E-2</v>
      </c>
      <c r="G19" s="184">
        <v>4.7000000000000002E-3</v>
      </c>
      <c r="H19" s="184">
        <v>0.75600000000000001</v>
      </c>
      <c r="I19" s="184">
        <v>3.6343999999999999</v>
      </c>
      <c r="J19" s="184">
        <v>4.2976000000000001</v>
      </c>
      <c r="K19" s="184">
        <v>9.9258000000000006</v>
      </c>
      <c r="L19" s="184">
        <v>16.772400000000001</v>
      </c>
      <c r="M19" s="184">
        <v>28.968800000000002</v>
      </c>
      <c r="N19" s="184">
        <v>48.503300000000003</v>
      </c>
      <c r="O19" s="184">
        <v>17.453299999999999</v>
      </c>
      <c r="P19" s="184">
        <v>14.5547</v>
      </c>
      <c r="Q19" s="184">
        <v>15.710599999999999</v>
      </c>
      <c r="R19" s="184">
        <v>27.375399999999999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44446</v>
      </c>
      <c r="E20" s="184">
        <v>237.76599999999999</v>
      </c>
      <c r="F20" s="184">
        <v>-4.4600000000000001E-2</v>
      </c>
      <c r="G20" s="184">
        <v>-6.3E-3</v>
      </c>
      <c r="H20" s="184">
        <v>0.73680000000000001</v>
      </c>
      <c r="I20" s="184">
        <v>3.5945</v>
      </c>
      <c r="J20" s="184">
        <v>4.2069999999999999</v>
      </c>
      <c r="K20" s="184">
        <v>9.6469000000000005</v>
      </c>
      <c r="L20" s="184">
        <v>16.168199999999999</v>
      </c>
      <c r="M20" s="184">
        <v>27.991499999999998</v>
      </c>
      <c r="N20" s="184">
        <v>47.001399999999997</v>
      </c>
      <c r="O20" s="184">
        <v>16.284500000000001</v>
      </c>
      <c r="P20" s="184">
        <v>13.352499999999999</v>
      </c>
      <c r="Q20" s="184">
        <v>15.269500000000001</v>
      </c>
      <c r="R20" s="184">
        <v>26.121500000000001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44446</v>
      </c>
      <c r="E21" s="184">
        <v>40.21</v>
      </c>
      <c r="F21" s="184">
        <v>-9.9400000000000002E-2</v>
      </c>
      <c r="G21" s="184">
        <v>0.19939999999999999</v>
      </c>
      <c r="H21" s="184">
        <v>1.0809</v>
      </c>
      <c r="I21" s="184">
        <v>3.6875</v>
      </c>
      <c r="J21" s="184">
        <v>4.1440000000000001</v>
      </c>
      <c r="K21" s="184">
        <v>9.6836000000000002</v>
      </c>
      <c r="L21" s="184">
        <v>16.314699999999998</v>
      </c>
      <c r="M21" s="184">
        <v>28.589700000000001</v>
      </c>
      <c r="N21" s="184">
        <v>47.559600000000003</v>
      </c>
      <c r="O21" s="184">
        <v>15.186999999999999</v>
      </c>
      <c r="P21" s="184">
        <v>13.226100000000001</v>
      </c>
      <c r="Q21" s="184">
        <v>14.04</v>
      </c>
      <c r="R21" s="184">
        <v>24.7653</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44446</v>
      </c>
      <c r="E22" s="184">
        <v>37.409999999999997</v>
      </c>
      <c r="F22" s="184">
        <v>-0.10680000000000001</v>
      </c>
      <c r="G22" s="184">
        <v>0.16059999999999999</v>
      </c>
      <c r="H22" s="184">
        <v>1.0535000000000001</v>
      </c>
      <c r="I22" s="184">
        <v>3.6288</v>
      </c>
      <c r="J22" s="184">
        <v>3.9744000000000002</v>
      </c>
      <c r="K22" s="184">
        <v>9.1624999999999996</v>
      </c>
      <c r="L22" s="184">
        <v>15.249499999999999</v>
      </c>
      <c r="M22" s="184">
        <v>26.813600000000001</v>
      </c>
      <c r="N22" s="184">
        <v>44.887700000000002</v>
      </c>
      <c r="O22" s="184">
        <v>13.407</v>
      </c>
      <c r="P22" s="184">
        <v>11.8957</v>
      </c>
      <c r="Q22" s="184">
        <v>11.5383</v>
      </c>
      <c r="R22" s="184">
        <v>22.6768</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44446</v>
      </c>
      <c r="E23" s="184">
        <v>175.36070000000001</v>
      </c>
      <c r="F23" s="184">
        <v>-0.19409999999999999</v>
      </c>
      <c r="G23" s="184">
        <v>-6.8699999999999997E-2</v>
      </c>
      <c r="H23" s="184">
        <v>0.68269999999999997</v>
      </c>
      <c r="I23" s="184">
        <v>2.7959999999999998</v>
      </c>
      <c r="J23" s="184">
        <v>3.3296999999999999</v>
      </c>
      <c r="K23" s="184">
        <v>6.4448999999999996</v>
      </c>
      <c r="L23" s="184">
        <v>13.611000000000001</v>
      </c>
      <c r="M23" s="184">
        <v>25.6875</v>
      </c>
      <c r="N23" s="184">
        <v>47.205199999999998</v>
      </c>
      <c r="O23" s="184">
        <v>13.575200000000001</v>
      </c>
      <c r="P23" s="184">
        <v>11.229100000000001</v>
      </c>
      <c r="Q23" s="184">
        <v>14.0693</v>
      </c>
      <c r="R23" s="184">
        <v>22.69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44446</v>
      </c>
      <c r="E24" s="184">
        <v>192.47370000000001</v>
      </c>
      <c r="F24" s="184">
        <v>-0.1913</v>
      </c>
      <c r="G24" s="184">
        <v>-5.7700000000000001E-2</v>
      </c>
      <c r="H24" s="184">
        <v>0.70209999999999995</v>
      </c>
      <c r="I24" s="184">
        <v>2.8359000000000001</v>
      </c>
      <c r="J24" s="184">
        <v>3.4214000000000002</v>
      </c>
      <c r="K24" s="184">
        <v>6.7178000000000004</v>
      </c>
      <c r="L24" s="184">
        <v>14.1935</v>
      </c>
      <c r="M24" s="184">
        <v>26.637699999999999</v>
      </c>
      <c r="N24" s="184">
        <v>48.686999999999998</v>
      </c>
      <c r="O24" s="184">
        <v>14.7639</v>
      </c>
      <c r="P24" s="184">
        <v>12.5792</v>
      </c>
      <c r="Q24" s="184">
        <v>15.4727</v>
      </c>
      <c r="R24" s="184">
        <v>23.933599999999998</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44446</v>
      </c>
      <c r="E25" s="184">
        <v>77.566000000000003</v>
      </c>
      <c r="F25" s="184">
        <v>-3.7400000000000003E-2</v>
      </c>
      <c r="G25" s="184">
        <v>1.6799999999999999E-2</v>
      </c>
      <c r="H25" s="184">
        <v>1.05</v>
      </c>
      <c r="I25" s="184">
        <v>3.5802</v>
      </c>
      <c r="J25" s="184">
        <v>2.6819999999999999</v>
      </c>
      <c r="K25" s="184">
        <v>6.7256</v>
      </c>
      <c r="L25" s="184">
        <v>13.3956</v>
      </c>
      <c r="M25" s="184">
        <v>27.7943</v>
      </c>
      <c r="N25" s="184">
        <v>47</v>
      </c>
      <c r="O25" s="184">
        <v>13.6088</v>
      </c>
      <c r="P25" s="184">
        <v>10.772600000000001</v>
      </c>
      <c r="Q25" s="184">
        <v>13.2765</v>
      </c>
      <c r="R25" s="184">
        <v>22.216699999999999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44446</v>
      </c>
      <c r="E26" s="184">
        <v>77.566000000000003</v>
      </c>
      <c r="F26" s="184">
        <v>-3.7400000000000003E-2</v>
      </c>
      <c r="G26" s="184">
        <v>1.6799999999999999E-2</v>
      </c>
      <c r="H26" s="184">
        <v>1.05</v>
      </c>
      <c r="I26" s="184">
        <v>3.5802</v>
      </c>
      <c r="J26" s="184">
        <v>2.6819999999999999</v>
      </c>
      <c r="K26" s="184">
        <v>6.7256</v>
      </c>
      <c r="L26" s="184">
        <v>13.3956</v>
      </c>
      <c r="M26" s="184">
        <v>27.7943</v>
      </c>
      <c r="N26" s="184">
        <v>47</v>
      </c>
      <c r="O26" s="184">
        <v>13.6088</v>
      </c>
      <c r="P26" s="184">
        <v>12.514799999999999</v>
      </c>
      <c r="Q26" s="184">
        <v>15.920400000000001</v>
      </c>
      <c r="R26" s="184">
        <v>22.216699999999999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44446</v>
      </c>
      <c r="E27" s="184">
        <v>82.02</v>
      </c>
      <c r="F27" s="184">
        <v>-3.5299999999999998E-2</v>
      </c>
      <c r="G27" s="184">
        <v>2.3199999999999998E-2</v>
      </c>
      <c r="H27" s="184">
        <v>1.0633999999999999</v>
      </c>
      <c r="I27" s="184">
        <v>3.6051000000000002</v>
      </c>
      <c r="J27" s="184">
        <v>2.7395</v>
      </c>
      <c r="K27" s="184">
        <v>6.8971</v>
      </c>
      <c r="L27" s="184">
        <v>13.761799999999999</v>
      </c>
      <c r="M27" s="184">
        <v>28.395</v>
      </c>
      <c r="N27" s="184">
        <v>47.917000000000002</v>
      </c>
      <c r="O27" s="184">
        <v>14.381399999999999</v>
      </c>
      <c r="P27" s="184">
        <v>11.5427</v>
      </c>
      <c r="Q27" s="184">
        <v>12.8796</v>
      </c>
      <c r="R27" s="184">
        <v>22.9879</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44446</v>
      </c>
      <c r="E28" s="184">
        <v>82.02</v>
      </c>
      <c r="F28" s="184">
        <v>-3.5299999999999998E-2</v>
      </c>
      <c r="G28" s="184">
        <v>2.3199999999999998E-2</v>
      </c>
      <c r="H28" s="184">
        <v>1.0633999999999999</v>
      </c>
      <c r="I28" s="184">
        <v>3.6051000000000002</v>
      </c>
      <c r="J28" s="184">
        <v>2.7395</v>
      </c>
      <c r="K28" s="184">
        <v>6.8971</v>
      </c>
      <c r="L28" s="184">
        <v>13.761799999999999</v>
      </c>
      <c r="M28" s="184">
        <v>28.395</v>
      </c>
      <c r="N28" s="184">
        <v>47.917000000000002</v>
      </c>
      <c r="O28" s="184">
        <v>14.381399999999999</v>
      </c>
      <c r="P28" s="184">
        <v>13.499599999999999</v>
      </c>
      <c r="Q28" s="184">
        <v>16.321000000000002</v>
      </c>
      <c r="R28" s="184">
        <v>22.9879</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44446</v>
      </c>
      <c r="E29" s="184">
        <v>16.418299999999999</v>
      </c>
      <c r="F29" s="184">
        <v>-0.31869999999999998</v>
      </c>
      <c r="G29" s="184">
        <v>3.5299999999999998E-2</v>
      </c>
      <c r="H29" s="184">
        <v>1.1476999999999999</v>
      </c>
      <c r="I29" s="184">
        <v>3.8449</v>
      </c>
      <c r="J29" s="184">
        <v>4.6144999999999996</v>
      </c>
      <c r="K29" s="184">
        <v>8.8148</v>
      </c>
      <c r="L29" s="184">
        <v>14.2151</v>
      </c>
      <c r="M29" s="184">
        <v>24.249300000000002</v>
      </c>
      <c r="N29" s="184">
        <v>41.342100000000002</v>
      </c>
      <c r="O29" s="184"/>
      <c r="P29" s="184"/>
      <c r="Q29" s="184">
        <v>18.790299999999998</v>
      </c>
      <c r="R29" s="184">
        <v>24.435300000000002</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44446</v>
      </c>
      <c r="E30" s="184">
        <v>15.7593</v>
      </c>
      <c r="F30" s="184">
        <v>-0.3226</v>
      </c>
      <c r="G30" s="184">
        <v>2.0299999999999999E-2</v>
      </c>
      <c r="H30" s="184">
        <v>1.1203000000000001</v>
      </c>
      <c r="I30" s="184">
        <v>3.7881999999999998</v>
      </c>
      <c r="J30" s="184">
        <v>4.4797000000000002</v>
      </c>
      <c r="K30" s="184">
        <v>8.4097000000000008</v>
      </c>
      <c r="L30" s="184">
        <v>13.3559</v>
      </c>
      <c r="M30" s="184">
        <v>22.874700000000001</v>
      </c>
      <c r="N30" s="184">
        <v>39.263199999999998</v>
      </c>
      <c r="O30" s="184"/>
      <c r="P30" s="184"/>
      <c r="Q30" s="184">
        <v>17.112200000000001</v>
      </c>
      <c r="R30" s="184">
        <v>22.624500000000001</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44446</v>
      </c>
      <c r="E31" s="184">
        <v>202.51</v>
      </c>
      <c r="F31" s="184">
        <v>-0.24629999999999999</v>
      </c>
      <c r="G31" s="184">
        <v>-0.38369999999999999</v>
      </c>
      <c r="H31" s="184">
        <v>0.12859999999999999</v>
      </c>
      <c r="I31" s="184">
        <v>3.3531</v>
      </c>
      <c r="J31" s="184">
        <v>2.6198000000000001</v>
      </c>
      <c r="K31" s="184">
        <v>8.19</v>
      </c>
      <c r="L31" s="184">
        <v>16.539100000000001</v>
      </c>
      <c r="M31" s="184">
        <v>35.430999999999997</v>
      </c>
      <c r="N31" s="184">
        <v>54.835999999999999</v>
      </c>
      <c r="O31" s="184">
        <v>15.214499999999999</v>
      </c>
      <c r="P31" s="184">
        <v>13.876799999999999</v>
      </c>
      <c r="Q31" s="184">
        <v>14.7529</v>
      </c>
      <c r="R31" s="184">
        <v>25.463899999999999</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44446</v>
      </c>
      <c r="E32" s="184">
        <v>219.75</v>
      </c>
      <c r="F32" s="184">
        <v>-0.24970000000000001</v>
      </c>
      <c r="G32" s="184">
        <v>-0.38529999999999998</v>
      </c>
      <c r="H32" s="184">
        <v>0.1321</v>
      </c>
      <c r="I32" s="184">
        <v>3.3679999999999999</v>
      </c>
      <c r="J32" s="184">
        <v>2.6629</v>
      </c>
      <c r="K32" s="184">
        <v>8.3099000000000007</v>
      </c>
      <c r="L32" s="184">
        <v>16.807500000000001</v>
      </c>
      <c r="M32" s="184">
        <v>35.899799999999999</v>
      </c>
      <c r="N32" s="184">
        <v>55.575200000000002</v>
      </c>
      <c r="O32" s="184">
        <v>15.9033</v>
      </c>
      <c r="P32" s="184">
        <v>14.9145</v>
      </c>
      <c r="Q32" s="184">
        <v>17.0015</v>
      </c>
      <c r="R32" s="184">
        <v>26.087</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44446</v>
      </c>
      <c r="E33" s="184">
        <v>15.607799999999999</v>
      </c>
      <c r="F33" s="184">
        <v>0.11219999999999999</v>
      </c>
      <c r="G33" s="184">
        <v>0.38590000000000002</v>
      </c>
      <c r="H33" s="184">
        <v>1.073</v>
      </c>
      <c r="I33" s="184">
        <v>3.6402000000000001</v>
      </c>
      <c r="J33" s="184">
        <v>4.4706000000000001</v>
      </c>
      <c r="K33" s="184">
        <v>6.8792999999999997</v>
      </c>
      <c r="L33" s="184">
        <v>12.046900000000001</v>
      </c>
      <c r="M33" s="184">
        <v>20.198699999999999</v>
      </c>
      <c r="N33" s="184">
        <v>32.1374</v>
      </c>
      <c r="O33" s="184">
        <v>8.1113</v>
      </c>
      <c r="P33" s="184"/>
      <c r="Q33" s="184">
        <v>9.5640999999999998</v>
      </c>
      <c r="R33" s="184">
        <v>19.788499999999999</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44446</v>
      </c>
      <c r="E34" s="184">
        <v>16.733599999999999</v>
      </c>
      <c r="F34" s="184">
        <v>0.1143</v>
      </c>
      <c r="G34" s="184">
        <v>0.39539999999999997</v>
      </c>
      <c r="H34" s="184">
        <v>1.0904</v>
      </c>
      <c r="I34" s="184">
        <v>3.6758999999999999</v>
      </c>
      <c r="J34" s="184">
        <v>4.5542999999999996</v>
      </c>
      <c r="K34" s="184">
        <v>7.1245000000000003</v>
      </c>
      <c r="L34" s="184">
        <v>12.5099</v>
      </c>
      <c r="M34" s="184">
        <v>20.943300000000001</v>
      </c>
      <c r="N34" s="184">
        <v>33.238799999999998</v>
      </c>
      <c r="O34" s="184">
        <v>9.2973999999999997</v>
      </c>
      <c r="P34" s="184"/>
      <c r="Q34" s="184">
        <v>11.141</v>
      </c>
      <c r="R34" s="184">
        <v>20.804099999999998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44446</v>
      </c>
      <c r="E35" s="184">
        <v>18.260000000000002</v>
      </c>
      <c r="F35" s="184">
        <v>-0.21859999999999999</v>
      </c>
      <c r="G35" s="184">
        <v>-5.4699999999999999E-2</v>
      </c>
      <c r="H35" s="184">
        <v>0.71699999999999997</v>
      </c>
      <c r="I35" s="184">
        <v>2.9893000000000001</v>
      </c>
      <c r="J35" s="184">
        <v>3.8679999999999999</v>
      </c>
      <c r="K35" s="184">
        <v>11.138199999999999</v>
      </c>
      <c r="L35" s="184">
        <v>19.0352</v>
      </c>
      <c r="M35" s="184">
        <v>32.318800000000003</v>
      </c>
      <c r="N35" s="184">
        <v>51.535299999999999</v>
      </c>
      <c r="O35" s="184">
        <v>14.2804</v>
      </c>
      <c r="P35" s="184"/>
      <c r="Q35" s="184">
        <v>13.697800000000001</v>
      </c>
      <c r="R35" s="184">
        <v>26.645299999999999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44446</v>
      </c>
      <c r="E36" s="184">
        <v>16.989999999999998</v>
      </c>
      <c r="F36" s="184">
        <v>-0.2349</v>
      </c>
      <c r="G36" s="184">
        <v>-5.8799999999999998E-2</v>
      </c>
      <c r="H36" s="184">
        <v>0.71130000000000004</v>
      </c>
      <c r="I36" s="184">
        <v>2.9697</v>
      </c>
      <c r="J36" s="184">
        <v>3.7873999999999999</v>
      </c>
      <c r="K36" s="184">
        <v>10.7562</v>
      </c>
      <c r="L36" s="184">
        <v>18.232399999999998</v>
      </c>
      <c r="M36" s="184">
        <v>30.994599999999998</v>
      </c>
      <c r="N36" s="184">
        <v>49.559899999999999</v>
      </c>
      <c r="O36" s="184">
        <v>12.7485</v>
      </c>
      <c r="P36" s="184"/>
      <c r="Q36" s="184">
        <v>11.963800000000001</v>
      </c>
      <c r="R36" s="184">
        <v>25.001799999999999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44446</v>
      </c>
      <c r="E37" s="184">
        <v>15.275</v>
      </c>
      <c r="F37" s="184">
        <v>-5.0999999999999997E-2</v>
      </c>
      <c r="G37" s="184">
        <v>0.31059999999999999</v>
      </c>
      <c r="H37" s="184">
        <v>0.65769999999999995</v>
      </c>
      <c r="I37" s="184">
        <v>3.6316999999999999</v>
      </c>
      <c r="J37" s="184">
        <v>4.8409000000000004</v>
      </c>
      <c r="K37" s="184">
        <v>7.6841999999999997</v>
      </c>
      <c r="L37" s="184">
        <v>11.449199999999999</v>
      </c>
      <c r="M37" s="184">
        <v>20.396899999999999</v>
      </c>
      <c r="N37" s="184">
        <v>40.614899999999999</v>
      </c>
      <c r="O37" s="184"/>
      <c r="P37" s="184"/>
      <c r="Q37" s="184">
        <v>16.740200000000002</v>
      </c>
      <c r="R37" s="184">
        <v>21.151599999999998</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44446</v>
      </c>
      <c r="E38" s="184">
        <v>14.451700000000001</v>
      </c>
      <c r="F38" s="184">
        <v>-5.6000000000000001E-2</v>
      </c>
      <c r="G38" s="184">
        <v>0.28870000000000001</v>
      </c>
      <c r="H38" s="184">
        <v>0.61970000000000003</v>
      </c>
      <c r="I38" s="184">
        <v>3.5533999999999999</v>
      </c>
      <c r="J38" s="184">
        <v>4.6595000000000004</v>
      </c>
      <c r="K38" s="184">
        <v>7.1504000000000003</v>
      </c>
      <c r="L38" s="184">
        <v>10.3377</v>
      </c>
      <c r="M38" s="184">
        <v>18.6189</v>
      </c>
      <c r="N38" s="184">
        <v>37.854500000000002</v>
      </c>
      <c r="O38" s="184"/>
      <c r="P38" s="184"/>
      <c r="Q38" s="184">
        <v>14.400700000000001</v>
      </c>
      <c r="R38" s="184">
        <v>18.742799999999999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44446</v>
      </c>
      <c r="E39" s="184">
        <v>15.109500000000001</v>
      </c>
      <c r="F39" s="184">
        <v>-0.18629999999999999</v>
      </c>
      <c r="G39" s="184">
        <v>0.15579999999999999</v>
      </c>
      <c r="H39" s="184">
        <v>1.4898</v>
      </c>
      <c r="I39" s="184">
        <v>3.7363</v>
      </c>
      <c r="J39" s="184">
        <v>3.1598000000000002</v>
      </c>
      <c r="K39" s="184">
        <v>8.8032000000000004</v>
      </c>
      <c r="L39" s="184">
        <v>13.514799999999999</v>
      </c>
      <c r="M39" s="184">
        <v>23.293500000000002</v>
      </c>
      <c r="N39" s="184">
        <v>37.768599999999999</v>
      </c>
      <c r="O39" s="184">
        <v>12.6937</v>
      </c>
      <c r="P39" s="184"/>
      <c r="Q39" s="184">
        <v>13.804600000000001</v>
      </c>
      <c r="R39" s="184">
        <v>20.425999999999998</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44446</v>
      </c>
      <c r="E40" s="184">
        <v>14.3912</v>
      </c>
      <c r="F40" s="184">
        <v>-0.19</v>
      </c>
      <c r="G40" s="184">
        <v>0.13850000000000001</v>
      </c>
      <c r="H40" s="184">
        <v>1.4587000000000001</v>
      </c>
      <c r="I40" s="184">
        <v>3.6724999999999999</v>
      </c>
      <c r="J40" s="184">
        <v>3.0165000000000002</v>
      </c>
      <c r="K40" s="184">
        <v>8.3650000000000002</v>
      </c>
      <c r="L40" s="184">
        <v>12.566700000000001</v>
      </c>
      <c r="M40" s="184">
        <v>21.767399999999999</v>
      </c>
      <c r="N40" s="184">
        <v>35.509099999999997</v>
      </c>
      <c r="O40" s="184">
        <v>10.9979</v>
      </c>
      <c r="P40" s="184"/>
      <c r="Q40" s="184">
        <v>12.081099999999999</v>
      </c>
      <c r="R40" s="184">
        <v>18.593399999999999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44446</v>
      </c>
      <c r="E41" s="184">
        <v>205.17671865650101</v>
      </c>
      <c r="F41" s="184">
        <v>-0.12139999999999999</v>
      </c>
      <c r="G41" s="184">
        <v>0.28610000000000002</v>
      </c>
      <c r="H41" s="184">
        <v>1.83</v>
      </c>
      <c r="I41" s="184">
        <v>5.0484999999999998</v>
      </c>
      <c r="J41" s="184">
        <v>5.2859999999999996</v>
      </c>
      <c r="K41" s="184">
        <v>9.6782000000000004</v>
      </c>
      <c r="L41" s="184">
        <v>17.3277</v>
      </c>
      <c r="M41" s="184">
        <v>29.217600000000001</v>
      </c>
      <c r="N41" s="184">
        <v>50.389000000000003</v>
      </c>
      <c r="O41" s="184">
        <v>14.027799999999999</v>
      </c>
      <c r="P41" s="184">
        <v>11.404299999999999</v>
      </c>
      <c r="Q41" s="184">
        <v>12.0983</v>
      </c>
      <c r="R41" s="184">
        <v>32.5901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44446</v>
      </c>
      <c r="E42" s="184">
        <v>74.815700000000007</v>
      </c>
      <c r="F42" s="184">
        <v>-0.1191</v>
      </c>
      <c r="G42" s="184">
        <v>0.29480000000000001</v>
      </c>
      <c r="H42" s="184">
        <v>1.8452</v>
      </c>
      <c r="I42" s="184">
        <v>5.0800999999999998</v>
      </c>
      <c r="J42" s="184">
        <v>5.3582000000000001</v>
      </c>
      <c r="K42" s="184">
        <v>9.8940000000000001</v>
      </c>
      <c r="L42" s="184">
        <v>17.795100000000001</v>
      </c>
      <c r="M42" s="184">
        <v>29.9757</v>
      </c>
      <c r="N42" s="184">
        <v>51.5657</v>
      </c>
      <c r="O42" s="184">
        <v>15.170299999999999</v>
      </c>
      <c r="P42" s="184">
        <v>12.2364</v>
      </c>
      <c r="Q42" s="184">
        <v>13.4466</v>
      </c>
      <c r="R42" s="184">
        <v>33.648899999999998</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44446</v>
      </c>
      <c r="E43" s="184">
        <v>38.622999999999998</v>
      </c>
      <c r="F43" s="184">
        <v>-0.1009</v>
      </c>
      <c r="G43" s="184">
        <v>1.8100000000000002E-2</v>
      </c>
      <c r="H43" s="184">
        <v>1.0729</v>
      </c>
      <c r="I43" s="184">
        <v>3.2480000000000002</v>
      </c>
      <c r="J43" s="184">
        <v>3.2589999999999999</v>
      </c>
      <c r="K43" s="184">
        <v>6.3437999999999999</v>
      </c>
      <c r="L43" s="184">
        <v>13.360300000000001</v>
      </c>
      <c r="M43" s="184">
        <v>27.9161</v>
      </c>
      <c r="N43" s="184">
        <v>49.585599999999999</v>
      </c>
      <c r="O43" s="184">
        <v>16.094000000000001</v>
      </c>
      <c r="P43" s="184">
        <v>12.819800000000001</v>
      </c>
      <c r="Q43" s="184">
        <v>12.084</v>
      </c>
      <c r="R43" s="184">
        <v>26.646599999999999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44446</v>
      </c>
      <c r="E44" s="184">
        <v>43.026000000000003</v>
      </c>
      <c r="F44" s="184">
        <v>-9.7500000000000003E-2</v>
      </c>
      <c r="G44" s="184">
        <v>3.2500000000000001E-2</v>
      </c>
      <c r="H44" s="184">
        <v>1.0996999999999999</v>
      </c>
      <c r="I44" s="184">
        <v>3.3037000000000001</v>
      </c>
      <c r="J44" s="184">
        <v>3.3881000000000001</v>
      </c>
      <c r="K44" s="184">
        <v>6.7191999999999998</v>
      </c>
      <c r="L44" s="184">
        <v>14.1515</v>
      </c>
      <c r="M44" s="184">
        <v>29.211099999999998</v>
      </c>
      <c r="N44" s="184">
        <v>51.580100000000002</v>
      </c>
      <c r="O44" s="184">
        <v>17.578299999999999</v>
      </c>
      <c r="P44" s="184">
        <v>14.347300000000001</v>
      </c>
      <c r="Q44" s="184">
        <v>13.6287</v>
      </c>
      <c r="R44" s="184">
        <v>28.3065</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44446</v>
      </c>
      <c r="E45" s="184">
        <v>151.640874104782</v>
      </c>
      <c r="F45" s="184">
        <v>-0.1012</v>
      </c>
      <c r="G45" s="184">
        <v>1.7600000000000001E-2</v>
      </c>
      <c r="H45" s="184">
        <v>1.0731999999999999</v>
      </c>
      <c r="I45" s="184">
        <v>3.2477999999999998</v>
      </c>
      <c r="J45" s="184">
        <v>3.2572000000000001</v>
      </c>
      <c r="K45" s="184">
        <v>6.3437000000000001</v>
      </c>
      <c r="L45" s="184">
        <v>13.3596</v>
      </c>
      <c r="M45" s="184">
        <v>27.913599999999999</v>
      </c>
      <c r="N45" s="184">
        <v>49.575800000000001</v>
      </c>
      <c r="O45" s="184">
        <v>15.7148</v>
      </c>
      <c r="P45" s="184">
        <v>12.4946</v>
      </c>
      <c r="Q45" s="184">
        <v>13.283300000000001</v>
      </c>
      <c r="R45" s="184">
        <v>26.507200000000001</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44446</v>
      </c>
      <c r="E46" s="184">
        <v>75.264386802913606</v>
      </c>
      <c r="F46" s="184">
        <v>-9.8500000000000004E-2</v>
      </c>
      <c r="G46" s="184">
        <v>3.4099999999999998E-2</v>
      </c>
      <c r="H46" s="184">
        <v>1.1001000000000001</v>
      </c>
      <c r="I46" s="184">
        <v>3.3016999999999999</v>
      </c>
      <c r="J46" s="184">
        <v>3.3868</v>
      </c>
      <c r="K46" s="184">
        <v>6.7209000000000003</v>
      </c>
      <c r="L46" s="184">
        <v>14.152799999999999</v>
      </c>
      <c r="M46" s="184">
        <v>29.2134</v>
      </c>
      <c r="N46" s="184">
        <v>51.568800000000003</v>
      </c>
      <c r="O46" s="184">
        <v>17.268699999999999</v>
      </c>
      <c r="P46" s="184">
        <v>14.0558</v>
      </c>
      <c r="Q46" s="184">
        <v>14.393000000000001</v>
      </c>
      <c r="R46" s="184">
        <v>28.162500000000001</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44446</v>
      </c>
      <c r="E47" s="184">
        <v>40.283999999999999</v>
      </c>
      <c r="F47" s="184">
        <v>-0.38080000000000003</v>
      </c>
      <c r="G47" s="184">
        <v>-0.15609999999999999</v>
      </c>
      <c r="H47" s="184">
        <v>0.70750000000000002</v>
      </c>
      <c r="I47" s="184">
        <v>3.4382000000000001</v>
      </c>
      <c r="J47" s="184">
        <v>3.3134999999999999</v>
      </c>
      <c r="K47" s="184">
        <v>7.9710999999999999</v>
      </c>
      <c r="L47" s="184">
        <v>13.8642</v>
      </c>
      <c r="M47" s="184">
        <v>23.939299999999999</v>
      </c>
      <c r="N47" s="184">
        <v>40.460299999999997</v>
      </c>
      <c r="O47" s="184">
        <v>12.2897</v>
      </c>
      <c r="P47" s="184">
        <v>12.337199999999999</v>
      </c>
      <c r="Q47" s="184">
        <v>15.48</v>
      </c>
      <c r="R47" s="184">
        <v>22.252400000000002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44446</v>
      </c>
      <c r="E48" s="184">
        <v>36.893000000000001</v>
      </c>
      <c r="F48" s="184">
        <v>-0.38340000000000002</v>
      </c>
      <c r="G48" s="184">
        <v>-0.1678</v>
      </c>
      <c r="H48" s="184">
        <v>0.68779999999999997</v>
      </c>
      <c r="I48" s="184">
        <v>3.3997000000000002</v>
      </c>
      <c r="J48" s="184">
        <v>3.2231999999999998</v>
      </c>
      <c r="K48" s="184">
        <v>7.6978999999999997</v>
      </c>
      <c r="L48" s="184">
        <v>13.2799</v>
      </c>
      <c r="M48" s="184">
        <v>23.001300000000001</v>
      </c>
      <c r="N48" s="184">
        <v>39.03</v>
      </c>
      <c r="O48" s="184">
        <v>11.137600000000001</v>
      </c>
      <c r="P48" s="184">
        <v>11.164899999999999</v>
      </c>
      <c r="Q48" s="184">
        <v>13.1203</v>
      </c>
      <c r="R48" s="184">
        <v>20.969100000000001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44446</v>
      </c>
      <c r="E49" s="184">
        <v>138.21440000000001</v>
      </c>
      <c r="F49" s="184">
        <v>-0.2298</v>
      </c>
      <c r="G49" s="184">
        <v>-0.1573</v>
      </c>
      <c r="H49" s="184">
        <v>0.64570000000000005</v>
      </c>
      <c r="I49" s="184">
        <v>2.5638999999999998</v>
      </c>
      <c r="J49" s="184">
        <v>3.6467999999999998</v>
      </c>
      <c r="K49" s="184">
        <v>8.0770999999999997</v>
      </c>
      <c r="L49" s="184">
        <v>12.1968</v>
      </c>
      <c r="M49" s="184">
        <v>18.655899999999999</v>
      </c>
      <c r="N49" s="184">
        <v>33.665900000000001</v>
      </c>
      <c r="O49" s="184">
        <v>11.378500000000001</v>
      </c>
      <c r="P49" s="184">
        <v>9.3091000000000008</v>
      </c>
      <c r="Q49" s="184">
        <v>8.9298000000000002</v>
      </c>
      <c r="R49" s="184">
        <v>16.616800000000001</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44446</v>
      </c>
      <c r="E50" s="184">
        <v>150.4128</v>
      </c>
      <c r="F50" s="184">
        <v>-0.22650000000000001</v>
      </c>
      <c r="G50" s="184">
        <v>-0.14360000000000001</v>
      </c>
      <c r="H50" s="184">
        <v>0.66969999999999996</v>
      </c>
      <c r="I50" s="184">
        <v>2.6124000000000001</v>
      </c>
      <c r="J50" s="184">
        <v>3.7587000000000002</v>
      </c>
      <c r="K50" s="184">
        <v>8.4116</v>
      </c>
      <c r="L50" s="184">
        <v>12.8994</v>
      </c>
      <c r="M50" s="184">
        <v>19.7395</v>
      </c>
      <c r="N50" s="184">
        <v>35.280200000000001</v>
      </c>
      <c r="O50" s="184">
        <v>12.585100000000001</v>
      </c>
      <c r="P50" s="184">
        <v>10.6296</v>
      </c>
      <c r="Q50" s="184">
        <v>11.183400000000001</v>
      </c>
      <c r="R50" s="184">
        <v>17.9635</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44446</v>
      </c>
      <c r="E51" s="184">
        <v>17.261099999999999</v>
      </c>
      <c r="F51" s="184">
        <v>-0.1787</v>
      </c>
      <c r="G51" s="184">
        <v>-1.9099999999999999E-2</v>
      </c>
      <c r="H51" s="184">
        <v>1.1160000000000001</v>
      </c>
      <c r="I51" s="184">
        <v>3.8130999999999999</v>
      </c>
      <c r="J51" s="184">
        <v>4.8274999999999997</v>
      </c>
      <c r="K51" s="184">
        <v>10.908300000000001</v>
      </c>
      <c r="L51" s="184">
        <v>18.878900000000002</v>
      </c>
      <c r="M51" s="184">
        <v>36.1479</v>
      </c>
      <c r="N51" s="184">
        <v>53.623199999999997</v>
      </c>
      <c r="O51" s="184"/>
      <c r="P51" s="184"/>
      <c r="Q51" s="184">
        <v>29.060600000000001</v>
      </c>
      <c r="R51" s="184">
        <v>30.642199999999999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44446</v>
      </c>
      <c r="E52" s="184">
        <v>16.5886</v>
      </c>
      <c r="F52" s="184">
        <v>-0.18410000000000001</v>
      </c>
      <c r="G52" s="184">
        <v>-4.0399999999999998E-2</v>
      </c>
      <c r="H52" s="184">
        <v>1.0785</v>
      </c>
      <c r="I52" s="184">
        <v>3.7364999999999999</v>
      </c>
      <c r="J52" s="184">
        <v>4.6474000000000002</v>
      </c>
      <c r="K52" s="184">
        <v>10.3596</v>
      </c>
      <c r="L52" s="184">
        <v>17.710599999999999</v>
      </c>
      <c r="M52" s="184">
        <v>34.226100000000002</v>
      </c>
      <c r="N52" s="184">
        <v>50.775300000000001</v>
      </c>
      <c r="O52" s="184"/>
      <c r="P52" s="184"/>
      <c r="Q52" s="184">
        <v>26.6858</v>
      </c>
      <c r="R52" s="184">
        <v>28.2424</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44446</v>
      </c>
      <c r="E57" s="184">
        <v>24.231000000000002</v>
      </c>
      <c r="F57" s="184">
        <v>-0.2429</v>
      </c>
      <c r="G57" s="184">
        <v>-0.1401</v>
      </c>
      <c r="H57" s="184">
        <v>0.9415</v>
      </c>
      <c r="I57" s="184">
        <v>3.4451999999999998</v>
      </c>
      <c r="J57" s="184">
        <v>3.7907999999999999</v>
      </c>
      <c r="K57" s="184">
        <v>8.9083000000000006</v>
      </c>
      <c r="L57" s="184">
        <v>15.523199999999999</v>
      </c>
      <c r="M57" s="184">
        <v>27.6996</v>
      </c>
      <c r="N57" s="184">
        <v>44.472900000000003</v>
      </c>
      <c r="O57" s="184">
        <v>16.803899999999999</v>
      </c>
      <c r="P57" s="184">
        <v>16.054400000000001</v>
      </c>
      <c r="Q57" s="184">
        <v>15.573</v>
      </c>
      <c r="R57" s="184">
        <v>25.06</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44446</v>
      </c>
      <c r="E58" s="184">
        <v>21.888999999999999</v>
      </c>
      <c r="F58" s="184">
        <v>-0.24610000000000001</v>
      </c>
      <c r="G58" s="184">
        <v>-0.15509999999999999</v>
      </c>
      <c r="H58" s="184">
        <v>0.91279999999999994</v>
      </c>
      <c r="I58" s="184">
        <v>3.3914</v>
      </c>
      <c r="J58" s="184">
        <v>3.6606999999999998</v>
      </c>
      <c r="K58" s="184">
        <v>8.5172000000000008</v>
      </c>
      <c r="L58" s="184">
        <v>14.6922</v>
      </c>
      <c r="M58" s="184">
        <v>26.3216</v>
      </c>
      <c r="N58" s="184">
        <v>42.3767</v>
      </c>
      <c r="O58" s="184">
        <v>15.010300000000001</v>
      </c>
      <c r="P58" s="184">
        <v>14.1578</v>
      </c>
      <c r="Q58" s="184">
        <v>13.6678</v>
      </c>
      <c r="R58" s="184">
        <v>23.2121</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44446</v>
      </c>
      <c r="E59" s="184">
        <v>16.150099999999998</v>
      </c>
      <c r="F59" s="184">
        <v>3.0300000000000001E-2</v>
      </c>
      <c r="G59" s="184">
        <v>-5.0700000000000002E-2</v>
      </c>
      <c r="H59" s="184">
        <v>1.2317</v>
      </c>
      <c r="I59" s="184">
        <v>4.3442999999999996</v>
      </c>
      <c r="J59" s="184">
        <v>4.4962</v>
      </c>
      <c r="K59" s="184">
        <v>7.8297999999999996</v>
      </c>
      <c r="L59" s="184">
        <v>11.4246</v>
      </c>
      <c r="M59" s="184">
        <v>20.438600000000001</v>
      </c>
      <c r="N59" s="184">
        <v>36.719299999999997</v>
      </c>
      <c r="O59" s="184"/>
      <c r="P59" s="184"/>
      <c r="Q59" s="184">
        <v>17.428599999999999</v>
      </c>
      <c r="R59" s="184">
        <v>23.8263</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44446</v>
      </c>
      <c r="E60" s="184">
        <v>15.394399999999999</v>
      </c>
      <c r="F60" s="184">
        <v>2.5999999999999999E-2</v>
      </c>
      <c r="G60" s="184">
        <v>-6.8199999999999997E-2</v>
      </c>
      <c r="H60" s="184">
        <v>1.2010000000000001</v>
      </c>
      <c r="I60" s="184">
        <v>4.2819000000000003</v>
      </c>
      <c r="J60" s="184">
        <v>4.3517999999999999</v>
      </c>
      <c r="K60" s="184">
        <v>7.4</v>
      </c>
      <c r="L60" s="184">
        <v>10.529199999999999</v>
      </c>
      <c r="M60" s="184">
        <v>19.009799999999998</v>
      </c>
      <c r="N60" s="184">
        <v>34.533499999999997</v>
      </c>
      <c r="O60" s="184"/>
      <c r="P60" s="184"/>
      <c r="Q60" s="184">
        <v>15.557600000000001</v>
      </c>
      <c r="R60" s="184">
        <v>21.792400000000001</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44446</v>
      </c>
      <c r="E61" s="184">
        <v>14.9091</v>
      </c>
      <c r="F61" s="184">
        <v>-2.4799999999999999E-2</v>
      </c>
      <c r="G61" s="184">
        <v>0.1249</v>
      </c>
      <c r="H61" s="184">
        <v>1.0190999999999999</v>
      </c>
      <c r="I61" s="184">
        <v>3.5103</v>
      </c>
      <c r="J61" s="184">
        <v>5.0713999999999997</v>
      </c>
      <c r="K61" s="184">
        <v>9.7734000000000005</v>
      </c>
      <c r="L61" s="184">
        <v>15.043799999999999</v>
      </c>
      <c r="M61" s="184">
        <v>24.540400000000002</v>
      </c>
      <c r="N61" s="184">
        <v>37.654699999999998</v>
      </c>
      <c r="O61" s="184">
        <v>12.7356</v>
      </c>
      <c r="P61" s="184"/>
      <c r="Q61" s="184">
        <v>12.626200000000001</v>
      </c>
      <c r="R61" s="184">
        <v>19.619399999999999</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44446</v>
      </c>
      <c r="E62" s="184">
        <v>14.059200000000001</v>
      </c>
      <c r="F62" s="184">
        <v>-2.9899999999999999E-2</v>
      </c>
      <c r="G62" s="184">
        <v>0.104</v>
      </c>
      <c r="H62" s="184">
        <v>0.98260000000000003</v>
      </c>
      <c r="I62" s="184">
        <v>3.4350000000000001</v>
      </c>
      <c r="J62" s="184">
        <v>4.8967000000000001</v>
      </c>
      <c r="K62" s="184">
        <v>9.2545000000000002</v>
      </c>
      <c r="L62" s="184">
        <v>13.940200000000001</v>
      </c>
      <c r="M62" s="184">
        <v>22.7974</v>
      </c>
      <c r="N62" s="184">
        <v>35.100200000000001</v>
      </c>
      <c r="O62" s="184">
        <v>10.704599999999999</v>
      </c>
      <c r="P62" s="184"/>
      <c r="Q62" s="184">
        <v>10.6752</v>
      </c>
      <c r="R62" s="184">
        <v>17.511099999999999</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44446</v>
      </c>
      <c r="E63" s="184">
        <v>64.838099999999997</v>
      </c>
      <c r="F63" s="184">
        <v>9.1399999999999995E-2</v>
      </c>
      <c r="G63" s="184">
        <v>0.31830000000000003</v>
      </c>
      <c r="H63" s="184">
        <v>0.88080000000000003</v>
      </c>
      <c r="I63" s="184">
        <v>3.0324</v>
      </c>
      <c r="J63" s="184">
        <v>2.6667999999999998</v>
      </c>
      <c r="K63" s="184">
        <v>6.4253</v>
      </c>
      <c r="L63" s="184">
        <v>13.8813</v>
      </c>
      <c r="M63" s="184">
        <v>28.5672</v>
      </c>
      <c r="N63" s="184">
        <v>46.5334</v>
      </c>
      <c r="O63" s="184">
        <v>4.4828999999999999</v>
      </c>
      <c r="P63" s="184">
        <v>7.5045000000000002</v>
      </c>
      <c r="Q63" s="184">
        <v>12.1874</v>
      </c>
      <c r="R63" s="184">
        <v>13.920999999999999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44446</v>
      </c>
      <c r="E64" s="184">
        <v>70.877300000000005</v>
      </c>
      <c r="F64" s="184">
        <v>9.3299999999999994E-2</v>
      </c>
      <c r="G64" s="184">
        <v>0.32640000000000002</v>
      </c>
      <c r="H64" s="184">
        <v>0.89480000000000004</v>
      </c>
      <c r="I64" s="184">
        <v>3.0607000000000002</v>
      </c>
      <c r="J64" s="184">
        <v>2.7320000000000002</v>
      </c>
      <c r="K64" s="184">
        <v>6.6215000000000002</v>
      </c>
      <c r="L64" s="184">
        <v>14.335900000000001</v>
      </c>
      <c r="M64" s="184">
        <v>29.335999999999999</v>
      </c>
      <c r="N64" s="184">
        <v>47.689700000000002</v>
      </c>
      <c r="O64" s="184">
        <v>5.3291000000000004</v>
      </c>
      <c r="P64" s="184">
        <v>8.6803000000000008</v>
      </c>
      <c r="Q64" s="184">
        <v>12.342599999999999</v>
      </c>
      <c r="R64" s="184">
        <v>14.811999999999999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44446</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44446</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44446</v>
      </c>
      <c r="E69" s="184">
        <v>97.15</v>
      </c>
      <c r="F69" s="184">
        <v>-0.28739999999999999</v>
      </c>
      <c r="G69" s="184">
        <v>3.09E-2</v>
      </c>
      <c r="H69" s="184">
        <v>1.4621</v>
      </c>
      <c r="I69" s="184">
        <v>4.1265000000000001</v>
      </c>
      <c r="J69" s="184">
        <v>2.4033000000000002</v>
      </c>
      <c r="K69" s="184">
        <v>9.0103000000000009</v>
      </c>
      <c r="L69" s="184">
        <v>15.6685</v>
      </c>
      <c r="M69" s="184">
        <v>26.3658</v>
      </c>
      <c r="N69" s="184">
        <v>43.310200000000002</v>
      </c>
      <c r="O69" s="184">
        <v>12.106999999999999</v>
      </c>
      <c r="P69" s="184">
        <v>10.148899999999999</v>
      </c>
      <c r="Q69" s="184">
        <v>13.7902</v>
      </c>
      <c r="R69" s="184">
        <v>21.879200000000001</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44446</v>
      </c>
      <c r="E70" s="184">
        <v>109</v>
      </c>
      <c r="F70" s="184">
        <v>-0.28360000000000002</v>
      </c>
      <c r="G70" s="184">
        <v>4.5900000000000003E-2</v>
      </c>
      <c r="H70" s="184">
        <v>1.4802999999999999</v>
      </c>
      <c r="I70" s="184">
        <v>4.1965000000000003</v>
      </c>
      <c r="J70" s="184">
        <v>2.5495999999999999</v>
      </c>
      <c r="K70" s="184">
        <v>9.4817</v>
      </c>
      <c r="L70" s="184">
        <v>16.664899999999999</v>
      </c>
      <c r="M70" s="184">
        <v>27.964300000000001</v>
      </c>
      <c r="N70" s="184">
        <v>45.683</v>
      </c>
      <c r="O70" s="184">
        <v>13.8741</v>
      </c>
      <c r="P70" s="184">
        <v>11.8164</v>
      </c>
      <c r="Q70" s="184">
        <v>13.288600000000001</v>
      </c>
      <c r="R70" s="184">
        <v>23.883299999999998</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44446</v>
      </c>
      <c r="E71" s="184">
        <v>110.17</v>
      </c>
      <c r="F71" s="184">
        <v>-0.21740000000000001</v>
      </c>
      <c r="G71" s="184">
        <v>0.12720000000000001</v>
      </c>
      <c r="H71" s="184">
        <v>1.0548999999999999</v>
      </c>
      <c r="I71" s="184">
        <v>4.0616000000000003</v>
      </c>
      <c r="J71" s="184">
        <v>5.0338000000000003</v>
      </c>
      <c r="K71" s="184">
        <v>10.2913</v>
      </c>
      <c r="L71" s="184">
        <v>15.6762</v>
      </c>
      <c r="M71" s="184">
        <v>27.718499999999999</v>
      </c>
      <c r="N71" s="184">
        <v>44.865200000000002</v>
      </c>
      <c r="O71" s="184">
        <v>11.7973</v>
      </c>
      <c r="P71" s="184">
        <v>13.3955</v>
      </c>
      <c r="Q71" s="184">
        <v>11.712899999999999</v>
      </c>
      <c r="R71" s="184">
        <v>23.532900000000001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44446</v>
      </c>
      <c r="E72" s="184">
        <v>120.66</v>
      </c>
      <c r="F72" s="184">
        <v>-0.215</v>
      </c>
      <c r="G72" s="184">
        <v>0.1411</v>
      </c>
      <c r="H72" s="184">
        <v>1.0807</v>
      </c>
      <c r="I72" s="184">
        <v>4.1070000000000002</v>
      </c>
      <c r="J72" s="184">
        <v>5.1502999999999997</v>
      </c>
      <c r="K72" s="184">
        <v>10.6363</v>
      </c>
      <c r="L72" s="184">
        <v>16.411000000000001</v>
      </c>
      <c r="M72" s="184">
        <v>28.910299999999999</v>
      </c>
      <c r="N72" s="184">
        <v>46.663400000000003</v>
      </c>
      <c r="O72" s="184">
        <v>13.164999999999999</v>
      </c>
      <c r="P72" s="184">
        <v>14.7927</v>
      </c>
      <c r="Q72" s="184">
        <v>15.528600000000001</v>
      </c>
      <c r="R72" s="184">
        <v>25.071200000000001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44446</v>
      </c>
      <c r="E73" s="184">
        <v>266.2937</v>
      </c>
      <c r="F73" s="184">
        <v>-0.71960000000000002</v>
      </c>
      <c r="G73" s="184">
        <v>0.39929999999999999</v>
      </c>
      <c r="H73" s="184">
        <v>1.9984999999999999</v>
      </c>
      <c r="I73" s="184">
        <v>4.4939</v>
      </c>
      <c r="J73" s="184">
        <v>0.75360000000000005</v>
      </c>
      <c r="K73" s="184">
        <v>9.0939999999999994</v>
      </c>
      <c r="L73" s="184">
        <v>31.805299999999999</v>
      </c>
      <c r="M73" s="184">
        <v>46.777500000000003</v>
      </c>
      <c r="N73" s="184">
        <v>71.595500000000001</v>
      </c>
      <c r="O73" s="184">
        <v>25.267099999999999</v>
      </c>
      <c r="P73" s="184">
        <v>18.359100000000002</v>
      </c>
      <c r="Q73" s="184">
        <v>17.379000000000001</v>
      </c>
      <c r="R73" s="184">
        <v>41.854100000000003</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44446</v>
      </c>
      <c r="E74" s="184">
        <v>275.38060000000002</v>
      </c>
      <c r="F74" s="184">
        <v>-0.72160000000000002</v>
      </c>
      <c r="G74" s="184">
        <v>0.39810000000000001</v>
      </c>
      <c r="H74" s="184">
        <v>1.9981</v>
      </c>
      <c r="I74" s="184">
        <v>4.4932999999999996</v>
      </c>
      <c r="J74" s="184">
        <v>0.75119999999999998</v>
      </c>
      <c r="K74" s="184">
        <v>9.1083999999999996</v>
      </c>
      <c r="L74" s="184">
        <v>31.799800000000001</v>
      </c>
      <c r="M74" s="184">
        <v>46.8322</v>
      </c>
      <c r="N74" s="184">
        <v>71.722300000000004</v>
      </c>
      <c r="O74" s="184">
        <v>26.297999999999998</v>
      </c>
      <c r="P74" s="184">
        <v>19.058900000000001</v>
      </c>
      <c r="Q74" s="184">
        <v>18.434799999999999</v>
      </c>
      <c r="R74" s="184">
        <v>43.004100000000001</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44446</v>
      </c>
      <c r="E75" s="184">
        <v>214.93270000000001</v>
      </c>
      <c r="F75" s="184">
        <v>-0.18329999999999999</v>
      </c>
      <c r="G75" s="184">
        <v>-0.28210000000000002</v>
      </c>
      <c r="H75" s="184">
        <v>0.63639999999999997</v>
      </c>
      <c r="I75" s="184">
        <v>3.6425999999999998</v>
      </c>
      <c r="J75" s="184">
        <v>4.3834</v>
      </c>
      <c r="K75" s="184">
        <v>8.9533000000000005</v>
      </c>
      <c r="L75" s="184">
        <v>14.392300000000001</v>
      </c>
      <c r="M75" s="184">
        <v>25.406600000000001</v>
      </c>
      <c r="N75" s="184">
        <v>42.325600000000001</v>
      </c>
      <c r="O75" s="184">
        <v>16.042100000000001</v>
      </c>
      <c r="P75" s="184">
        <v>14.458</v>
      </c>
      <c r="Q75" s="184">
        <v>16.572500000000002</v>
      </c>
      <c r="R75" s="184">
        <v>22.931000000000001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44446</v>
      </c>
      <c r="E76" s="184">
        <v>95.605992823175697</v>
      </c>
      <c r="F76" s="184">
        <v>-0.18329999999999999</v>
      </c>
      <c r="G76" s="184">
        <v>-0.28220000000000001</v>
      </c>
      <c r="H76" s="184">
        <v>0.63619999999999999</v>
      </c>
      <c r="I76" s="184">
        <v>3.6423999999999999</v>
      </c>
      <c r="J76" s="184">
        <v>4.3832000000000004</v>
      </c>
      <c r="K76" s="184">
        <v>8.9533000000000005</v>
      </c>
      <c r="L76" s="184">
        <v>14.392200000000001</v>
      </c>
      <c r="M76" s="184">
        <v>25.4069</v>
      </c>
      <c r="N76" s="184">
        <v>42.326000000000001</v>
      </c>
      <c r="O76" s="184">
        <v>15.833500000000001</v>
      </c>
      <c r="P76" s="184">
        <v>14.2887</v>
      </c>
      <c r="Q76" s="184">
        <v>16.472000000000001</v>
      </c>
      <c r="R76" s="184">
        <v>22.717500000000001</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44446</v>
      </c>
      <c r="E77" s="184">
        <v>474.56080769174002</v>
      </c>
      <c r="F77" s="184">
        <v>-0.18540000000000001</v>
      </c>
      <c r="G77" s="184">
        <v>-0.2903</v>
      </c>
      <c r="H77" s="184">
        <v>0.62150000000000005</v>
      </c>
      <c r="I77" s="184">
        <v>3.6126999999999998</v>
      </c>
      <c r="J77" s="184">
        <v>4.3185000000000002</v>
      </c>
      <c r="K77" s="184">
        <v>8.7581000000000007</v>
      </c>
      <c r="L77" s="184">
        <v>13.9773</v>
      </c>
      <c r="M77" s="184">
        <v>24.7393</v>
      </c>
      <c r="N77" s="184">
        <v>41.343200000000003</v>
      </c>
      <c r="O77" s="184">
        <v>15.253299999999999</v>
      </c>
      <c r="P77" s="184">
        <v>13.5025</v>
      </c>
      <c r="Q77" s="184">
        <v>16.184799999999999</v>
      </c>
      <c r="R77" s="184">
        <v>22.108799999999999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44446</v>
      </c>
      <c r="E78" s="184">
        <v>428.87185149773802</v>
      </c>
      <c r="F78" s="184">
        <v>-0.18529999999999999</v>
      </c>
      <c r="G78" s="184">
        <v>-0.29020000000000001</v>
      </c>
      <c r="H78" s="184">
        <v>0.62209999999999999</v>
      </c>
      <c r="I78" s="184">
        <v>3.6133999999999999</v>
      </c>
      <c r="J78" s="184">
        <v>4.3192000000000004</v>
      </c>
      <c r="K78" s="184">
        <v>8.7597000000000005</v>
      </c>
      <c r="L78" s="184">
        <v>13.979200000000001</v>
      </c>
      <c r="M78" s="184">
        <v>24.7424</v>
      </c>
      <c r="N78" s="184">
        <v>41.3476</v>
      </c>
      <c r="O78" s="184">
        <v>15.045999999999999</v>
      </c>
      <c r="P78" s="184">
        <v>13.337199999999999</v>
      </c>
      <c r="Q78" s="184">
        <v>15.7456</v>
      </c>
      <c r="R78" s="184">
        <v>21.902000000000001</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44446</v>
      </c>
      <c r="E79" s="184">
        <v>24.931699999999999</v>
      </c>
      <c r="F79" s="184">
        <v>9.3899999999999997E-2</v>
      </c>
      <c r="G79" s="184">
        <v>0.25619999999999998</v>
      </c>
      <c r="H79" s="184">
        <v>1.5031000000000001</v>
      </c>
      <c r="I79" s="184">
        <v>4.3053999999999997</v>
      </c>
      <c r="J79" s="184">
        <v>5.6397000000000004</v>
      </c>
      <c r="K79" s="184">
        <v>9.2211999999999996</v>
      </c>
      <c r="L79" s="184">
        <v>14.0564</v>
      </c>
      <c r="M79" s="184">
        <v>21.4983</v>
      </c>
      <c r="N79" s="184">
        <v>36.967799999999997</v>
      </c>
      <c r="O79" s="184">
        <v>12.8125</v>
      </c>
      <c r="P79" s="184">
        <v>11.35</v>
      </c>
      <c r="Q79" s="184">
        <v>12.5037</v>
      </c>
      <c r="R79" s="184">
        <v>21.039100000000001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44446</v>
      </c>
      <c r="E80" s="184">
        <v>23.166399999999999</v>
      </c>
      <c r="F80" s="184">
        <v>9.0300000000000005E-2</v>
      </c>
      <c r="G80" s="184">
        <v>0.24010000000000001</v>
      </c>
      <c r="H80" s="184">
        <v>1.4743999999999999</v>
      </c>
      <c r="I80" s="184">
        <v>4.2451999999999996</v>
      </c>
      <c r="J80" s="184">
        <v>5.4999000000000002</v>
      </c>
      <c r="K80" s="184">
        <v>8.8048000000000002</v>
      </c>
      <c r="L80" s="184">
        <v>13.1807</v>
      </c>
      <c r="M80" s="184">
        <v>20.130299999999998</v>
      </c>
      <c r="N80" s="184">
        <v>34.913499999999999</v>
      </c>
      <c r="O80" s="184">
        <v>11.1419</v>
      </c>
      <c r="P80" s="184">
        <v>10.077299999999999</v>
      </c>
      <c r="Q80" s="184">
        <v>11.445499999999999</v>
      </c>
      <c r="R80" s="184">
        <v>19.2225</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44446</v>
      </c>
      <c r="E81" s="184">
        <v>133.20689999999999</v>
      </c>
      <c r="F81" s="184">
        <v>-0.37419999999999998</v>
      </c>
      <c r="G81" s="184">
        <v>0.12659999999999999</v>
      </c>
      <c r="H81" s="184">
        <v>1.1951000000000001</v>
      </c>
      <c r="I81" s="184">
        <v>4.0195999999999996</v>
      </c>
      <c r="J81" s="184">
        <v>4.5987999999999998</v>
      </c>
      <c r="K81" s="184">
        <v>10.260199999999999</v>
      </c>
      <c r="L81" s="184">
        <v>17.0381</v>
      </c>
      <c r="M81" s="184">
        <v>29.096</v>
      </c>
      <c r="N81" s="184">
        <v>43.601799999999997</v>
      </c>
      <c r="O81" s="184">
        <v>13.6251</v>
      </c>
      <c r="P81" s="184">
        <v>12.959</v>
      </c>
      <c r="Q81" s="184">
        <v>12.9625</v>
      </c>
      <c r="R81" s="184">
        <v>22.764700000000001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44446</v>
      </c>
      <c r="E82" s="184">
        <v>143.6549</v>
      </c>
      <c r="F82" s="184">
        <v>-0.37069999999999997</v>
      </c>
      <c r="G82" s="184">
        <v>0.14069999999999999</v>
      </c>
      <c r="H82" s="184">
        <v>1.2203999999999999</v>
      </c>
      <c r="I82" s="184">
        <v>4.0715000000000003</v>
      </c>
      <c r="J82" s="184">
        <v>4.7194000000000003</v>
      </c>
      <c r="K82" s="184">
        <v>10.626200000000001</v>
      </c>
      <c r="L82" s="184">
        <v>17.814299999999999</v>
      </c>
      <c r="M82" s="184">
        <v>30.334700000000002</v>
      </c>
      <c r="N82" s="184">
        <v>45.368099999999998</v>
      </c>
      <c r="O82" s="184">
        <v>14.8866</v>
      </c>
      <c r="P82" s="184">
        <v>14.285299999999999</v>
      </c>
      <c r="Q82" s="184">
        <v>12.8477</v>
      </c>
      <c r="R82" s="184">
        <v>24.123100000000001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44446</v>
      </c>
      <c r="E83" s="184">
        <v>326.8931</v>
      </c>
      <c r="F83" s="184">
        <v>-0.12180000000000001</v>
      </c>
      <c r="G83" s="184">
        <v>3.09E-2</v>
      </c>
      <c r="H83" s="184">
        <v>0.86299999999999999</v>
      </c>
      <c r="I83" s="184">
        <v>3.242</v>
      </c>
      <c r="J83" s="184">
        <v>4.4668000000000001</v>
      </c>
      <c r="K83" s="184">
        <v>9.7009000000000007</v>
      </c>
      <c r="L83" s="184">
        <v>14.7392</v>
      </c>
      <c r="M83" s="184">
        <v>28.568999999999999</v>
      </c>
      <c r="N83" s="184">
        <v>46.969099999999997</v>
      </c>
      <c r="O83" s="184">
        <v>13.833500000000001</v>
      </c>
      <c r="P83" s="184">
        <v>11.262600000000001</v>
      </c>
      <c r="Q83" s="184">
        <v>14.712300000000001</v>
      </c>
      <c r="R83" s="184">
        <v>22.7119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44446</v>
      </c>
      <c r="E84" s="184">
        <v>411.55692125749499</v>
      </c>
      <c r="F84" s="184">
        <v>-0.1241</v>
      </c>
      <c r="G84" s="184">
        <v>2.0799999999999999E-2</v>
      </c>
      <c r="H84" s="184">
        <v>0.84499999999999997</v>
      </c>
      <c r="I84" s="184">
        <v>3.2050000000000001</v>
      </c>
      <c r="J84" s="184">
        <v>4.3806000000000003</v>
      </c>
      <c r="K84" s="184">
        <v>9.4517000000000007</v>
      </c>
      <c r="L84" s="184">
        <v>14.1921</v>
      </c>
      <c r="M84" s="184">
        <v>27.636099999999999</v>
      </c>
      <c r="N84" s="184">
        <v>45.523400000000002</v>
      </c>
      <c r="O84" s="184">
        <v>12.5771</v>
      </c>
      <c r="P84" s="184">
        <v>9.9380000000000006</v>
      </c>
      <c r="Q84" s="184">
        <v>15.412000000000001</v>
      </c>
      <c r="R84" s="184">
        <v>21.467199999999998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44446</v>
      </c>
      <c r="E85" s="184">
        <v>12.73</v>
      </c>
      <c r="F85" s="184">
        <v>0</v>
      </c>
      <c r="G85" s="184">
        <v>0.39429999999999998</v>
      </c>
      <c r="H85" s="184">
        <v>1.2728999999999999</v>
      </c>
      <c r="I85" s="184">
        <v>4.2587999999999999</v>
      </c>
      <c r="J85" s="184">
        <v>5.1196999999999999</v>
      </c>
      <c r="K85" s="184">
        <v>11.666700000000001</v>
      </c>
      <c r="L85" s="184">
        <v>18.198699999999999</v>
      </c>
      <c r="M85" s="184"/>
      <c r="N85" s="184"/>
      <c r="O85" s="184"/>
      <c r="P85" s="184"/>
      <c r="Q85" s="184">
        <v>27.3</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44446</v>
      </c>
      <c r="E86" s="184">
        <v>12.62</v>
      </c>
      <c r="F86" s="184">
        <v>-7.9200000000000007E-2</v>
      </c>
      <c r="G86" s="184">
        <v>0.318</v>
      </c>
      <c r="H86" s="184">
        <v>1.2841</v>
      </c>
      <c r="I86" s="184">
        <v>4.2114000000000003</v>
      </c>
      <c r="J86" s="184">
        <v>4.9043999999999999</v>
      </c>
      <c r="K86" s="184">
        <v>11.2875</v>
      </c>
      <c r="L86" s="184">
        <v>17.5047</v>
      </c>
      <c r="M86" s="184"/>
      <c r="N86" s="184"/>
      <c r="O86" s="184"/>
      <c r="P86" s="184"/>
      <c r="Q86" s="184">
        <v>26.2</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44446</v>
      </c>
      <c r="E87" s="184">
        <v>256.03829999999999</v>
      </c>
      <c r="F87" s="184">
        <v>-0.16850000000000001</v>
      </c>
      <c r="G87" s="184">
        <v>0.1071</v>
      </c>
      <c r="H87" s="184">
        <v>0.97160000000000002</v>
      </c>
      <c r="I87" s="184">
        <v>3.3033999999999999</v>
      </c>
      <c r="J87" s="184">
        <v>3.1032000000000002</v>
      </c>
      <c r="K87" s="184">
        <v>8.3879999999999999</v>
      </c>
      <c r="L87" s="184">
        <v>17.2334</v>
      </c>
      <c r="M87" s="184">
        <v>32.0398</v>
      </c>
      <c r="N87" s="184">
        <v>50.500799999999998</v>
      </c>
      <c r="O87" s="184">
        <v>12.6065</v>
      </c>
      <c r="P87" s="184">
        <v>11.9664</v>
      </c>
      <c r="Q87" s="184">
        <v>13.0571</v>
      </c>
      <c r="R87" s="184">
        <v>24.717500000000001</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44446</v>
      </c>
      <c r="E88" s="184">
        <v>250.089913119084</v>
      </c>
      <c r="F88" s="184">
        <v>-0.17019999999999999</v>
      </c>
      <c r="G88" s="184">
        <v>0.1004</v>
      </c>
      <c r="H88" s="184">
        <v>0.95960000000000001</v>
      </c>
      <c r="I88" s="184">
        <v>3.2787000000000002</v>
      </c>
      <c r="J88" s="184">
        <v>3.0472000000000001</v>
      </c>
      <c r="K88" s="184">
        <v>8.2133000000000003</v>
      </c>
      <c r="L88" s="184">
        <v>16.8446</v>
      </c>
      <c r="M88" s="184">
        <v>31.3902</v>
      </c>
      <c r="N88" s="184">
        <v>49.512599999999999</v>
      </c>
      <c r="O88" s="184">
        <v>11.8264</v>
      </c>
      <c r="P88" s="184">
        <v>11.1746</v>
      </c>
      <c r="Q88" s="184">
        <v>12.8147</v>
      </c>
      <c r="R88" s="184">
        <v>23.8004</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-0.14191842105263153</v>
      </c>
      <c r="G89" s="186">
        <v>8.3931578947368371E-2</v>
      </c>
      <c r="H89" s="186">
        <v>1.0379631578947364</v>
      </c>
      <c r="I89" s="186">
        <v>3.6861210526315795</v>
      </c>
      <c r="J89" s="186">
        <v>3.8797605263157897</v>
      </c>
      <c r="K89" s="186">
        <v>8.8314592105263134</v>
      </c>
      <c r="L89" s="186">
        <v>15.511190789473684</v>
      </c>
      <c r="M89" s="186">
        <v>27.225179729729728</v>
      </c>
      <c r="N89" s="186">
        <v>44.726178378378364</v>
      </c>
      <c r="O89" s="186">
        <v>14.269448437499996</v>
      </c>
      <c r="P89" s="186">
        <v>12.828592307692311</v>
      </c>
      <c r="Q89" s="186">
        <v>14.608982894736842</v>
      </c>
      <c r="R89" s="186">
        <v>24.531272222222228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-0.1216</v>
      </c>
      <c r="G90" s="186">
        <v>3.1699999999999999E-2</v>
      </c>
      <c r="H90" s="186">
        <v>1.0591499999999998</v>
      </c>
      <c r="I90" s="186">
        <v>3.6413000000000002</v>
      </c>
      <c r="J90" s="186">
        <v>4.1754999999999995</v>
      </c>
      <c r="K90" s="186">
        <v>8.8615500000000011</v>
      </c>
      <c r="L90" s="186">
        <v>14.542249999999999</v>
      </c>
      <c r="M90" s="186">
        <v>27.756399999999999</v>
      </c>
      <c r="N90" s="186">
        <v>45.445750000000004</v>
      </c>
      <c r="O90" s="186">
        <v>13.950949999999999</v>
      </c>
      <c r="P90" s="186">
        <v>12.547000000000001</v>
      </c>
      <c r="Q90" s="186">
        <v>14.23115</v>
      </c>
      <c r="R90" s="186">
        <v>23.538400000000003</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44446</v>
      </c>
      <c r="E93" s="184">
        <v>21.217600000000001</v>
      </c>
      <c r="F93" s="184">
        <v>4.1500000000000002E-2</v>
      </c>
      <c r="G93" s="184">
        <v>1.9800000000000002E-2</v>
      </c>
      <c r="H93" s="184">
        <v>-3.8600000000000002E-2</v>
      </c>
      <c r="I93" s="184">
        <v>0.1255</v>
      </c>
      <c r="J93" s="184">
        <v>0.29399999999999998</v>
      </c>
      <c r="K93" s="184">
        <v>1.0674999999999999</v>
      </c>
      <c r="L93" s="184">
        <v>2.3166000000000002</v>
      </c>
      <c r="M93" s="184">
        <v>3.1553</v>
      </c>
      <c r="N93" s="184">
        <v>4.0072999999999999</v>
      </c>
      <c r="O93" s="184">
        <v>5.0693999999999999</v>
      </c>
      <c r="P93" s="184">
        <v>5.3692000000000002</v>
      </c>
      <c r="Q93" s="184">
        <v>6.3970000000000002</v>
      </c>
      <c r="R93" s="184">
        <v>4.3102999999999998</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44446</v>
      </c>
      <c r="E94" s="184">
        <v>22.267199999999999</v>
      </c>
      <c r="F94" s="184">
        <v>4.3099999999999999E-2</v>
      </c>
      <c r="G94" s="184">
        <v>2.7E-2</v>
      </c>
      <c r="H94" s="184">
        <v>-2.5600000000000001E-2</v>
      </c>
      <c r="I94" s="184">
        <v>0.15160000000000001</v>
      </c>
      <c r="J94" s="184">
        <v>0.3538</v>
      </c>
      <c r="K94" s="184">
        <v>1.2371000000000001</v>
      </c>
      <c r="L94" s="184">
        <v>2.6606999999999998</v>
      </c>
      <c r="M94" s="184">
        <v>3.6547000000000001</v>
      </c>
      <c r="N94" s="184">
        <v>4.6700999999999997</v>
      </c>
      <c r="O94" s="184">
        <v>5.7072000000000003</v>
      </c>
      <c r="P94" s="184">
        <v>6.0190000000000001</v>
      </c>
      <c r="Q94" s="184">
        <v>7.1058000000000003</v>
      </c>
      <c r="R94" s="184">
        <v>4.9463999999999997</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44446</v>
      </c>
      <c r="E95" s="184">
        <v>15.761799999999999</v>
      </c>
      <c r="F95" s="184">
        <v>3.0499999999999999E-2</v>
      </c>
      <c r="G95" s="184">
        <v>1.5900000000000001E-2</v>
      </c>
      <c r="H95" s="184">
        <v>-5.45E-2</v>
      </c>
      <c r="I95" s="184">
        <v>0.14610000000000001</v>
      </c>
      <c r="J95" s="184">
        <v>0.3483</v>
      </c>
      <c r="K95" s="184">
        <v>1.1747000000000001</v>
      </c>
      <c r="L95" s="184">
        <v>2.4678</v>
      </c>
      <c r="M95" s="184">
        <v>3.4340999999999999</v>
      </c>
      <c r="N95" s="184">
        <v>4.4596</v>
      </c>
      <c r="O95" s="184">
        <v>5.6694000000000004</v>
      </c>
      <c r="P95" s="184">
        <v>6.1390000000000002</v>
      </c>
      <c r="Q95" s="184">
        <v>6.6460999999999997</v>
      </c>
      <c r="R95" s="184">
        <v>4.8719999999999999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44446</v>
      </c>
      <c r="E96" s="184">
        <v>14.9041</v>
      </c>
      <c r="F96" s="184">
        <v>2.8199999999999999E-2</v>
      </c>
      <c r="G96" s="184">
        <v>8.0999999999999996E-3</v>
      </c>
      <c r="H96" s="184">
        <v>-6.9099999999999995E-2</v>
      </c>
      <c r="I96" s="184">
        <v>0.1176</v>
      </c>
      <c r="J96" s="184">
        <v>0.2833</v>
      </c>
      <c r="K96" s="184">
        <v>0.98660000000000003</v>
      </c>
      <c r="L96" s="184">
        <v>2.0787</v>
      </c>
      <c r="M96" s="184">
        <v>2.855</v>
      </c>
      <c r="N96" s="184">
        <v>3.6793</v>
      </c>
      <c r="O96" s="184">
        <v>4.8981000000000003</v>
      </c>
      <c r="P96" s="184">
        <v>5.3291000000000004</v>
      </c>
      <c r="Q96" s="184">
        <v>5.8056000000000001</v>
      </c>
      <c r="R96" s="184">
        <v>4.1021999999999998</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44446</v>
      </c>
      <c r="E97" s="184">
        <v>13.262</v>
      </c>
      <c r="F97" s="184">
        <v>5.28E-2</v>
      </c>
      <c r="G97" s="184">
        <v>3.7699999999999997E-2</v>
      </c>
      <c r="H97" s="184">
        <v>-2.2599999999999999E-2</v>
      </c>
      <c r="I97" s="184">
        <v>0.151</v>
      </c>
      <c r="J97" s="184">
        <v>0.37840000000000001</v>
      </c>
      <c r="K97" s="184">
        <v>1.1749000000000001</v>
      </c>
      <c r="L97" s="184">
        <v>2.4567000000000001</v>
      </c>
      <c r="M97" s="184">
        <v>3.5447000000000002</v>
      </c>
      <c r="N97" s="184">
        <v>4.6642000000000001</v>
      </c>
      <c r="O97" s="184">
        <v>5.7515000000000001</v>
      </c>
      <c r="P97" s="184"/>
      <c r="Q97" s="184">
        <v>6.1963999999999997</v>
      </c>
      <c r="R97" s="184">
        <v>5.1169000000000002</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44446</v>
      </c>
      <c r="E98" s="184">
        <v>12.897</v>
      </c>
      <c r="F98" s="184">
        <v>5.4300000000000001E-2</v>
      </c>
      <c r="G98" s="184">
        <v>3.1E-2</v>
      </c>
      <c r="H98" s="184">
        <v>-3.1E-2</v>
      </c>
      <c r="I98" s="184">
        <v>0.1242</v>
      </c>
      <c r="J98" s="184">
        <v>0.32669999999999999</v>
      </c>
      <c r="K98" s="184">
        <v>1.0103</v>
      </c>
      <c r="L98" s="184">
        <v>2.1221000000000001</v>
      </c>
      <c r="M98" s="184">
        <v>3.0522999999999998</v>
      </c>
      <c r="N98" s="184">
        <v>4.0080999999999998</v>
      </c>
      <c r="O98" s="184">
        <v>5.1303999999999998</v>
      </c>
      <c r="P98" s="184"/>
      <c r="Q98" s="184">
        <v>5.5671999999999997</v>
      </c>
      <c r="R98" s="184">
        <v>4.4794</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44446</v>
      </c>
      <c r="E99" s="184">
        <v>11.613200000000001</v>
      </c>
      <c r="F99" s="184">
        <v>5.5100000000000003E-2</v>
      </c>
      <c r="G99" s="184">
        <v>1.46E-2</v>
      </c>
      <c r="H99" s="184">
        <v>-4.7300000000000002E-2</v>
      </c>
      <c r="I99" s="184">
        <v>9.9099999999999994E-2</v>
      </c>
      <c r="J99" s="184">
        <v>0.1777</v>
      </c>
      <c r="K99" s="184">
        <v>0.76790000000000003</v>
      </c>
      <c r="L99" s="184">
        <v>1.6516999999999999</v>
      </c>
      <c r="M99" s="184">
        <v>2.3704000000000001</v>
      </c>
      <c r="N99" s="184">
        <v>3.0581</v>
      </c>
      <c r="O99" s="184">
        <v>4.6711999999999998</v>
      </c>
      <c r="P99" s="184"/>
      <c r="Q99" s="184">
        <v>4.7472000000000003</v>
      </c>
      <c r="R99" s="184">
        <v>3.7292999999999998</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44446</v>
      </c>
      <c r="E100" s="184">
        <v>11.3622</v>
      </c>
      <c r="F100" s="184">
        <v>5.3699999999999998E-2</v>
      </c>
      <c r="G100" s="184">
        <v>8.8000000000000005E-3</v>
      </c>
      <c r="H100" s="184">
        <v>-5.6300000000000003E-2</v>
      </c>
      <c r="I100" s="184">
        <v>8.1000000000000003E-2</v>
      </c>
      <c r="J100" s="184">
        <v>0.1366</v>
      </c>
      <c r="K100" s="184">
        <v>0.6502</v>
      </c>
      <c r="L100" s="184">
        <v>1.3594999999999999</v>
      </c>
      <c r="M100" s="184">
        <v>1.883</v>
      </c>
      <c r="N100" s="184">
        <v>2.3685999999999998</v>
      </c>
      <c r="O100" s="184">
        <v>3.9554</v>
      </c>
      <c r="P100" s="184"/>
      <c r="Q100" s="184">
        <v>4.0397999999999996</v>
      </c>
      <c r="R100" s="184">
        <v>2.9904999999999999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44446</v>
      </c>
      <c r="E101" s="184">
        <v>12.228999999999999</v>
      </c>
      <c r="F101" s="184">
        <v>3.27E-2</v>
      </c>
      <c r="G101" s="184">
        <v>4.0899999999999999E-2</v>
      </c>
      <c r="H101" s="184">
        <v>-4.0899999999999999E-2</v>
      </c>
      <c r="I101" s="184">
        <v>0.12280000000000001</v>
      </c>
      <c r="J101" s="184">
        <v>0.31990000000000002</v>
      </c>
      <c r="K101" s="184">
        <v>1.1580999999999999</v>
      </c>
      <c r="L101" s="184">
        <v>2.4376000000000002</v>
      </c>
      <c r="M101" s="184">
        <v>3.2244000000000002</v>
      </c>
      <c r="N101" s="184">
        <v>4.2451999999999996</v>
      </c>
      <c r="O101" s="184">
        <v>5.5772000000000004</v>
      </c>
      <c r="P101" s="184"/>
      <c r="Q101" s="184">
        <v>5.7173999999999996</v>
      </c>
      <c r="R101" s="184">
        <v>4.6901999999999999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44446</v>
      </c>
      <c r="E102" s="184">
        <v>11.965999999999999</v>
      </c>
      <c r="F102" s="184">
        <v>3.3399999999999999E-2</v>
      </c>
      <c r="G102" s="184">
        <v>3.3399999999999999E-2</v>
      </c>
      <c r="H102" s="184">
        <v>-5.8500000000000003E-2</v>
      </c>
      <c r="I102" s="184">
        <v>0.1004</v>
      </c>
      <c r="J102" s="184">
        <v>0.2681</v>
      </c>
      <c r="K102" s="184">
        <v>1.0044999999999999</v>
      </c>
      <c r="L102" s="184">
        <v>2.1337999999999999</v>
      </c>
      <c r="M102" s="184">
        <v>2.7829999999999999</v>
      </c>
      <c r="N102" s="184">
        <v>3.6465999999999998</v>
      </c>
      <c r="O102" s="184">
        <v>4.9503000000000004</v>
      </c>
      <c r="P102" s="184"/>
      <c r="Q102" s="184">
        <v>5.0842999999999998</v>
      </c>
      <c r="R102" s="184">
        <v>4.0743999999999998</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44446</v>
      </c>
      <c r="E103" s="184">
        <v>16.094000000000001</v>
      </c>
      <c r="F103" s="184">
        <v>5.16E-2</v>
      </c>
      <c r="G103" s="184">
        <v>3.7900000000000003E-2</v>
      </c>
      <c r="H103" s="184">
        <v>-9.2999999999999992E-3</v>
      </c>
      <c r="I103" s="184">
        <v>0.15620000000000001</v>
      </c>
      <c r="J103" s="184">
        <v>0.3548</v>
      </c>
      <c r="K103" s="184">
        <v>1.2423999999999999</v>
      </c>
      <c r="L103" s="184">
        <v>2.5735999999999999</v>
      </c>
      <c r="M103" s="184">
        <v>3.605</v>
      </c>
      <c r="N103" s="184">
        <v>4.6471999999999998</v>
      </c>
      <c r="O103" s="184">
        <v>5.8917000000000002</v>
      </c>
      <c r="P103" s="184">
        <v>6.2074999999999996</v>
      </c>
      <c r="Q103" s="184">
        <v>6.8297999999999996</v>
      </c>
      <c r="R103" s="184">
        <v>5.1771000000000003</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44446</v>
      </c>
      <c r="E104" s="184">
        <v>15.402699999999999</v>
      </c>
      <c r="F104" s="184">
        <v>4.9399999999999999E-2</v>
      </c>
      <c r="G104" s="184">
        <v>2.9899999999999999E-2</v>
      </c>
      <c r="H104" s="184">
        <v>-2.3400000000000001E-2</v>
      </c>
      <c r="I104" s="184">
        <v>0.12870000000000001</v>
      </c>
      <c r="J104" s="184">
        <v>0.28970000000000001</v>
      </c>
      <c r="K104" s="184">
        <v>1.0529999999999999</v>
      </c>
      <c r="L104" s="184">
        <v>2.1894</v>
      </c>
      <c r="M104" s="184">
        <v>3.0432999999999999</v>
      </c>
      <c r="N104" s="184">
        <v>3.8982000000000001</v>
      </c>
      <c r="O104" s="184">
        <v>5.1426999999999996</v>
      </c>
      <c r="P104" s="184">
        <v>5.4821</v>
      </c>
      <c r="Q104" s="184">
        <v>6.1806000000000001</v>
      </c>
      <c r="R104" s="184">
        <v>4.4162999999999997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44446</v>
      </c>
      <c r="E105" s="184">
        <v>24.986999999999998</v>
      </c>
      <c r="F105" s="184">
        <v>5.21E-2</v>
      </c>
      <c r="G105" s="184">
        <v>3.2000000000000001E-2</v>
      </c>
      <c r="H105" s="184">
        <v>-3.2000000000000001E-2</v>
      </c>
      <c r="I105" s="184">
        <v>0.1202</v>
      </c>
      <c r="J105" s="184">
        <v>0.33729999999999999</v>
      </c>
      <c r="K105" s="184">
        <v>1.1823999999999999</v>
      </c>
      <c r="L105" s="184">
        <v>2.5024000000000002</v>
      </c>
      <c r="M105" s="184">
        <v>3.4272999999999998</v>
      </c>
      <c r="N105" s="184">
        <v>4.5175000000000001</v>
      </c>
      <c r="O105" s="184">
        <v>5.3192000000000004</v>
      </c>
      <c r="P105" s="184">
        <v>5.6513999999999998</v>
      </c>
      <c r="Q105" s="184">
        <v>6.6241000000000003</v>
      </c>
      <c r="R105" s="184">
        <v>4.5907999999999998</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44446</v>
      </c>
      <c r="E106" s="184">
        <v>24.434999999999999</v>
      </c>
      <c r="F106" s="184">
        <v>4.9099999999999998E-2</v>
      </c>
      <c r="G106" s="184">
        <v>2.87E-2</v>
      </c>
      <c r="H106" s="184">
        <v>-4.4999999999999998E-2</v>
      </c>
      <c r="I106" s="184">
        <v>0.1024</v>
      </c>
      <c r="J106" s="184">
        <v>0.2873</v>
      </c>
      <c r="K106" s="184">
        <v>1.0421</v>
      </c>
      <c r="L106" s="184">
        <v>2.2170999999999998</v>
      </c>
      <c r="M106" s="184">
        <v>3.0013000000000001</v>
      </c>
      <c r="N106" s="184">
        <v>3.9432999999999998</v>
      </c>
      <c r="O106" s="184">
        <v>4.7641999999999998</v>
      </c>
      <c r="P106" s="184">
        <v>5.1055000000000001</v>
      </c>
      <c r="Q106" s="184">
        <v>6.6460999999999997</v>
      </c>
      <c r="R106" s="184">
        <v>4.0244999999999997</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44446</v>
      </c>
      <c r="E107" s="184">
        <v>15.763999999999999</v>
      </c>
      <c r="F107" s="184">
        <v>5.7099999999999998E-2</v>
      </c>
      <c r="G107" s="184">
        <v>3.1699999999999999E-2</v>
      </c>
      <c r="H107" s="184">
        <v>-3.1699999999999999E-2</v>
      </c>
      <c r="I107" s="184">
        <v>0.1207</v>
      </c>
      <c r="J107" s="184">
        <v>0.33729999999999999</v>
      </c>
      <c r="K107" s="184">
        <v>1.1875</v>
      </c>
      <c r="L107" s="184">
        <v>2.5034000000000001</v>
      </c>
      <c r="M107" s="184">
        <v>3.4315000000000002</v>
      </c>
      <c r="N107" s="184">
        <v>4.5218999999999996</v>
      </c>
      <c r="O107" s="184">
        <v>5.3197000000000001</v>
      </c>
      <c r="P107" s="184">
        <v>5.6542000000000003</v>
      </c>
      <c r="Q107" s="184">
        <v>6.3052000000000001</v>
      </c>
      <c r="R107" s="184">
        <v>4.5907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44446</v>
      </c>
      <c r="E108" s="184">
        <v>27.317900000000002</v>
      </c>
      <c r="F108" s="184">
        <v>5.8200000000000002E-2</v>
      </c>
      <c r="G108" s="184">
        <v>2.5999999999999999E-2</v>
      </c>
      <c r="H108" s="184">
        <v>-5.3100000000000001E-2</v>
      </c>
      <c r="I108" s="184">
        <v>0.11509999999999999</v>
      </c>
      <c r="J108" s="184">
        <v>0.27900000000000003</v>
      </c>
      <c r="K108" s="184">
        <v>1.0595000000000001</v>
      </c>
      <c r="L108" s="184">
        <v>2.2595000000000001</v>
      </c>
      <c r="M108" s="184">
        <v>3.044</v>
      </c>
      <c r="N108" s="184">
        <v>4.0091999999999999</v>
      </c>
      <c r="O108" s="184">
        <v>5.0259</v>
      </c>
      <c r="P108" s="184">
        <v>5.3685999999999998</v>
      </c>
      <c r="Q108" s="184">
        <v>7.0762</v>
      </c>
      <c r="R108" s="184">
        <v>4.2690999999999999</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44446</v>
      </c>
      <c r="E109" s="184">
        <v>28.660599999999999</v>
      </c>
      <c r="F109" s="184">
        <v>5.9700000000000003E-2</v>
      </c>
      <c r="G109" s="184">
        <v>3.1800000000000002E-2</v>
      </c>
      <c r="H109" s="184">
        <v>-4.2900000000000001E-2</v>
      </c>
      <c r="I109" s="184">
        <v>0.13519999999999999</v>
      </c>
      <c r="J109" s="184">
        <v>0.32550000000000001</v>
      </c>
      <c r="K109" s="184">
        <v>1.1944999999999999</v>
      </c>
      <c r="L109" s="184">
        <v>2.5358000000000001</v>
      </c>
      <c r="M109" s="184">
        <v>3.4548000000000001</v>
      </c>
      <c r="N109" s="184">
        <v>4.5617999999999999</v>
      </c>
      <c r="O109" s="184">
        <v>5.6079999999999997</v>
      </c>
      <c r="P109" s="184">
        <v>5.9848999999999997</v>
      </c>
      <c r="Q109" s="184">
        <v>7.1952999999999996</v>
      </c>
      <c r="R109" s="184">
        <v>4.8236999999999997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44446</v>
      </c>
      <c r="E110" s="184">
        <v>27.311699999999998</v>
      </c>
      <c r="F110" s="184">
        <v>4.2500000000000003E-2</v>
      </c>
      <c r="G110" s="184">
        <v>2.0899999999999998E-2</v>
      </c>
      <c r="H110" s="184">
        <v>-3.7699999999999997E-2</v>
      </c>
      <c r="I110" s="184">
        <v>0.1346</v>
      </c>
      <c r="J110" s="184">
        <v>0.34060000000000001</v>
      </c>
      <c r="K110" s="184">
        <v>1.1754</v>
      </c>
      <c r="L110" s="184">
        <v>2.4110999999999998</v>
      </c>
      <c r="M110" s="184">
        <v>3.3673000000000002</v>
      </c>
      <c r="N110" s="184">
        <v>4.4531999999999998</v>
      </c>
      <c r="O110" s="184">
        <v>5.6272000000000002</v>
      </c>
      <c r="P110" s="184">
        <v>5.9705000000000004</v>
      </c>
      <c r="Q110" s="184">
        <v>7.0579999999999998</v>
      </c>
      <c r="R110" s="184">
        <v>4.6852</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44446</v>
      </c>
      <c r="E111" s="184">
        <v>25.923999999999999</v>
      </c>
      <c r="F111" s="184">
        <v>4.0500000000000001E-2</v>
      </c>
      <c r="G111" s="184">
        <v>1.35E-2</v>
      </c>
      <c r="H111" s="184">
        <v>-5.0500000000000003E-2</v>
      </c>
      <c r="I111" s="184">
        <v>0.1085</v>
      </c>
      <c r="J111" s="184">
        <v>0.28079999999999999</v>
      </c>
      <c r="K111" s="184">
        <v>1.0021</v>
      </c>
      <c r="L111" s="184">
        <v>2.0649999999999999</v>
      </c>
      <c r="M111" s="184">
        <v>2.8530000000000002</v>
      </c>
      <c r="N111" s="184">
        <v>3.7370999999999999</v>
      </c>
      <c r="O111" s="184">
        <v>4.8852000000000002</v>
      </c>
      <c r="P111" s="184">
        <v>5.2610000000000001</v>
      </c>
      <c r="Q111" s="184">
        <v>6.6837999999999997</v>
      </c>
      <c r="R111" s="184">
        <v>3.9344000000000001</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44446</v>
      </c>
      <c r="E112" s="184">
        <v>15.004099999999999</v>
      </c>
      <c r="F112" s="184">
        <v>0.08</v>
      </c>
      <c r="G112" s="184">
        <v>3.3300000000000003E-2</v>
      </c>
      <c r="H112" s="184">
        <v>-5.1299999999999998E-2</v>
      </c>
      <c r="I112" s="184">
        <v>7.4700000000000003E-2</v>
      </c>
      <c r="J112" s="184">
        <v>0.19159999999999999</v>
      </c>
      <c r="K112" s="184">
        <v>0.84889999999999999</v>
      </c>
      <c r="L112" s="184">
        <v>1.8283</v>
      </c>
      <c r="M112" s="184">
        <v>2.4087000000000001</v>
      </c>
      <c r="N112" s="184">
        <v>3.1379999999999999</v>
      </c>
      <c r="O112" s="184">
        <v>4.7561</v>
      </c>
      <c r="P112" s="184">
        <v>5.4817999999999998</v>
      </c>
      <c r="Q112" s="184">
        <v>6.2206000000000001</v>
      </c>
      <c r="R112" s="184">
        <v>3.8123</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44446</v>
      </c>
      <c r="E113" s="184">
        <v>14.407299999999999</v>
      </c>
      <c r="F113" s="184">
        <v>7.85E-2</v>
      </c>
      <c r="G113" s="184">
        <v>2.64E-2</v>
      </c>
      <c r="H113" s="184">
        <v>-6.3799999999999996E-2</v>
      </c>
      <c r="I113" s="184">
        <v>4.7899999999999998E-2</v>
      </c>
      <c r="J113" s="184">
        <v>0.13070000000000001</v>
      </c>
      <c r="K113" s="184">
        <v>0.67149999999999999</v>
      </c>
      <c r="L113" s="184">
        <v>1.4656</v>
      </c>
      <c r="M113" s="184">
        <v>1.8724000000000001</v>
      </c>
      <c r="N113" s="184">
        <v>2.4190999999999998</v>
      </c>
      <c r="O113" s="184">
        <v>4.1230000000000002</v>
      </c>
      <c r="P113" s="184">
        <v>4.8710000000000004</v>
      </c>
      <c r="Q113" s="184">
        <v>5.5812999999999997</v>
      </c>
      <c r="R113" s="184">
        <v>3.1333000000000002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44446</v>
      </c>
      <c r="E114" s="184">
        <v>25.179400000000001</v>
      </c>
      <c r="F114" s="184">
        <v>5.9200000000000003E-2</v>
      </c>
      <c r="G114" s="184">
        <v>2.5399999999999999E-2</v>
      </c>
      <c r="H114" s="184">
        <v>-3.6900000000000002E-2</v>
      </c>
      <c r="I114" s="184">
        <v>0.1229</v>
      </c>
      <c r="J114" s="184">
        <v>0.246</v>
      </c>
      <c r="K114" s="184">
        <v>0.98870000000000002</v>
      </c>
      <c r="L114" s="184">
        <v>2.0446</v>
      </c>
      <c r="M114" s="184">
        <v>2.8129</v>
      </c>
      <c r="N114" s="184">
        <v>3.677</v>
      </c>
      <c r="O114" s="184">
        <v>4.8712</v>
      </c>
      <c r="P114" s="184">
        <v>5.2552000000000003</v>
      </c>
      <c r="Q114" s="184">
        <v>6.6384999999999996</v>
      </c>
      <c r="R114" s="184">
        <v>4.2179000000000002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44446</v>
      </c>
      <c r="E115" s="184">
        <v>26.545500000000001</v>
      </c>
      <c r="F115" s="184">
        <v>6.0699999999999997E-2</v>
      </c>
      <c r="G115" s="184">
        <v>3.2000000000000001E-2</v>
      </c>
      <c r="H115" s="184">
        <v>-2.5600000000000001E-2</v>
      </c>
      <c r="I115" s="184">
        <v>0.14599999999999999</v>
      </c>
      <c r="J115" s="184">
        <v>0.29849999999999999</v>
      </c>
      <c r="K115" s="184">
        <v>1.1415</v>
      </c>
      <c r="L115" s="184">
        <v>2.3812000000000002</v>
      </c>
      <c r="M115" s="184">
        <v>3.3264999999999998</v>
      </c>
      <c r="N115" s="184">
        <v>4.3795999999999999</v>
      </c>
      <c r="O115" s="184">
        <v>5.5521000000000003</v>
      </c>
      <c r="P115" s="184">
        <v>5.9184000000000001</v>
      </c>
      <c r="Q115" s="184">
        <v>6.9207000000000001</v>
      </c>
      <c r="R115" s="184">
        <v>4.9194000000000004</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44446</v>
      </c>
      <c r="E116" s="184">
        <v>10.8102</v>
      </c>
      <c r="F116" s="184">
        <v>4.1599999999999998E-2</v>
      </c>
      <c r="G116" s="184">
        <v>-1.4800000000000001E-2</v>
      </c>
      <c r="H116" s="184">
        <v>-8.8700000000000001E-2</v>
      </c>
      <c r="I116" s="184">
        <v>5.4600000000000003E-2</v>
      </c>
      <c r="J116" s="184">
        <v>0.25969999999999999</v>
      </c>
      <c r="K116" s="184">
        <v>0.93369999999999997</v>
      </c>
      <c r="L116" s="184">
        <v>1.9349000000000001</v>
      </c>
      <c r="M116" s="184">
        <v>2.5684</v>
      </c>
      <c r="N116" s="184">
        <v>3.4310999999999998</v>
      </c>
      <c r="O116" s="184"/>
      <c r="P116" s="184"/>
      <c r="Q116" s="184">
        <v>3.9777</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44446</v>
      </c>
      <c r="E117" s="184">
        <v>10.649699999999999</v>
      </c>
      <c r="F117" s="184">
        <v>3.95E-2</v>
      </c>
      <c r="G117" s="184">
        <v>-2.2499999999999999E-2</v>
      </c>
      <c r="H117" s="184">
        <v>-0.1022</v>
      </c>
      <c r="I117" s="184">
        <v>2.63E-2</v>
      </c>
      <c r="J117" s="184">
        <v>0.1948</v>
      </c>
      <c r="K117" s="184">
        <v>0.74450000000000005</v>
      </c>
      <c r="L117" s="184">
        <v>1.5476000000000001</v>
      </c>
      <c r="M117" s="184">
        <v>1.9948999999999999</v>
      </c>
      <c r="N117" s="184">
        <v>2.6606000000000001</v>
      </c>
      <c r="O117" s="184"/>
      <c r="P117" s="184"/>
      <c r="Q117" s="184">
        <v>3.2018</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44446</v>
      </c>
      <c r="E118" s="184">
        <v>26.391400000000001</v>
      </c>
      <c r="F118" s="184">
        <v>6.4799999999999996E-2</v>
      </c>
      <c r="G118" s="184">
        <v>2.5399999999999999E-2</v>
      </c>
      <c r="H118" s="184">
        <v>-9.2700000000000005E-2</v>
      </c>
      <c r="I118" s="184">
        <v>4.6199999999999998E-2</v>
      </c>
      <c r="J118" s="184">
        <v>0.19320000000000001</v>
      </c>
      <c r="K118" s="184">
        <v>0.83560000000000001</v>
      </c>
      <c r="L118" s="184">
        <v>1.6453</v>
      </c>
      <c r="M118" s="184">
        <v>2.0948000000000002</v>
      </c>
      <c r="N118" s="184">
        <v>2.7442000000000002</v>
      </c>
      <c r="O118" s="184">
        <v>3.8694000000000002</v>
      </c>
      <c r="P118" s="184">
        <v>4.4923000000000002</v>
      </c>
      <c r="Q118" s="184">
        <v>6.6148999999999996</v>
      </c>
      <c r="R118" s="184">
        <v>2.88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44446</v>
      </c>
      <c r="E119" s="184">
        <v>27.452100000000002</v>
      </c>
      <c r="F119" s="184">
        <v>6.5600000000000006E-2</v>
      </c>
      <c r="G119" s="184">
        <v>2.9499999999999998E-2</v>
      </c>
      <c r="H119" s="184">
        <v>-8.5199999999999998E-2</v>
      </c>
      <c r="I119" s="184">
        <v>6.1199999999999997E-2</v>
      </c>
      <c r="J119" s="184">
        <v>0.22819999999999999</v>
      </c>
      <c r="K119" s="184">
        <v>0.93720000000000003</v>
      </c>
      <c r="L119" s="184">
        <v>1.8521000000000001</v>
      </c>
      <c r="M119" s="184">
        <v>2.4015</v>
      </c>
      <c r="N119" s="184">
        <v>3.1556999999999999</v>
      </c>
      <c r="O119" s="184">
        <v>4.2854000000000001</v>
      </c>
      <c r="P119" s="184">
        <v>4.9153000000000002</v>
      </c>
      <c r="Q119" s="184">
        <v>6.4379</v>
      </c>
      <c r="R119" s="184">
        <v>3.2919999999999998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44446</v>
      </c>
      <c r="E120" s="184">
        <v>29.610900000000001</v>
      </c>
      <c r="F120" s="184">
        <v>5.74E-2</v>
      </c>
      <c r="G120" s="184">
        <v>2.7E-2</v>
      </c>
      <c r="H120" s="184">
        <v>-4.3900000000000002E-2</v>
      </c>
      <c r="I120" s="184">
        <v>0.12</v>
      </c>
      <c r="J120" s="184">
        <v>0.2848</v>
      </c>
      <c r="K120" s="184">
        <v>1.0631999999999999</v>
      </c>
      <c r="L120" s="184">
        <v>2.2538999999999998</v>
      </c>
      <c r="M120" s="184">
        <v>3.1789000000000001</v>
      </c>
      <c r="N120" s="184">
        <v>4.0888999999999998</v>
      </c>
      <c r="O120" s="184">
        <v>5.1254999999999997</v>
      </c>
      <c r="P120" s="184">
        <v>5.4908999999999999</v>
      </c>
      <c r="Q120" s="184">
        <v>7.0426000000000002</v>
      </c>
      <c r="R120" s="184">
        <v>4.3832000000000004</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44446</v>
      </c>
      <c r="E121" s="184">
        <v>30.9404</v>
      </c>
      <c r="F121" s="184">
        <v>5.9200000000000003E-2</v>
      </c>
      <c r="G121" s="184">
        <v>3.3300000000000003E-2</v>
      </c>
      <c r="H121" s="184">
        <v>-3.2599999999999997E-2</v>
      </c>
      <c r="I121" s="184">
        <v>0.1421</v>
      </c>
      <c r="J121" s="184">
        <v>0.33560000000000001</v>
      </c>
      <c r="K121" s="184">
        <v>1.2097</v>
      </c>
      <c r="L121" s="184">
        <v>2.5552000000000001</v>
      </c>
      <c r="M121" s="184">
        <v>3.6293000000000002</v>
      </c>
      <c r="N121" s="184">
        <v>4.6906999999999996</v>
      </c>
      <c r="O121" s="184">
        <v>5.6871</v>
      </c>
      <c r="P121" s="184">
        <v>6.0312000000000001</v>
      </c>
      <c r="Q121" s="184">
        <v>7.1826999999999996</v>
      </c>
      <c r="R121" s="184">
        <v>4.9671000000000003</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44446</v>
      </c>
      <c r="E122" s="184">
        <v>15.916</v>
      </c>
      <c r="F122" s="184">
        <v>4.3999999999999997E-2</v>
      </c>
      <c r="G122" s="184">
        <v>4.3999999999999997E-2</v>
      </c>
      <c r="H122" s="184">
        <v>-3.1399999999999997E-2</v>
      </c>
      <c r="I122" s="184">
        <v>0.1132</v>
      </c>
      <c r="J122" s="184">
        <v>0.32779999999999998</v>
      </c>
      <c r="K122" s="184">
        <v>1.1889000000000001</v>
      </c>
      <c r="L122" s="184">
        <v>2.5648</v>
      </c>
      <c r="M122" s="184">
        <v>3.5792999999999999</v>
      </c>
      <c r="N122" s="184">
        <v>4.6623000000000001</v>
      </c>
      <c r="O122" s="184">
        <v>5.7638999999999996</v>
      </c>
      <c r="P122" s="184">
        <v>6.1134000000000004</v>
      </c>
      <c r="Q122" s="184">
        <v>6.6727999999999996</v>
      </c>
      <c r="R122" s="184">
        <v>5.1760999999999999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44446</v>
      </c>
      <c r="E123" s="184">
        <v>15.250999999999999</v>
      </c>
      <c r="F123" s="184">
        <v>3.9399999999999998E-2</v>
      </c>
      <c r="G123" s="184">
        <v>3.2800000000000003E-2</v>
      </c>
      <c r="H123" s="184">
        <v>-4.5900000000000003E-2</v>
      </c>
      <c r="I123" s="184">
        <v>8.5300000000000001E-2</v>
      </c>
      <c r="J123" s="184">
        <v>0.26960000000000001</v>
      </c>
      <c r="K123" s="184">
        <v>1.0201</v>
      </c>
      <c r="L123" s="184">
        <v>2.2115999999999998</v>
      </c>
      <c r="M123" s="184">
        <v>3.0472999999999999</v>
      </c>
      <c r="N123" s="184">
        <v>3.9746000000000001</v>
      </c>
      <c r="O123" s="184">
        <v>5.1641000000000004</v>
      </c>
      <c r="P123" s="184">
        <v>5.4934000000000003</v>
      </c>
      <c r="Q123" s="184">
        <v>6.0419</v>
      </c>
      <c r="R123" s="184">
        <v>4.5688000000000004</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44446</v>
      </c>
      <c r="E124" s="184">
        <v>11.331799999999999</v>
      </c>
      <c r="F124" s="184">
        <v>4.6800000000000001E-2</v>
      </c>
      <c r="G124" s="184">
        <v>-1.7600000000000001E-2</v>
      </c>
      <c r="H124" s="184">
        <v>-6.1699999999999998E-2</v>
      </c>
      <c r="I124" s="184">
        <v>0.12640000000000001</v>
      </c>
      <c r="J124" s="184">
        <v>0.32579999999999998</v>
      </c>
      <c r="K124" s="184">
        <v>1.1001000000000001</v>
      </c>
      <c r="L124" s="184">
        <v>2.2338</v>
      </c>
      <c r="M124" s="184">
        <v>3.0276000000000001</v>
      </c>
      <c r="N124" s="184">
        <v>3.8690000000000002</v>
      </c>
      <c r="O124" s="184"/>
      <c r="P124" s="184"/>
      <c r="Q124" s="184">
        <v>4.8893000000000004</v>
      </c>
      <c r="R124" s="184">
        <v>4.3164999999999996</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44446</v>
      </c>
      <c r="E125" s="184">
        <v>11.145300000000001</v>
      </c>
      <c r="F125" s="184">
        <v>4.4900000000000002E-2</v>
      </c>
      <c r="G125" s="184">
        <v>-2.69E-2</v>
      </c>
      <c r="H125" s="184">
        <v>-7.8E-2</v>
      </c>
      <c r="I125" s="184">
        <v>9.3399999999999997E-2</v>
      </c>
      <c r="J125" s="184">
        <v>0.25190000000000001</v>
      </c>
      <c r="K125" s="184">
        <v>0.88890000000000002</v>
      </c>
      <c r="L125" s="184">
        <v>1.8737999999999999</v>
      </c>
      <c r="M125" s="184">
        <v>2.5278999999999998</v>
      </c>
      <c r="N125" s="184">
        <v>3.2221000000000002</v>
      </c>
      <c r="O125" s="184"/>
      <c r="P125" s="184"/>
      <c r="Q125" s="184">
        <v>4.2267999999999999</v>
      </c>
      <c r="R125" s="184">
        <v>3.6631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44446</v>
      </c>
      <c r="E126" s="184">
        <v>10.3939</v>
      </c>
      <c r="F126" s="184">
        <v>6.5500000000000003E-2</v>
      </c>
      <c r="G126" s="184">
        <v>1.54E-2</v>
      </c>
      <c r="H126" s="184">
        <v>-8.6999999999999994E-3</v>
      </c>
      <c r="I126" s="184">
        <v>0.13200000000000001</v>
      </c>
      <c r="J126" s="184">
        <v>0.27879999999999999</v>
      </c>
      <c r="K126" s="184">
        <v>1.0844</v>
      </c>
      <c r="L126" s="184">
        <v>2.1844999999999999</v>
      </c>
      <c r="M126" s="184">
        <v>3.0036999999999998</v>
      </c>
      <c r="N126" s="184">
        <v>3.8050999999999999</v>
      </c>
      <c r="O126" s="184"/>
      <c r="P126" s="184"/>
      <c r="Q126" s="184">
        <v>3.7907999999999999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44446</v>
      </c>
      <c r="E127" s="184">
        <v>10.3026</v>
      </c>
      <c r="F127" s="184">
        <v>6.2199999999999998E-2</v>
      </c>
      <c r="G127" s="184">
        <v>5.7999999999999996E-3</v>
      </c>
      <c r="H127" s="184">
        <v>-2.52E-2</v>
      </c>
      <c r="I127" s="184">
        <v>9.9099999999999994E-2</v>
      </c>
      <c r="J127" s="184">
        <v>0.20419999999999999</v>
      </c>
      <c r="K127" s="184">
        <v>0.86939999999999995</v>
      </c>
      <c r="L127" s="184">
        <v>1.746</v>
      </c>
      <c r="M127" s="184">
        <v>2.3504999999999998</v>
      </c>
      <c r="N127" s="184">
        <v>2.9291999999999998</v>
      </c>
      <c r="O127" s="184"/>
      <c r="P127" s="184"/>
      <c r="Q127" s="184">
        <v>2.9125999999999999</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44446</v>
      </c>
      <c r="E128" s="184">
        <v>10.526</v>
      </c>
      <c r="F128" s="184">
        <v>5.7000000000000002E-2</v>
      </c>
      <c r="G128" s="184">
        <v>9.4999999999999998E-3</v>
      </c>
      <c r="H128" s="184">
        <v>-1.9E-2</v>
      </c>
      <c r="I128" s="184">
        <v>0.19989999999999999</v>
      </c>
      <c r="J128" s="184">
        <v>0.37190000000000001</v>
      </c>
      <c r="K128" s="184">
        <v>1.2504999999999999</v>
      </c>
      <c r="L128" s="184">
        <v>2.5127000000000002</v>
      </c>
      <c r="M128" s="184">
        <v>3.4394999999999998</v>
      </c>
      <c r="N128" s="184">
        <v>4.5801999999999996</v>
      </c>
      <c r="O128" s="184"/>
      <c r="P128" s="184"/>
      <c r="Q128" s="184">
        <v>4.2944000000000004</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44446</v>
      </c>
      <c r="E129" s="184">
        <v>10.439</v>
      </c>
      <c r="F129" s="184">
        <v>5.7500000000000002E-2</v>
      </c>
      <c r="G129" s="184">
        <v>0</v>
      </c>
      <c r="H129" s="184">
        <v>-3.8300000000000001E-2</v>
      </c>
      <c r="I129" s="184">
        <v>0.16309999999999999</v>
      </c>
      <c r="J129" s="184">
        <v>0.3075</v>
      </c>
      <c r="K129" s="184">
        <v>1.0747</v>
      </c>
      <c r="L129" s="184">
        <v>2.1627999999999998</v>
      </c>
      <c r="M129" s="184">
        <v>2.9182999999999999</v>
      </c>
      <c r="N129" s="184">
        <v>3.8809999999999998</v>
      </c>
      <c r="O129" s="184"/>
      <c r="P129" s="184"/>
      <c r="Q129" s="184">
        <v>3.5868000000000002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44446</v>
      </c>
      <c r="E132" s="184">
        <v>21.221900000000002</v>
      </c>
      <c r="F132" s="184">
        <v>4.9000000000000002E-2</v>
      </c>
      <c r="G132" s="184">
        <v>3.1099999999999999E-2</v>
      </c>
      <c r="H132" s="184">
        <v>-3.8199999999999998E-2</v>
      </c>
      <c r="I132" s="184">
        <v>0.11609999999999999</v>
      </c>
      <c r="J132" s="184">
        <v>0.29870000000000002</v>
      </c>
      <c r="K132" s="184">
        <v>1.0570999999999999</v>
      </c>
      <c r="L132" s="184">
        <v>2.2136</v>
      </c>
      <c r="M132" s="184">
        <v>3.0213999999999999</v>
      </c>
      <c r="N132" s="184">
        <v>3.9504000000000001</v>
      </c>
      <c r="O132" s="184">
        <v>5.1134000000000004</v>
      </c>
      <c r="P132" s="184">
        <v>5.5232000000000001</v>
      </c>
      <c r="Q132" s="184">
        <v>7.1424000000000003</v>
      </c>
      <c r="R132" s="184">
        <v>4.3067000000000002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44446</v>
      </c>
      <c r="E133" s="184">
        <v>22.3049</v>
      </c>
      <c r="F133" s="184">
        <v>5.0700000000000002E-2</v>
      </c>
      <c r="G133" s="184">
        <v>3.8600000000000002E-2</v>
      </c>
      <c r="H133" s="184">
        <v>-2.5100000000000001E-2</v>
      </c>
      <c r="I133" s="184">
        <v>0.1419</v>
      </c>
      <c r="J133" s="184">
        <v>0.35770000000000002</v>
      </c>
      <c r="K133" s="184">
        <v>1.2281</v>
      </c>
      <c r="L133" s="184">
        <v>2.5634999999999999</v>
      </c>
      <c r="M133" s="184">
        <v>3.5415000000000001</v>
      </c>
      <c r="N133" s="184">
        <v>4.6494999999999997</v>
      </c>
      <c r="O133" s="184">
        <v>5.8367000000000004</v>
      </c>
      <c r="P133" s="184">
        <v>6.2160000000000002</v>
      </c>
      <c r="Q133" s="184">
        <v>7.2560000000000002</v>
      </c>
      <c r="R133" s="184">
        <v>5.0217000000000001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44446</v>
      </c>
      <c r="E134" s="184">
        <v>15.456</v>
      </c>
      <c r="F134" s="184">
        <v>5.1799999999999999E-2</v>
      </c>
      <c r="G134" s="184">
        <v>2.2700000000000001E-2</v>
      </c>
      <c r="H134" s="184">
        <v>-3.6200000000000003E-2</v>
      </c>
      <c r="I134" s="184">
        <v>8.9399999999999993E-2</v>
      </c>
      <c r="J134" s="184">
        <v>0.2621</v>
      </c>
      <c r="K134" s="184">
        <v>1.177</v>
      </c>
      <c r="L134" s="184">
        <v>2.3610000000000002</v>
      </c>
      <c r="M134" s="184">
        <v>3.4580000000000002</v>
      </c>
      <c r="N134" s="184">
        <v>4.5984999999999996</v>
      </c>
      <c r="O134" s="184">
        <v>5.3132999999999999</v>
      </c>
      <c r="P134" s="184">
        <v>5.7588999999999997</v>
      </c>
      <c r="Q134" s="184">
        <v>6.3841999999999999</v>
      </c>
      <c r="R134" s="184">
        <v>4.6879999999999997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44446</v>
      </c>
      <c r="E135" s="184">
        <v>14.851100000000001</v>
      </c>
      <c r="F135" s="184">
        <v>5.0500000000000003E-2</v>
      </c>
      <c r="G135" s="184">
        <v>1.55E-2</v>
      </c>
      <c r="H135" s="184">
        <v>-4.8500000000000001E-2</v>
      </c>
      <c r="I135" s="184">
        <v>6.4699999999999994E-2</v>
      </c>
      <c r="J135" s="184">
        <v>0.20849999999999999</v>
      </c>
      <c r="K135" s="184">
        <v>1.0162</v>
      </c>
      <c r="L135" s="184">
        <v>2.0314999999999999</v>
      </c>
      <c r="M135" s="184">
        <v>2.9660000000000002</v>
      </c>
      <c r="N135" s="184">
        <v>3.9367000000000001</v>
      </c>
      <c r="O135" s="184">
        <v>4.7126999999999999</v>
      </c>
      <c r="P135" s="184">
        <v>5.1581000000000001</v>
      </c>
      <c r="Q135" s="184">
        <v>5.7821999999999996</v>
      </c>
      <c r="R135" s="184">
        <v>4.0495999999999999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44446</v>
      </c>
      <c r="E136" s="184">
        <v>11.736800000000001</v>
      </c>
      <c r="F136" s="184">
        <v>5.0299999999999997E-2</v>
      </c>
      <c r="G136" s="184">
        <v>-1.3599999999999999E-2</v>
      </c>
      <c r="H136" s="184">
        <v>-8.2600000000000007E-2</v>
      </c>
      <c r="I136" s="184">
        <v>3.8399999999999997E-2</v>
      </c>
      <c r="J136" s="184">
        <v>0.10150000000000001</v>
      </c>
      <c r="K136" s="184">
        <v>0.70530000000000004</v>
      </c>
      <c r="L136" s="184">
        <v>1.5548999999999999</v>
      </c>
      <c r="M136" s="184">
        <v>2.0689000000000002</v>
      </c>
      <c r="N136" s="184">
        <v>2.5943999999999998</v>
      </c>
      <c r="O136" s="184">
        <v>1.2007000000000001</v>
      </c>
      <c r="P136" s="184">
        <v>2.7275</v>
      </c>
      <c r="Q136" s="184">
        <v>3.0194000000000001</v>
      </c>
      <c r="R136" s="184">
        <v>2.5103</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44446</v>
      </c>
      <c r="E137" s="184">
        <v>12.086</v>
      </c>
      <c r="F137" s="184">
        <v>5.0500000000000003E-2</v>
      </c>
      <c r="G137" s="184">
        <v>-9.9000000000000008E-3</v>
      </c>
      <c r="H137" s="184">
        <v>-7.5200000000000003E-2</v>
      </c>
      <c r="I137" s="184">
        <v>5.3800000000000001E-2</v>
      </c>
      <c r="J137" s="184">
        <v>0.1384</v>
      </c>
      <c r="K137" s="184">
        <v>0.81330000000000002</v>
      </c>
      <c r="L137" s="184">
        <v>1.7777000000000001</v>
      </c>
      <c r="M137" s="184">
        <v>2.3950999999999998</v>
      </c>
      <c r="N137" s="184">
        <v>3.0323000000000002</v>
      </c>
      <c r="O137" s="184">
        <v>1.6528</v>
      </c>
      <c r="P137" s="184">
        <v>3.2766000000000002</v>
      </c>
      <c r="Q137" s="184">
        <v>3.5819000000000001</v>
      </c>
      <c r="R137" s="184">
        <v>2.9588999999999999</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44446</v>
      </c>
      <c r="E138" s="184">
        <v>27.838000000000001</v>
      </c>
      <c r="F138" s="184">
        <v>5.6099999999999997E-2</v>
      </c>
      <c r="G138" s="184">
        <v>3.6299999999999999E-2</v>
      </c>
      <c r="H138" s="184">
        <v>-3.2000000000000001E-2</v>
      </c>
      <c r="I138" s="184">
        <v>0.12230000000000001</v>
      </c>
      <c r="J138" s="184">
        <v>0.31169999999999998</v>
      </c>
      <c r="K138" s="184">
        <v>1.1471</v>
      </c>
      <c r="L138" s="184">
        <v>2.4043000000000001</v>
      </c>
      <c r="M138" s="184">
        <v>3.2222</v>
      </c>
      <c r="N138" s="184">
        <v>4.1756000000000002</v>
      </c>
      <c r="O138" s="184">
        <v>5.2263999999999999</v>
      </c>
      <c r="P138" s="184">
        <v>5.6921999999999997</v>
      </c>
      <c r="Q138" s="184">
        <v>6.8311000000000002</v>
      </c>
      <c r="R138" s="184">
        <v>4.2446000000000002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44446</v>
      </c>
      <c r="E139" s="184">
        <v>26.685600000000001</v>
      </c>
      <c r="F139" s="184">
        <v>5.5100000000000003E-2</v>
      </c>
      <c r="G139" s="184">
        <v>3.15E-2</v>
      </c>
      <c r="H139" s="184">
        <v>-4.0500000000000001E-2</v>
      </c>
      <c r="I139" s="184">
        <v>0.105</v>
      </c>
      <c r="J139" s="184">
        <v>0.27200000000000002</v>
      </c>
      <c r="K139" s="184">
        <v>1.0325</v>
      </c>
      <c r="L139" s="184">
        <v>2.1692999999999998</v>
      </c>
      <c r="M139" s="184">
        <v>2.8738999999999999</v>
      </c>
      <c r="N139" s="184">
        <v>3.7082999999999999</v>
      </c>
      <c r="O139" s="184">
        <v>4.7300000000000004</v>
      </c>
      <c r="P139" s="184">
        <v>5.1718000000000002</v>
      </c>
      <c r="Q139" s="184">
        <v>6.8307000000000002</v>
      </c>
      <c r="R139" s="184">
        <v>3.7772999999999999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44446</v>
      </c>
      <c r="E140" s="184">
        <v>10.725199999999999</v>
      </c>
      <c r="F140" s="184">
        <v>2.4199999999999999E-2</v>
      </c>
      <c r="G140" s="184">
        <v>2.8E-3</v>
      </c>
      <c r="H140" s="184">
        <v>-9.9699999999999997E-2</v>
      </c>
      <c r="I140" s="184">
        <v>8.4900000000000003E-2</v>
      </c>
      <c r="J140" s="184">
        <v>0.30299999999999999</v>
      </c>
      <c r="K140" s="184">
        <v>1.0552999999999999</v>
      </c>
      <c r="L140" s="184">
        <v>2.5579000000000001</v>
      </c>
      <c r="M140" s="184">
        <v>3.5440999999999998</v>
      </c>
      <c r="N140" s="184">
        <v>4.8007</v>
      </c>
      <c r="O140" s="184"/>
      <c r="P140" s="184"/>
      <c r="Q140" s="184">
        <v>4.4964000000000004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44446</v>
      </c>
      <c r="E141" s="184">
        <v>10.606400000000001</v>
      </c>
      <c r="F141" s="184">
        <v>2.1700000000000001E-2</v>
      </c>
      <c r="G141" s="184">
        <v>-6.6E-3</v>
      </c>
      <c r="H141" s="184">
        <v>-0.1158</v>
      </c>
      <c r="I141" s="184">
        <v>5.3800000000000001E-2</v>
      </c>
      <c r="J141" s="184">
        <v>0.2334</v>
      </c>
      <c r="K141" s="184">
        <v>0.86439999999999995</v>
      </c>
      <c r="L141" s="184">
        <v>2.1741999999999999</v>
      </c>
      <c r="M141" s="184">
        <v>2.9798</v>
      </c>
      <c r="N141" s="184">
        <v>4.0476000000000001</v>
      </c>
      <c r="O141" s="184"/>
      <c r="P141" s="184"/>
      <c r="Q141" s="184">
        <v>3.7677999999999998</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44446</v>
      </c>
      <c r="E142" s="184">
        <v>11.730499999999999</v>
      </c>
      <c r="F142" s="184">
        <v>4.4299999999999999E-2</v>
      </c>
      <c r="G142" s="184">
        <v>1.6199999999999999E-2</v>
      </c>
      <c r="H142" s="184">
        <v>-3.6600000000000001E-2</v>
      </c>
      <c r="I142" s="184">
        <v>0.1434</v>
      </c>
      <c r="J142" s="184">
        <v>0.34989999999999999</v>
      </c>
      <c r="K142" s="184">
        <v>1.2341</v>
      </c>
      <c r="L142" s="184">
        <v>2.6730999999999998</v>
      </c>
      <c r="M142" s="184">
        <v>3.7225000000000001</v>
      </c>
      <c r="N142" s="184">
        <v>4.8883000000000001</v>
      </c>
      <c r="O142" s="184"/>
      <c r="P142" s="184"/>
      <c r="Q142" s="184">
        <v>6.0359999999999996</v>
      </c>
      <c r="R142" s="184">
        <v>5.5359999999999996</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44446</v>
      </c>
      <c r="E143" s="184">
        <v>11.4917</v>
      </c>
      <c r="F143" s="184">
        <v>4.2700000000000002E-2</v>
      </c>
      <c r="G143" s="184">
        <v>7.7999999999999996E-3</v>
      </c>
      <c r="H143" s="184">
        <v>-5.1299999999999998E-2</v>
      </c>
      <c r="I143" s="184">
        <v>0.1133</v>
      </c>
      <c r="J143" s="184">
        <v>0.28010000000000002</v>
      </c>
      <c r="K143" s="184">
        <v>1.0357000000000001</v>
      </c>
      <c r="L143" s="184">
        <v>2.2665999999999999</v>
      </c>
      <c r="M143" s="184">
        <v>3.1246999999999998</v>
      </c>
      <c r="N143" s="184">
        <v>4.0923999999999996</v>
      </c>
      <c r="O143" s="184"/>
      <c r="P143" s="184"/>
      <c r="Q143" s="184">
        <v>5.2382</v>
      </c>
      <c r="R143" s="184">
        <v>4.7224000000000004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44446</v>
      </c>
      <c r="E144" s="184">
        <v>11.414999999999999</v>
      </c>
      <c r="F144" s="184">
        <v>5.1700000000000003E-2</v>
      </c>
      <c r="G144" s="184">
        <v>1.49E-2</v>
      </c>
      <c r="H144" s="184">
        <v>8.8000000000000005E-3</v>
      </c>
      <c r="I144" s="184">
        <v>0.17899999999999999</v>
      </c>
      <c r="J144" s="184">
        <v>0.44440000000000002</v>
      </c>
      <c r="K144" s="184">
        <v>1.1617999999999999</v>
      </c>
      <c r="L144" s="184">
        <v>2.4769000000000001</v>
      </c>
      <c r="M144" s="184">
        <v>3.2303000000000002</v>
      </c>
      <c r="N144" s="184">
        <v>4.1295999999999999</v>
      </c>
      <c r="O144" s="184"/>
      <c r="P144" s="184"/>
      <c r="Q144" s="184">
        <v>5.3314000000000004</v>
      </c>
      <c r="R144" s="184">
        <v>4.8403999999999998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44446</v>
      </c>
      <c r="E145" s="184">
        <v>11.278600000000001</v>
      </c>
      <c r="F145" s="184">
        <v>5.1499999999999997E-2</v>
      </c>
      <c r="G145" s="184">
        <v>1.24E-2</v>
      </c>
      <c r="H145" s="184">
        <v>4.4000000000000003E-3</v>
      </c>
      <c r="I145" s="184">
        <v>0.1696</v>
      </c>
      <c r="J145" s="184">
        <v>0.42109999999999997</v>
      </c>
      <c r="K145" s="184">
        <v>1.0944</v>
      </c>
      <c r="L145" s="184">
        <v>2.3178999999999998</v>
      </c>
      <c r="M145" s="184">
        <v>2.9577</v>
      </c>
      <c r="N145" s="184">
        <v>3.7027000000000001</v>
      </c>
      <c r="O145" s="184"/>
      <c r="P145" s="184"/>
      <c r="Q145" s="184">
        <v>4.8356000000000003</v>
      </c>
      <c r="R145" s="184">
        <v>4.3552999999999997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44446</v>
      </c>
      <c r="E146" s="184">
        <v>29.0977</v>
      </c>
      <c r="F146" s="184">
        <v>4.6800000000000001E-2</v>
      </c>
      <c r="G146" s="184">
        <v>4.19E-2</v>
      </c>
      <c r="H146" s="184">
        <v>-2.47E-2</v>
      </c>
      <c r="I146" s="184">
        <v>0.14660000000000001</v>
      </c>
      <c r="J146" s="184">
        <v>0.35560000000000003</v>
      </c>
      <c r="K146" s="184">
        <v>1.2586999999999999</v>
      </c>
      <c r="L146" s="184">
        <v>2.6251000000000002</v>
      </c>
      <c r="M146" s="184">
        <v>3.58</v>
      </c>
      <c r="N146" s="184">
        <v>4.6445999999999996</v>
      </c>
      <c r="O146" s="184">
        <v>5.7130999999999998</v>
      </c>
      <c r="P146" s="184">
        <v>5.9988999999999999</v>
      </c>
      <c r="Q146" s="184">
        <v>6.8426</v>
      </c>
      <c r="R146" s="184">
        <v>4.976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44446</v>
      </c>
      <c r="E147" s="184">
        <v>27.916799999999999</v>
      </c>
      <c r="F147" s="184">
        <v>4.5199999999999997E-2</v>
      </c>
      <c r="G147" s="184">
        <v>3.5499999999999997E-2</v>
      </c>
      <c r="H147" s="184">
        <v>-3.6200000000000003E-2</v>
      </c>
      <c r="I147" s="184">
        <v>0.1241</v>
      </c>
      <c r="J147" s="184">
        <v>0.30430000000000001</v>
      </c>
      <c r="K147" s="184">
        <v>1.105</v>
      </c>
      <c r="L147" s="184">
        <v>2.3193000000000001</v>
      </c>
      <c r="M147" s="184">
        <v>3.1320000000000001</v>
      </c>
      <c r="N147" s="184">
        <v>4.0537999999999998</v>
      </c>
      <c r="O147" s="184">
        <v>5.1571999999999996</v>
      </c>
      <c r="P147" s="184">
        <v>5.4553000000000003</v>
      </c>
      <c r="Q147" s="184">
        <v>6.9863</v>
      </c>
      <c r="R147" s="184">
        <v>4.4004000000000003</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5.0026415094339617E-2</v>
      </c>
      <c r="G148" s="186">
        <v>1.9333962264150947E-2</v>
      </c>
      <c r="H148" s="186">
        <v>-4.5858490566037739E-2</v>
      </c>
      <c r="I148" s="186">
        <v>0.11210377358490568</v>
      </c>
      <c r="J148" s="186">
        <v>0.28419056603773585</v>
      </c>
      <c r="K148" s="186">
        <v>1.0416641509433961</v>
      </c>
      <c r="L148" s="186">
        <v>2.1967547169811326</v>
      </c>
      <c r="M148" s="186">
        <v>3.0034886792452826</v>
      </c>
      <c r="N148" s="186">
        <v>3.9134018867924523</v>
      </c>
      <c r="O148" s="186">
        <v>4.9440512820512827</v>
      </c>
      <c r="P148" s="186">
        <v>5.4116181818181817</v>
      </c>
      <c r="Q148" s="186">
        <v>5.7453245283018868</v>
      </c>
      <c r="R148" s="186">
        <v>4.3009044444444431</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5.0700000000000002E-2</v>
      </c>
      <c r="G149" s="186">
        <v>2.5399999999999999E-2</v>
      </c>
      <c r="H149" s="186">
        <v>-4.0500000000000001E-2</v>
      </c>
      <c r="I149" s="186">
        <v>0.12</v>
      </c>
      <c r="J149" s="186">
        <v>0.28970000000000001</v>
      </c>
      <c r="K149" s="186">
        <v>1.0595000000000001</v>
      </c>
      <c r="L149" s="186">
        <v>2.2338</v>
      </c>
      <c r="M149" s="186">
        <v>3.044</v>
      </c>
      <c r="N149" s="186">
        <v>4.0072999999999999</v>
      </c>
      <c r="O149" s="186">
        <v>5.1303999999999998</v>
      </c>
      <c r="P149" s="186">
        <v>5.4908999999999999</v>
      </c>
      <c r="Q149" s="186">
        <v>6.1963999999999997</v>
      </c>
      <c r="R149" s="186">
        <v>4.3832000000000004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44446</v>
      </c>
      <c r="E152" s="184">
        <v>72.78</v>
      </c>
      <c r="F152" s="184">
        <v>-4.1200000000000001E-2</v>
      </c>
      <c r="G152" s="184">
        <v>4.1200000000000001E-2</v>
      </c>
      <c r="H152" s="184">
        <v>0.44159999999999999</v>
      </c>
      <c r="I152" s="184">
        <v>1.8613999999999999</v>
      </c>
      <c r="J152" s="184">
        <v>1.9613</v>
      </c>
      <c r="K152" s="184">
        <v>5.0065</v>
      </c>
      <c r="L152" s="184">
        <v>10.389799999999999</v>
      </c>
      <c r="M152" s="184">
        <v>15.615600000000001</v>
      </c>
      <c r="N152" s="184">
        <v>30.476900000000001</v>
      </c>
      <c r="O152" s="184">
        <v>12.149699999999999</v>
      </c>
      <c r="P152" s="184">
        <v>10.482699999999999</v>
      </c>
      <c r="Q152" s="184">
        <v>9.7265999999999995</v>
      </c>
      <c r="R152" s="184">
        <v>18.115200000000002</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44446</v>
      </c>
      <c r="E153" s="184">
        <v>78.92</v>
      </c>
      <c r="F153" s="184">
        <v>-5.0700000000000002E-2</v>
      </c>
      <c r="G153" s="184">
        <v>5.0700000000000002E-2</v>
      </c>
      <c r="H153" s="184">
        <v>0.4582</v>
      </c>
      <c r="I153" s="184">
        <v>1.9112</v>
      </c>
      <c r="J153" s="184">
        <v>2.0693000000000001</v>
      </c>
      <c r="K153" s="184">
        <v>5.3250000000000002</v>
      </c>
      <c r="L153" s="184">
        <v>11.076700000000001</v>
      </c>
      <c r="M153" s="184">
        <v>16.676500000000001</v>
      </c>
      <c r="N153" s="184">
        <v>32.017400000000002</v>
      </c>
      <c r="O153" s="184">
        <v>13.379200000000001</v>
      </c>
      <c r="P153" s="184">
        <v>11.7257</v>
      </c>
      <c r="Q153" s="184">
        <v>12.9636</v>
      </c>
      <c r="R153" s="184">
        <v>19.447399999999998</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44446</v>
      </c>
      <c r="E154" s="184">
        <v>266.51499999999999</v>
      </c>
      <c r="F154" s="184">
        <v>-0.2127</v>
      </c>
      <c r="G154" s="184">
        <v>-0.36409999999999998</v>
      </c>
      <c r="H154" s="184">
        <v>0.39179999999999998</v>
      </c>
      <c r="I154" s="184">
        <v>2.9782999999999999</v>
      </c>
      <c r="J154" s="184">
        <v>0.40799999999999997</v>
      </c>
      <c r="K154" s="184">
        <v>2.6059999999999999</v>
      </c>
      <c r="L154" s="184">
        <v>9.7384000000000004</v>
      </c>
      <c r="M154" s="184">
        <v>25.613900000000001</v>
      </c>
      <c r="N154" s="184">
        <v>46.455300000000001</v>
      </c>
      <c r="O154" s="184">
        <v>11.3043</v>
      </c>
      <c r="P154" s="184">
        <v>12.2554</v>
      </c>
      <c r="Q154" s="184">
        <v>16.918299999999999</v>
      </c>
      <c r="R154" s="184">
        <v>18.6936</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44446</v>
      </c>
      <c r="E155" s="184">
        <v>266.51499999999999</v>
      </c>
      <c r="F155" s="184">
        <v>-0.2127</v>
      </c>
      <c r="G155" s="184">
        <v>-0.36409999999999998</v>
      </c>
      <c r="H155" s="184">
        <v>0.39179999999999998</v>
      </c>
      <c r="I155" s="184">
        <v>2.9782999999999999</v>
      </c>
      <c r="J155" s="184">
        <v>0.40799999999999997</v>
      </c>
      <c r="K155" s="184">
        <v>2.6059999999999999</v>
      </c>
      <c r="L155" s="184">
        <v>9.7384000000000004</v>
      </c>
      <c r="M155" s="184">
        <v>25.613900000000001</v>
      </c>
      <c r="N155" s="184">
        <v>46.455300000000001</v>
      </c>
      <c r="O155" s="184">
        <v>11.3043</v>
      </c>
      <c r="P155" s="184">
        <v>11.0459</v>
      </c>
      <c r="Q155" s="184">
        <v>18.088000000000001</v>
      </c>
      <c r="R155" s="184">
        <v>18.6936</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44446</v>
      </c>
      <c r="E156" s="184">
        <v>281.14999999999998</v>
      </c>
      <c r="F156" s="184">
        <v>-0.21079999999999999</v>
      </c>
      <c r="G156" s="184">
        <v>-0.35759999999999997</v>
      </c>
      <c r="H156" s="184">
        <v>0.40350000000000003</v>
      </c>
      <c r="I156" s="184">
        <v>3.0019</v>
      </c>
      <c r="J156" s="184">
        <v>0.4602</v>
      </c>
      <c r="K156" s="184">
        <v>2.7603</v>
      </c>
      <c r="L156" s="184">
        <v>10.069699999999999</v>
      </c>
      <c r="M156" s="184">
        <v>26.170200000000001</v>
      </c>
      <c r="N156" s="184">
        <v>47.317</v>
      </c>
      <c r="O156" s="184">
        <v>12.0466</v>
      </c>
      <c r="P156" s="184">
        <v>13.040699999999999</v>
      </c>
      <c r="Q156" s="184">
        <v>13.456899999999999</v>
      </c>
      <c r="R156" s="184">
        <v>19.3996</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44446</v>
      </c>
      <c r="E157" s="184">
        <v>281.14999999999998</v>
      </c>
      <c r="F157" s="184">
        <v>-0.21079999999999999</v>
      </c>
      <c r="G157" s="184">
        <v>-0.35759999999999997</v>
      </c>
      <c r="H157" s="184">
        <v>0.40350000000000003</v>
      </c>
      <c r="I157" s="184">
        <v>3.0019</v>
      </c>
      <c r="J157" s="184">
        <v>0.4602</v>
      </c>
      <c r="K157" s="184">
        <v>2.7603</v>
      </c>
      <c r="L157" s="184">
        <v>10.069699999999999</v>
      </c>
      <c r="M157" s="184">
        <v>26.170200000000001</v>
      </c>
      <c r="N157" s="184">
        <v>47.317</v>
      </c>
      <c r="O157" s="184">
        <v>12.0466</v>
      </c>
      <c r="P157" s="184">
        <v>12.0236</v>
      </c>
      <c r="Q157" s="184">
        <v>14.1441</v>
      </c>
      <c r="R157" s="184">
        <v>19.3996</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44446</v>
      </c>
      <c r="E158" s="184">
        <v>47.94</v>
      </c>
      <c r="F158" s="184">
        <v>-6.25E-2</v>
      </c>
      <c r="G158" s="184">
        <v>-4.1700000000000001E-2</v>
      </c>
      <c r="H158" s="184">
        <v>0.35589999999999999</v>
      </c>
      <c r="I158" s="184">
        <v>1.7402</v>
      </c>
      <c r="J158" s="184">
        <v>1.6755</v>
      </c>
      <c r="K158" s="184">
        <v>3.6316000000000002</v>
      </c>
      <c r="L158" s="184">
        <v>7.2723000000000004</v>
      </c>
      <c r="M158" s="184">
        <v>14.442600000000001</v>
      </c>
      <c r="N158" s="184">
        <v>25.793800000000001</v>
      </c>
      <c r="O158" s="184">
        <v>11.8932</v>
      </c>
      <c r="P158" s="184">
        <v>10.508800000000001</v>
      </c>
      <c r="Q158" s="184">
        <v>11.252599999999999</v>
      </c>
      <c r="R158" s="184">
        <v>16.636099999999999</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44446</v>
      </c>
      <c r="E159" s="184">
        <v>52.21</v>
      </c>
      <c r="F159" s="184">
        <v>-3.8300000000000001E-2</v>
      </c>
      <c r="G159" s="184">
        <v>-1.9099999999999999E-2</v>
      </c>
      <c r="H159" s="184">
        <v>0.38450000000000001</v>
      </c>
      <c r="I159" s="184">
        <v>1.7739</v>
      </c>
      <c r="J159" s="184">
        <v>1.7342</v>
      </c>
      <c r="K159" s="184">
        <v>3.7972000000000001</v>
      </c>
      <c r="L159" s="184">
        <v>7.6273</v>
      </c>
      <c r="M159" s="184">
        <v>15</v>
      </c>
      <c r="N159" s="184">
        <v>26.569700000000001</v>
      </c>
      <c r="O159" s="184">
        <v>12.609500000000001</v>
      </c>
      <c r="P159" s="184">
        <v>11.519500000000001</v>
      </c>
      <c r="Q159" s="184">
        <v>13.5654</v>
      </c>
      <c r="R159" s="184">
        <v>17.3187</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44446</v>
      </c>
      <c r="E160" s="184">
        <v>10.9778</v>
      </c>
      <c r="F160" s="184">
        <v>0.79510000000000003</v>
      </c>
      <c r="G160" s="184">
        <v>1.1498999999999999</v>
      </c>
      <c r="H160" s="184">
        <v>3.2544</v>
      </c>
      <c r="I160" s="184">
        <v>5.6593999999999998</v>
      </c>
      <c r="J160" s="184">
        <v>2.2103000000000002</v>
      </c>
      <c r="K160" s="184">
        <v>4.7619999999999996</v>
      </c>
      <c r="L160" s="184">
        <v>13.596</v>
      </c>
      <c r="M160" s="184">
        <v>19.703800000000001</v>
      </c>
      <c r="N160" s="184">
        <v>27.784099999999999</v>
      </c>
      <c r="O160" s="184"/>
      <c r="P160" s="184"/>
      <c r="Q160" s="184">
        <v>5.6833999999999998</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44446</v>
      </c>
      <c r="E161" s="184">
        <v>10.583399999999999</v>
      </c>
      <c r="F161" s="184">
        <v>0.78949999999999998</v>
      </c>
      <c r="G161" s="184">
        <v>1.1255999999999999</v>
      </c>
      <c r="H161" s="184">
        <v>3.2113999999999998</v>
      </c>
      <c r="I161" s="184">
        <v>5.5711000000000004</v>
      </c>
      <c r="J161" s="184">
        <v>2.0146000000000002</v>
      </c>
      <c r="K161" s="184">
        <v>4.1889000000000003</v>
      </c>
      <c r="L161" s="184">
        <v>12.2264</v>
      </c>
      <c r="M161" s="184">
        <v>17.7058</v>
      </c>
      <c r="N161" s="184">
        <v>24.998799999999999</v>
      </c>
      <c r="O161" s="184"/>
      <c r="P161" s="184"/>
      <c r="Q161" s="184">
        <v>3.4167999999999998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44446</v>
      </c>
      <c r="E162" s="184">
        <v>14.869</v>
      </c>
      <c r="F162" s="184">
        <v>2.0199999999999999E-2</v>
      </c>
      <c r="G162" s="184">
        <v>0.18190000000000001</v>
      </c>
      <c r="H162" s="184">
        <v>0.90259999999999996</v>
      </c>
      <c r="I162" s="184">
        <v>2.3542000000000001</v>
      </c>
      <c r="J162" s="184">
        <v>2.8355999999999999</v>
      </c>
      <c r="K162" s="184">
        <v>5.5286999999999997</v>
      </c>
      <c r="L162" s="184">
        <v>9.4596999999999998</v>
      </c>
      <c r="M162" s="184">
        <v>15.6671</v>
      </c>
      <c r="N162" s="184">
        <v>25.075700000000001</v>
      </c>
      <c r="O162" s="184">
        <v>13.8963</v>
      </c>
      <c r="P162" s="184"/>
      <c r="Q162" s="184">
        <v>13.6578</v>
      </c>
      <c r="R162" s="184">
        <v>18.260100000000001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44446</v>
      </c>
      <c r="E163" s="184">
        <v>14.348000000000001</v>
      </c>
      <c r="F163" s="184">
        <v>1.3899999999999999E-2</v>
      </c>
      <c r="G163" s="184">
        <v>0.16059999999999999</v>
      </c>
      <c r="H163" s="184">
        <v>0.87180000000000002</v>
      </c>
      <c r="I163" s="184">
        <v>2.3029999999999999</v>
      </c>
      <c r="J163" s="184">
        <v>2.7132000000000001</v>
      </c>
      <c r="K163" s="184">
        <v>5.1752000000000002</v>
      </c>
      <c r="L163" s="184">
        <v>8.7382000000000009</v>
      </c>
      <c r="M163" s="184">
        <v>14.5549</v>
      </c>
      <c r="N163" s="184">
        <v>23.487400000000001</v>
      </c>
      <c r="O163" s="184">
        <v>12.5999</v>
      </c>
      <c r="P163" s="184"/>
      <c r="Q163" s="184">
        <v>12.356999999999999</v>
      </c>
      <c r="R163" s="184">
        <v>16.8687</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44446</v>
      </c>
      <c r="E164" s="184">
        <v>33.906999999999996</v>
      </c>
      <c r="F164" s="184">
        <v>-7.6600000000000001E-2</v>
      </c>
      <c r="G164" s="184">
        <v>-4.4200000000000003E-2</v>
      </c>
      <c r="H164" s="184">
        <v>0.41460000000000002</v>
      </c>
      <c r="I164" s="184">
        <v>1.7434000000000001</v>
      </c>
      <c r="J164" s="184">
        <v>1.8381000000000001</v>
      </c>
      <c r="K164" s="184">
        <v>4.5125000000000002</v>
      </c>
      <c r="L164" s="184">
        <v>7.7679</v>
      </c>
      <c r="M164" s="184">
        <v>10.9413</v>
      </c>
      <c r="N164" s="184">
        <v>16.827999999999999</v>
      </c>
      <c r="O164" s="184">
        <v>10.423500000000001</v>
      </c>
      <c r="P164" s="184">
        <v>9.7242999999999995</v>
      </c>
      <c r="Q164" s="184">
        <v>12.6701</v>
      </c>
      <c r="R164" s="184">
        <v>14.619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44446</v>
      </c>
      <c r="E165" s="184">
        <v>30.826000000000001</v>
      </c>
      <c r="F165" s="184">
        <v>-8.1000000000000003E-2</v>
      </c>
      <c r="G165" s="184">
        <v>-6.1600000000000002E-2</v>
      </c>
      <c r="H165" s="184">
        <v>0.38750000000000001</v>
      </c>
      <c r="I165" s="184">
        <v>1.6856</v>
      </c>
      <c r="J165" s="184">
        <v>1.7091000000000001</v>
      </c>
      <c r="K165" s="184">
        <v>4.1418999999999997</v>
      </c>
      <c r="L165" s="184">
        <v>7.0198999999999998</v>
      </c>
      <c r="M165" s="184">
        <v>9.83</v>
      </c>
      <c r="N165" s="184">
        <v>15.2675</v>
      </c>
      <c r="O165" s="184">
        <v>9.0484000000000009</v>
      </c>
      <c r="P165" s="184">
        <v>8.4114000000000004</v>
      </c>
      <c r="Q165" s="184">
        <v>11.2172</v>
      </c>
      <c r="R165" s="184">
        <v>13.1313</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44446</v>
      </c>
      <c r="E166" s="184">
        <v>121.1643</v>
      </c>
      <c r="F166" s="184">
        <v>-0.17560000000000001</v>
      </c>
      <c r="G166" s="184">
        <v>-7.6999999999999999E-2</v>
      </c>
      <c r="H166" s="184">
        <v>0.37790000000000001</v>
      </c>
      <c r="I166" s="184">
        <v>1.7635000000000001</v>
      </c>
      <c r="J166" s="184">
        <v>1.8645</v>
      </c>
      <c r="K166" s="184">
        <v>5.2016</v>
      </c>
      <c r="L166" s="184">
        <v>10.2271</v>
      </c>
      <c r="M166" s="184">
        <v>18.473199999999999</v>
      </c>
      <c r="N166" s="184">
        <v>29.3399</v>
      </c>
      <c r="O166" s="184">
        <v>11.008699999999999</v>
      </c>
      <c r="P166" s="184">
        <v>10.8066</v>
      </c>
      <c r="Q166" s="184">
        <v>15.985200000000001</v>
      </c>
      <c r="R166" s="184">
        <v>16.465399999999999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44446</v>
      </c>
      <c r="E167" s="184">
        <v>130.6936</v>
      </c>
      <c r="F167" s="184">
        <v>-0.1716</v>
      </c>
      <c r="G167" s="184">
        <v>-6.08E-2</v>
      </c>
      <c r="H167" s="184">
        <v>0.40639999999999998</v>
      </c>
      <c r="I167" s="184">
        <v>1.8198000000000001</v>
      </c>
      <c r="J167" s="184">
        <v>1.9882</v>
      </c>
      <c r="K167" s="184">
        <v>5.5693999999999999</v>
      </c>
      <c r="L167" s="184">
        <v>11.091699999999999</v>
      </c>
      <c r="M167" s="184">
        <v>19.73</v>
      </c>
      <c r="N167" s="184">
        <v>31.160699999999999</v>
      </c>
      <c r="O167" s="184">
        <v>12.4977</v>
      </c>
      <c r="P167" s="184">
        <v>12.033899999999999</v>
      </c>
      <c r="Q167" s="184">
        <v>13.0562</v>
      </c>
      <c r="R167" s="184">
        <v>18.087599999999998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44446</v>
      </c>
      <c r="E168" s="184">
        <v>14.9627</v>
      </c>
      <c r="F168" s="184">
        <v>-3.8100000000000002E-2</v>
      </c>
      <c r="G168" s="184">
        <v>0.15659999999999999</v>
      </c>
      <c r="H168" s="184">
        <v>0.91930000000000001</v>
      </c>
      <c r="I168" s="184">
        <v>2.8123999999999998</v>
      </c>
      <c r="J168" s="184">
        <v>3.1448</v>
      </c>
      <c r="K168" s="184">
        <v>6.9398</v>
      </c>
      <c r="L168" s="184">
        <v>10.632400000000001</v>
      </c>
      <c r="M168" s="184">
        <v>18.2822</v>
      </c>
      <c r="N168" s="184">
        <v>30.374600000000001</v>
      </c>
      <c r="O168" s="184"/>
      <c r="P168" s="184"/>
      <c r="Q168" s="184">
        <v>30.6601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44446</v>
      </c>
      <c r="E169" s="184">
        <v>14.5387</v>
      </c>
      <c r="F169" s="184">
        <v>-4.3999999999999997E-2</v>
      </c>
      <c r="G169" s="184">
        <v>0.1343</v>
      </c>
      <c r="H169" s="184">
        <v>0.88049999999999995</v>
      </c>
      <c r="I169" s="184">
        <v>2.7347000000000001</v>
      </c>
      <c r="J169" s="184">
        <v>2.9710999999999999</v>
      </c>
      <c r="K169" s="184">
        <v>6.4302999999999999</v>
      </c>
      <c r="L169" s="184">
        <v>9.5953999999999997</v>
      </c>
      <c r="M169" s="184">
        <v>16.625900000000001</v>
      </c>
      <c r="N169" s="184">
        <v>27.935300000000002</v>
      </c>
      <c r="O169" s="184"/>
      <c r="P169" s="184"/>
      <c r="Q169" s="184">
        <v>28.191099999999999</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44446</v>
      </c>
      <c r="E170" s="184">
        <v>15.0578</v>
      </c>
      <c r="F170" s="184">
        <v>-0.1095</v>
      </c>
      <c r="G170" s="184">
        <v>5.0500000000000003E-2</v>
      </c>
      <c r="H170" s="184">
        <v>0.63360000000000005</v>
      </c>
      <c r="I170" s="184">
        <v>2.3115000000000001</v>
      </c>
      <c r="J170" s="184">
        <v>2.8376999999999999</v>
      </c>
      <c r="K170" s="184">
        <v>6.1177999999999999</v>
      </c>
      <c r="L170" s="184">
        <v>10.2562</v>
      </c>
      <c r="M170" s="184">
        <v>19.070699999999999</v>
      </c>
      <c r="N170" s="184">
        <v>30.354800000000001</v>
      </c>
      <c r="O170" s="184"/>
      <c r="P170" s="184"/>
      <c r="Q170" s="184">
        <v>16.972300000000001</v>
      </c>
      <c r="R170" s="184">
        <v>20.401</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44446</v>
      </c>
      <c r="E171" s="184">
        <v>14.3751</v>
      </c>
      <c r="F171" s="184">
        <v>-0.114</v>
      </c>
      <c r="G171" s="184">
        <v>3.27E-2</v>
      </c>
      <c r="H171" s="184">
        <v>0.60119999999999996</v>
      </c>
      <c r="I171" s="184">
        <v>2.2469000000000001</v>
      </c>
      <c r="J171" s="184">
        <v>2.6631999999999998</v>
      </c>
      <c r="K171" s="184">
        <v>5.6534000000000004</v>
      </c>
      <c r="L171" s="184">
        <v>9.2947000000000006</v>
      </c>
      <c r="M171" s="184">
        <v>17.5733</v>
      </c>
      <c r="N171" s="184">
        <v>28.168299999999999</v>
      </c>
      <c r="O171" s="184"/>
      <c r="P171" s="184"/>
      <c r="Q171" s="184">
        <v>14.911899999999999</v>
      </c>
      <c r="R171" s="184">
        <v>18.350200000000001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44446</v>
      </c>
      <c r="E172" s="184">
        <v>15.32</v>
      </c>
      <c r="F172" s="184">
        <v>0</v>
      </c>
      <c r="G172" s="184">
        <v>6.5299999999999997E-2</v>
      </c>
      <c r="H172" s="184">
        <v>0.45900000000000002</v>
      </c>
      <c r="I172" s="184">
        <v>1.7263999999999999</v>
      </c>
      <c r="J172" s="184">
        <v>2.4748999999999999</v>
      </c>
      <c r="K172" s="184">
        <v>4.5019999999999998</v>
      </c>
      <c r="L172" s="184">
        <v>7.2828999999999997</v>
      </c>
      <c r="M172" s="184">
        <v>12.1523</v>
      </c>
      <c r="N172" s="184">
        <v>24.451699999999999</v>
      </c>
      <c r="O172" s="184">
        <v>14.061999999999999</v>
      </c>
      <c r="P172" s="184"/>
      <c r="Q172" s="184">
        <v>12.2439</v>
      </c>
      <c r="R172" s="184">
        <v>19.2652</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44446</v>
      </c>
      <c r="E173" s="184">
        <v>14.9</v>
      </c>
      <c r="F173" s="184">
        <v>0</v>
      </c>
      <c r="G173" s="184">
        <v>0</v>
      </c>
      <c r="H173" s="184">
        <v>0.47199999999999998</v>
      </c>
      <c r="I173" s="184">
        <v>1.6371</v>
      </c>
      <c r="J173" s="184">
        <v>2.4055</v>
      </c>
      <c r="K173" s="184">
        <v>4.1230000000000002</v>
      </c>
      <c r="L173" s="184">
        <v>6.5808</v>
      </c>
      <c r="M173" s="184">
        <v>11.277100000000001</v>
      </c>
      <c r="N173" s="184">
        <v>23.2423</v>
      </c>
      <c r="O173" s="184">
        <v>13.230600000000001</v>
      </c>
      <c r="P173" s="184"/>
      <c r="Q173" s="184">
        <v>11.402200000000001</v>
      </c>
      <c r="R173" s="184">
        <v>18.283100000000001</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-1.051818181818181E-2</v>
      </c>
      <c r="G174" s="186">
        <v>6.3704545454545458E-2</v>
      </c>
      <c r="H174" s="186">
        <v>0.77377272727272728</v>
      </c>
      <c r="I174" s="186">
        <v>2.5280045454545452</v>
      </c>
      <c r="J174" s="186">
        <v>1.9476136363636363</v>
      </c>
      <c r="K174" s="186">
        <v>4.6063363636363643</v>
      </c>
      <c r="L174" s="186">
        <v>9.5341636363636386</v>
      </c>
      <c r="M174" s="186">
        <v>17.585931818181823</v>
      </c>
      <c r="N174" s="186">
        <v>30.039613636363637</v>
      </c>
      <c r="O174" s="186">
        <v>12.093781250000003</v>
      </c>
      <c r="P174" s="186">
        <v>11.131541666666665</v>
      </c>
      <c r="Q174" s="186">
        <v>14.206395454545452</v>
      </c>
      <c r="R174" s="186">
        <v>17.857522222222222</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-5.6599999999999998E-2</v>
      </c>
      <c r="G175" s="186">
        <v>1.635E-2</v>
      </c>
      <c r="H175" s="186">
        <v>0.44989999999999997</v>
      </c>
      <c r="I175" s="186">
        <v>2.27495</v>
      </c>
      <c r="J175" s="186">
        <v>2.0014000000000003</v>
      </c>
      <c r="K175" s="186">
        <v>4.6372499999999999</v>
      </c>
      <c r="L175" s="186">
        <v>9.7384000000000004</v>
      </c>
      <c r="M175" s="186">
        <v>17.1249</v>
      </c>
      <c r="N175" s="186">
        <v>28.0518</v>
      </c>
      <c r="O175" s="186">
        <v>12.09815</v>
      </c>
      <c r="P175" s="186">
        <v>11.2827</v>
      </c>
      <c r="Q175" s="186">
        <v>13.256550000000001</v>
      </c>
      <c r="R175" s="186">
        <v>18.271599999999999</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44446</v>
      </c>
      <c r="E178" s="184">
        <v>291.41050000000001</v>
      </c>
      <c r="F178" s="184">
        <v>-3.0057999999999998</v>
      </c>
      <c r="G178" s="184">
        <v>1.8415999999999999</v>
      </c>
      <c r="H178" s="184">
        <v>7.1330999999999998</v>
      </c>
      <c r="I178" s="184">
        <v>7.6826999999999996</v>
      </c>
      <c r="J178" s="184">
        <v>8.4009</v>
      </c>
      <c r="K178" s="184">
        <v>5.4912999999999998</v>
      </c>
      <c r="L178" s="184">
        <v>7.0454999999999997</v>
      </c>
      <c r="M178" s="184">
        <v>4.0871000000000004</v>
      </c>
      <c r="N178" s="184">
        <v>5.4806999999999997</v>
      </c>
      <c r="O178" s="184">
        <v>8.9345999999999997</v>
      </c>
      <c r="P178" s="184">
        <v>7.7634999999999996</v>
      </c>
      <c r="Q178" s="184">
        <v>8.3345000000000002</v>
      </c>
      <c r="R178" s="184">
        <v>7.8921999999999999</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44446</v>
      </c>
      <c r="E179" s="184">
        <v>298.52769999999998</v>
      </c>
      <c r="F179" s="184">
        <v>-2.6774</v>
      </c>
      <c r="G179" s="184">
        <v>2.1738</v>
      </c>
      <c r="H179" s="184">
        <v>7.4637000000000002</v>
      </c>
      <c r="I179" s="184">
        <v>8.0137999999999998</v>
      </c>
      <c r="J179" s="184">
        <v>8.7334999999999994</v>
      </c>
      <c r="K179" s="184">
        <v>5.8265000000000002</v>
      </c>
      <c r="L179" s="184">
        <v>7.4023000000000003</v>
      </c>
      <c r="M179" s="184">
        <v>4.4375</v>
      </c>
      <c r="N179" s="184">
        <v>5.8369</v>
      </c>
      <c r="O179" s="184">
        <v>9.282</v>
      </c>
      <c r="P179" s="184">
        <v>8.1036000000000001</v>
      </c>
      <c r="Q179" s="184">
        <v>9.3374000000000006</v>
      </c>
      <c r="R179" s="184">
        <v>8.2484000000000002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44446</v>
      </c>
      <c r="E180" s="184">
        <v>2147.2822000000001</v>
      </c>
      <c r="F180" s="184">
        <v>-0.50139999999999996</v>
      </c>
      <c r="G180" s="184">
        <v>1.9527000000000001</v>
      </c>
      <c r="H180" s="184">
        <v>4.6048</v>
      </c>
      <c r="I180" s="184">
        <v>5.0206</v>
      </c>
      <c r="J180" s="184">
        <v>6.0026000000000002</v>
      </c>
      <c r="K180" s="184">
        <v>4.9184999999999999</v>
      </c>
      <c r="L180" s="184">
        <v>5.7259000000000002</v>
      </c>
      <c r="M180" s="184">
        <v>4.0651999999999999</v>
      </c>
      <c r="N180" s="184">
        <v>4.9706000000000001</v>
      </c>
      <c r="O180" s="184">
        <v>9.1721000000000004</v>
      </c>
      <c r="P180" s="184">
        <v>8.2597000000000005</v>
      </c>
      <c r="Q180" s="184">
        <v>8.5498999999999992</v>
      </c>
      <c r="R180" s="184">
        <v>7.5963000000000003</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44446</v>
      </c>
      <c r="E181" s="184">
        <v>2105.2139000000002</v>
      </c>
      <c r="F181" s="184">
        <v>-0.7923</v>
      </c>
      <c r="G181" s="184">
        <v>1.6626000000000001</v>
      </c>
      <c r="H181" s="184">
        <v>4.3143000000000002</v>
      </c>
      <c r="I181" s="184">
        <v>4.7300000000000004</v>
      </c>
      <c r="J181" s="184">
        <v>5.7111000000000001</v>
      </c>
      <c r="K181" s="184">
        <v>4.6215000000000002</v>
      </c>
      <c r="L181" s="184">
        <v>5.4154999999999998</v>
      </c>
      <c r="M181" s="184">
        <v>3.7517999999999998</v>
      </c>
      <c r="N181" s="184">
        <v>4.6500000000000004</v>
      </c>
      <c r="O181" s="184">
        <v>8.8521000000000001</v>
      </c>
      <c r="P181" s="184">
        <v>7.9753999999999996</v>
      </c>
      <c r="Q181" s="184">
        <v>8.3758999999999997</v>
      </c>
      <c r="R181" s="184">
        <v>7.2695999999999996</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44446</v>
      </c>
      <c r="E182" s="184">
        <v>10.326599999999999</v>
      </c>
      <c r="F182" s="184">
        <v>-4.2409999999999997</v>
      </c>
      <c r="G182" s="184">
        <v>2.5632999999999999</v>
      </c>
      <c r="H182" s="184">
        <v>9.9155999999999995</v>
      </c>
      <c r="I182" s="184">
        <v>10.3161</v>
      </c>
      <c r="J182" s="184">
        <v>9.2645</v>
      </c>
      <c r="K182" s="184">
        <v>6.2121000000000004</v>
      </c>
      <c r="L182" s="184">
        <v>7.3311999999999999</v>
      </c>
      <c r="M182" s="184"/>
      <c r="N182" s="184"/>
      <c r="O182" s="184"/>
      <c r="P182" s="184"/>
      <c r="Q182" s="184">
        <v>4.5155000000000003</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44446</v>
      </c>
      <c r="E183" s="184">
        <v>10.2949</v>
      </c>
      <c r="F183" s="184">
        <v>-4.2539999999999996</v>
      </c>
      <c r="G183" s="184">
        <v>2.2164000000000001</v>
      </c>
      <c r="H183" s="184">
        <v>9.5395000000000003</v>
      </c>
      <c r="I183" s="184">
        <v>9.8886000000000003</v>
      </c>
      <c r="J183" s="184">
        <v>8.843</v>
      </c>
      <c r="K183" s="184">
        <v>5.7907000000000002</v>
      </c>
      <c r="L183" s="184">
        <v>6.9043000000000001</v>
      </c>
      <c r="M183" s="184"/>
      <c r="N183" s="184"/>
      <c r="O183" s="184"/>
      <c r="P183" s="184"/>
      <c r="Q183" s="184">
        <v>4.0772000000000004</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44446</v>
      </c>
      <c r="E184" s="184">
        <v>19.6677</v>
      </c>
      <c r="F184" s="184">
        <v>-6.3087</v>
      </c>
      <c r="G184" s="184">
        <v>1.8098000000000001</v>
      </c>
      <c r="H184" s="184">
        <v>6.9021999999999997</v>
      </c>
      <c r="I184" s="184">
        <v>6.7914000000000003</v>
      </c>
      <c r="J184" s="184">
        <v>7.7481999999999998</v>
      </c>
      <c r="K184" s="184">
        <v>5.2942999999999998</v>
      </c>
      <c r="L184" s="184">
        <v>6.3939000000000004</v>
      </c>
      <c r="M184" s="184">
        <v>3.8875999999999999</v>
      </c>
      <c r="N184" s="184">
        <v>5.3563000000000001</v>
      </c>
      <c r="O184" s="184">
        <v>9.1024999999999991</v>
      </c>
      <c r="P184" s="184">
        <v>7.9241999999999999</v>
      </c>
      <c r="Q184" s="184">
        <v>8.8384</v>
      </c>
      <c r="R184" s="184">
        <v>8.0756999999999994</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44446</v>
      </c>
      <c r="E185" s="184">
        <v>19.1846</v>
      </c>
      <c r="F185" s="184">
        <v>-6.4676</v>
      </c>
      <c r="G185" s="184">
        <v>1.5223</v>
      </c>
      <c r="H185" s="184">
        <v>6.6402999999999999</v>
      </c>
      <c r="I185" s="184">
        <v>6.5395000000000003</v>
      </c>
      <c r="J185" s="184">
        <v>7.5107999999999997</v>
      </c>
      <c r="K185" s="184">
        <v>5.0579000000000001</v>
      </c>
      <c r="L185" s="184">
        <v>6.1426999999999996</v>
      </c>
      <c r="M185" s="184">
        <v>3.6211000000000002</v>
      </c>
      <c r="N185" s="184">
        <v>5.0911999999999997</v>
      </c>
      <c r="O185" s="184">
        <v>8.7835000000000001</v>
      </c>
      <c r="P185" s="184">
        <v>7.6214000000000004</v>
      </c>
      <c r="Q185" s="184">
        <v>8.5</v>
      </c>
      <c r="R185" s="184">
        <v>7.7904999999999998</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44446</v>
      </c>
      <c r="E186" s="184">
        <v>20.0946</v>
      </c>
      <c r="F186" s="184">
        <v>-14.707000000000001</v>
      </c>
      <c r="G186" s="184">
        <v>-8.5745000000000005</v>
      </c>
      <c r="H186" s="184">
        <v>21.705200000000001</v>
      </c>
      <c r="I186" s="184">
        <v>19.5947</v>
      </c>
      <c r="J186" s="184">
        <v>16.123999999999999</v>
      </c>
      <c r="K186" s="184">
        <v>5.5190000000000001</v>
      </c>
      <c r="L186" s="184">
        <v>10.8367</v>
      </c>
      <c r="M186" s="184">
        <v>4.7702</v>
      </c>
      <c r="N186" s="184">
        <v>5.8350999999999997</v>
      </c>
      <c r="O186" s="184">
        <v>10.7377</v>
      </c>
      <c r="P186" s="184">
        <v>8.8368000000000002</v>
      </c>
      <c r="Q186" s="184">
        <v>9.1281999999999996</v>
      </c>
      <c r="R186" s="184">
        <v>9.3781999999999996</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44446</v>
      </c>
      <c r="E187" s="184">
        <v>19.628299999999999</v>
      </c>
      <c r="F187" s="184">
        <v>-14.8704</v>
      </c>
      <c r="G187" s="184">
        <v>-8.8707999999999991</v>
      </c>
      <c r="H187" s="184">
        <v>21.392700000000001</v>
      </c>
      <c r="I187" s="184">
        <v>19.295200000000001</v>
      </c>
      <c r="J187" s="184">
        <v>15.8133</v>
      </c>
      <c r="K187" s="184">
        <v>5.2074999999999996</v>
      </c>
      <c r="L187" s="184">
        <v>10.508800000000001</v>
      </c>
      <c r="M187" s="184">
        <v>4.4405999999999999</v>
      </c>
      <c r="N187" s="184">
        <v>5.4898999999999996</v>
      </c>
      <c r="O187" s="184">
        <v>10.404400000000001</v>
      </c>
      <c r="P187" s="184">
        <v>8.5185999999999993</v>
      </c>
      <c r="Q187" s="184">
        <v>8.8079000000000001</v>
      </c>
      <c r="R187" s="184">
        <v>9.0067000000000004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44446</v>
      </c>
      <c r="E188" s="184">
        <v>17.96</v>
      </c>
      <c r="F188" s="184">
        <v>-19.7026</v>
      </c>
      <c r="G188" s="184">
        <v>0.35570000000000002</v>
      </c>
      <c r="H188" s="184">
        <v>9.8606999999999996</v>
      </c>
      <c r="I188" s="184">
        <v>9.5869</v>
      </c>
      <c r="J188" s="184">
        <v>9.4258000000000006</v>
      </c>
      <c r="K188" s="184">
        <v>5.0243000000000002</v>
      </c>
      <c r="L188" s="184">
        <v>6.6818</v>
      </c>
      <c r="M188" s="184">
        <v>4.1980000000000004</v>
      </c>
      <c r="N188" s="184">
        <v>5.1989999999999998</v>
      </c>
      <c r="O188" s="184">
        <v>9.0383999999999993</v>
      </c>
      <c r="P188" s="184">
        <v>7.7704000000000004</v>
      </c>
      <c r="Q188" s="184">
        <v>8.2630999999999997</v>
      </c>
      <c r="R188" s="184">
        <v>7.3451000000000004</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44446</v>
      </c>
      <c r="E189" s="184">
        <v>18.5242</v>
      </c>
      <c r="F189" s="184">
        <v>-19.299700000000001</v>
      </c>
      <c r="G189" s="184">
        <v>0.68969999999999998</v>
      </c>
      <c r="H189" s="184">
        <v>10.2097</v>
      </c>
      <c r="I189" s="184">
        <v>9.9319000000000006</v>
      </c>
      <c r="J189" s="184">
        <v>9.7687000000000008</v>
      </c>
      <c r="K189" s="184">
        <v>5.3704000000000001</v>
      </c>
      <c r="L189" s="184">
        <v>7.0236000000000001</v>
      </c>
      <c r="M189" s="184">
        <v>4.5321999999999996</v>
      </c>
      <c r="N189" s="184">
        <v>5.5366</v>
      </c>
      <c r="O189" s="184">
        <v>9.4001999999999999</v>
      </c>
      <c r="P189" s="184">
        <v>8.1532999999999998</v>
      </c>
      <c r="Q189" s="184">
        <v>8.7180999999999997</v>
      </c>
      <c r="R189" s="184">
        <v>7.6882999999999999</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44446</v>
      </c>
      <c r="E190" s="184">
        <v>18.7911</v>
      </c>
      <c r="F190" s="184">
        <v>-0.97119999999999995</v>
      </c>
      <c r="G190" s="184">
        <v>2.6716000000000002</v>
      </c>
      <c r="H190" s="184">
        <v>10.3987</v>
      </c>
      <c r="I190" s="184">
        <v>9.0357000000000003</v>
      </c>
      <c r="J190" s="184">
        <v>9.1721000000000004</v>
      </c>
      <c r="K190" s="184">
        <v>5.4969999999999999</v>
      </c>
      <c r="L190" s="184">
        <v>6.9001999999999999</v>
      </c>
      <c r="M190" s="184">
        <v>4.6188000000000002</v>
      </c>
      <c r="N190" s="184">
        <v>5.9763999999999999</v>
      </c>
      <c r="O190" s="184">
        <v>9.4041999999999994</v>
      </c>
      <c r="P190" s="184">
        <v>8.1938999999999993</v>
      </c>
      <c r="Q190" s="184">
        <v>8.8265999999999991</v>
      </c>
      <c r="R190" s="184">
        <v>8.4159000000000006</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44446</v>
      </c>
      <c r="E191" s="184">
        <v>18.330400000000001</v>
      </c>
      <c r="F191" s="184">
        <v>-1.3937999999999999</v>
      </c>
      <c r="G191" s="184">
        <v>2.1909000000000001</v>
      </c>
      <c r="H191" s="184">
        <v>9.9181000000000008</v>
      </c>
      <c r="I191" s="184">
        <v>8.5762</v>
      </c>
      <c r="J191" s="184">
        <v>8.7155000000000005</v>
      </c>
      <c r="K191" s="184">
        <v>5.0347</v>
      </c>
      <c r="L191" s="184">
        <v>6.4303999999999997</v>
      </c>
      <c r="M191" s="184">
        <v>4.1477000000000004</v>
      </c>
      <c r="N191" s="184">
        <v>5.4957000000000003</v>
      </c>
      <c r="O191" s="184">
        <v>8.9098000000000006</v>
      </c>
      <c r="P191" s="184">
        <v>7.7061999999999999</v>
      </c>
      <c r="Q191" s="184">
        <v>8.4649000000000001</v>
      </c>
      <c r="R191" s="184">
        <v>7.9244000000000003</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44446</v>
      </c>
      <c r="E192" s="184">
        <v>25.689599999999999</v>
      </c>
      <c r="F192" s="184">
        <v>-12.6408</v>
      </c>
      <c r="G192" s="184">
        <v>4.7266000000000004</v>
      </c>
      <c r="H192" s="184">
        <v>10.1684</v>
      </c>
      <c r="I192" s="184">
        <v>12.481400000000001</v>
      </c>
      <c r="J192" s="184">
        <v>9.7484999999999999</v>
      </c>
      <c r="K192" s="184">
        <v>5.6959</v>
      </c>
      <c r="L192" s="184">
        <v>6.1106999999999996</v>
      </c>
      <c r="M192" s="184">
        <v>4.4626000000000001</v>
      </c>
      <c r="N192" s="184">
        <v>5.6445999999999996</v>
      </c>
      <c r="O192" s="184">
        <v>8.2199000000000009</v>
      </c>
      <c r="P192" s="184">
        <v>7.4721000000000002</v>
      </c>
      <c r="Q192" s="184">
        <v>8.4054000000000002</v>
      </c>
      <c r="R192" s="184">
        <v>7.4931000000000001</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44446</v>
      </c>
      <c r="E193" s="184">
        <v>26.3947</v>
      </c>
      <c r="F193" s="184">
        <v>-12.165100000000001</v>
      </c>
      <c r="G193" s="184">
        <v>5.1886000000000001</v>
      </c>
      <c r="H193" s="184">
        <v>10.630100000000001</v>
      </c>
      <c r="I193" s="184">
        <v>12.9343</v>
      </c>
      <c r="J193" s="184">
        <v>10.2026</v>
      </c>
      <c r="K193" s="184">
        <v>6.1544999999999996</v>
      </c>
      <c r="L193" s="184">
        <v>6.5766</v>
      </c>
      <c r="M193" s="184">
        <v>4.9311999999999996</v>
      </c>
      <c r="N193" s="184">
        <v>6.1242999999999999</v>
      </c>
      <c r="O193" s="184">
        <v>8.7040000000000006</v>
      </c>
      <c r="P193" s="184">
        <v>7.8905000000000003</v>
      </c>
      <c r="Q193" s="184">
        <v>8.8176000000000005</v>
      </c>
      <c r="R193" s="184">
        <v>7.9797000000000002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44446</v>
      </c>
      <c r="E194" s="184">
        <v>20.047899999999998</v>
      </c>
      <c r="F194" s="184">
        <v>-6.1890999999999998</v>
      </c>
      <c r="G194" s="184">
        <v>1.0925</v>
      </c>
      <c r="H194" s="184">
        <v>4.7640000000000002</v>
      </c>
      <c r="I194" s="184">
        <v>5.8391000000000002</v>
      </c>
      <c r="J194" s="184">
        <v>7.1162000000000001</v>
      </c>
      <c r="K194" s="184">
        <v>5.4730999999999996</v>
      </c>
      <c r="L194" s="184">
        <v>6.5098000000000003</v>
      </c>
      <c r="M194" s="184">
        <v>4.2582000000000004</v>
      </c>
      <c r="N194" s="184">
        <v>5.3916000000000004</v>
      </c>
      <c r="O194" s="184">
        <v>9.9893999999999998</v>
      </c>
      <c r="P194" s="184">
        <v>8.2469999999999999</v>
      </c>
      <c r="Q194" s="184">
        <v>8.5168999999999997</v>
      </c>
      <c r="R194" s="184">
        <v>8.3420000000000005</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44446</v>
      </c>
      <c r="E195" s="184">
        <v>19.706399999999999</v>
      </c>
      <c r="F195" s="184">
        <v>-6.4814999999999996</v>
      </c>
      <c r="G195" s="184">
        <v>0.78720000000000001</v>
      </c>
      <c r="H195" s="184">
        <v>4.4489999999999998</v>
      </c>
      <c r="I195" s="184">
        <v>5.5152999999999999</v>
      </c>
      <c r="J195" s="184">
        <v>6.7949000000000002</v>
      </c>
      <c r="K195" s="184">
        <v>5.1452999999999998</v>
      </c>
      <c r="L195" s="184">
        <v>6.1783000000000001</v>
      </c>
      <c r="M195" s="184">
        <v>3.9249000000000001</v>
      </c>
      <c r="N195" s="184">
        <v>5.0453000000000001</v>
      </c>
      <c r="O195" s="184">
        <v>9.6448</v>
      </c>
      <c r="P195" s="184">
        <v>7.9589999999999996</v>
      </c>
      <c r="Q195" s="184">
        <v>8.298</v>
      </c>
      <c r="R195" s="184">
        <v>7.9778000000000002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44446</v>
      </c>
      <c r="E198" s="184">
        <v>1846.9892</v>
      </c>
      <c r="F198" s="184">
        <v>-7.2472000000000003</v>
      </c>
      <c r="G198" s="184">
        <v>-1.8132999999999999</v>
      </c>
      <c r="H198" s="184">
        <v>16.580300000000001</v>
      </c>
      <c r="I198" s="184">
        <v>15.2393</v>
      </c>
      <c r="J198" s="184">
        <v>12.6288</v>
      </c>
      <c r="K198" s="184">
        <v>3.7323</v>
      </c>
      <c r="L198" s="184">
        <v>9.0187000000000008</v>
      </c>
      <c r="M198" s="184">
        <v>3.2898999999999998</v>
      </c>
      <c r="N198" s="184">
        <v>4.2209000000000003</v>
      </c>
      <c r="O198" s="184">
        <v>7.9683999999999999</v>
      </c>
      <c r="P198" s="184">
        <v>7.1623999999999999</v>
      </c>
      <c r="Q198" s="184">
        <v>7.3106</v>
      </c>
      <c r="R198" s="184">
        <v>6.8224</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44446</v>
      </c>
      <c r="E199" s="184">
        <v>1949.7759000000001</v>
      </c>
      <c r="F199" s="184">
        <v>-6.8277999999999999</v>
      </c>
      <c r="G199" s="184">
        <v>-1.3935</v>
      </c>
      <c r="H199" s="184">
        <v>17.0015</v>
      </c>
      <c r="I199" s="184">
        <v>15.6617</v>
      </c>
      <c r="J199" s="184">
        <v>13.0535</v>
      </c>
      <c r="K199" s="184">
        <v>4.1563999999999997</v>
      </c>
      <c r="L199" s="184">
        <v>9.4566999999999997</v>
      </c>
      <c r="M199" s="184">
        <v>3.7202999999999999</v>
      </c>
      <c r="N199" s="184">
        <v>4.6589</v>
      </c>
      <c r="O199" s="184">
        <v>8.4324999999999992</v>
      </c>
      <c r="P199" s="184">
        <v>7.6105999999999998</v>
      </c>
      <c r="Q199" s="184">
        <v>7.9427000000000003</v>
      </c>
      <c r="R199" s="184">
        <v>7.2971000000000004</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44446</v>
      </c>
      <c r="E200" s="184">
        <v>10.457599999999999</v>
      </c>
      <c r="F200" s="184">
        <v>-8.3748000000000005</v>
      </c>
      <c r="G200" s="184">
        <v>2.0074000000000001</v>
      </c>
      <c r="H200" s="184">
        <v>7.4398999999999997</v>
      </c>
      <c r="I200" s="184">
        <v>7.3753000000000002</v>
      </c>
      <c r="J200" s="184">
        <v>8.0182000000000002</v>
      </c>
      <c r="K200" s="184">
        <v>6.27</v>
      </c>
      <c r="L200" s="184">
        <v>7.2058</v>
      </c>
      <c r="M200" s="184">
        <v>4.6496000000000004</v>
      </c>
      <c r="N200" s="184"/>
      <c r="O200" s="184"/>
      <c r="P200" s="184"/>
      <c r="Q200" s="184">
        <v>5.2195</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44446</v>
      </c>
      <c r="E201" s="184">
        <v>10.4072</v>
      </c>
      <c r="F201" s="184">
        <v>-8.7659000000000002</v>
      </c>
      <c r="G201" s="184">
        <v>1.4031</v>
      </c>
      <c r="H201" s="184">
        <v>6.8731</v>
      </c>
      <c r="I201" s="184">
        <v>6.8066000000000004</v>
      </c>
      <c r="J201" s="184">
        <v>7.4684999999999997</v>
      </c>
      <c r="K201" s="184">
        <v>5.7154999999999996</v>
      </c>
      <c r="L201" s="184">
        <v>6.6375999999999999</v>
      </c>
      <c r="M201" s="184">
        <v>4.0816999999999997</v>
      </c>
      <c r="N201" s="184"/>
      <c r="O201" s="184"/>
      <c r="P201" s="184"/>
      <c r="Q201" s="184">
        <v>4.6445999999999996</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44446</v>
      </c>
      <c r="E202" s="184">
        <v>51.771799999999999</v>
      </c>
      <c r="F202" s="184">
        <v>0.49349999999999999</v>
      </c>
      <c r="G202" s="184">
        <v>1.8158000000000001</v>
      </c>
      <c r="H202" s="184">
        <v>10.768700000000001</v>
      </c>
      <c r="I202" s="184">
        <v>8.9490999999999996</v>
      </c>
      <c r="J202" s="184">
        <v>9.3649000000000004</v>
      </c>
      <c r="K202" s="184">
        <v>5.3528000000000002</v>
      </c>
      <c r="L202" s="184">
        <v>6.6066000000000003</v>
      </c>
      <c r="M202" s="184">
        <v>4.0640000000000001</v>
      </c>
      <c r="N202" s="184">
        <v>5.3734999999999999</v>
      </c>
      <c r="O202" s="184">
        <v>9.0678999999999998</v>
      </c>
      <c r="P202" s="184">
        <v>7.9564000000000004</v>
      </c>
      <c r="Q202" s="184">
        <v>7.5099</v>
      </c>
      <c r="R202" s="184">
        <v>7.8467000000000002</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44446</v>
      </c>
      <c r="E203" s="184">
        <v>53.109099999999998</v>
      </c>
      <c r="F203" s="184">
        <v>0.89349999999999996</v>
      </c>
      <c r="G203" s="184">
        <v>2.2170000000000001</v>
      </c>
      <c r="H203" s="184">
        <v>11.177199999999999</v>
      </c>
      <c r="I203" s="184">
        <v>9.3507999999999996</v>
      </c>
      <c r="J203" s="184">
        <v>9.7668999999999997</v>
      </c>
      <c r="K203" s="184">
        <v>5.7591000000000001</v>
      </c>
      <c r="L203" s="184">
        <v>7.0273000000000003</v>
      </c>
      <c r="M203" s="184">
        <v>4.4892000000000003</v>
      </c>
      <c r="N203" s="184">
        <v>5.8087</v>
      </c>
      <c r="O203" s="184">
        <v>9.4587000000000003</v>
      </c>
      <c r="P203" s="184">
        <v>8.3428000000000004</v>
      </c>
      <c r="Q203" s="184">
        <v>8.8956999999999997</v>
      </c>
      <c r="R203" s="184">
        <v>8.2516999999999996</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44446</v>
      </c>
      <c r="E204" s="184">
        <v>20.662700000000001</v>
      </c>
      <c r="F204" s="184">
        <v>-10.4192</v>
      </c>
      <c r="G204" s="184">
        <v>-0.70650000000000002</v>
      </c>
      <c r="H204" s="184">
        <v>3.03</v>
      </c>
      <c r="I204" s="184">
        <v>4.8795000000000002</v>
      </c>
      <c r="J204" s="184">
        <v>6.9757999999999996</v>
      </c>
      <c r="K204" s="184">
        <v>5.2843999999999998</v>
      </c>
      <c r="L204" s="184">
        <v>6.5936000000000003</v>
      </c>
      <c r="M204" s="184">
        <v>4.0693999999999999</v>
      </c>
      <c r="N204" s="184">
        <v>5.4747000000000003</v>
      </c>
      <c r="O204" s="184">
        <v>8.6806000000000001</v>
      </c>
      <c r="P204" s="184">
        <v>7.9169</v>
      </c>
      <c r="Q204" s="184">
        <v>8.4014000000000006</v>
      </c>
      <c r="R204" s="184">
        <v>8.0675000000000008</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44446</v>
      </c>
      <c r="E205" s="184">
        <v>19.9026</v>
      </c>
      <c r="F205" s="184">
        <v>-10.633699999999999</v>
      </c>
      <c r="G205" s="184">
        <v>-1.1002000000000001</v>
      </c>
      <c r="H205" s="184">
        <v>2.6474000000000002</v>
      </c>
      <c r="I205" s="184">
        <v>4.5008999999999997</v>
      </c>
      <c r="J205" s="184">
        <v>6.5941999999999998</v>
      </c>
      <c r="K205" s="184">
        <v>4.8997999999999999</v>
      </c>
      <c r="L205" s="184">
        <v>6.1993999999999998</v>
      </c>
      <c r="M205" s="184">
        <v>3.6699000000000002</v>
      </c>
      <c r="N205" s="184">
        <v>5.0629999999999997</v>
      </c>
      <c r="O205" s="184">
        <v>8.2508999999999997</v>
      </c>
      <c r="P205" s="184">
        <v>7.4630000000000001</v>
      </c>
      <c r="Q205" s="184">
        <v>5.0480999999999998</v>
      </c>
      <c r="R205" s="184">
        <v>7.6421000000000001</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44446</v>
      </c>
      <c r="E206" s="184">
        <v>27.9483</v>
      </c>
      <c r="F206" s="184">
        <v>-6.3982000000000001</v>
      </c>
      <c r="G206" s="184">
        <v>0.65300000000000002</v>
      </c>
      <c r="H206" s="184">
        <v>4.1638000000000002</v>
      </c>
      <c r="I206" s="184">
        <v>5.1407999999999996</v>
      </c>
      <c r="J206" s="184">
        <v>5.6311</v>
      </c>
      <c r="K206" s="184">
        <v>3.9468999999999999</v>
      </c>
      <c r="L206" s="184">
        <v>4.8192000000000004</v>
      </c>
      <c r="M206" s="184">
        <v>2.8803000000000001</v>
      </c>
      <c r="N206" s="184">
        <v>3.8835000000000002</v>
      </c>
      <c r="O206" s="184">
        <v>7.8741000000000003</v>
      </c>
      <c r="P206" s="184">
        <v>7.1878000000000002</v>
      </c>
      <c r="Q206" s="184">
        <v>7.4599000000000002</v>
      </c>
      <c r="R206" s="184">
        <v>6.2080000000000002</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44446</v>
      </c>
      <c r="E207" s="184">
        <v>29.545400000000001</v>
      </c>
      <c r="F207" s="184">
        <v>-5.6818999999999997</v>
      </c>
      <c r="G207" s="184">
        <v>1.2356</v>
      </c>
      <c r="H207" s="184">
        <v>4.7164000000000001</v>
      </c>
      <c r="I207" s="184">
        <v>5.6951999999999998</v>
      </c>
      <c r="J207" s="184">
        <v>6.1871999999999998</v>
      </c>
      <c r="K207" s="184">
        <v>4.5033000000000003</v>
      </c>
      <c r="L207" s="184">
        <v>5.3841999999999999</v>
      </c>
      <c r="M207" s="184">
        <v>3.444</v>
      </c>
      <c r="N207" s="184">
        <v>4.4497999999999998</v>
      </c>
      <c r="O207" s="184">
        <v>8.4558</v>
      </c>
      <c r="P207" s="184">
        <v>7.8094999999999999</v>
      </c>
      <c r="Q207" s="184">
        <v>7.9786999999999999</v>
      </c>
      <c r="R207" s="184">
        <v>6.7839999999999998</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44446</v>
      </c>
      <c r="E208" s="184">
        <v>10.523899999999999</v>
      </c>
      <c r="F208" s="184">
        <v>-13.5213</v>
      </c>
      <c r="G208" s="184">
        <v>0.1734</v>
      </c>
      <c r="H208" s="184">
        <v>7.3433000000000002</v>
      </c>
      <c r="I208" s="184">
        <v>7.8022</v>
      </c>
      <c r="J208" s="184">
        <v>8.2202000000000002</v>
      </c>
      <c r="K208" s="184">
        <v>5.3334999999999999</v>
      </c>
      <c r="L208" s="184">
        <v>6.8627000000000002</v>
      </c>
      <c r="M208" s="184">
        <v>4.2301000000000002</v>
      </c>
      <c r="N208" s="184">
        <v>5.0772000000000004</v>
      </c>
      <c r="O208" s="184"/>
      <c r="P208" s="184"/>
      <c r="Q208" s="184">
        <v>4.6508000000000003</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44446</v>
      </c>
      <c r="E209" s="184">
        <v>10.471</v>
      </c>
      <c r="F209" s="184">
        <v>-13.937900000000001</v>
      </c>
      <c r="G209" s="184">
        <v>-0.26140000000000002</v>
      </c>
      <c r="H209" s="184">
        <v>6.8811</v>
      </c>
      <c r="I209" s="184">
        <v>7.3658999999999999</v>
      </c>
      <c r="J209" s="184">
        <v>7.8090000000000002</v>
      </c>
      <c r="K209" s="184">
        <v>4.9020999999999999</v>
      </c>
      <c r="L209" s="184">
        <v>6.4097</v>
      </c>
      <c r="M209" s="184">
        <v>3.7770000000000001</v>
      </c>
      <c r="N209" s="184">
        <v>4.6116999999999999</v>
      </c>
      <c r="O209" s="184"/>
      <c r="P209" s="184"/>
      <c r="Q209" s="184">
        <v>4.1824000000000003</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44446</v>
      </c>
      <c r="E210" s="184">
        <v>16.560199999999998</v>
      </c>
      <c r="F210" s="184">
        <v>0.88170000000000004</v>
      </c>
      <c r="G210" s="184">
        <v>2.37</v>
      </c>
      <c r="H210" s="184">
        <v>9.4632000000000005</v>
      </c>
      <c r="I210" s="184">
        <v>8.6402000000000001</v>
      </c>
      <c r="J210" s="184">
        <v>8.6682000000000006</v>
      </c>
      <c r="K210" s="184">
        <v>5.4227999999999996</v>
      </c>
      <c r="L210" s="184">
        <v>7.1580000000000004</v>
      </c>
      <c r="M210" s="184">
        <v>4.1848999999999998</v>
      </c>
      <c r="N210" s="184">
        <v>5.4010999999999996</v>
      </c>
      <c r="O210" s="184">
        <v>9.1808999999999994</v>
      </c>
      <c r="P210" s="184">
        <v>7.9074</v>
      </c>
      <c r="Q210" s="184">
        <v>8.3077000000000005</v>
      </c>
      <c r="R210" s="184">
        <v>8.0050000000000008</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44446</v>
      </c>
      <c r="E211" s="184">
        <v>16.909300000000002</v>
      </c>
      <c r="F211" s="184">
        <v>1.2951999999999999</v>
      </c>
      <c r="G211" s="184">
        <v>2.8610000000000002</v>
      </c>
      <c r="H211" s="184">
        <v>9.9174000000000007</v>
      </c>
      <c r="I211" s="184">
        <v>9.0976999999999997</v>
      </c>
      <c r="J211" s="184">
        <v>9.1318000000000001</v>
      </c>
      <c r="K211" s="184">
        <v>5.8884999999999996</v>
      </c>
      <c r="L211" s="184">
        <v>7.6356000000000002</v>
      </c>
      <c r="M211" s="184">
        <v>4.6707000000000001</v>
      </c>
      <c r="N211" s="184">
        <v>5.9021999999999997</v>
      </c>
      <c r="O211" s="184">
        <v>9.6745000000000001</v>
      </c>
      <c r="P211" s="184">
        <v>8.3010999999999999</v>
      </c>
      <c r="Q211" s="184">
        <v>8.6658000000000008</v>
      </c>
      <c r="R211" s="184">
        <v>8.5153999999999996</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44446</v>
      </c>
      <c r="E212" s="184">
        <v>19.529599999999999</v>
      </c>
      <c r="F212" s="184">
        <v>-17.373000000000001</v>
      </c>
      <c r="G212" s="184">
        <v>-0.65410000000000001</v>
      </c>
      <c r="H212" s="184">
        <v>10.4336</v>
      </c>
      <c r="I212" s="184">
        <v>8.8138000000000005</v>
      </c>
      <c r="J212" s="184">
        <v>8.5260999999999996</v>
      </c>
      <c r="K212" s="184">
        <v>5.13</v>
      </c>
      <c r="L212" s="184">
        <v>6.3120000000000003</v>
      </c>
      <c r="M212" s="184">
        <v>4.0476000000000001</v>
      </c>
      <c r="N212" s="184">
        <v>5.1532999999999998</v>
      </c>
      <c r="O212" s="184">
        <v>8.7012999999999998</v>
      </c>
      <c r="P212" s="184">
        <v>7.4569000000000001</v>
      </c>
      <c r="Q212" s="184">
        <v>8.1861999999999995</v>
      </c>
      <c r="R212" s="184">
        <v>7.5133000000000001</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44446</v>
      </c>
      <c r="E213" s="184">
        <v>20.341100000000001</v>
      </c>
      <c r="F213" s="184">
        <v>-16.859500000000001</v>
      </c>
      <c r="G213" s="184">
        <v>-0.1346</v>
      </c>
      <c r="H213" s="184">
        <v>10.917400000000001</v>
      </c>
      <c r="I213" s="184">
        <v>9.2997999999999994</v>
      </c>
      <c r="J213" s="184">
        <v>9.0089000000000006</v>
      </c>
      <c r="K213" s="184">
        <v>5.6116000000000001</v>
      </c>
      <c r="L213" s="184">
        <v>6.8025000000000002</v>
      </c>
      <c r="M213" s="184">
        <v>4.5308999999999999</v>
      </c>
      <c r="N213" s="184">
        <v>5.6449999999999996</v>
      </c>
      <c r="O213" s="184">
        <v>9.2209000000000003</v>
      </c>
      <c r="P213" s="184">
        <v>7.9863999999999997</v>
      </c>
      <c r="Q213" s="184">
        <v>8.7051999999999996</v>
      </c>
      <c r="R213" s="184">
        <v>8.0239999999999991</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44446</v>
      </c>
      <c r="E214" s="184">
        <v>2624.4983000000002</v>
      </c>
      <c r="F214" s="184">
        <v>-8.2063000000000006</v>
      </c>
      <c r="G214" s="184">
        <v>1.0748</v>
      </c>
      <c r="H214" s="184">
        <v>5.9337</v>
      </c>
      <c r="I214" s="184">
        <v>7.4119000000000002</v>
      </c>
      <c r="J214" s="184">
        <v>7.9527000000000001</v>
      </c>
      <c r="K214" s="184">
        <v>5.2046000000000001</v>
      </c>
      <c r="L214" s="184">
        <v>6.0852000000000004</v>
      </c>
      <c r="M214" s="184">
        <v>3.5813000000000001</v>
      </c>
      <c r="N214" s="184">
        <v>5.3029999999999999</v>
      </c>
      <c r="O214" s="184">
        <v>8.8444000000000003</v>
      </c>
      <c r="P214" s="184">
        <v>8.1986000000000008</v>
      </c>
      <c r="Q214" s="184">
        <v>8.7434999999999992</v>
      </c>
      <c r="R214" s="184">
        <v>7.8082000000000003</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44446</v>
      </c>
      <c r="E215" s="184">
        <v>2513.4063999999998</v>
      </c>
      <c r="F215" s="184">
        <v>-8.6777999999999995</v>
      </c>
      <c r="G215" s="184">
        <v>0.60419999999999996</v>
      </c>
      <c r="H215" s="184">
        <v>5.4619</v>
      </c>
      <c r="I215" s="184">
        <v>6.9402999999999997</v>
      </c>
      <c r="J215" s="184">
        <v>7.4794999999999998</v>
      </c>
      <c r="K215" s="184">
        <v>4.7286000000000001</v>
      </c>
      <c r="L215" s="184">
        <v>5.6010999999999997</v>
      </c>
      <c r="M215" s="184">
        <v>3.0998999999999999</v>
      </c>
      <c r="N215" s="184">
        <v>4.8095999999999997</v>
      </c>
      <c r="O215" s="184">
        <v>8.3292999999999999</v>
      </c>
      <c r="P215" s="184">
        <v>7.6505000000000001</v>
      </c>
      <c r="Q215" s="184">
        <v>8.0382999999999996</v>
      </c>
      <c r="R215" s="184">
        <v>7.3029000000000002</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44446</v>
      </c>
      <c r="E216" s="184">
        <v>34.420400000000001</v>
      </c>
      <c r="F216" s="184">
        <v>2.9693999999999998</v>
      </c>
      <c r="G216" s="184">
        <v>3.6067999999999998</v>
      </c>
      <c r="H216" s="184">
        <v>6.8258999999999999</v>
      </c>
      <c r="I216" s="184">
        <v>5.1151999999999997</v>
      </c>
      <c r="J216" s="184">
        <v>4.0805999999999996</v>
      </c>
      <c r="K216" s="184">
        <v>3.5434000000000001</v>
      </c>
      <c r="L216" s="184">
        <v>3.5794999999999999</v>
      </c>
      <c r="M216" s="184">
        <v>3.3216999999999999</v>
      </c>
      <c r="N216" s="184">
        <v>3.7240000000000002</v>
      </c>
      <c r="O216" s="184">
        <v>7.7252999999999998</v>
      </c>
      <c r="P216" s="184">
        <v>6.8723999999999998</v>
      </c>
      <c r="Q216" s="184">
        <v>7.6829999999999998</v>
      </c>
      <c r="R216" s="184">
        <v>6.1304999999999996</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44446</v>
      </c>
      <c r="E217" s="184">
        <v>34.720700000000001</v>
      </c>
      <c r="F217" s="184">
        <v>3.1539999999999999</v>
      </c>
      <c r="G217" s="184">
        <v>3.7860999999999998</v>
      </c>
      <c r="H217" s="184">
        <v>7.0228000000000002</v>
      </c>
      <c r="I217" s="184">
        <v>5.3121</v>
      </c>
      <c r="J217" s="184">
        <v>4.2735000000000003</v>
      </c>
      <c r="K217" s="184">
        <v>3.7301000000000002</v>
      </c>
      <c r="L217" s="184">
        <v>3.7467000000000001</v>
      </c>
      <c r="M217" s="184">
        <v>3.5108999999999999</v>
      </c>
      <c r="N217" s="184">
        <v>3.9016000000000002</v>
      </c>
      <c r="O217" s="184">
        <v>7.8811</v>
      </c>
      <c r="P217" s="184">
        <v>6.9932999999999996</v>
      </c>
      <c r="Q217" s="184">
        <v>7.7355999999999998</v>
      </c>
      <c r="R217" s="184">
        <v>6.2912999999999997</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44446</v>
      </c>
      <c r="E218" s="184">
        <v>11.6448</v>
      </c>
      <c r="F218" s="184">
        <v>-10.654</v>
      </c>
      <c r="G218" s="184">
        <v>1.3323</v>
      </c>
      <c r="H218" s="184">
        <v>7.7131999999999996</v>
      </c>
      <c r="I218" s="184">
        <v>9.7306000000000008</v>
      </c>
      <c r="J218" s="184">
        <v>10.2788</v>
      </c>
      <c r="K218" s="184">
        <v>5.8320999999999996</v>
      </c>
      <c r="L218" s="184">
        <v>7.2229999999999999</v>
      </c>
      <c r="M218" s="184">
        <v>4.2411000000000003</v>
      </c>
      <c r="N218" s="184">
        <v>5.9389000000000003</v>
      </c>
      <c r="O218" s="184"/>
      <c r="P218" s="184"/>
      <c r="Q218" s="184">
        <v>8.2883999999999993</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44446</v>
      </c>
      <c r="E219" s="184">
        <v>11.531000000000001</v>
      </c>
      <c r="F219" s="184">
        <v>-10.7591</v>
      </c>
      <c r="G219" s="184">
        <v>-7.9100000000000004E-2</v>
      </c>
      <c r="H219" s="184">
        <v>6.7465000000000002</v>
      </c>
      <c r="I219" s="184">
        <v>9.0298999999999996</v>
      </c>
      <c r="J219" s="184">
        <v>9.7268000000000008</v>
      </c>
      <c r="K219" s="184">
        <v>5.3456000000000001</v>
      </c>
      <c r="L219" s="184">
        <v>6.7272999999999996</v>
      </c>
      <c r="M219" s="184">
        <v>3.7437</v>
      </c>
      <c r="N219" s="184">
        <v>5.4204999999999997</v>
      </c>
      <c r="O219" s="184"/>
      <c r="P219" s="184"/>
      <c r="Q219" s="184">
        <v>7.7336999999999998</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44446</v>
      </c>
      <c r="E220" s="184">
        <v>1038.3243</v>
      </c>
      <c r="F220" s="184">
        <v>-23.4178</v>
      </c>
      <c r="G220" s="184">
        <v>0.44379999999999997</v>
      </c>
      <c r="H220" s="184">
        <v>9.5469000000000008</v>
      </c>
      <c r="I220" s="184">
        <v>13.3414</v>
      </c>
      <c r="J220" s="184">
        <v>11.3828</v>
      </c>
      <c r="K220" s="184">
        <v>6.7565999999999997</v>
      </c>
      <c r="L220" s="184">
        <v>8.4194999999999993</v>
      </c>
      <c r="M220" s="184"/>
      <c r="N220" s="184"/>
      <c r="O220" s="184"/>
      <c r="P220" s="184"/>
      <c r="Q220" s="184">
        <v>6.4166999999999996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44446</v>
      </c>
      <c r="E221" s="184">
        <v>1035.2021999999999</v>
      </c>
      <c r="F221" s="184">
        <v>-23.917999999999999</v>
      </c>
      <c r="G221" s="184">
        <v>-5.6399999999999999E-2</v>
      </c>
      <c r="H221" s="184">
        <v>9.0459999999999994</v>
      </c>
      <c r="I221" s="184">
        <v>12.838699999999999</v>
      </c>
      <c r="J221" s="184">
        <v>10.877599999999999</v>
      </c>
      <c r="K221" s="184">
        <v>6.2446999999999999</v>
      </c>
      <c r="L221" s="184">
        <v>7.8968999999999996</v>
      </c>
      <c r="M221" s="184"/>
      <c r="N221" s="184"/>
      <c r="O221" s="184"/>
      <c r="P221" s="184"/>
      <c r="Q221" s="184">
        <v>5.8939000000000004</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44446</v>
      </c>
      <c r="E222" s="184">
        <v>16.561599999999999</v>
      </c>
      <c r="F222" s="184">
        <v>1.1020000000000001</v>
      </c>
      <c r="G222" s="184">
        <v>2.4801000000000002</v>
      </c>
      <c r="H222" s="184">
        <v>3.4655999999999998</v>
      </c>
      <c r="I222" s="184">
        <v>4.3994999999999997</v>
      </c>
      <c r="J222" s="184">
        <v>5.1262999999999996</v>
      </c>
      <c r="K222" s="184">
        <v>3.9630999999999998</v>
      </c>
      <c r="L222" s="184">
        <v>4.8407</v>
      </c>
      <c r="M222" s="184">
        <v>3.0533000000000001</v>
      </c>
      <c r="N222" s="184">
        <v>3.9035000000000002</v>
      </c>
      <c r="O222" s="184">
        <v>4.2853000000000003</v>
      </c>
      <c r="P222" s="184">
        <v>5.4048999999999996</v>
      </c>
      <c r="Q222" s="184">
        <v>6.8659999999999997</v>
      </c>
      <c r="R222" s="184">
        <v>5.7496999999999998</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44446</v>
      </c>
      <c r="E223" s="184">
        <v>16.441600000000001</v>
      </c>
      <c r="F223" s="184">
        <v>1.1100000000000001</v>
      </c>
      <c r="G223" s="184">
        <v>2.3315999999999999</v>
      </c>
      <c r="H223" s="184">
        <v>3.3003</v>
      </c>
      <c r="I223" s="184">
        <v>4.2565999999999997</v>
      </c>
      <c r="J223" s="184">
        <v>5.0099</v>
      </c>
      <c r="K223" s="184">
        <v>3.734</v>
      </c>
      <c r="L223" s="184">
        <v>4.6890000000000001</v>
      </c>
      <c r="M223" s="184">
        <v>2.9287000000000001</v>
      </c>
      <c r="N223" s="184">
        <v>3.798</v>
      </c>
      <c r="O223" s="184">
        <v>4.1961000000000004</v>
      </c>
      <c r="P223" s="184">
        <v>5.3193000000000001</v>
      </c>
      <c r="Q223" s="184">
        <v>6.7637999999999998</v>
      </c>
      <c r="R223" s="184">
        <v>5.6684000000000001</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-7.6464431818181824</v>
      </c>
      <c r="G224" s="186">
        <v>0.91356590909090951</v>
      </c>
      <c r="H224" s="186">
        <v>8.5097090909090909</v>
      </c>
      <c r="I224" s="186">
        <v>8.7447363636363651</v>
      </c>
      <c r="J224" s="186">
        <v>8.598590909090909</v>
      </c>
      <c r="K224" s="186">
        <v>5.1892340909090899</v>
      </c>
      <c r="L224" s="186">
        <v>6.7058340909090939</v>
      </c>
      <c r="M224" s="186">
        <v>3.9853699999999983</v>
      </c>
      <c r="N224" s="186">
        <v>5.1222842105263151</v>
      </c>
      <c r="O224" s="186">
        <v>8.6708117647058831</v>
      </c>
      <c r="P224" s="186">
        <v>7.7039941176470581</v>
      </c>
      <c r="Q224" s="186">
        <v>7.5919909090909075</v>
      </c>
      <c r="R224" s="186">
        <v>7.5985911764705865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-6.6546500000000002</v>
      </c>
      <c r="G225" s="186">
        <v>1.3677000000000001</v>
      </c>
      <c r="H225" s="186">
        <v>7.4518000000000004</v>
      </c>
      <c r="I225" s="186">
        <v>8.2949999999999999</v>
      </c>
      <c r="J225" s="186">
        <v>8.5971499999999992</v>
      </c>
      <c r="K225" s="186">
        <v>5.3139000000000003</v>
      </c>
      <c r="L225" s="186">
        <v>6.6220999999999997</v>
      </c>
      <c r="M225" s="186">
        <v>4.0672999999999995</v>
      </c>
      <c r="N225" s="186">
        <v>5.32965</v>
      </c>
      <c r="O225" s="186">
        <v>8.8809500000000003</v>
      </c>
      <c r="P225" s="186">
        <v>7.8989500000000001</v>
      </c>
      <c r="Q225" s="186">
        <v>8.2757499999999986</v>
      </c>
      <c r="R225" s="186">
        <v>7.7993500000000004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44446</v>
      </c>
      <c r="E228" s="184">
        <v>49.564599999999999</v>
      </c>
      <c r="F228" s="184">
        <v>132.22149999999999</v>
      </c>
      <c r="G228" s="184">
        <v>49.998699999999999</v>
      </c>
      <c r="H228" s="184">
        <v>51.934800000000003</v>
      </c>
      <c r="I228" s="184">
        <v>50.493600000000001</v>
      </c>
      <c r="J228" s="184">
        <v>27.4071</v>
      </c>
      <c r="K228" s="184">
        <v>18.432200000000002</v>
      </c>
      <c r="L228" s="184">
        <v>14.4701</v>
      </c>
      <c r="M228" s="184">
        <v>19.249300000000002</v>
      </c>
      <c r="N228" s="184">
        <v>23.812799999999999</v>
      </c>
      <c r="O228" s="184">
        <v>8.4367000000000001</v>
      </c>
      <c r="P228" s="184">
        <v>7.5377999999999998</v>
      </c>
      <c r="Q228" s="184">
        <v>9.6900999999999993</v>
      </c>
      <c r="R228" s="184">
        <v>12.4354</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44446</v>
      </c>
      <c r="E229" s="184">
        <v>53.453400000000002</v>
      </c>
      <c r="F229" s="184">
        <v>133.02180000000001</v>
      </c>
      <c r="G229" s="184">
        <v>50.811399999999999</v>
      </c>
      <c r="H229" s="184">
        <v>52.755699999999997</v>
      </c>
      <c r="I229" s="184">
        <v>51.3309</v>
      </c>
      <c r="J229" s="184">
        <v>28.252500000000001</v>
      </c>
      <c r="K229" s="184">
        <v>19.2927</v>
      </c>
      <c r="L229" s="184">
        <v>15.3543</v>
      </c>
      <c r="M229" s="184">
        <v>20.2013</v>
      </c>
      <c r="N229" s="184">
        <v>24.8386</v>
      </c>
      <c r="O229" s="184">
        <v>9.2757000000000005</v>
      </c>
      <c r="P229" s="184">
        <v>8.5803999999999991</v>
      </c>
      <c r="Q229" s="184">
        <v>11.3931</v>
      </c>
      <c r="R229" s="184">
        <v>13.357200000000001</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44446</v>
      </c>
      <c r="E230" s="184">
        <v>53.453400000000002</v>
      </c>
      <c r="F230" s="184">
        <v>133.02180000000001</v>
      </c>
      <c r="G230" s="184">
        <v>50.811399999999999</v>
      </c>
      <c r="H230" s="184">
        <v>52.755699999999997</v>
      </c>
      <c r="I230" s="184">
        <v>51.3309</v>
      </c>
      <c r="J230" s="184">
        <v>28.252500000000001</v>
      </c>
      <c r="K230" s="184">
        <v>19.2927</v>
      </c>
      <c r="L230" s="184">
        <v>15.3543</v>
      </c>
      <c r="M230" s="184">
        <v>20.2013</v>
      </c>
      <c r="N230" s="184">
        <v>24.8386</v>
      </c>
      <c r="O230" s="184">
        <v>9.2757000000000005</v>
      </c>
      <c r="P230" s="184">
        <v>8.5803999999999991</v>
      </c>
      <c r="Q230" s="184">
        <v>11.3622</v>
      </c>
      <c r="R230" s="184">
        <v>13.357200000000001</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44446</v>
      </c>
      <c r="E231" s="184">
        <v>24.140999999999998</v>
      </c>
      <c r="F231" s="184">
        <v>-41.531300000000002</v>
      </c>
      <c r="G231" s="184">
        <v>-1.2472000000000001</v>
      </c>
      <c r="H231" s="184">
        <v>21.3842</v>
      </c>
      <c r="I231" s="184">
        <v>39.612000000000002</v>
      </c>
      <c r="J231" s="184">
        <v>23.892399999999999</v>
      </c>
      <c r="K231" s="184">
        <v>18.189800000000002</v>
      </c>
      <c r="L231" s="184">
        <v>15.459099999999999</v>
      </c>
      <c r="M231" s="184">
        <v>13.863799999999999</v>
      </c>
      <c r="N231" s="184">
        <v>17.0291</v>
      </c>
      <c r="O231" s="184">
        <v>8.0433000000000003</v>
      </c>
      <c r="P231" s="184">
        <v>7.4455999999999998</v>
      </c>
      <c r="Q231" s="184">
        <v>8.2224000000000004</v>
      </c>
      <c r="R231" s="184">
        <v>13.6173</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44446</v>
      </c>
      <c r="E232" s="184">
        <v>26.831800000000001</v>
      </c>
      <c r="F232" s="184">
        <v>-40.492699999999999</v>
      </c>
      <c r="G232" s="184">
        <v>-0.13600000000000001</v>
      </c>
      <c r="H232" s="184">
        <v>22.5032</v>
      </c>
      <c r="I232" s="184">
        <v>40.756999999999998</v>
      </c>
      <c r="J232" s="184">
        <v>25.058599999999998</v>
      </c>
      <c r="K232" s="184">
        <v>19.377700000000001</v>
      </c>
      <c r="L232" s="184">
        <v>16.6755</v>
      </c>
      <c r="M232" s="184">
        <v>15.114699999999999</v>
      </c>
      <c r="N232" s="184">
        <v>18.349299999999999</v>
      </c>
      <c r="O232" s="184">
        <v>9.1249000000000002</v>
      </c>
      <c r="P232" s="184">
        <v>8.6305999999999994</v>
      </c>
      <c r="Q232" s="184">
        <v>9.9574999999999996</v>
      </c>
      <c r="R232" s="184">
        <v>14.793100000000001</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44446</v>
      </c>
      <c r="E233" s="184">
        <v>30.538</v>
      </c>
      <c r="F233" s="184">
        <v>-22.814699999999998</v>
      </c>
      <c r="G233" s="184">
        <v>8.4041999999999994</v>
      </c>
      <c r="H233" s="184">
        <v>25.790299999999998</v>
      </c>
      <c r="I233" s="184">
        <v>43.115099999999998</v>
      </c>
      <c r="J233" s="184">
        <v>20.823</v>
      </c>
      <c r="K233" s="184">
        <v>12.73</v>
      </c>
      <c r="L233" s="184">
        <v>9.0088000000000008</v>
      </c>
      <c r="M233" s="184">
        <v>7.8064</v>
      </c>
      <c r="N233" s="184">
        <v>10.6778</v>
      </c>
      <c r="O233" s="184">
        <v>11.059699999999999</v>
      </c>
      <c r="P233" s="184">
        <v>8.3640000000000008</v>
      </c>
      <c r="Q233" s="184">
        <v>6.7839999999999998</v>
      </c>
      <c r="R233" s="184">
        <v>10.1188</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44446</v>
      </c>
      <c r="E234" s="184">
        <v>32.867800000000003</v>
      </c>
      <c r="F234" s="184">
        <v>-21.863900000000001</v>
      </c>
      <c r="G234" s="184">
        <v>9.1431000000000004</v>
      </c>
      <c r="H234" s="184">
        <v>26.596800000000002</v>
      </c>
      <c r="I234" s="184">
        <v>43.975900000000003</v>
      </c>
      <c r="J234" s="184">
        <v>21.695499999999999</v>
      </c>
      <c r="K234" s="184">
        <v>13.6058</v>
      </c>
      <c r="L234" s="184">
        <v>9.9045000000000005</v>
      </c>
      <c r="M234" s="184">
        <v>8.7294999999999998</v>
      </c>
      <c r="N234" s="184">
        <v>11.6517</v>
      </c>
      <c r="O234" s="184">
        <v>11.981</v>
      </c>
      <c r="P234" s="184">
        <v>9.2944999999999993</v>
      </c>
      <c r="Q234" s="184">
        <v>9.6933000000000007</v>
      </c>
      <c r="R234" s="184">
        <v>11.0509</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44446</v>
      </c>
      <c r="E235" s="184">
        <v>39.977400000000003</v>
      </c>
      <c r="F235" s="184">
        <v>-21.8992</v>
      </c>
      <c r="G235" s="184">
        <v>0.29670000000000002</v>
      </c>
      <c r="H235" s="184">
        <v>22.662600000000001</v>
      </c>
      <c r="I235" s="184">
        <v>37.267600000000002</v>
      </c>
      <c r="J235" s="184">
        <v>22.264500000000002</v>
      </c>
      <c r="K235" s="184">
        <v>14.468299999999999</v>
      </c>
      <c r="L235" s="184">
        <v>12.288</v>
      </c>
      <c r="M235" s="184">
        <v>12.5052</v>
      </c>
      <c r="N235" s="184">
        <v>14.270799999999999</v>
      </c>
      <c r="O235" s="184">
        <v>10.0158</v>
      </c>
      <c r="P235" s="184">
        <v>9.2158999999999995</v>
      </c>
      <c r="Q235" s="184">
        <v>10.2585</v>
      </c>
      <c r="R235" s="184">
        <v>11.2317</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44446</v>
      </c>
      <c r="E236" s="184">
        <v>34.7958</v>
      </c>
      <c r="F236" s="184">
        <v>-23.901</v>
      </c>
      <c r="G236" s="184">
        <v>-1.6780999999999999</v>
      </c>
      <c r="H236" s="184">
        <v>20.701799999999999</v>
      </c>
      <c r="I236" s="184">
        <v>35.282200000000003</v>
      </c>
      <c r="J236" s="184">
        <v>20.2578</v>
      </c>
      <c r="K236" s="184">
        <v>12.4634</v>
      </c>
      <c r="L236" s="184">
        <v>10.391400000000001</v>
      </c>
      <c r="M236" s="184">
        <v>10.6508</v>
      </c>
      <c r="N236" s="184">
        <v>12.4131</v>
      </c>
      <c r="O236" s="184">
        <v>8.2410999999999994</v>
      </c>
      <c r="P236" s="184">
        <v>7.1898999999999997</v>
      </c>
      <c r="Q236" s="184">
        <v>7.6257999999999999</v>
      </c>
      <c r="R236" s="184">
        <v>9.4932999999999996</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44446</v>
      </c>
      <c r="E237" s="184">
        <v>23.877700000000001</v>
      </c>
      <c r="F237" s="184">
        <v>-23.983599999999999</v>
      </c>
      <c r="G237" s="184">
        <v>-0.26750000000000002</v>
      </c>
      <c r="H237" s="184">
        <v>25.808</v>
      </c>
      <c r="I237" s="184">
        <v>35.739899999999999</v>
      </c>
      <c r="J237" s="184">
        <v>20.6402</v>
      </c>
      <c r="K237" s="184">
        <v>18.018000000000001</v>
      </c>
      <c r="L237" s="184">
        <v>15.669</v>
      </c>
      <c r="M237" s="184">
        <v>12.3149</v>
      </c>
      <c r="N237" s="184">
        <v>13.726100000000001</v>
      </c>
      <c r="O237" s="184">
        <v>3.2454999999999998</v>
      </c>
      <c r="P237" s="184">
        <v>5.0372000000000003</v>
      </c>
      <c r="Q237" s="184">
        <v>7.2305999999999999</v>
      </c>
      <c r="R237" s="184">
        <v>12.3256</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44446</v>
      </c>
      <c r="E238" s="184">
        <v>22.884899999999998</v>
      </c>
      <c r="F238" s="184">
        <v>-24.386199999999999</v>
      </c>
      <c r="G238" s="184">
        <v>-0.63790000000000002</v>
      </c>
      <c r="H238" s="184">
        <v>25.4374</v>
      </c>
      <c r="I238" s="184">
        <v>35.368400000000001</v>
      </c>
      <c r="J238" s="184">
        <v>20.270700000000001</v>
      </c>
      <c r="K238" s="184">
        <v>17.638000000000002</v>
      </c>
      <c r="L238" s="184">
        <v>15.1654</v>
      </c>
      <c r="M238" s="184">
        <v>11.728199999999999</v>
      </c>
      <c r="N238" s="184">
        <v>13.0884</v>
      </c>
      <c r="O238" s="184">
        <v>2.6532</v>
      </c>
      <c r="P238" s="184">
        <v>4.4142999999999999</v>
      </c>
      <c r="Q238" s="184">
        <v>6.8574999999999999</v>
      </c>
      <c r="R238" s="184">
        <v>11.677</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44446</v>
      </c>
      <c r="E239" s="184">
        <v>82.157700000000006</v>
      </c>
      <c r="F239" s="184">
        <v>12.9772</v>
      </c>
      <c r="G239" s="184">
        <v>16.311499999999999</v>
      </c>
      <c r="H239" s="184">
        <v>33.8429</v>
      </c>
      <c r="I239" s="184">
        <v>47.021000000000001</v>
      </c>
      <c r="J239" s="184">
        <v>29.244700000000002</v>
      </c>
      <c r="K239" s="184">
        <v>18.389800000000001</v>
      </c>
      <c r="L239" s="184">
        <v>16.076699999999999</v>
      </c>
      <c r="M239" s="184">
        <v>15.654</v>
      </c>
      <c r="N239" s="184">
        <v>17.402999999999999</v>
      </c>
      <c r="O239" s="184">
        <v>12.8705</v>
      </c>
      <c r="P239" s="184">
        <v>10.1408</v>
      </c>
      <c r="Q239" s="184">
        <v>10.669600000000001</v>
      </c>
      <c r="R239" s="184">
        <v>15.302</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44446</v>
      </c>
      <c r="E240" s="184">
        <v>86.449730417309596</v>
      </c>
      <c r="F240" s="184">
        <v>11.5898</v>
      </c>
      <c r="G240" s="184">
        <v>15.0307</v>
      </c>
      <c r="H240" s="184">
        <v>32.5471</v>
      </c>
      <c r="I240" s="184">
        <v>45.699199999999998</v>
      </c>
      <c r="J240" s="184">
        <v>27.932200000000002</v>
      </c>
      <c r="K240" s="184">
        <v>17.0505</v>
      </c>
      <c r="L240" s="184">
        <v>14.6906</v>
      </c>
      <c r="M240" s="184">
        <v>14.213699999999999</v>
      </c>
      <c r="N240" s="184">
        <v>15.927</v>
      </c>
      <c r="O240" s="184">
        <v>11.631399999999999</v>
      </c>
      <c r="P240" s="184">
        <v>8.9369999999999994</v>
      </c>
      <c r="Q240" s="184">
        <v>8.6555999999999997</v>
      </c>
      <c r="R240" s="184">
        <v>13.9803</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44446</v>
      </c>
      <c r="E241" s="184">
        <v>48.129300000000001</v>
      </c>
      <c r="F241" s="184">
        <v>1.9719</v>
      </c>
      <c r="G241" s="184">
        <v>12.321199999999999</v>
      </c>
      <c r="H241" s="184">
        <v>10.9544</v>
      </c>
      <c r="I241" s="184">
        <v>23.9331</v>
      </c>
      <c r="J241" s="184">
        <v>20.6145</v>
      </c>
      <c r="K241" s="184">
        <v>16.1173</v>
      </c>
      <c r="L241" s="184">
        <v>15.9802</v>
      </c>
      <c r="M241" s="184">
        <v>14.5358</v>
      </c>
      <c r="N241" s="184">
        <v>17.527000000000001</v>
      </c>
      <c r="O241" s="184">
        <v>8.0589999999999993</v>
      </c>
      <c r="P241" s="184">
        <v>7.3708</v>
      </c>
      <c r="Q241" s="184">
        <v>9.0193999999999992</v>
      </c>
      <c r="R241" s="184">
        <v>12.8109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44446</v>
      </c>
      <c r="E242" s="184">
        <v>43.924399999999999</v>
      </c>
      <c r="F242" s="184">
        <v>0.41549999999999998</v>
      </c>
      <c r="G242" s="184">
        <v>10.7113</v>
      </c>
      <c r="H242" s="184">
        <v>9.3592999999999993</v>
      </c>
      <c r="I242" s="184">
        <v>22.311</v>
      </c>
      <c r="J242" s="184">
        <v>18.9709</v>
      </c>
      <c r="K242" s="184">
        <v>14.424899999999999</v>
      </c>
      <c r="L242" s="184">
        <v>14.192</v>
      </c>
      <c r="M242" s="184">
        <v>12.6777</v>
      </c>
      <c r="N242" s="184">
        <v>15.5616</v>
      </c>
      <c r="O242" s="184">
        <v>6.2748999999999997</v>
      </c>
      <c r="P242" s="184">
        <v>5.9265999999999996</v>
      </c>
      <c r="Q242" s="184">
        <v>8.9566999999999997</v>
      </c>
      <c r="R242" s="184">
        <v>10.9704</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44446</v>
      </c>
      <c r="E243" s="184">
        <v>67.6798</v>
      </c>
      <c r="F243" s="184">
        <v>-38.035200000000003</v>
      </c>
      <c r="G243" s="184">
        <v>2.6164000000000001</v>
      </c>
      <c r="H243" s="184">
        <v>32.490099999999998</v>
      </c>
      <c r="I243" s="184">
        <v>36.098599999999998</v>
      </c>
      <c r="J243" s="184">
        <v>18.783899999999999</v>
      </c>
      <c r="K243" s="184">
        <v>10.277699999999999</v>
      </c>
      <c r="L243" s="184">
        <v>11.029400000000001</v>
      </c>
      <c r="M243" s="184">
        <v>11.1129</v>
      </c>
      <c r="N243" s="184">
        <v>14.593999999999999</v>
      </c>
      <c r="O243" s="184">
        <v>7.9043000000000001</v>
      </c>
      <c r="P243" s="184">
        <v>6.6059000000000001</v>
      </c>
      <c r="Q243" s="184">
        <v>9.5540000000000003</v>
      </c>
      <c r="R243" s="184">
        <v>9.35</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44446</v>
      </c>
      <c r="E244" s="184">
        <v>72.234999999999999</v>
      </c>
      <c r="F244" s="184">
        <v>-37.252699999999997</v>
      </c>
      <c r="G244" s="184">
        <v>3.3740999999999999</v>
      </c>
      <c r="H244" s="184">
        <v>33.257100000000001</v>
      </c>
      <c r="I244" s="184">
        <v>36.873800000000003</v>
      </c>
      <c r="J244" s="184">
        <v>19.5627</v>
      </c>
      <c r="K244" s="184">
        <v>11.041399999999999</v>
      </c>
      <c r="L244" s="184">
        <v>11.781599999999999</v>
      </c>
      <c r="M244" s="184">
        <v>11.8939</v>
      </c>
      <c r="N244" s="184">
        <v>15.4473</v>
      </c>
      <c r="O244" s="184">
        <v>8.7199000000000009</v>
      </c>
      <c r="P244" s="184">
        <v>7.4016999999999999</v>
      </c>
      <c r="Q244" s="184">
        <v>9.6448</v>
      </c>
      <c r="R244" s="184">
        <v>10.2227</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44446</v>
      </c>
      <c r="E247" s="184">
        <v>58.197899999999997</v>
      </c>
      <c r="F247" s="184">
        <v>-50.8553</v>
      </c>
      <c r="G247" s="184">
        <v>-13.901999999999999</v>
      </c>
      <c r="H247" s="184">
        <v>15.104699999999999</v>
      </c>
      <c r="I247" s="184">
        <v>32.401299999999999</v>
      </c>
      <c r="J247" s="184">
        <v>10.3293</v>
      </c>
      <c r="K247" s="184">
        <v>12.5267</v>
      </c>
      <c r="L247" s="184">
        <v>15.975199999999999</v>
      </c>
      <c r="M247" s="184">
        <v>16.926500000000001</v>
      </c>
      <c r="N247" s="184">
        <v>20.146000000000001</v>
      </c>
      <c r="O247" s="184">
        <v>9.9855</v>
      </c>
      <c r="P247" s="184">
        <v>7.9466999999999999</v>
      </c>
      <c r="Q247" s="184">
        <v>10.4549</v>
      </c>
      <c r="R247" s="184">
        <v>12.5037</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44446</v>
      </c>
      <c r="E248" s="184">
        <v>60.714700000000001</v>
      </c>
      <c r="F248" s="184">
        <v>-50.428699999999999</v>
      </c>
      <c r="G248" s="184">
        <v>-13.461399999999999</v>
      </c>
      <c r="H248" s="184">
        <v>15.539199999999999</v>
      </c>
      <c r="I248" s="184">
        <v>32.832999999999998</v>
      </c>
      <c r="J248" s="184">
        <v>10.7544</v>
      </c>
      <c r="K248" s="184">
        <v>12.953099999999999</v>
      </c>
      <c r="L248" s="184">
        <v>16.408200000000001</v>
      </c>
      <c r="M248" s="184">
        <v>17.385100000000001</v>
      </c>
      <c r="N248" s="184">
        <v>20.636299999999999</v>
      </c>
      <c r="O248" s="184">
        <v>10.4564</v>
      </c>
      <c r="P248" s="184">
        <v>8.4961000000000002</v>
      </c>
      <c r="Q248" s="184">
        <v>10.025</v>
      </c>
      <c r="R248" s="184">
        <v>12.9681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44446</v>
      </c>
      <c r="E249" s="184">
        <v>45.735900000000001</v>
      </c>
      <c r="F249" s="184">
        <v>-65.323800000000006</v>
      </c>
      <c r="G249" s="184">
        <v>-7.1371000000000002</v>
      </c>
      <c r="H249" s="184">
        <v>26.193300000000001</v>
      </c>
      <c r="I249" s="184">
        <v>41.070099999999996</v>
      </c>
      <c r="J249" s="184">
        <v>26.812100000000001</v>
      </c>
      <c r="K249" s="184">
        <v>15.613799999999999</v>
      </c>
      <c r="L249" s="184">
        <v>13.4483</v>
      </c>
      <c r="M249" s="184">
        <v>11.459300000000001</v>
      </c>
      <c r="N249" s="184">
        <v>14.732699999999999</v>
      </c>
      <c r="O249" s="184">
        <v>9.1829000000000001</v>
      </c>
      <c r="P249" s="184">
        <v>7.125</v>
      </c>
      <c r="Q249" s="184">
        <v>9.0501000000000005</v>
      </c>
      <c r="R249" s="184">
        <v>10.5968</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44446</v>
      </c>
      <c r="E250" s="184">
        <v>49.216999999999999</v>
      </c>
      <c r="F250" s="184">
        <v>-63.741399999999999</v>
      </c>
      <c r="G250" s="184">
        <v>-5.5956999999999999</v>
      </c>
      <c r="H250" s="184">
        <v>27.7348</v>
      </c>
      <c r="I250" s="184">
        <v>42.623899999999999</v>
      </c>
      <c r="J250" s="184">
        <v>28.386199999999999</v>
      </c>
      <c r="K250" s="184">
        <v>17.226600000000001</v>
      </c>
      <c r="L250" s="184">
        <v>15.1372</v>
      </c>
      <c r="M250" s="184">
        <v>13.200799999999999</v>
      </c>
      <c r="N250" s="184">
        <v>16.610299999999999</v>
      </c>
      <c r="O250" s="184">
        <v>10.7621</v>
      </c>
      <c r="P250" s="184">
        <v>8.2786000000000008</v>
      </c>
      <c r="Q250" s="184">
        <v>9.3249999999999993</v>
      </c>
      <c r="R250" s="184">
        <v>12.515499999999999</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44446</v>
      </c>
      <c r="E253" s="184">
        <v>54.186500000000002</v>
      </c>
      <c r="F253" s="184">
        <v>-6.1287000000000003</v>
      </c>
      <c r="G253" s="184">
        <v>-0.99350000000000005</v>
      </c>
      <c r="H253" s="184">
        <v>24.0715</v>
      </c>
      <c r="I253" s="184">
        <v>34.837000000000003</v>
      </c>
      <c r="J253" s="184">
        <v>22.959700000000002</v>
      </c>
      <c r="K253" s="184">
        <v>13.6288</v>
      </c>
      <c r="L253" s="184">
        <v>11.496</v>
      </c>
      <c r="M253" s="184">
        <v>11.351000000000001</v>
      </c>
      <c r="N253" s="184">
        <v>13.913500000000001</v>
      </c>
      <c r="O253" s="184">
        <v>10.124499999999999</v>
      </c>
      <c r="P253" s="184">
        <v>9.2421000000000006</v>
      </c>
      <c r="Q253" s="184">
        <v>10.1671</v>
      </c>
      <c r="R253" s="184">
        <v>11.886100000000001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44446</v>
      </c>
      <c r="E254" s="184">
        <v>57.878799999999998</v>
      </c>
      <c r="F254" s="184">
        <v>-5.2335000000000003</v>
      </c>
      <c r="G254" s="184">
        <v>-9.4600000000000004E-2</v>
      </c>
      <c r="H254" s="184">
        <v>24.983899999999998</v>
      </c>
      <c r="I254" s="184">
        <v>35.790799999999997</v>
      </c>
      <c r="J254" s="184">
        <v>23.941700000000001</v>
      </c>
      <c r="K254" s="184">
        <v>14.6358</v>
      </c>
      <c r="L254" s="184">
        <v>12.4961</v>
      </c>
      <c r="M254" s="184">
        <v>12.364100000000001</v>
      </c>
      <c r="N254" s="184">
        <v>14.946999999999999</v>
      </c>
      <c r="O254" s="184">
        <v>10.924899999999999</v>
      </c>
      <c r="P254" s="184">
        <v>10.097300000000001</v>
      </c>
      <c r="Q254" s="184">
        <v>11.202</v>
      </c>
      <c r="R254" s="184">
        <v>12.7601</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44446</v>
      </c>
      <c r="E255" s="184">
        <v>28.046099999999999</v>
      </c>
      <c r="F255" s="184">
        <v>-37.962200000000003</v>
      </c>
      <c r="G255" s="184">
        <v>4.8178000000000001</v>
      </c>
      <c r="H255" s="184">
        <v>24.2819</v>
      </c>
      <c r="I255" s="184">
        <v>37.826900000000002</v>
      </c>
      <c r="J255" s="184">
        <v>25.857500000000002</v>
      </c>
      <c r="K255" s="184">
        <v>14.255699999999999</v>
      </c>
      <c r="L255" s="184">
        <v>11.4954</v>
      </c>
      <c r="M255" s="184">
        <v>10.645899999999999</v>
      </c>
      <c r="N255" s="184">
        <v>12.8012</v>
      </c>
      <c r="O255" s="184">
        <v>8.8651999999999997</v>
      </c>
      <c r="P255" s="184">
        <v>7.8314000000000004</v>
      </c>
      <c r="Q255" s="184">
        <v>9.3398000000000003</v>
      </c>
      <c r="R255" s="184">
        <v>10.066800000000001</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44446</v>
      </c>
      <c r="E256" s="184">
        <v>25.981999999999999</v>
      </c>
      <c r="F256" s="184">
        <v>-38.872</v>
      </c>
      <c r="G256" s="184">
        <v>3.9</v>
      </c>
      <c r="H256" s="184">
        <v>23.343800000000002</v>
      </c>
      <c r="I256" s="184">
        <v>36.879100000000001</v>
      </c>
      <c r="J256" s="184">
        <v>24.873699999999999</v>
      </c>
      <c r="K256" s="184">
        <v>13.286099999999999</v>
      </c>
      <c r="L256" s="184">
        <v>10.513400000000001</v>
      </c>
      <c r="M256" s="184">
        <v>9.6503999999999994</v>
      </c>
      <c r="N256" s="184">
        <v>11.758699999999999</v>
      </c>
      <c r="O256" s="184">
        <v>7.9139999999999997</v>
      </c>
      <c r="P256" s="184">
        <v>6.8766999999999996</v>
      </c>
      <c r="Q256" s="184">
        <v>8.6260999999999992</v>
      </c>
      <c r="R256" s="184">
        <v>9.0538000000000007</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44446</v>
      </c>
      <c r="E257" s="184">
        <v>17.407599999999999</v>
      </c>
      <c r="F257" s="184">
        <v>2.726</v>
      </c>
      <c r="G257" s="184">
        <v>2.6217000000000001</v>
      </c>
      <c r="H257" s="184">
        <v>2.6073</v>
      </c>
      <c r="I257" s="184">
        <v>40.302700000000002</v>
      </c>
      <c r="J257" s="184">
        <v>22.8994</v>
      </c>
      <c r="K257" s="184">
        <v>7.7256</v>
      </c>
      <c r="L257" s="184">
        <v>7.6105</v>
      </c>
      <c r="M257" s="184">
        <v>11.741</v>
      </c>
      <c r="N257" s="184">
        <v>16.010400000000001</v>
      </c>
      <c r="O257" s="184">
        <v>8.4774999999999991</v>
      </c>
      <c r="P257" s="184">
        <v>9.8866999999999994</v>
      </c>
      <c r="Q257" s="184">
        <v>10.0838</v>
      </c>
      <c r="R257" s="184">
        <v>10.347799999999999</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44446</v>
      </c>
      <c r="E258" s="184">
        <v>15.9419</v>
      </c>
      <c r="F258" s="184">
        <v>0.91579999999999995</v>
      </c>
      <c r="G258" s="184">
        <v>0.8014</v>
      </c>
      <c r="H258" s="184">
        <v>0.81779999999999997</v>
      </c>
      <c r="I258" s="184">
        <v>38.518500000000003</v>
      </c>
      <c r="J258" s="184">
        <v>21.1113</v>
      </c>
      <c r="K258" s="184">
        <v>5.9461000000000004</v>
      </c>
      <c r="L258" s="184">
        <v>5.8032000000000004</v>
      </c>
      <c r="M258" s="184">
        <v>9.6562999999999999</v>
      </c>
      <c r="N258" s="184">
        <v>13.8439</v>
      </c>
      <c r="O258" s="184">
        <v>6.7563000000000004</v>
      </c>
      <c r="P258" s="184">
        <v>8.1938999999999993</v>
      </c>
      <c r="Q258" s="184">
        <v>8.4184000000000001</v>
      </c>
      <c r="R258" s="184">
        <v>8.4271999999999991</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44446</v>
      </c>
      <c r="E259" s="184">
        <v>41.871600000000001</v>
      </c>
      <c r="F259" s="184">
        <v>-10.196199999999999</v>
      </c>
      <c r="G259" s="184">
        <v>12.7011</v>
      </c>
      <c r="H259" s="184">
        <v>49.7849</v>
      </c>
      <c r="I259" s="184">
        <v>52.880800000000001</v>
      </c>
      <c r="J259" s="184">
        <v>23.390599999999999</v>
      </c>
      <c r="K259" s="184">
        <v>15.9839</v>
      </c>
      <c r="L259" s="184">
        <v>16.891300000000001</v>
      </c>
      <c r="M259" s="184">
        <v>15.9617</v>
      </c>
      <c r="N259" s="184">
        <v>19.587</v>
      </c>
      <c r="O259" s="184">
        <v>11.7591</v>
      </c>
      <c r="P259" s="184">
        <v>9.1381999999999994</v>
      </c>
      <c r="Q259" s="184">
        <v>8.3882999999999992</v>
      </c>
      <c r="R259" s="184">
        <v>15.0846</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44446</v>
      </c>
      <c r="E260" s="184">
        <v>45.978299999999997</v>
      </c>
      <c r="F260" s="184">
        <v>-8.8095999999999997</v>
      </c>
      <c r="G260" s="184">
        <v>14.1127</v>
      </c>
      <c r="H260" s="184">
        <v>51.237099999999998</v>
      </c>
      <c r="I260" s="184">
        <v>54.3431</v>
      </c>
      <c r="J260" s="184">
        <v>24.846399999999999</v>
      </c>
      <c r="K260" s="184">
        <v>17.4313</v>
      </c>
      <c r="L260" s="184">
        <v>18.2972</v>
      </c>
      <c r="M260" s="184">
        <v>17.3733</v>
      </c>
      <c r="N260" s="184">
        <v>21.0793</v>
      </c>
      <c r="O260" s="184">
        <v>13.0801</v>
      </c>
      <c r="P260" s="184">
        <v>10.4815</v>
      </c>
      <c r="Q260" s="184">
        <v>11.2524</v>
      </c>
      <c r="R260" s="184">
        <v>16.4605</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44446</v>
      </c>
      <c r="E261" s="184">
        <v>45.259700000000002</v>
      </c>
      <c r="F261" s="184">
        <v>-62.072099999999999</v>
      </c>
      <c r="G261" s="184">
        <v>2.6823000000000001</v>
      </c>
      <c r="H261" s="184">
        <v>34.839799999999997</v>
      </c>
      <c r="I261" s="184">
        <v>42.924799999999998</v>
      </c>
      <c r="J261" s="184">
        <v>19.139099999999999</v>
      </c>
      <c r="K261" s="184">
        <v>14.8306</v>
      </c>
      <c r="L261" s="184">
        <v>13.1287</v>
      </c>
      <c r="M261" s="184">
        <v>11.771000000000001</v>
      </c>
      <c r="N261" s="184">
        <v>13.8789</v>
      </c>
      <c r="O261" s="184">
        <v>9.2179000000000002</v>
      </c>
      <c r="P261" s="184">
        <v>7.8000999999999996</v>
      </c>
      <c r="Q261" s="184">
        <v>8.4209999999999994</v>
      </c>
      <c r="R261" s="184">
        <v>9.8651999999999997</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44446</v>
      </c>
      <c r="E262" s="184">
        <v>42.725700000000003</v>
      </c>
      <c r="F262" s="184">
        <v>-62.682200000000002</v>
      </c>
      <c r="G262" s="184">
        <v>2.0935000000000001</v>
      </c>
      <c r="H262" s="184">
        <v>34.2485</v>
      </c>
      <c r="I262" s="184">
        <v>42.309899999999999</v>
      </c>
      <c r="J262" s="184">
        <v>18.518899999999999</v>
      </c>
      <c r="K262" s="184">
        <v>14.2081</v>
      </c>
      <c r="L262" s="184">
        <v>12.4923</v>
      </c>
      <c r="M262" s="184">
        <v>11.1274</v>
      </c>
      <c r="N262" s="184">
        <v>13.229900000000001</v>
      </c>
      <c r="O262" s="184">
        <v>8.5694999999999997</v>
      </c>
      <c r="P262" s="184">
        <v>7.1044</v>
      </c>
      <c r="Q262" s="184">
        <v>6.1069000000000004</v>
      </c>
      <c r="R262" s="184">
        <v>9.2689000000000004</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44446</v>
      </c>
      <c r="E263" s="184">
        <v>66.994</v>
      </c>
      <c r="F263" s="184">
        <v>-54.944499999999998</v>
      </c>
      <c r="G263" s="184">
        <v>-6.3836000000000004</v>
      </c>
      <c r="H263" s="184">
        <v>4.2843</v>
      </c>
      <c r="I263" s="184">
        <v>14.313700000000001</v>
      </c>
      <c r="J263" s="184">
        <v>21.218599999999999</v>
      </c>
      <c r="K263" s="184">
        <v>17.404199999999999</v>
      </c>
      <c r="L263" s="184">
        <v>11.808999999999999</v>
      </c>
      <c r="M263" s="184">
        <v>9.8973999999999993</v>
      </c>
      <c r="N263" s="184">
        <v>12.1021</v>
      </c>
      <c r="O263" s="184">
        <v>8.1527999999999992</v>
      </c>
      <c r="P263" s="184">
        <v>6.6978</v>
      </c>
      <c r="Q263" s="184">
        <v>8.4481999999999999</v>
      </c>
      <c r="R263" s="184">
        <v>9.3008000000000006</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44446</v>
      </c>
      <c r="E264" s="184">
        <v>71.627200000000002</v>
      </c>
      <c r="F264" s="184">
        <v>-54.19</v>
      </c>
      <c r="G264" s="184">
        <v>-5.6020000000000003</v>
      </c>
      <c r="H264" s="184">
        <v>5.0643000000000002</v>
      </c>
      <c r="I264" s="184">
        <v>15.1015</v>
      </c>
      <c r="J264" s="184">
        <v>22.0152</v>
      </c>
      <c r="K264" s="184">
        <v>18.220600000000001</v>
      </c>
      <c r="L264" s="184">
        <v>12.639799999999999</v>
      </c>
      <c r="M264" s="184">
        <v>10.7333</v>
      </c>
      <c r="N264" s="184">
        <v>13.0091</v>
      </c>
      <c r="O264" s="184">
        <v>9.09</v>
      </c>
      <c r="P264" s="184">
        <v>7.6155999999999997</v>
      </c>
      <c r="Q264" s="184">
        <v>8.4879999999999995</v>
      </c>
      <c r="R264" s="184">
        <v>10.214499999999999</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44446</v>
      </c>
      <c r="E265" s="184">
        <v>25.164400000000001</v>
      </c>
      <c r="F265" s="184">
        <v>19.591699999999999</v>
      </c>
      <c r="G265" s="184">
        <v>13.182</v>
      </c>
      <c r="H265" s="184">
        <v>24.7959</v>
      </c>
      <c r="I265" s="184">
        <v>33.176600000000001</v>
      </c>
      <c r="J265" s="184">
        <v>18.2318</v>
      </c>
      <c r="K265" s="184">
        <v>12.541399999999999</v>
      </c>
      <c r="L265" s="184">
        <v>9.0503</v>
      </c>
      <c r="M265" s="184">
        <v>10.722799999999999</v>
      </c>
      <c r="N265" s="184">
        <v>12.196300000000001</v>
      </c>
      <c r="O265" s="184">
        <v>7.9198000000000004</v>
      </c>
      <c r="P265" s="184">
        <v>7.4675000000000002</v>
      </c>
      <c r="Q265" s="184">
        <v>8.9675999999999991</v>
      </c>
      <c r="R265" s="184">
        <v>9.0310000000000006</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44446</v>
      </c>
      <c r="E266" s="184">
        <v>22.0444</v>
      </c>
      <c r="F266" s="184">
        <v>17.5594</v>
      </c>
      <c r="G266" s="184">
        <v>11.19</v>
      </c>
      <c r="H266" s="184">
        <v>22.782900000000001</v>
      </c>
      <c r="I266" s="184">
        <v>31.140899999999998</v>
      </c>
      <c r="J266" s="184">
        <v>16.189</v>
      </c>
      <c r="K266" s="184">
        <v>10.559200000000001</v>
      </c>
      <c r="L266" s="184">
        <v>7.0777000000000001</v>
      </c>
      <c r="M266" s="184">
        <v>8.7484000000000002</v>
      </c>
      <c r="N266" s="184">
        <v>10.135</v>
      </c>
      <c r="O266" s="184">
        <v>6.1830999999999996</v>
      </c>
      <c r="P266" s="184">
        <v>5.7157999999999998</v>
      </c>
      <c r="Q266" s="184">
        <v>7.3688000000000002</v>
      </c>
      <c r="R266" s="184">
        <v>7.2529000000000003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44446</v>
      </c>
      <c r="E267" s="184">
        <v>43.250900000000001</v>
      </c>
      <c r="F267" s="184">
        <v>-0.5907</v>
      </c>
      <c r="G267" s="184">
        <v>7.3268000000000004</v>
      </c>
      <c r="H267" s="184">
        <v>17.8797</v>
      </c>
      <c r="I267" s="184">
        <v>23.250399999999999</v>
      </c>
      <c r="J267" s="184">
        <v>19.7133</v>
      </c>
      <c r="K267" s="184">
        <v>12.260300000000001</v>
      </c>
      <c r="L267" s="184">
        <v>12.2875</v>
      </c>
      <c r="M267" s="184">
        <v>11.9602</v>
      </c>
      <c r="N267" s="184">
        <v>13.3249</v>
      </c>
      <c r="O267" s="184">
        <v>1.0523</v>
      </c>
      <c r="P267" s="184">
        <v>3.024</v>
      </c>
      <c r="Q267" s="184">
        <v>8.6430000000000007</v>
      </c>
      <c r="R267" s="184">
        <v>0.2611</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44446</v>
      </c>
      <c r="E268" s="184">
        <v>46.411099999999998</v>
      </c>
      <c r="F268" s="184">
        <v>0</v>
      </c>
      <c r="G268" s="184">
        <v>7.9698000000000002</v>
      </c>
      <c r="H268" s="184">
        <v>18.501999999999999</v>
      </c>
      <c r="I268" s="184">
        <v>23.883299999999998</v>
      </c>
      <c r="J268" s="184">
        <v>20.3446</v>
      </c>
      <c r="K268" s="184">
        <v>12.9033</v>
      </c>
      <c r="L268" s="184">
        <v>12.9512</v>
      </c>
      <c r="M268" s="184">
        <v>12.6426</v>
      </c>
      <c r="N268" s="184">
        <v>14.035299999999999</v>
      </c>
      <c r="O268" s="184">
        <v>1.7817000000000001</v>
      </c>
      <c r="P268" s="184">
        <v>3.8332999999999999</v>
      </c>
      <c r="Q268" s="184">
        <v>7.1779000000000002</v>
      </c>
      <c r="R268" s="184">
        <v>0.90569999999999995</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44446</v>
      </c>
      <c r="E271" s="184">
        <v>55.412399999999998</v>
      </c>
      <c r="F271" s="184">
        <v>-17.249700000000001</v>
      </c>
      <c r="G271" s="184">
        <v>1.7129000000000001</v>
      </c>
      <c r="H271" s="184">
        <v>38.9544</v>
      </c>
      <c r="I271" s="184">
        <v>55.4208</v>
      </c>
      <c r="J271" s="184">
        <v>21.265799999999999</v>
      </c>
      <c r="K271" s="184">
        <v>15.6889</v>
      </c>
      <c r="L271" s="184">
        <v>16.116399999999999</v>
      </c>
      <c r="M271" s="184">
        <v>16.062799999999999</v>
      </c>
      <c r="N271" s="184">
        <v>20.7363</v>
      </c>
      <c r="O271" s="184">
        <v>11.6485</v>
      </c>
      <c r="P271" s="184">
        <v>9.1257000000000001</v>
      </c>
      <c r="Q271" s="184">
        <v>10.209300000000001</v>
      </c>
      <c r="R271" s="184">
        <v>14.685</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44446</v>
      </c>
      <c r="E272" s="184">
        <v>51.726700000000001</v>
      </c>
      <c r="F272" s="184">
        <v>-18.055199999999999</v>
      </c>
      <c r="G272" s="184">
        <v>0.89980000000000004</v>
      </c>
      <c r="H272" s="184">
        <v>38.098199999999999</v>
      </c>
      <c r="I272" s="184">
        <v>54.565199999999997</v>
      </c>
      <c r="J272" s="184">
        <v>20.434899999999999</v>
      </c>
      <c r="K272" s="184">
        <v>15.0062</v>
      </c>
      <c r="L272" s="184">
        <v>15.457100000000001</v>
      </c>
      <c r="M272" s="184">
        <v>15.3942</v>
      </c>
      <c r="N272" s="184">
        <v>20.008600000000001</v>
      </c>
      <c r="O272" s="184">
        <v>10.9566</v>
      </c>
      <c r="P272" s="184">
        <v>8.2864000000000004</v>
      </c>
      <c r="Q272" s="184">
        <v>8.3576999999999995</v>
      </c>
      <c r="R272" s="184">
        <v>13.9915</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44446</v>
      </c>
      <c r="E273" s="184">
        <v>22.144600000000001</v>
      </c>
      <c r="F273" s="184">
        <v>-58.912399999999998</v>
      </c>
      <c r="G273" s="184">
        <v>-8.3984000000000005</v>
      </c>
      <c r="H273" s="184">
        <v>4.9965999999999999</v>
      </c>
      <c r="I273" s="184">
        <v>22.395099999999999</v>
      </c>
      <c r="J273" s="184">
        <v>14.374499999999999</v>
      </c>
      <c r="K273" s="184">
        <v>10.542199999999999</v>
      </c>
      <c r="L273" s="184">
        <v>9.8382000000000005</v>
      </c>
      <c r="M273" s="184">
        <v>10.5725</v>
      </c>
      <c r="N273" s="184">
        <v>12.077999999999999</v>
      </c>
      <c r="O273" s="184">
        <v>5.2073999999999998</v>
      </c>
      <c r="P273" s="184">
        <v>5.3428000000000004</v>
      </c>
      <c r="Q273" s="184">
        <v>7.1515000000000004</v>
      </c>
      <c r="R273" s="184">
        <v>9.7233000000000001</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44446</v>
      </c>
      <c r="E274" s="184">
        <v>23.5473</v>
      </c>
      <c r="F274" s="184">
        <v>-58.035299999999999</v>
      </c>
      <c r="G274" s="184">
        <v>-7.4729999999999999</v>
      </c>
      <c r="H274" s="184">
        <v>5.9634999999999998</v>
      </c>
      <c r="I274" s="184">
        <v>23.336300000000001</v>
      </c>
      <c r="J274" s="184">
        <v>15.266400000000001</v>
      </c>
      <c r="K274" s="184">
        <v>11.4247</v>
      </c>
      <c r="L274" s="184">
        <v>10.647600000000001</v>
      </c>
      <c r="M274" s="184">
        <v>11.3428</v>
      </c>
      <c r="N274" s="184">
        <v>12.8788</v>
      </c>
      <c r="O274" s="184">
        <v>6.1143999999999998</v>
      </c>
      <c r="P274" s="184">
        <v>6.3777999999999997</v>
      </c>
      <c r="Q274" s="184">
        <v>8.1</v>
      </c>
      <c r="R274" s="184">
        <v>10.6332</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44446</v>
      </c>
      <c r="E275" s="184">
        <v>0.99470000000000003</v>
      </c>
      <c r="F275" s="184">
        <v>11.011699999999999</v>
      </c>
      <c r="G275" s="184">
        <v>11.021599999999999</v>
      </c>
      <c r="H275" s="184">
        <v>11.031599999999999</v>
      </c>
      <c r="I275" s="184">
        <v>10.790699999999999</v>
      </c>
      <c r="J275" s="184">
        <v>10.8818</v>
      </c>
      <c r="K275" s="184">
        <v>11.0274</v>
      </c>
      <c r="L275" s="184">
        <v>11.331</v>
      </c>
      <c r="M275" s="184">
        <v>-23.820399999999999</v>
      </c>
      <c r="N275" s="184">
        <v>-16.143999999999998</v>
      </c>
      <c r="O275" s="184"/>
      <c r="P275" s="184"/>
      <c r="Q275" s="184">
        <v>-7.8945999999999996</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44446</v>
      </c>
      <c r="E276" s="184">
        <v>0.94740000000000002</v>
      </c>
      <c r="F276" s="184">
        <v>11.5616</v>
      </c>
      <c r="G276" s="184">
        <v>10.607100000000001</v>
      </c>
      <c r="H276" s="184">
        <v>10.478199999999999</v>
      </c>
      <c r="I276" s="184">
        <v>10.7767</v>
      </c>
      <c r="J276" s="184">
        <v>10.816800000000001</v>
      </c>
      <c r="K276" s="184">
        <v>11.0181</v>
      </c>
      <c r="L276" s="184">
        <v>11.3268</v>
      </c>
      <c r="M276" s="184">
        <v>-24.0947</v>
      </c>
      <c r="N276" s="184">
        <v>-16.351800000000001</v>
      </c>
      <c r="O276" s="184"/>
      <c r="P276" s="184"/>
      <c r="Q276" s="184">
        <v>-8.0404</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44446</v>
      </c>
      <c r="E277" s="184">
        <v>52.852600000000002</v>
      </c>
      <c r="F277" s="184">
        <v>-24.224</v>
      </c>
      <c r="G277" s="184">
        <v>1.6059000000000001</v>
      </c>
      <c r="H277" s="184">
        <v>30.0655</v>
      </c>
      <c r="I277" s="184">
        <v>41.7029</v>
      </c>
      <c r="J277" s="184">
        <v>29.1557</v>
      </c>
      <c r="K277" s="184">
        <v>21.115400000000001</v>
      </c>
      <c r="L277" s="184">
        <v>16.961400000000001</v>
      </c>
      <c r="M277" s="184">
        <v>15.475</v>
      </c>
      <c r="N277" s="184">
        <v>20.679300000000001</v>
      </c>
      <c r="O277" s="184">
        <v>7.7081999999999997</v>
      </c>
      <c r="P277" s="184">
        <v>8.1042000000000005</v>
      </c>
      <c r="Q277" s="184">
        <v>9.9776000000000007</v>
      </c>
      <c r="R277" s="184">
        <v>11.8416</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44446</v>
      </c>
      <c r="E278" s="184">
        <v>49.969900000000003</v>
      </c>
      <c r="F278" s="184">
        <v>-24.818100000000001</v>
      </c>
      <c r="G278" s="184">
        <v>1.0409999999999999</v>
      </c>
      <c r="H278" s="184">
        <v>29.4983</v>
      </c>
      <c r="I278" s="184">
        <v>41.131300000000003</v>
      </c>
      <c r="J278" s="184">
        <v>28.578499999999998</v>
      </c>
      <c r="K278" s="184">
        <v>20.504899999999999</v>
      </c>
      <c r="L278" s="184">
        <v>16.316500000000001</v>
      </c>
      <c r="M278" s="184">
        <v>14.803000000000001</v>
      </c>
      <c r="N278" s="184">
        <v>19.944099999999999</v>
      </c>
      <c r="O278" s="184">
        <v>7.0107999999999997</v>
      </c>
      <c r="P278" s="184">
        <v>7.3826000000000001</v>
      </c>
      <c r="Q278" s="184">
        <v>9.4931000000000001</v>
      </c>
      <c r="R278" s="184">
        <v>11.1289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-12.90889777777778</v>
      </c>
      <c r="G279" s="186">
        <v>5.9357799999999994</v>
      </c>
      <c r="H279" s="186">
        <v>24.843673333333331</v>
      </c>
      <c r="I279" s="186">
        <v>36.505277777777771</v>
      </c>
      <c r="J279" s="186">
        <v>21.47179777777778</v>
      </c>
      <c r="K279" s="186">
        <v>14.695093333333338</v>
      </c>
      <c r="L279" s="186">
        <v>13.077653333333338</v>
      </c>
      <c r="M279" s="186">
        <v>11.411268888888889</v>
      </c>
      <c r="N279" s="186">
        <v>14.510295555555551</v>
      </c>
      <c r="O279" s="186">
        <v>8.5049790697674421</v>
      </c>
      <c r="P279" s="186">
        <v>7.6312930232558136</v>
      </c>
      <c r="Q279" s="186">
        <v>8.2863022222222238</v>
      </c>
      <c r="R279" s="186">
        <v>11.089962790697678</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-21.8992</v>
      </c>
      <c r="G280" s="186">
        <v>2.6164000000000001</v>
      </c>
      <c r="H280" s="186">
        <v>24.7959</v>
      </c>
      <c r="I280" s="186">
        <v>37.267600000000002</v>
      </c>
      <c r="J280" s="186">
        <v>21.218599999999999</v>
      </c>
      <c r="K280" s="186">
        <v>14.468299999999999</v>
      </c>
      <c r="L280" s="186">
        <v>12.9512</v>
      </c>
      <c r="M280" s="186">
        <v>11.9602</v>
      </c>
      <c r="N280" s="186">
        <v>14.593999999999999</v>
      </c>
      <c r="O280" s="186">
        <v>8.7199000000000009</v>
      </c>
      <c r="P280" s="186">
        <v>7.8000999999999996</v>
      </c>
      <c r="Q280" s="186">
        <v>8.9675999999999991</v>
      </c>
      <c r="R280" s="186">
        <v>11.1289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44446</v>
      </c>
      <c r="E283" s="184">
        <v>75.39</v>
      </c>
      <c r="F283" s="184">
        <v>-0.37</v>
      </c>
      <c r="G283" s="184">
        <v>-0.2646</v>
      </c>
      <c r="H283" s="184">
        <v>0.76180000000000003</v>
      </c>
      <c r="I283" s="184">
        <v>4.0006000000000004</v>
      </c>
      <c r="J283" s="184">
        <v>3.4015</v>
      </c>
      <c r="K283" s="184">
        <v>8.8978999999999999</v>
      </c>
      <c r="L283" s="184">
        <v>16.1812</v>
      </c>
      <c r="M283" s="184">
        <v>30.703900000000001</v>
      </c>
      <c r="N283" s="184">
        <v>52.889899999999997</v>
      </c>
      <c r="O283" s="184">
        <v>14.839</v>
      </c>
      <c r="P283" s="184">
        <v>16.464099999999998</v>
      </c>
      <c r="Q283" s="184">
        <v>15.038600000000001</v>
      </c>
      <c r="R283" s="184">
        <v>29.530200000000001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44446</v>
      </c>
      <c r="E284" s="184">
        <v>84.46</v>
      </c>
      <c r="F284" s="184">
        <v>-0.36570000000000003</v>
      </c>
      <c r="G284" s="184">
        <v>-0.25979999999999998</v>
      </c>
      <c r="H284" s="184">
        <v>0.78759999999999997</v>
      </c>
      <c r="I284" s="184">
        <v>4.0532000000000004</v>
      </c>
      <c r="J284" s="184">
        <v>3.5175999999999998</v>
      </c>
      <c r="K284" s="184">
        <v>9.2766999999999999</v>
      </c>
      <c r="L284" s="184">
        <v>16.980599999999999</v>
      </c>
      <c r="M284" s="184">
        <v>32.0306</v>
      </c>
      <c r="N284" s="184">
        <v>54.944000000000003</v>
      </c>
      <c r="O284" s="184">
        <v>16.2136</v>
      </c>
      <c r="P284" s="184">
        <v>18.052199999999999</v>
      </c>
      <c r="Q284" s="184">
        <v>19.8795</v>
      </c>
      <c r="R284" s="184">
        <v>31.1111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44446</v>
      </c>
      <c r="E285" s="184">
        <v>82.263999999999996</v>
      </c>
      <c r="F285" s="184">
        <v>-0.2208</v>
      </c>
      <c r="G285" s="184">
        <v>-6.5600000000000006E-2</v>
      </c>
      <c r="H285" s="184">
        <v>1.3728</v>
      </c>
      <c r="I285" s="184">
        <v>4.3178000000000001</v>
      </c>
      <c r="J285" s="184">
        <v>4.5831</v>
      </c>
      <c r="K285" s="184">
        <v>9.8918999999999997</v>
      </c>
      <c r="L285" s="184">
        <v>15.5101</v>
      </c>
      <c r="M285" s="184">
        <v>34.032800000000002</v>
      </c>
      <c r="N285" s="184">
        <v>59.441800000000001</v>
      </c>
      <c r="O285" s="184">
        <v>15.605</v>
      </c>
      <c r="P285" s="184">
        <v>16.167200000000001</v>
      </c>
      <c r="Q285" s="184">
        <v>13.9603</v>
      </c>
      <c r="R285" s="184">
        <v>28.169699999999999</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44446</v>
      </c>
      <c r="E286" s="184">
        <v>92.09</v>
      </c>
      <c r="F286" s="184">
        <v>-0.21779999999999999</v>
      </c>
      <c r="G286" s="184">
        <v>-5.0999999999999997E-2</v>
      </c>
      <c r="H286" s="184">
        <v>1.3995</v>
      </c>
      <c r="I286" s="184">
        <v>4.3726000000000003</v>
      </c>
      <c r="J286" s="184">
        <v>4.7107999999999999</v>
      </c>
      <c r="K286" s="184">
        <v>10.276899999999999</v>
      </c>
      <c r="L286" s="184">
        <v>16.317799999999998</v>
      </c>
      <c r="M286" s="184">
        <v>35.400599999999997</v>
      </c>
      <c r="N286" s="184">
        <v>61.603900000000003</v>
      </c>
      <c r="O286" s="184">
        <v>17.1922</v>
      </c>
      <c r="P286" s="184">
        <v>17.831399999999999</v>
      </c>
      <c r="Q286" s="184">
        <v>17.059999999999999</v>
      </c>
      <c r="R286" s="184">
        <v>29.908200000000001</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44446</v>
      </c>
      <c r="E287" s="184">
        <v>198.68879999999999</v>
      </c>
      <c r="F287" s="184">
        <v>0.16789999999999999</v>
      </c>
      <c r="G287" s="184">
        <v>0.58179999999999998</v>
      </c>
      <c r="H287" s="184">
        <v>2.0485000000000002</v>
      </c>
      <c r="I287" s="184">
        <v>6.0113000000000003</v>
      </c>
      <c r="J287" s="184">
        <v>2.5990000000000002</v>
      </c>
      <c r="K287" s="184">
        <v>8.9736999999999991</v>
      </c>
      <c r="L287" s="184">
        <v>21.688600000000001</v>
      </c>
      <c r="M287" s="184">
        <v>45.995800000000003</v>
      </c>
      <c r="N287" s="184">
        <v>81.322599999999994</v>
      </c>
      <c r="O287" s="184">
        <v>19.160499999999999</v>
      </c>
      <c r="P287" s="184">
        <v>14.6774</v>
      </c>
      <c r="Q287" s="184">
        <v>14.979799999999999</v>
      </c>
      <c r="R287" s="184">
        <v>40.0396</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44446</v>
      </c>
      <c r="E288" s="184">
        <v>58.162140189792602</v>
      </c>
      <c r="F288" s="184">
        <v>0.16789999999999999</v>
      </c>
      <c r="G288" s="184">
        <v>0.58189999999999997</v>
      </c>
      <c r="H288" s="184">
        <v>2.0486</v>
      </c>
      <c r="I288" s="184">
        <v>6.0115999999999996</v>
      </c>
      <c r="J288" s="184">
        <v>2.5991</v>
      </c>
      <c r="K288" s="184">
        <v>8.9740000000000002</v>
      </c>
      <c r="L288" s="184">
        <v>21.6889</v>
      </c>
      <c r="M288" s="184">
        <v>46.006100000000004</v>
      </c>
      <c r="N288" s="184">
        <v>81.335999999999999</v>
      </c>
      <c r="O288" s="184">
        <v>19.1617</v>
      </c>
      <c r="P288" s="184">
        <v>14.7058</v>
      </c>
      <c r="Q288" s="184">
        <v>14.9931</v>
      </c>
      <c r="R288" s="184">
        <v>40.039200000000001</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44446</v>
      </c>
      <c r="E289" s="184">
        <v>476.14677429075198</v>
      </c>
      <c r="F289" s="184">
        <v>0.1658</v>
      </c>
      <c r="G289" s="184">
        <v>0.57350000000000001</v>
      </c>
      <c r="H289" s="184">
        <v>2.0341</v>
      </c>
      <c r="I289" s="184">
        <v>5.9817</v>
      </c>
      <c r="J289" s="184">
        <v>2.5301</v>
      </c>
      <c r="K289" s="184">
        <v>8.7568999999999999</v>
      </c>
      <c r="L289" s="184">
        <v>21.250800000000002</v>
      </c>
      <c r="M289" s="184">
        <v>45.248100000000001</v>
      </c>
      <c r="N289" s="184">
        <v>80.121099999999998</v>
      </c>
      <c r="O289" s="184">
        <v>18.4267</v>
      </c>
      <c r="P289" s="184">
        <v>13.9443</v>
      </c>
      <c r="Q289" s="184">
        <v>18.5322</v>
      </c>
      <c r="R289" s="184">
        <v>39.168799999999997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44446</v>
      </c>
      <c r="E290" s="184">
        <v>479.52710165401197</v>
      </c>
      <c r="F290" s="184">
        <v>0.1658</v>
      </c>
      <c r="G290" s="184">
        <v>0.5736</v>
      </c>
      <c r="H290" s="184">
        <v>2.0341999999999998</v>
      </c>
      <c r="I290" s="184">
        <v>5.9820000000000002</v>
      </c>
      <c r="J290" s="184">
        <v>2.5305</v>
      </c>
      <c r="K290" s="184">
        <v>8.7583000000000002</v>
      </c>
      <c r="L290" s="184">
        <v>21.251999999999999</v>
      </c>
      <c r="M290" s="184">
        <v>45.2517</v>
      </c>
      <c r="N290" s="184">
        <v>80.125900000000001</v>
      </c>
      <c r="O290" s="184">
        <v>18.428599999999999</v>
      </c>
      <c r="P290" s="184">
        <v>13.945499999999999</v>
      </c>
      <c r="Q290" s="184">
        <v>19.053000000000001</v>
      </c>
      <c r="R290" s="184">
        <v>39.170699999999997</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-6.3362500000000044E-2</v>
      </c>
      <c r="G291" s="186">
        <v>0.20872499999999999</v>
      </c>
      <c r="H291" s="186">
        <v>1.5608875000000002</v>
      </c>
      <c r="I291" s="186">
        <v>5.0913500000000003</v>
      </c>
      <c r="J291" s="186">
        <v>3.3089625000000003</v>
      </c>
      <c r="K291" s="186">
        <v>9.2257875000000009</v>
      </c>
      <c r="L291" s="186">
        <v>18.858750000000004</v>
      </c>
      <c r="M291" s="186">
        <v>39.333700000000007</v>
      </c>
      <c r="N291" s="186">
        <v>68.973150000000004</v>
      </c>
      <c r="O291" s="186">
        <v>17.3784125</v>
      </c>
      <c r="P291" s="186">
        <v>15.723487499999999</v>
      </c>
      <c r="Q291" s="186">
        <v>16.6870625</v>
      </c>
      <c r="R291" s="186">
        <v>34.642187499999999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-2.5999999999999995E-2</v>
      </c>
      <c r="G292" s="186">
        <v>0.26125000000000004</v>
      </c>
      <c r="H292" s="186">
        <v>1.7168000000000001</v>
      </c>
      <c r="I292" s="186">
        <v>5.1771500000000001</v>
      </c>
      <c r="J292" s="186">
        <v>3.0003000000000002</v>
      </c>
      <c r="K292" s="186">
        <v>8.9738499999999988</v>
      </c>
      <c r="L292" s="186">
        <v>19.1157</v>
      </c>
      <c r="M292" s="186">
        <v>40.324349999999995</v>
      </c>
      <c r="N292" s="186">
        <v>70.862499999999997</v>
      </c>
      <c r="O292" s="186">
        <v>17.809449999999998</v>
      </c>
      <c r="P292" s="186">
        <v>15.436500000000001</v>
      </c>
      <c r="Q292" s="186">
        <v>16.049299999999999</v>
      </c>
      <c r="R292" s="186">
        <v>35.139949999999999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44446</v>
      </c>
      <c r="E295" s="184">
        <v>88.486800000000002</v>
      </c>
      <c r="F295" s="184">
        <v>-3.9594999999999998</v>
      </c>
      <c r="G295" s="184">
        <v>2.6509999999999998</v>
      </c>
      <c r="H295" s="184">
        <v>8.3574999999999999</v>
      </c>
      <c r="I295" s="184">
        <v>7.8224</v>
      </c>
      <c r="J295" s="184">
        <v>8.7089999999999996</v>
      </c>
      <c r="K295" s="184">
        <v>5.8822999999999999</v>
      </c>
      <c r="L295" s="184">
        <v>7.5048000000000004</v>
      </c>
      <c r="M295" s="184">
        <v>4.8177000000000003</v>
      </c>
      <c r="N295" s="184">
        <v>6.1208999999999998</v>
      </c>
      <c r="O295" s="184">
        <v>9.3309999999999995</v>
      </c>
      <c r="P295" s="184">
        <v>8.2034000000000002</v>
      </c>
      <c r="Q295" s="184">
        <v>9.2944999999999993</v>
      </c>
      <c r="R295" s="184">
        <v>8.6622000000000003</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44446</v>
      </c>
      <c r="E296" s="184">
        <v>89.403099999999995</v>
      </c>
      <c r="F296" s="184">
        <v>-3.7965</v>
      </c>
      <c r="G296" s="184">
        <v>2.8178999999999998</v>
      </c>
      <c r="H296" s="184">
        <v>8.5174000000000003</v>
      </c>
      <c r="I296" s="184">
        <v>7.9855</v>
      </c>
      <c r="J296" s="184">
        <v>8.8704000000000001</v>
      </c>
      <c r="K296" s="184">
        <v>6.0446999999999997</v>
      </c>
      <c r="L296" s="184">
        <v>7.6721000000000004</v>
      </c>
      <c r="M296" s="184">
        <v>4.9817</v>
      </c>
      <c r="N296" s="184">
        <v>6.2868000000000004</v>
      </c>
      <c r="O296" s="184">
        <v>9.4827999999999992</v>
      </c>
      <c r="P296" s="184">
        <v>8.3445</v>
      </c>
      <c r="Q296" s="184">
        <v>8.9312000000000005</v>
      </c>
      <c r="R296" s="184">
        <v>8.8254000000000001</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44446</v>
      </c>
      <c r="E297" s="184">
        <v>13.9543</v>
      </c>
      <c r="F297" s="184">
        <v>-4.4461000000000004</v>
      </c>
      <c r="G297" s="184">
        <v>2.7473000000000001</v>
      </c>
      <c r="H297" s="184">
        <v>9.0960000000000001</v>
      </c>
      <c r="I297" s="184">
        <v>8.0775000000000006</v>
      </c>
      <c r="J297" s="184">
        <v>8.7225000000000001</v>
      </c>
      <c r="K297" s="184">
        <v>5.4999000000000002</v>
      </c>
      <c r="L297" s="184">
        <v>6.8474000000000004</v>
      </c>
      <c r="M297" s="184">
        <v>4.8837999999999999</v>
      </c>
      <c r="N297" s="184">
        <v>6.24</v>
      </c>
      <c r="O297" s="184">
        <v>8.5947999999999993</v>
      </c>
      <c r="P297" s="184"/>
      <c r="Q297" s="184">
        <v>8.3472000000000008</v>
      </c>
      <c r="R297" s="184">
        <v>9.1058000000000003</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44446</v>
      </c>
      <c r="E298" s="184">
        <v>13.5122</v>
      </c>
      <c r="F298" s="184">
        <v>-5.4016999999999999</v>
      </c>
      <c r="G298" s="184">
        <v>2.0264000000000002</v>
      </c>
      <c r="H298" s="184">
        <v>8.4260999999999999</v>
      </c>
      <c r="I298" s="184">
        <v>7.4108999999999998</v>
      </c>
      <c r="J298" s="184">
        <v>8.0504999999999995</v>
      </c>
      <c r="K298" s="184">
        <v>4.8262999999999998</v>
      </c>
      <c r="L298" s="184">
        <v>6.15</v>
      </c>
      <c r="M298" s="184">
        <v>4.1874000000000002</v>
      </c>
      <c r="N298" s="184">
        <v>5.5327000000000002</v>
      </c>
      <c r="O298" s="184">
        <v>7.8033999999999999</v>
      </c>
      <c r="P298" s="184"/>
      <c r="Q298" s="184">
        <v>7.5111999999999997</v>
      </c>
      <c r="R298" s="184">
        <v>8.3352000000000004</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44446</v>
      </c>
      <c r="E299" s="184">
        <v>22.130099999999999</v>
      </c>
      <c r="F299" s="184">
        <v>-3.9580000000000002</v>
      </c>
      <c r="G299" s="184">
        <v>1.7734000000000001</v>
      </c>
      <c r="H299" s="184">
        <v>4.9999000000000002</v>
      </c>
      <c r="I299" s="184">
        <v>4.3544</v>
      </c>
      <c r="J299" s="184">
        <v>5.9946999999999999</v>
      </c>
      <c r="K299" s="184">
        <v>4.6174999999999997</v>
      </c>
      <c r="L299" s="184">
        <v>5.2824999999999998</v>
      </c>
      <c r="M299" s="184">
        <v>2.5527000000000002</v>
      </c>
      <c r="N299" s="184">
        <v>4.2049000000000003</v>
      </c>
      <c r="O299" s="184">
        <v>5.0415000000000001</v>
      </c>
      <c r="P299" s="184">
        <v>5.4513999999999996</v>
      </c>
      <c r="Q299" s="184">
        <v>6.3827999999999996</v>
      </c>
      <c r="R299" s="184">
        <v>7.1717000000000004</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44446</v>
      </c>
      <c r="E300" s="184">
        <v>23.1966</v>
      </c>
      <c r="F300" s="184">
        <v>-3.1467000000000001</v>
      </c>
      <c r="G300" s="184">
        <v>2.5183</v>
      </c>
      <c r="H300" s="184">
        <v>5.7609000000000004</v>
      </c>
      <c r="I300" s="184">
        <v>5.1238999999999999</v>
      </c>
      <c r="J300" s="184">
        <v>6.9607000000000001</v>
      </c>
      <c r="K300" s="184">
        <v>5.4634999999999998</v>
      </c>
      <c r="L300" s="184">
        <v>6.1025</v>
      </c>
      <c r="M300" s="184">
        <v>3.2913000000000001</v>
      </c>
      <c r="N300" s="184">
        <v>4.8894000000000002</v>
      </c>
      <c r="O300" s="184">
        <v>5.5597000000000003</v>
      </c>
      <c r="P300" s="184">
        <v>5.9824000000000002</v>
      </c>
      <c r="Q300" s="184">
        <v>7.4553000000000003</v>
      </c>
      <c r="R300" s="184">
        <v>7.7455999999999996</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44446</v>
      </c>
      <c r="E301" s="184">
        <v>18.5685</v>
      </c>
      <c r="F301" s="184">
        <v>-9.8257999999999992</v>
      </c>
      <c r="G301" s="184">
        <v>1.6220000000000001</v>
      </c>
      <c r="H301" s="184">
        <v>6.4667000000000003</v>
      </c>
      <c r="I301" s="184">
        <v>7.0674999999999999</v>
      </c>
      <c r="J301" s="184">
        <v>7.9733999999999998</v>
      </c>
      <c r="K301" s="184">
        <v>5.3574000000000002</v>
      </c>
      <c r="L301" s="184">
        <v>6.8703000000000003</v>
      </c>
      <c r="M301" s="184">
        <v>4.1233000000000004</v>
      </c>
      <c r="N301" s="184">
        <v>5.3036000000000003</v>
      </c>
      <c r="O301" s="184">
        <v>8.7680000000000007</v>
      </c>
      <c r="P301" s="184">
        <v>7.6020000000000003</v>
      </c>
      <c r="Q301" s="184">
        <v>8.4999000000000002</v>
      </c>
      <c r="R301" s="184">
        <v>7.5841000000000003</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44446</v>
      </c>
      <c r="E302" s="184">
        <v>17.7592</v>
      </c>
      <c r="F302" s="184">
        <v>-10.478899999999999</v>
      </c>
      <c r="G302" s="184">
        <v>0.97640000000000005</v>
      </c>
      <c r="H302" s="184">
        <v>5.8494000000000002</v>
      </c>
      <c r="I302" s="184">
        <v>6.4311999999999996</v>
      </c>
      <c r="J302" s="184">
        <v>7.3367000000000004</v>
      </c>
      <c r="K302" s="184">
        <v>4.7131999999999996</v>
      </c>
      <c r="L302" s="184">
        <v>6.2363999999999997</v>
      </c>
      <c r="M302" s="184">
        <v>3.4901</v>
      </c>
      <c r="N302" s="184">
        <v>4.6493000000000002</v>
      </c>
      <c r="O302" s="184">
        <v>8.0230999999999995</v>
      </c>
      <c r="P302" s="184">
        <v>6.8726000000000003</v>
      </c>
      <c r="Q302" s="184">
        <v>7.8643999999999998</v>
      </c>
      <c r="R302" s="184">
        <v>6.8733000000000004</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44446</v>
      </c>
      <c r="E303" s="184">
        <v>13.039</v>
      </c>
      <c r="F303" s="184">
        <v>1.9596</v>
      </c>
      <c r="G303" s="184">
        <v>2.5901000000000001</v>
      </c>
      <c r="H303" s="184">
        <v>3.6015999999999999</v>
      </c>
      <c r="I303" s="184">
        <v>4.0251999999999999</v>
      </c>
      <c r="J303" s="184">
        <v>4.8140000000000001</v>
      </c>
      <c r="K303" s="184">
        <v>4.2686999999999999</v>
      </c>
      <c r="L303" s="184">
        <v>4.5929000000000002</v>
      </c>
      <c r="M303" s="184">
        <v>3.7336999999999998</v>
      </c>
      <c r="N303" s="184">
        <v>4.4908999999999999</v>
      </c>
      <c r="O303" s="184"/>
      <c r="P303" s="184"/>
      <c r="Q303" s="184">
        <v>9.266</v>
      </c>
      <c r="R303" s="184">
        <v>7.3989000000000003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44446</v>
      </c>
      <c r="E304" s="184">
        <v>12.940300000000001</v>
      </c>
      <c r="F304" s="184">
        <v>1.6924999999999999</v>
      </c>
      <c r="G304" s="184">
        <v>2.2570999999999999</v>
      </c>
      <c r="H304" s="184">
        <v>3.3062999999999998</v>
      </c>
      <c r="I304" s="184">
        <v>3.7528000000000001</v>
      </c>
      <c r="J304" s="184">
        <v>4.5575999999999999</v>
      </c>
      <c r="K304" s="184">
        <v>4.0105000000000004</v>
      </c>
      <c r="L304" s="184">
        <v>4.3289999999999997</v>
      </c>
      <c r="M304" s="184">
        <v>3.4687000000000001</v>
      </c>
      <c r="N304" s="184">
        <v>4.2252999999999998</v>
      </c>
      <c r="O304" s="184"/>
      <c r="P304" s="184"/>
      <c r="Q304" s="184">
        <v>8.9891000000000005</v>
      </c>
      <c r="R304" s="184">
        <v>7.1246999999999998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44446</v>
      </c>
      <c r="E307" s="184">
        <v>10.5199</v>
      </c>
      <c r="F307" s="184">
        <v>16.314499999999999</v>
      </c>
      <c r="G307" s="184">
        <v>14.595700000000001</v>
      </c>
      <c r="H307" s="184">
        <v>19.802199999999999</v>
      </c>
      <c r="I307" s="184">
        <v>17.891300000000001</v>
      </c>
      <c r="J307" s="184">
        <v>16.644200000000001</v>
      </c>
      <c r="K307" s="184">
        <v>8.4780999999999995</v>
      </c>
      <c r="L307" s="184"/>
      <c r="M307" s="184"/>
      <c r="N307" s="184"/>
      <c r="O307" s="184"/>
      <c r="P307" s="184"/>
      <c r="Q307" s="184">
        <v>10.968999999999999</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44446</v>
      </c>
      <c r="E308" s="184">
        <v>10.5123</v>
      </c>
      <c r="F308" s="184">
        <v>16.3263</v>
      </c>
      <c r="G308" s="184">
        <v>14.4321</v>
      </c>
      <c r="H308" s="184">
        <v>19.666599999999999</v>
      </c>
      <c r="I308" s="184">
        <v>17.753499999999999</v>
      </c>
      <c r="J308" s="184">
        <v>16.5</v>
      </c>
      <c r="K308" s="184">
        <v>8.3269000000000002</v>
      </c>
      <c r="L308" s="184"/>
      <c r="M308" s="184"/>
      <c r="N308" s="184"/>
      <c r="O308" s="184"/>
      <c r="P308" s="184"/>
      <c r="Q308" s="184">
        <v>10.8086</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44446</v>
      </c>
      <c r="E309" s="184">
        <v>79.119500000000002</v>
      </c>
      <c r="F309" s="184">
        <v>-12.4977</v>
      </c>
      <c r="G309" s="184">
        <v>0.2422</v>
      </c>
      <c r="H309" s="184">
        <v>8.2378</v>
      </c>
      <c r="I309" s="184">
        <v>8.5658999999999992</v>
      </c>
      <c r="J309" s="184">
        <v>8.2492000000000001</v>
      </c>
      <c r="K309" s="184">
        <v>5.1970000000000001</v>
      </c>
      <c r="L309" s="184">
        <v>6.4325999999999999</v>
      </c>
      <c r="M309" s="184">
        <v>4.3827999999999996</v>
      </c>
      <c r="N309" s="184">
        <v>6.1303999999999998</v>
      </c>
      <c r="O309" s="184">
        <v>8.2957999999999998</v>
      </c>
      <c r="P309" s="184">
        <v>7.9023000000000003</v>
      </c>
      <c r="Q309" s="184">
        <v>8.9133999999999993</v>
      </c>
      <c r="R309" s="184">
        <v>7.1440000000000001</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44446</v>
      </c>
      <c r="E310" s="184">
        <v>83.917599999999993</v>
      </c>
      <c r="F310" s="184">
        <v>-11.9572</v>
      </c>
      <c r="G310" s="184">
        <v>0.76119999999999999</v>
      </c>
      <c r="H310" s="184">
        <v>8.7634000000000007</v>
      </c>
      <c r="I310" s="184">
        <v>9.0878999999999994</v>
      </c>
      <c r="J310" s="184">
        <v>8.7754999999999992</v>
      </c>
      <c r="K310" s="184">
        <v>5.7239000000000004</v>
      </c>
      <c r="L310" s="184">
        <v>6.9870999999999999</v>
      </c>
      <c r="M310" s="184">
        <v>4.9459999999999997</v>
      </c>
      <c r="N310" s="184">
        <v>6.7141000000000002</v>
      </c>
      <c r="O310" s="184">
        <v>8.9017999999999997</v>
      </c>
      <c r="P310" s="184">
        <v>8.5279000000000007</v>
      </c>
      <c r="Q310" s="184">
        <v>9.2481000000000009</v>
      </c>
      <c r="R310" s="184">
        <v>7.7462</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44446</v>
      </c>
      <c r="E312" s="184">
        <v>25.675899999999999</v>
      </c>
      <c r="F312" s="184">
        <v>-3.2692999999999999</v>
      </c>
      <c r="G312" s="184">
        <v>0.1777</v>
      </c>
      <c r="H312" s="184">
        <v>9.44</v>
      </c>
      <c r="I312" s="184">
        <v>8.9969999999999999</v>
      </c>
      <c r="J312" s="184">
        <v>9.9254999999999995</v>
      </c>
      <c r="K312" s="184">
        <v>5.6481000000000003</v>
      </c>
      <c r="L312" s="184">
        <v>7.5602999999999998</v>
      </c>
      <c r="M312" s="184">
        <v>4.5266000000000002</v>
      </c>
      <c r="N312" s="184">
        <v>5.8659999999999997</v>
      </c>
      <c r="O312" s="184">
        <v>9.3676999999999992</v>
      </c>
      <c r="P312" s="184">
        <v>8.1396999999999995</v>
      </c>
      <c r="Q312" s="184">
        <v>8.7838999999999992</v>
      </c>
      <c r="R312" s="184">
        <v>8.2965</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44446</v>
      </c>
      <c r="E313" s="184">
        <v>25.9741</v>
      </c>
      <c r="F313" s="184">
        <v>-2.8102999999999998</v>
      </c>
      <c r="G313" s="184">
        <v>0.52700000000000002</v>
      </c>
      <c r="H313" s="184">
        <v>9.7545999999999999</v>
      </c>
      <c r="I313" s="184">
        <v>9.3077000000000005</v>
      </c>
      <c r="J313" s="184">
        <v>10.235099999999999</v>
      </c>
      <c r="K313" s="184">
        <v>5.9612999999999996</v>
      </c>
      <c r="L313" s="184">
        <v>7.8788999999999998</v>
      </c>
      <c r="M313" s="184">
        <v>4.8414999999999999</v>
      </c>
      <c r="N313" s="184">
        <v>6.1897000000000002</v>
      </c>
      <c r="O313" s="184">
        <v>9.5840999999999994</v>
      </c>
      <c r="P313" s="184">
        <v>8.3147000000000002</v>
      </c>
      <c r="Q313" s="184">
        <v>8.8328000000000007</v>
      </c>
      <c r="R313" s="184">
        <v>8.5686999999999998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44446</v>
      </c>
      <c r="E314" s="184">
        <v>10.5206</v>
      </c>
      <c r="F314" s="184">
        <v>-11.098699999999999</v>
      </c>
      <c r="G314" s="184">
        <v>4.8597000000000001</v>
      </c>
      <c r="H314" s="184">
        <v>14.263400000000001</v>
      </c>
      <c r="I314" s="184">
        <v>11.5745</v>
      </c>
      <c r="J314" s="184">
        <v>11.8528</v>
      </c>
      <c r="K314" s="184">
        <v>6.4694000000000003</v>
      </c>
      <c r="L314" s="184">
        <v>8.0648</v>
      </c>
      <c r="M314" s="184">
        <v>4.4637000000000002</v>
      </c>
      <c r="N314" s="184"/>
      <c r="O314" s="184"/>
      <c r="P314" s="184"/>
      <c r="Q314" s="184">
        <v>5.5399000000000003</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44446</v>
      </c>
      <c r="E315" s="184">
        <v>10.4795</v>
      </c>
      <c r="F315" s="184">
        <v>-11.4903</v>
      </c>
      <c r="G315" s="184">
        <v>4.4429999999999996</v>
      </c>
      <c r="H315" s="184">
        <v>13.8192</v>
      </c>
      <c r="I315" s="184">
        <v>11.1683</v>
      </c>
      <c r="J315" s="184">
        <v>11.433199999999999</v>
      </c>
      <c r="K315" s="184">
        <v>6.0498000000000003</v>
      </c>
      <c r="L315" s="184">
        <v>7.6298000000000004</v>
      </c>
      <c r="M315" s="184">
        <v>4.0309999999999997</v>
      </c>
      <c r="N315" s="184"/>
      <c r="O315" s="184"/>
      <c r="P315" s="184"/>
      <c r="Q315" s="184">
        <v>5.1025999999999998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44446</v>
      </c>
      <c r="E316" s="184">
        <v>23.275200000000002</v>
      </c>
      <c r="F316" s="184">
        <v>-3.9201000000000001</v>
      </c>
      <c r="G316" s="184">
        <v>5.4135</v>
      </c>
      <c r="H316" s="184">
        <v>12.5533</v>
      </c>
      <c r="I316" s="184">
        <v>11.780799999999999</v>
      </c>
      <c r="J316" s="184">
        <v>10.215299999999999</v>
      </c>
      <c r="K316" s="184">
        <v>5.7515000000000001</v>
      </c>
      <c r="L316" s="184">
        <v>6.3827999999999996</v>
      </c>
      <c r="M316" s="184">
        <v>4.5265000000000004</v>
      </c>
      <c r="N316" s="184">
        <v>5.5702999999999996</v>
      </c>
      <c r="O316" s="184">
        <v>8.6580999999999992</v>
      </c>
      <c r="P316" s="184">
        <v>7.7493999999999996</v>
      </c>
      <c r="Q316" s="184">
        <v>7.2423999999999999</v>
      </c>
      <c r="R316" s="184">
        <v>8.0265000000000004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44446</v>
      </c>
      <c r="E317" s="184">
        <v>24.148199999999999</v>
      </c>
      <c r="F317" s="184">
        <v>-3.6272000000000002</v>
      </c>
      <c r="G317" s="184">
        <v>5.7095000000000002</v>
      </c>
      <c r="H317" s="184">
        <v>12.857799999999999</v>
      </c>
      <c r="I317" s="184">
        <v>12.0939</v>
      </c>
      <c r="J317" s="184">
        <v>10.5304</v>
      </c>
      <c r="K317" s="184">
        <v>6.0683999999999996</v>
      </c>
      <c r="L317" s="184">
        <v>6.7064000000000004</v>
      </c>
      <c r="M317" s="184">
        <v>4.8505000000000003</v>
      </c>
      <c r="N317" s="184">
        <v>5.9020000000000001</v>
      </c>
      <c r="O317" s="184">
        <v>8.9946000000000002</v>
      </c>
      <c r="P317" s="184">
        <v>8.0876000000000001</v>
      </c>
      <c r="Q317" s="184">
        <v>8.8038000000000007</v>
      </c>
      <c r="R317" s="184">
        <v>8.3640000000000008</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44446</v>
      </c>
      <c r="E318" s="184">
        <v>15.776899999999999</v>
      </c>
      <c r="F318" s="184">
        <v>-17.574200000000001</v>
      </c>
      <c r="G318" s="184">
        <v>-0.75180000000000002</v>
      </c>
      <c r="H318" s="184">
        <v>9.0052000000000003</v>
      </c>
      <c r="I318" s="184">
        <v>9.9361999999999995</v>
      </c>
      <c r="J318" s="184">
        <v>10.558199999999999</v>
      </c>
      <c r="K318" s="184">
        <v>6.3516000000000004</v>
      </c>
      <c r="L318" s="184">
        <v>8.1768000000000001</v>
      </c>
      <c r="M318" s="184">
        <v>4.7754000000000003</v>
      </c>
      <c r="N318" s="184">
        <v>6.2531999999999996</v>
      </c>
      <c r="O318" s="184">
        <v>8.9710999999999999</v>
      </c>
      <c r="P318" s="184">
        <v>7.9709000000000003</v>
      </c>
      <c r="Q318" s="184">
        <v>8.3930000000000007</v>
      </c>
      <c r="R318" s="184">
        <v>8.6424000000000003</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44446</v>
      </c>
      <c r="E319" s="184">
        <v>15.5036</v>
      </c>
      <c r="F319" s="184">
        <v>-17.883900000000001</v>
      </c>
      <c r="G319" s="184">
        <v>-1.0004999999999999</v>
      </c>
      <c r="H319" s="184">
        <v>8.7255000000000003</v>
      </c>
      <c r="I319" s="184">
        <v>9.6376000000000008</v>
      </c>
      <c r="J319" s="184">
        <v>10.259</v>
      </c>
      <c r="K319" s="184">
        <v>6.0456000000000003</v>
      </c>
      <c r="L319" s="184">
        <v>7.8632999999999997</v>
      </c>
      <c r="M319" s="184">
        <v>4.4622999999999999</v>
      </c>
      <c r="N319" s="184">
        <v>5.93</v>
      </c>
      <c r="O319" s="184">
        <v>8.6364000000000001</v>
      </c>
      <c r="P319" s="184">
        <v>7.6376999999999997</v>
      </c>
      <c r="Q319" s="184">
        <v>8.0587999999999997</v>
      </c>
      <c r="R319" s="184">
        <v>8.3119999999999994</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44446</v>
      </c>
      <c r="E320" s="184">
        <v>2546.3685999999998</v>
      </c>
      <c r="F320" s="184">
        <v>-10.164400000000001</v>
      </c>
      <c r="G320" s="184">
        <v>0.10929999999999999</v>
      </c>
      <c r="H320" s="184">
        <v>7.7797000000000001</v>
      </c>
      <c r="I320" s="184">
        <v>7.6280000000000001</v>
      </c>
      <c r="J320" s="184">
        <v>8.6995000000000005</v>
      </c>
      <c r="K320" s="184">
        <v>5.3993000000000002</v>
      </c>
      <c r="L320" s="184">
        <v>6.5869999999999997</v>
      </c>
      <c r="M320" s="184">
        <v>4.0190999999999999</v>
      </c>
      <c r="N320" s="184">
        <v>5.0324999999999998</v>
      </c>
      <c r="O320" s="184">
        <v>8.8576999999999995</v>
      </c>
      <c r="P320" s="184">
        <v>6.4941000000000004</v>
      </c>
      <c r="Q320" s="184">
        <v>6.8487</v>
      </c>
      <c r="R320" s="184">
        <v>7.6307</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44446</v>
      </c>
      <c r="E321" s="184">
        <v>2689.3467000000001</v>
      </c>
      <c r="F321" s="184">
        <v>-9.7637999999999998</v>
      </c>
      <c r="G321" s="184">
        <v>0.50929999999999997</v>
      </c>
      <c r="H321" s="184">
        <v>8.1803000000000008</v>
      </c>
      <c r="I321" s="184">
        <v>8.0292999999999992</v>
      </c>
      <c r="J321" s="184">
        <v>9.1026000000000007</v>
      </c>
      <c r="K321" s="184">
        <v>5.8049999999999997</v>
      </c>
      <c r="L321" s="184">
        <v>7.0006000000000004</v>
      </c>
      <c r="M321" s="184">
        <v>4.4316000000000004</v>
      </c>
      <c r="N321" s="184">
        <v>5.4535</v>
      </c>
      <c r="O321" s="184">
        <v>9.3320000000000007</v>
      </c>
      <c r="P321" s="184">
        <v>7.0705999999999998</v>
      </c>
      <c r="Q321" s="184">
        <v>8.0047999999999995</v>
      </c>
      <c r="R321" s="184">
        <v>8.0592000000000006</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44446</v>
      </c>
      <c r="E322" s="184">
        <v>2980.6496000000002</v>
      </c>
      <c r="F322" s="184">
        <v>0.95760000000000001</v>
      </c>
      <c r="G322" s="184">
        <v>1.7542</v>
      </c>
      <c r="H322" s="184">
        <v>8.6133000000000006</v>
      </c>
      <c r="I322" s="184">
        <v>7.8587999999999996</v>
      </c>
      <c r="J322" s="184">
        <v>9.0272000000000006</v>
      </c>
      <c r="K322" s="184">
        <v>5.9260999999999999</v>
      </c>
      <c r="L322" s="184">
        <v>6.7918000000000003</v>
      </c>
      <c r="M322" s="184">
        <v>4.2207999999999997</v>
      </c>
      <c r="N322" s="184">
        <v>5.4303999999999997</v>
      </c>
      <c r="O322" s="184">
        <v>8.2769999999999992</v>
      </c>
      <c r="P322" s="184">
        <v>7.8400999999999996</v>
      </c>
      <c r="Q322" s="184">
        <v>8.1298999999999992</v>
      </c>
      <c r="R322" s="184">
        <v>7.4386999999999999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44446</v>
      </c>
      <c r="E323" s="184">
        <v>3071.7705000000001</v>
      </c>
      <c r="F323" s="184">
        <v>1.2964</v>
      </c>
      <c r="G323" s="184">
        <v>2.0992000000000002</v>
      </c>
      <c r="H323" s="184">
        <v>8.9611000000000001</v>
      </c>
      <c r="I323" s="184">
        <v>8.2028999999999996</v>
      </c>
      <c r="J323" s="184">
        <v>9.3757999999999999</v>
      </c>
      <c r="K323" s="184">
        <v>6.2767999999999997</v>
      </c>
      <c r="L323" s="184">
        <v>7.1664000000000003</v>
      </c>
      <c r="M323" s="184">
        <v>4.5880999999999998</v>
      </c>
      <c r="N323" s="184">
        <v>5.7903000000000002</v>
      </c>
      <c r="O323" s="184">
        <v>8.6033000000000008</v>
      </c>
      <c r="P323" s="184">
        <v>8.1471</v>
      </c>
      <c r="Q323" s="184">
        <v>8.6807999999999996</v>
      </c>
      <c r="R323" s="184">
        <v>7.7765000000000004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44446</v>
      </c>
      <c r="E324" s="184">
        <v>61.6248</v>
      </c>
      <c r="F324" s="184">
        <v>-14.801299999999999</v>
      </c>
      <c r="G324" s="184">
        <v>-0.59230000000000005</v>
      </c>
      <c r="H324" s="184">
        <v>20.685099999999998</v>
      </c>
      <c r="I324" s="184">
        <v>18.714500000000001</v>
      </c>
      <c r="J324" s="184">
        <v>16.227</v>
      </c>
      <c r="K324" s="184">
        <v>6.0252999999999997</v>
      </c>
      <c r="L324" s="184">
        <v>9.7704000000000004</v>
      </c>
      <c r="M324" s="184">
        <v>4.1459999999999999</v>
      </c>
      <c r="N324" s="184">
        <v>5.3666</v>
      </c>
      <c r="O324" s="184">
        <v>10.9115</v>
      </c>
      <c r="P324" s="184">
        <v>7.9157999999999999</v>
      </c>
      <c r="Q324" s="184">
        <v>8.3619000000000003</v>
      </c>
      <c r="R324" s="184">
        <v>8.7432999999999996</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44446</v>
      </c>
      <c r="E325" s="184">
        <v>58.605800000000002</v>
      </c>
      <c r="F325" s="184">
        <v>-15.190099999999999</v>
      </c>
      <c r="G325" s="184">
        <v>-0.93410000000000004</v>
      </c>
      <c r="H325" s="184">
        <v>20.338000000000001</v>
      </c>
      <c r="I325" s="184">
        <v>18.367799999999999</v>
      </c>
      <c r="J325" s="184">
        <v>15.881600000000001</v>
      </c>
      <c r="K325" s="184">
        <v>5.6792999999999996</v>
      </c>
      <c r="L325" s="184">
        <v>9.4103999999999992</v>
      </c>
      <c r="M325" s="184">
        <v>3.7833999999999999</v>
      </c>
      <c r="N325" s="184">
        <v>5.0015999999999998</v>
      </c>
      <c r="O325" s="184">
        <v>10.5519</v>
      </c>
      <c r="P325" s="184">
        <v>7.4611999999999998</v>
      </c>
      <c r="Q325" s="184">
        <v>7.4984999999999999</v>
      </c>
      <c r="R325" s="184">
        <v>8.3816000000000006</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44446</v>
      </c>
      <c r="E326" s="184">
        <v>10.3279</v>
      </c>
      <c r="F326" s="184">
        <v>-6.3602999999999996</v>
      </c>
      <c r="G326" s="184">
        <v>1.9441999999999999</v>
      </c>
      <c r="H326" s="184">
        <v>8.6477000000000004</v>
      </c>
      <c r="I326" s="184">
        <v>8.7890999999999995</v>
      </c>
      <c r="J326" s="184">
        <v>9.0501000000000005</v>
      </c>
      <c r="K326" s="184">
        <v>5.9104000000000001</v>
      </c>
      <c r="L326" s="184"/>
      <c r="M326" s="184"/>
      <c r="N326" s="184"/>
      <c r="O326" s="184"/>
      <c r="P326" s="184"/>
      <c r="Q326" s="184">
        <v>6.8784000000000001</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44446</v>
      </c>
      <c r="E327" s="184">
        <v>10.3056</v>
      </c>
      <c r="F327" s="184">
        <v>-6.3741000000000003</v>
      </c>
      <c r="G327" s="184">
        <v>1.5941000000000001</v>
      </c>
      <c r="H327" s="184">
        <v>8.2096</v>
      </c>
      <c r="I327" s="184">
        <v>8.3752999999999993</v>
      </c>
      <c r="J327" s="184">
        <v>8.6202000000000005</v>
      </c>
      <c r="K327" s="184">
        <v>5.4756999999999998</v>
      </c>
      <c r="L327" s="184"/>
      <c r="M327" s="184"/>
      <c r="N327" s="184"/>
      <c r="O327" s="184"/>
      <c r="P327" s="184"/>
      <c r="Q327" s="184">
        <v>6.4105999999999996</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44446</v>
      </c>
      <c r="E328" s="184">
        <v>46.779499999999999</v>
      </c>
      <c r="F328" s="184">
        <v>0</v>
      </c>
      <c r="G328" s="184">
        <v>3.7467999999999999</v>
      </c>
      <c r="H328" s="184">
        <v>7.4341999999999997</v>
      </c>
      <c r="I328" s="184">
        <v>7.1646000000000001</v>
      </c>
      <c r="J328" s="184">
        <v>8.3706999999999994</v>
      </c>
      <c r="K328" s="184">
        <v>6.4162999999999997</v>
      </c>
      <c r="L328" s="184">
        <v>7.2008000000000001</v>
      </c>
      <c r="M328" s="184">
        <v>5.3494000000000002</v>
      </c>
      <c r="N328" s="184">
        <v>6.4965999999999999</v>
      </c>
      <c r="O328" s="184">
        <v>7.8265000000000002</v>
      </c>
      <c r="P328" s="184">
        <v>7.4076000000000004</v>
      </c>
      <c r="Q328" s="184">
        <v>7.6256000000000004</v>
      </c>
      <c r="R328" s="184">
        <v>7.5228999999999999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44446</v>
      </c>
      <c r="E329" s="184">
        <v>48.418700000000001</v>
      </c>
      <c r="F329" s="184">
        <v>0.37690000000000001</v>
      </c>
      <c r="G329" s="184">
        <v>4.1291000000000002</v>
      </c>
      <c r="H329" s="184">
        <v>7.8300999999999998</v>
      </c>
      <c r="I329" s="184">
        <v>7.5656999999999996</v>
      </c>
      <c r="J329" s="184">
        <v>8.7713999999999999</v>
      </c>
      <c r="K329" s="184">
        <v>6.8228999999999997</v>
      </c>
      <c r="L329" s="184">
        <v>7.6158000000000001</v>
      </c>
      <c r="M329" s="184">
        <v>5.7659000000000002</v>
      </c>
      <c r="N329" s="184">
        <v>6.923</v>
      </c>
      <c r="O329" s="184">
        <v>8.2578999999999994</v>
      </c>
      <c r="P329" s="184">
        <v>7.8681000000000001</v>
      </c>
      <c r="Q329" s="184">
        <v>8.4796999999999993</v>
      </c>
      <c r="R329" s="184">
        <v>7.9530000000000003</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44446</v>
      </c>
      <c r="E330" s="184">
        <v>34.741399999999999</v>
      </c>
      <c r="F330" s="184">
        <v>-35.371600000000001</v>
      </c>
      <c r="G330" s="184">
        <v>-6.7190000000000003</v>
      </c>
      <c r="H330" s="184">
        <v>5.6494</v>
      </c>
      <c r="I330" s="184">
        <v>7.6468999999999996</v>
      </c>
      <c r="J330" s="184">
        <v>8.1043000000000003</v>
      </c>
      <c r="K330" s="184">
        <v>5.5430000000000001</v>
      </c>
      <c r="L330" s="184">
        <v>6.9698000000000002</v>
      </c>
      <c r="M330" s="184">
        <v>4.7168999999999999</v>
      </c>
      <c r="N330" s="184">
        <v>5.7138999999999998</v>
      </c>
      <c r="O330" s="184">
        <v>7.8461999999999996</v>
      </c>
      <c r="P330" s="184">
        <v>6.6292999999999997</v>
      </c>
      <c r="Q330" s="184">
        <v>6.9183000000000003</v>
      </c>
      <c r="R330" s="184">
        <v>7.4513999999999996</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44446</v>
      </c>
      <c r="E331" s="184">
        <v>37.645499999999998</v>
      </c>
      <c r="F331" s="184">
        <v>-34.677700000000002</v>
      </c>
      <c r="G331" s="184">
        <v>-5.9832000000000001</v>
      </c>
      <c r="H331" s="184">
        <v>6.3792999999999997</v>
      </c>
      <c r="I331" s="184">
        <v>8.2605000000000004</v>
      </c>
      <c r="J331" s="184">
        <v>8.5904000000000007</v>
      </c>
      <c r="K331" s="184">
        <v>6.056</v>
      </c>
      <c r="L331" s="184">
        <v>7.4640000000000004</v>
      </c>
      <c r="M331" s="184">
        <v>5.3288000000000002</v>
      </c>
      <c r="N331" s="184">
        <v>6.3973000000000004</v>
      </c>
      <c r="O331" s="184">
        <v>8.7207000000000008</v>
      </c>
      <c r="P331" s="184">
        <v>7.6227</v>
      </c>
      <c r="Q331" s="184">
        <v>8.1094000000000008</v>
      </c>
      <c r="R331" s="184">
        <v>8.2505000000000006</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44446</v>
      </c>
      <c r="E334" s="184">
        <v>12.5466</v>
      </c>
      <c r="F334" s="184">
        <v>-4.9448999999999996</v>
      </c>
      <c r="G334" s="184">
        <v>1.2365999999999999</v>
      </c>
      <c r="H334" s="184">
        <v>5.9497999999999998</v>
      </c>
      <c r="I334" s="184">
        <v>7.1052</v>
      </c>
      <c r="J334" s="184">
        <v>8.1672999999999991</v>
      </c>
      <c r="K334" s="184">
        <v>5.274</v>
      </c>
      <c r="L334" s="184">
        <v>6.5156999999999998</v>
      </c>
      <c r="M334" s="184">
        <v>3.7732999999999999</v>
      </c>
      <c r="N334" s="184">
        <v>5.2911999999999999</v>
      </c>
      <c r="O334" s="184"/>
      <c r="P334" s="184"/>
      <c r="Q334" s="184">
        <v>9.1175999999999995</v>
      </c>
      <c r="R334" s="184">
        <v>7.9806999999999997</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44446</v>
      </c>
      <c r="E335" s="184">
        <v>12.385999999999999</v>
      </c>
      <c r="F335" s="184">
        <v>-5.3036000000000003</v>
      </c>
      <c r="G335" s="184">
        <v>0.8841</v>
      </c>
      <c r="H335" s="184">
        <v>5.5629</v>
      </c>
      <c r="I335" s="184">
        <v>6.6897000000000002</v>
      </c>
      <c r="J335" s="184">
        <v>7.7229999999999999</v>
      </c>
      <c r="K335" s="184">
        <v>4.8175999999999997</v>
      </c>
      <c r="L335" s="184">
        <v>6.0426000000000002</v>
      </c>
      <c r="M335" s="184">
        <v>3.2997999999999998</v>
      </c>
      <c r="N335" s="184">
        <v>4.7973999999999997</v>
      </c>
      <c r="O335" s="184"/>
      <c r="P335" s="184"/>
      <c r="Q335" s="184">
        <v>8.5782000000000007</v>
      </c>
      <c r="R335" s="184">
        <v>7.4553000000000003</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44446</v>
      </c>
      <c r="E336" s="184">
        <v>32.1068</v>
      </c>
      <c r="F336" s="184">
        <v>-8.2970000000000006</v>
      </c>
      <c r="G336" s="184">
        <v>0.73899999999999999</v>
      </c>
      <c r="H336" s="184">
        <v>3.7867999999999999</v>
      </c>
      <c r="I336" s="184">
        <v>4.2701000000000002</v>
      </c>
      <c r="J336" s="184">
        <v>6.6104000000000003</v>
      </c>
      <c r="K336" s="184">
        <v>5.2675999999999998</v>
      </c>
      <c r="L336" s="184">
        <v>6.7156000000000002</v>
      </c>
      <c r="M336" s="184">
        <v>4.2294</v>
      </c>
      <c r="N336" s="184">
        <v>5.3860000000000001</v>
      </c>
      <c r="O336" s="184">
        <v>9.6064000000000007</v>
      </c>
      <c r="P336" s="184">
        <v>7.5804</v>
      </c>
      <c r="Q336" s="184">
        <v>7.2352999999999996</v>
      </c>
      <c r="R336" s="184">
        <v>8.2050999999999998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44446</v>
      </c>
      <c r="E337" s="184">
        <v>32.909100000000002</v>
      </c>
      <c r="F337" s="184">
        <v>-7.9839000000000002</v>
      </c>
      <c r="G337" s="184">
        <v>0.99829999999999997</v>
      </c>
      <c r="H337" s="184">
        <v>4.0594000000000001</v>
      </c>
      <c r="I337" s="184">
        <v>4.5315000000000003</v>
      </c>
      <c r="J337" s="184">
        <v>6.8691000000000004</v>
      </c>
      <c r="K337" s="184">
        <v>5.5250000000000004</v>
      </c>
      <c r="L337" s="184">
        <v>6.9821999999999997</v>
      </c>
      <c r="M337" s="184">
        <v>4.4927999999999999</v>
      </c>
      <c r="N337" s="184">
        <v>5.6492000000000004</v>
      </c>
      <c r="O337" s="184">
        <v>9.8722999999999992</v>
      </c>
      <c r="P337" s="184">
        <v>7.9884000000000004</v>
      </c>
      <c r="Q337" s="184">
        <v>8.2494999999999994</v>
      </c>
      <c r="R337" s="184">
        <v>8.4552999999999994</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44446</v>
      </c>
      <c r="E338" s="184">
        <v>200.18340000000001</v>
      </c>
      <c r="F338" s="184">
        <v>0</v>
      </c>
      <c r="G338" s="184">
        <v>0</v>
      </c>
      <c r="H338" s="184">
        <v>0</v>
      </c>
      <c r="I338" s="184">
        <v>0</v>
      </c>
      <c r="J338" s="184">
        <v>0</v>
      </c>
      <c r="K338" s="184">
        <v>0</v>
      </c>
      <c r="L338" s="184">
        <v>0</v>
      </c>
      <c r="M338" s="184">
        <v>0</v>
      </c>
      <c r="N338" s="184">
        <v>0</v>
      </c>
      <c r="O338" s="184"/>
      <c r="P338" s="184"/>
      <c r="Q338" s="184">
        <v>-9.8861000000000008</v>
      </c>
      <c r="R338" s="184">
        <v>-11.742599999999999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44446</v>
      </c>
      <c r="E339" s="184">
        <v>192.02520000000001</v>
      </c>
      <c r="F339" s="184">
        <v>0</v>
      </c>
      <c r="G339" s="184">
        <v>0</v>
      </c>
      <c r="H339" s="184">
        <v>0</v>
      </c>
      <c r="I339" s="184">
        <v>0</v>
      </c>
      <c r="J339" s="184">
        <v>0</v>
      </c>
      <c r="K339" s="184">
        <v>0</v>
      </c>
      <c r="L339" s="184">
        <v>0</v>
      </c>
      <c r="M339" s="184">
        <v>0</v>
      </c>
      <c r="N339" s="184">
        <v>0</v>
      </c>
      <c r="O339" s="184"/>
      <c r="P339" s="184"/>
      <c r="Q339" s="184">
        <v>-9.8861000000000008</v>
      </c>
      <c r="R339" s="184">
        <v>-11.742599999999999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44446</v>
      </c>
      <c r="E340" s="184">
        <v>12.4603</v>
      </c>
      <c r="F340" s="184">
        <v>-15.226000000000001</v>
      </c>
      <c r="G340" s="184">
        <v>-0.21970000000000001</v>
      </c>
      <c r="H340" s="184">
        <v>7.2496</v>
      </c>
      <c r="I340" s="184">
        <v>7.3648999999999996</v>
      </c>
      <c r="J340" s="184">
        <v>9.3305000000000007</v>
      </c>
      <c r="K340" s="184">
        <v>5.1802999999999999</v>
      </c>
      <c r="L340" s="184">
        <v>7.1189</v>
      </c>
      <c r="M340" s="184">
        <v>3.6071</v>
      </c>
      <c r="N340" s="184">
        <v>5.1413000000000002</v>
      </c>
      <c r="O340" s="184">
        <v>6.9066999999999998</v>
      </c>
      <c r="P340" s="184"/>
      <c r="Q340" s="184">
        <v>6.9135</v>
      </c>
      <c r="R340" s="184">
        <v>7.8872</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44446</v>
      </c>
      <c r="E341" s="184">
        <v>12.328900000000001</v>
      </c>
      <c r="F341" s="184">
        <v>-15.683999999999999</v>
      </c>
      <c r="G341" s="184">
        <v>-0.59209999999999996</v>
      </c>
      <c r="H341" s="184">
        <v>6.8605</v>
      </c>
      <c r="I341" s="184">
        <v>6.9970999999999997</v>
      </c>
      <c r="J341" s="184">
        <v>8.9606999999999992</v>
      </c>
      <c r="K341" s="184">
        <v>4.8106</v>
      </c>
      <c r="L341" s="184">
        <v>6.7827000000000002</v>
      </c>
      <c r="M341" s="184">
        <v>3.3473000000000002</v>
      </c>
      <c r="N341" s="184">
        <v>4.8678999999999997</v>
      </c>
      <c r="O341" s="184">
        <v>6.5769000000000002</v>
      </c>
      <c r="P341" s="184"/>
      <c r="Q341" s="184">
        <v>6.5694999999999997</v>
      </c>
      <c r="R341" s="184">
        <v>7.5567000000000002</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44446</v>
      </c>
      <c r="E342" s="184">
        <v>13.1747</v>
      </c>
      <c r="F342" s="184">
        <v>-5.5400999999999998</v>
      </c>
      <c r="G342" s="184">
        <v>3.0485000000000002</v>
      </c>
      <c r="H342" s="184">
        <v>8.0466999999999995</v>
      </c>
      <c r="I342" s="184">
        <v>7.9794999999999998</v>
      </c>
      <c r="J342" s="184">
        <v>9.0493000000000006</v>
      </c>
      <c r="K342" s="184">
        <v>6.0907</v>
      </c>
      <c r="L342" s="184">
        <v>7.0579999999999998</v>
      </c>
      <c r="M342" s="184">
        <v>4.3659999999999997</v>
      </c>
      <c r="N342" s="184">
        <v>5.6731999999999996</v>
      </c>
      <c r="O342" s="184">
        <v>9.6007999999999996</v>
      </c>
      <c r="P342" s="184"/>
      <c r="Q342" s="184">
        <v>9.3490000000000002</v>
      </c>
      <c r="R342" s="184">
        <v>8.7090999999999994</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44446</v>
      </c>
      <c r="E343" s="184">
        <v>13.0489</v>
      </c>
      <c r="F343" s="184">
        <v>-5.8731</v>
      </c>
      <c r="G343" s="184">
        <v>2.7281</v>
      </c>
      <c r="H343" s="184">
        <v>7.7236000000000002</v>
      </c>
      <c r="I343" s="184">
        <v>7.6547000000000001</v>
      </c>
      <c r="J343" s="184">
        <v>8.7110000000000003</v>
      </c>
      <c r="K343" s="184">
        <v>5.7306999999999997</v>
      </c>
      <c r="L343" s="184">
        <v>6.7255000000000003</v>
      </c>
      <c r="M343" s="184">
        <v>4.0487000000000002</v>
      </c>
      <c r="N343" s="184">
        <v>5.3563000000000001</v>
      </c>
      <c r="O343" s="184">
        <v>9.2620000000000005</v>
      </c>
      <c r="P343" s="184"/>
      <c r="Q343" s="184">
        <v>9.0093999999999994</v>
      </c>
      <c r="R343" s="184">
        <v>8.4044000000000008</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-6.9039590909090913</v>
      </c>
      <c r="G344" s="186">
        <v>1.860672727272727</v>
      </c>
      <c r="H344" s="186">
        <v>8.6185886363636364</v>
      </c>
      <c r="I344" s="186">
        <v>8.3873181818181806</v>
      </c>
      <c r="J344" s="186">
        <v>8.9184090909090923</v>
      </c>
      <c r="K344" s="186">
        <v>5.4724590909090916</v>
      </c>
      <c r="L344" s="186">
        <v>6.6297224999999997</v>
      </c>
      <c r="M344" s="186">
        <v>4.071277499999999</v>
      </c>
      <c r="N344" s="186">
        <v>5.2702026315789485</v>
      </c>
      <c r="O344" s="186">
        <v>8.5944906250000006</v>
      </c>
      <c r="P344" s="186">
        <v>7.569688461538461</v>
      </c>
      <c r="Q344" s="186">
        <v>7.2825977272727247</v>
      </c>
      <c r="R344" s="186">
        <v>6.9553578947368422</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-5.4709000000000003</v>
      </c>
      <c r="G345" s="186">
        <v>1.60805</v>
      </c>
      <c r="H345" s="186">
        <v>8.1949500000000004</v>
      </c>
      <c r="I345" s="186">
        <v>7.9191500000000001</v>
      </c>
      <c r="J345" s="186">
        <v>8.74695</v>
      </c>
      <c r="K345" s="186">
        <v>5.7016</v>
      </c>
      <c r="L345" s="186">
        <v>6.9200499999999998</v>
      </c>
      <c r="M345" s="186">
        <v>4.2976999999999999</v>
      </c>
      <c r="N345" s="186">
        <v>5.4931000000000001</v>
      </c>
      <c r="O345" s="186">
        <v>8.7443500000000007</v>
      </c>
      <c r="P345" s="186">
        <v>7.7947499999999996</v>
      </c>
      <c r="Q345" s="186">
        <v>8.1896999999999984</v>
      </c>
      <c r="R345" s="186">
        <v>7.96685</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44446</v>
      </c>
      <c r="E348" s="184">
        <v>16.7545</v>
      </c>
      <c r="F348" s="184">
        <v>-2.6139999999999999</v>
      </c>
      <c r="G348" s="184">
        <v>4.8498000000000001</v>
      </c>
      <c r="H348" s="184">
        <v>3.2387000000000001</v>
      </c>
      <c r="I348" s="184">
        <v>6.5362999999999998</v>
      </c>
      <c r="J348" s="184">
        <v>7.8209999999999997</v>
      </c>
      <c r="K348" s="184">
        <v>6.2586000000000004</v>
      </c>
      <c r="L348" s="184">
        <v>8.173</v>
      </c>
      <c r="M348" s="184">
        <v>8.3125999999999998</v>
      </c>
      <c r="N348" s="184">
        <v>9.3157999999999994</v>
      </c>
      <c r="O348" s="184">
        <v>7.0293000000000001</v>
      </c>
      <c r="P348" s="184">
        <v>7.7923999999999998</v>
      </c>
      <c r="Q348" s="184">
        <v>8.3895</v>
      </c>
      <c r="R348" s="184">
        <v>6.8642000000000003</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44446</v>
      </c>
      <c r="E349" s="184">
        <v>15.808</v>
      </c>
      <c r="F349" s="184">
        <v>-3.2323</v>
      </c>
      <c r="G349" s="184">
        <v>4.1002000000000001</v>
      </c>
      <c r="H349" s="184">
        <v>2.4750999999999999</v>
      </c>
      <c r="I349" s="184">
        <v>5.7686000000000002</v>
      </c>
      <c r="J349" s="184">
        <v>7.0641999999999996</v>
      </c>
      <c r="K349" s="184">
        <v>5.4935</v>
      </c>
      <c r="L349" s="184">
        <v>7.2591000000000001</v>
      </c>
      <c r="M349" s="184">
        <v>7.4203999999999999</v>
      </c>
      <c r="N349" s="184">
        <v>8.4239999999999995</v>
      </c>
      <c r="O349" s="184">
        <v>6.1055000000000001</v>
      </c>
      <c r="P349" s="184">
        <v>6.7785000000000002</v>
      </c>
      <c r="Q349" s="184">
        <v>7.4085999999999999</v>
      </c>
      <c r="R349" s="184">
        <v>5.9931000000000001</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44446</v>
      </c>
      <c r="E350" s="184">
        <v>0.41570000000000001</v>
      </c>
      <c r="F350" s="184">
        <v>0</v>
      </c>
      <c r="G350" s="184">
        <v>0</v>
      </c>
      <c r="H350" s="184">
        <v>0</v>
      </c>
      <c r="I350" s="184">
        <v>0</v>
      </c>
      <c r="J350" s="184">
        <v>0</v>
      </c>
      <c r="K350" s="184">
        <v>0</v>
      </c>
      <c r="L350" s="184">
        <v>0</v>
      </c>
      <c r="M350" s="184">
        <v>0</v>
      </c>
      <c r="N350" s="184">
        <v>0</v>
      </c>
      <c r="O350" s="184"/>
      <c r="P350" s="184"/>
      <c r="Q350" s="184">
        <v>-14.1998</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44446</v>
      </c>
      <c r="E351" s="184">
        <v>0.39800000000000002</v>
      </c>
      <c r="F351" s="184">
        <v>0</v>
      </c>
      <c r="G351" s="184">
        <v>0</v>
      </c>
      <c r="H351" s="184">
        <v>0</v>
      </c>
      <c r="I351" s="184">
        <v>0</v>
      </c>
      <c r="J351" s="184">
        <v>0</v>
      </c>
      <c r="K351" s="184">
        <v>0</v>
      </c>
      <c r="L351" s="184">
        <v>0</v>
      </c>
      <c r="M351" s="184">
        <v>0</v>
      </c>
      <c r="N351" s="184">
        <v>0</v>
      </c>
      <c r="O351" s="184"/>
      <c r="P351" s="184"/>
      <c r="Q351" s="184">
        <v>-14.196999999999999</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44446</v>
      </c>
      <c r="E352" s="184">
        <v>18.248799999999999</v>
      </c>
      <c r="F352" s="184">
        <v>-1.4</v>
      </c>
      <c r="G352" s="184">
        <v>3.4514999999999998</v>
      </c>
      <c r="H352" s="184">
        <v>7.8982000000000001</v>
      </c>
      <c r="I352" s="184">
        <v>7.9964000000000004</v>
      </c>
      <c r="J352" s="184">
        <v>9.9491999999999994</v>
      </c>
      <c r="K352" s="184">
        <v>7.4283000000000001</v>
      </c>
      <c r="L352" s="184">
        <v>8.8984000000000005</v>
      </c>
      <c r="M352" s="184">
        <v>7.9923000000000002</v>
      </c>
      <c r="N352" s="184">
        <v>8.8473000000000006</v>
      </c>
      <c r="O352" s="184">
        <v>7.7981999999999996</v>
      </c>
      <c r="P352" s="184">
        <v>7.7934000000000001</v>
      </c>
      <c r="Q352" s="184">
        <v>8.7723999999999993</v>
      </c>
      <c r="R352" s="184">
        <v>8.9161999999999999</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44446</v>
      </c>
      <c r="E353" s="184">
        <v>16.825800000000001</v>
      </c>
      <c r="F353" s="184">
        <v>-2.3860999999999999</v>
      </c>
      <c r="G353" s="184">
        <v>2.5495999999999999</v>
      </c>
      <c r="H353" s="184">
        <v>7.0130999999999997</v>
      </c>
      <c r="I353" s="184">
        <v>7.1159999999999997</v>
      </c>
      <c r="J353" s="184">
        <v>9.0534999999999997</v>
      </c>
      <c r="K353" s="184">
        <v>6.4751000000000003</v>
      </c>
      <c r="L353" s="184">
        <v>7.8577000000000004</v>
      </c>
      <c r="M353" s="184">
        <v>6.9043000000000001</v>
      </c>
      <c r="N353" s="184">
        <v>7.7134</v>
      </c>
      <c r="O353" s="184">
        <v>6.6085000000000003</v>
      </c>
      <c r="P353" s="184">
        <v>6.5026000000000002</v>
      </c>
      <c r="Q353" s="184">
        <v>7.5449000000000002</v>
      </c>
      <c r="R353" s="184">
        <v>7.7637</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44446</v>
      </c>
      <c r="E354" s="184">
        <v>16.033200000000001</v>
      </c>
      <c r="F354" s="184">
        <v>-5.0076999999999998</v>
      </c>
      <c r="G354" s="184">
        <v>-0.68289999999999995</v>
      </c>
      <c r="H354" s="184">
        <v>0.71560000000000001</v>
      </c>
      <c r="I354" s="184">
        <v>29.9513</v>
      </c>
      <c r="J354" s="184">
        <v>16.732500000000002</v>
      </c>
      <c r="K354" s="184">
        <v>8.0718999999999994</v>
      </c>
      <c r="L354" s="184">
        <v>15.099</v>
      </c>
      <c r="M354" s="184">
        <v>13.332599999999999</v>
      </c>
      <c r="N354" s="184">
        <v>13.1737</v>
      </c>
      <c r="O354" s="184">
        <v>5.2957000000000001</v>
      </c>
      <c r="P354" s="184">
        <v>6.2530000000000001</v>
      </c>
      <c r="Q354" s="184">
        <v>7.3829000000000002</v>
      </c>
      <c r="R354" s="184">
        <v>6.2454999999999998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44446</v>
      </c>
      <c r="E356" s="184">
        <v>17.122</v>
      </c>
      <c r="F356" s="184">
        <v>-4.4760999999999997</v>
      </c>
      <c r="G356" s="184">
        <v>0</v>
      </c>
      <c r="H356" s="184">
        <v>1.4012</v>
      </c>
      <c r="I356" s="184">
        <v>30.642199999999999</v>
      </c>
      <c r="J356" s="184">
        <v>17.395299999999999</v>
      </c>
      <c r="K356" s="184">
        <v>8.7095000000000002</v>
      </c>
      <c r="L356" s="184">
        <v>15.8127</v>
      </c>
      <c r="M356" s="184">
        <v>14.0825</v>
      </c>
      <c r="N356" s="184">
        <v>13.9575</v>
      </c>
      <c r="O356" s="184">
        <v>6.1365999999999996</v>
      </c>
      <c r="P356" s="184">
        <v>7.2595999999999998</v>
      </c>
      <c r="Q356" s="184">
        <v>8.4527999999999999</v>
      </c>
      <c r="R356" s="184">
        <v>7.0385</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44446</v>
      </c>
      <c r="E358" s="184">
        <v>4.3647</v>
      </c>
      <c r="F358" s="184">
        <v>4.1818</v>
      </c>
      <c r="G358" s="184">
        <v>5.6482000000000001</v>
      </c>
      <c r="H358" s="184">
        <v>6.3392999999999997</v>
      </c>
      <c r="I358" s="184">
        <v>6.4070999999999998</v>
      </c>
      <c r="J358" s="184">
        <v>6.7558999999999996</v>
      </c>
      <c r="K358" s="184">
        <v>6.8330000000000002</v>
      </c>
      <c r="L358" s="184">
        <v>15.861000000000001</v>
      </c>
      <c r="M358" s="184">
        <v>12.058400000000001</v>
      </c>
      <c r="N358" s="184">
        <v>10.9764</v>
      </c>
      <c r="O358" s="184">
        <v>-31.850100000000001</v>
      </c>
      <c r="P358" s="184">
        <v>-17.851600000000001</v>
      </c>
      <c r="Q358" s="184">
        <v>-11.920400000000001</v>
      </c>
      <c r="R358" s="184">
        <v>-22.064699999999998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44446</v>
      </c>
      <c r="E359" s="184">
        <v>4.3102</v>
      </c>
      <c r="F359" s="184">
        <v>4.2346000000000004</v>
      </c>
      <c r="G359" s="184">
        <v>5.2957000000000001</v>
      </c>
      <c r="H359" s="184">
        <v>6.0557999999999996</v>
      </c>
      <c r="I359" s="184">
        <v>6.0628000000000002</v>
      </c>
      <c r="J359" s="184">
        <v>6.4671000000000003</v>
      </c>
      <c r="K359" s="184">
        <v>6.5495999999999999</v>
      </c>
      <c r="L359" s="184">
        <v>15.557</v>
      </c>
      <c r="M359" s="184">
        <v>11.751200000000001</v>
      </c>
      <c r="N359" s="184">
        <v>10.6655</v>
      </c>
      <c r="O359" s="184">
        <v>-32.031700000000001</v>
      </c>
      <c r="P359" s="184">
        <v>-18.026700000000002</v>
      </c>
      <c r="Q359" s="184">
        <v>-12.089600000000001</v>
      </c>
      <c r="R359" s="184">
        <v>-22.283899999999999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44446</v>
      </c>
      <c r="E360" s="184">
        <v>32.5045</v>
      </c>
      <c r="F360" s="184">
        <v>5.8400999999999996</v>
      </c>
      <c r="G360" s="184">
        <v>3.5667</v>
      </c>
      <c r="H360" s="184">
        <v>4.0457000000000001</v>
      </c>
      <c r="I360" s="184">
        <v>3.1078000000000001</v>
      </c>
      <c r="J360" s="184">
        <v>2.6520000000000001</v>
      </c>
      <c r="K360" s="184">
        <v>3.0638999999999998</v>
      </c>
      <c r="L360" s="184">
        <v>4.4023000000000003</v>
      </c>
      <c r="M360" s="184">
        <v>4.3780999999999999</v>
      </c>
      <c r="N360" s="184">
        <v>6.1201999999999996</v>
      </c>
      <c r="O360" s="184">
        <v>2.9474</v>
      </c>
      <c r="P360" s="184">
        <v>4.3779000000000003</v>
      </c>
      <c r="Q360" s="184">
        <v>6.9028999999999998</v>
      </c>
      <c r="R360" s="184">
        <v>5.9634</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44446</v>
      </c>
      <c r="E361" s="184">
        <v>30.706</v>
      </c>
      <c r="F361" s="184">
        <v>4.8742999999999999</v>
      </c>
      <c r="G361" s="184">
        <v>2.7050999999999998</v>
      </c>
      <c r="H361" s="184">
        <v>3.2113999999999998</v>
      </c>
      <c r="I361" s="184">
        <v>2.2774999999999999</v>
      </c>
      <c r="J361" s="184">
        <v>1.8156000000000001</v>
      </c>
      <c r="K361" s="184">
        <v>2.2282999999999999</v>
      </c>
      <c r="L361" s="184">
        <v>3.5817000000000001</v>
      </c>
      <c r="M361" s="184">
        <v>3.5543</v>
      </c>
      <c r="N361" s="184">
        <v>5.2758000000000003</v>
      </c>
      <c r="O361" s="184">
        <v>2.1171000000000002</v>
      </c>
      <c r="P361" s="184">
        <v>3.6153</v>
      </c>
      <c r="Q361" s="184">
        <v>6.3101000000000003</v>
      </c>
      <c r="R361" s="184">
        <v>5.1360000000000001</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44446</v>
      </c>
      <c r="E362" s="184">
        <v>21.254999999999999</v>
      </c>
      <c r="F362" s="184">
        <v>-0.85860000000000003</v>
      </c>
      <c r="G362" s="184">
        <v>7.2180999999999997</v>
      </c>
      <c r="H362" s="184">
        <v>17.278600000000001</v>
      </c>
      <c r="I362" s="184">
        <v>14.120699999999999</v>
      </c>
      <c r="J362" s="184">
        <v>13.2735</v>
      </c>
      <c r="K362" s="184">
        <v>-0.1978</v>
      </c>
      <c r="L362" s="184">
        <v>8.8811999999999998</v>
      </c>
      <c r="M362" s="184">
        <v>11.5207</v>
      </c>
      <c r="N362" s="184">
        <v>14.447699999999999</v>
      </c>
      <c r="O362" s="184">
        <v>4.7523</v>
      </c>
      <c r="P362" s="184">
        <v>6.0321999999999996</v>
      </c>
      <c r="Q362" s="184">
        <v>8.0327000000000002</v>
      </c>
      <c r="R362" s="184">
        <v>3.6345999999999998</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44446</v>
      </c>
      <c r="E363" s="184">
        <v>22.640999999999998</v>
      </c>
      <c r="F363" s="184">
        <v>-0.96719999999999995</v>
      </c>
      <c r="G363" s="184">
        <v>7.1795999999999998</v>
      </c>
      <c r="H363" s="184">
        <v>17.2606</v>
      </c>
      <c r="I363" s="184">
        <v>14.1129</v>
      </c>
      <c r="J363" s="184">
        <v>13.2661</v>
      </c>
      <c r="K363" s="184">
        <v>-0.19789999999999999</v>
      </c>
      <c r="L363" s="184">
        <v>8.9199000000000002</v>
      </c>
      <c r="M363" s="184">
        <v>11.7501</v>
      </c>
      <c r="N363" s="184">
        <v>14.795500000000001</v>
      </c>
      <c r="O363" s="184">
        <v>5.3337000000000003</v>
      </c>
      <c r="P363" s="184">
        <v>6.7123999999999997</v>
      </c>
      <c r="Q363" s="184">
        <v>8.3041</v>
      </c>
      <c r="R363" s="184">
        <v>4.1215999999999999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44446</v>
      </c>
      <c r="E370" s="184">
        <v>19.012799999999999</v>
      </c>
      <c r="F370" s="184">
        <v>6.5282999999999998</v>
      </c>
      <c r="G370" s="184">
        <v>5.6188000000000002</v>
      </c>
      <c r="H370" s="184">
        <v>14.686299999999999</v>
      </c>
      <c r="I370" s="184">
        <v>11.1685</v>
      </c>
      <c r="J370" s="184">
        <v>11.2994</v>
      </c>
      <c r="K370" s="184">
        <v>8.2085000000000008</v>
      </c>
      <c r="L370" s="184">
        <v>9.9384999999999994</v>
      </c>
      <c r="M370" s="184">
        <v>8.2806999999999995</v>
      </c>
      <c r="N370" s="184">
        <v>10.062200000000001</v>
      </c>
      <c r="O370" s="184">
        <v>9.2806999999999995</v>
      </c>
      <c r="P370" s="184">
        <v>8.0192999999999994</v>
      </c>
      <c r="Q370" s="184">
        <v>8.9944000000000006</v>
      </c>
      <c r="R370" s="184">
        <v>9.6456999999999997</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44446</v>
      </c>
      <c r="E371" s="184">
        <v>20.067499999999999</v>
      </c>
      <c r="F371" s="184">
        <v>7.0949</v>
      </c>
      <c r="G371" s="184">
        <v>6.1882999999999999</v>
      </c>
      <c r="H371" s="184">
        <v>15.244899999999999</v>
      </c>
      <c r="I371" s="184">
        <v>11.719099999999999</v>
      </c>
      <c r="J371" s="184">
        <v>11.847799999999999</v>
      </c>
      <c r="K371" s="184">
        <v>8.7678999999999991</v>
      </c>
      <c r="L371" s="184">
        <v>10.5085</v>
      </c>
      <c r="M371" s="184">
        <v>8.8399000000000001</v>
      </c>
      <c r="N371" s="184">
        <v>10.6342</v>
      </c>
      <c r="O371" s="184">
        <v>9.8117000000000001</v>
      </c>
      <c r="P371" s="184">
        <v>8.7220999999999993</v>
      </c>
      <c r="Q371" s="184">
        <v>9.7860999999999994</v>
      </c>
      <c r="R371" s="184">
        <v>10.1693</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44446</v>
      </c>
      <c r="E372" s="184">
        <v>24.488299999999999</v>
      </c>
      <c r="F372" s="184">
        <v>-9.2387999999999995</v>
      </c>
      <c r="G372" s="184">
        <v>4.2499000000000002</v>
      </c>
      <c r="H372" s="184">
        <v>10.711</v>
      </c>
      <c r="I372" s="184">
        <v>11.312900000000001</v>
      </c>
      <c r="J372" s="184">
        <v>9.4491999999999994</v>
      </c>
      <c r="K372" s="184">
        <v>6.9349999999999996</v>
      </c>
      <c r="L372" s="184">
        <v>8.5533999999999999</v>
      </c>
      <c r="M372" s="184">
        <v>6.899</v>
      </c>
      <c r="N372" s="184">
        <v>8.0459999999999994</v>
      </c>
      <c r="O372" s="184">
        <v>8.8176000000000005</v>
      </c>
      <c r="P372" s="184">
        <v>8.0814000000000004</v>
      </c>
      <c r="Q372" s="184">
        <v>8.6715</v>
      </c>
      <c r="R372" s="184">
        <v>9.0393000000000008</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44446</v>
      </c>
      <c r="E373" s="184">
        <v>26.3157</v>
      </c>
      <c r="F373" s="184">
        <v>-8.4588000000000001</v>
      </c>
      <c r="G373" s="184">
        <v>4.6835000000000004</v>
      </c>
      <c r="H373" s="184">
        <v>11.259</v>
      </c>
      <c r="I373" s="184">
        <v>11.9331</v>
      </c>
      <c r="J373" s="184">
        <v>10.1099</v>
      </c>
      <c r="K373" s="184">
        <v>7.6166999999999998</v>
      </c>
      <c r="L373" s="184">
        <v>9.25</v>
      </c>
      <c r="M373" s="184">
        <v>7.6173999999999999</v>
      </c>
      <c r="N373" s="184">
        <v>8.7906999999999993</v>
      </c>
      <c r="O373" s="184">
        <v>9.5526</v>
      </c>
      <c r="P373" s="184">
        <v>8.9359999999999999</v>
      </c>
      <c r="Q373" s="184">
        <v>9.4693000000000005</v>
      </c>
      <c r="R373" s="184">
        <v>9.7258999999999993</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44446</v>
      </c>
      <c r="E374" s="184">
        <v>13.6204</v>
      </c>
      <c r="F374" s="184">
        <v>13.4039</v>
      </c>
      <c r="G374" s="184">
        <v>14.7628</v>
      </c>
      <c r="H374" s="184">
        <v>24.1144</v>
      </c>
      <c r="I374" s="184">
        <v>14.2034</v>
      </c>
      <c r="J374" s="184">
        <v>16.2226</v>
      </c>
      <c r="K374" s="184">
        <v>6.7633999999999999</v>
      </c>
      <c r="L374" s="184">
        <v>6.7973999999999997</v>
      </c>
      <c r="M374" s="184">
        <v>6.3819999999999997</v>
      </c>
      <c r="N374" s="184">
        <v>8.0744000000000007</v>
      </c>
      <c r="O374" s="184">
        <v>-0.95979999999999999</v>
      </c>
      <c r="P374" s="184">
        <v>1.6113999999999999</v>
      </c>
      <c r="Q374" s="184">
        <v>4.1940999999999997</v>
      </c>
      <c r="R374" s="184">
        <v>-0.96089999999999998</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44446</v>
      </c>
      <c r="E375" s="184">
        <v>14.514900000000001</v>
      </c>
      <c r="F375" s="184">
        <v>14.0875</v>
      </c>
      <c r="G375" s="184">
        <v>15.4283</v>
      </c>
      <c r="H375" s="184">
        <v>24.833200000000001</v>
      </c>
      <c r="I375" s="184">
        <v>14.9396</v>
      </c>
      <c r="J375" s="184">
        <v>16.963200000000001</v>
      </c>
      <c r="K375" s="184">
        <v>7.5057</v>
      </c>
      <c r="L375" s="184">
        <v>7.5536000000000003</v>
      </c>
      <c r="M375" s="184">
        <v>7.1420000000000003</v>
      </c>
      <c r="N375" s="184">
        <v>8.8431999999999995</v>
      </c>
      <c r="O375" s="184">
        <v>-0.27039999999999997</v>
      </c>
      <c r="P375" s="184">
        <v>2.5030000000000001</v>
      </c>
      <c r="Q375" s="184">
        <v>5.0791000000000004</v>
      </c>
      <c r="R375" s="184">
        <v>-0.30430000000000001</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44446</v>
      </c>
      <c r="E376" s="184">
        <v>14.0046</v>
      </c>
      <c r="F376" s="184">
        <v>-8.3382000000000005</v>
      </c>
      <c r="G376" s="184">
        <v>1.8898999999999999</v>
      </c>
      <c r="H376" s="184">
        <v>6.4492000000000003</v>
      </c>
      <c r="I376" s="184">
        <v>10.0542</v>
      </c>
      <c r="J376" s="184">
        <v>10.5379</v>
      </c>
      <c r="K376" s="184">
        <v>6.3787000000000003</v>
      </c>
      <c r="L376" s="184">
        <v>7.5869999999999997</v>
      </c>
      <c r="M376" s="184">
        <v>5.7946999999999997</v>
      </c>
      <c r="N376" s="184">
        <v>6.9257</v>
      </c>
      <c r="O376" s="184">
        <v>8.2718000000000007</v>
      </c>
      <c r="P376" s="184"/>
      <c r="Q376" s="184">
        <v>7.7398999999999996</v>
      </c>
      <c r="R376" s="184">
        <v>7.4859999999999998</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44446</v>
      </c>
      <c r="E377" s="184">
        <v>13.3878</v>
      </c>
      <c r="F377" s="184">
        <v>-8.9947999999999997</v>
      </c>
      <c r="G377" s="184">
        <v>0.95430000000000004</v>
      </c>
      <c r="H377" s="184">
        <v>5.5365000000000002</v>
      </c>
      <c r="I377" s="184">
        <v>9.1262000000000008</v>
      </c>
      <c r="J377" s="184">
        <v>9.5968</v>
      </c>
      <c r="K377" s="184">
        <v>5.4191000000000003</v>
      </c>
      <c r="L377" s="184">
        <v>6.5903</v>
      </c>
      <c r="M377" s="184">
        <v>4.7560000000000002</v>
      </c>
      <c r="N377" s="184">
        <v>5.8708999999999998</v>
      </c>
      <c r="O377" s="184">
        <v>7.2731000000000003</v>
      </c>
      <c r="P377" s="184"/>
      <c r="Q377" s="184">
        <v>6.6711</v>
      </c>
      <c r="R377" s="184">
        <v>6.4870000000000001</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44446</v>
      </c>
      <c r="E378" s="184">
        <v>1474.9956999999999</v>
      </c>
      <c r="F378" s="184">
        <v>-6.6554000000000002</v>
      </c>
      <c r="G378" s="184">
        <v>2.4845000000000002</v>
      </c>
      <c r="H378" s="184">
        <v>5.9832999999999998</v>
      </c>
      <c r="I378" s="184">
        <v>7.4249000000000001</v>
      </c>
      <c r="J378" s="184">
        <v>7.8094000000000001</v>
      </c>
      <c r="K378" s="184">
        <v>4.3913000000000002</v>
      </c>
      <c r="L378" s="184">
        <v>5.7843</v>
      </c>
      <c r="M378" s="184">
        <v>3.0951</v>
      </c>
      <c r="N378" s="184">
        <v>3.8012000000000001</v>
      </c>
      <c r="O378" s="184">
        <v>1.8588</v>
      </c>
      <c r="P378" s="184">
        <v>3.8693</v>
      </c>
      <c r="Q378" s="184">
        <v>5.6978</v>
      </c>
      <c r="R378" s="184">
        <v>6.0411999999999999</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44446</v>
      </c>
      <c r="E379" s="184">
        <v>1569.8919000000001</v>
      </c>
      <c r="F379" s="184">
        <v>-5.4745999999999997</v>
      </c>
      <c r="G379" s="184">
        <v>3.6644999999999999</v>
      </c>
      <c r="H379" s="184">
        <v>7.1645000000000003</v>
      </c>
      <c r="I379" s="184">
        <v>8.6085999999999991</v>
      </c>
      <c r="J379" s="184">
        <v>8.9981000000000009</v>
      </c>
      <c r="K379" s="184">
        <v>5.5861000000000001</v>
      </c>
      <c r="L379" s="184">
        <v>6.9889000000000001</v>
      </c>
      <c r="M379" s="184">
        <v>4.2854000000000001</v>
      </c>
      <c r="N379" s="184">
        <v>5.0056000000000003</v>
      </c>
      <c r="O379" s="184">
        <v>2.9596</v>
      </c>
      <c r="P379" s="184">
        <v>4.8554000000000004</v>
      </c>
      <c r="Q379" s="184">
        <v>6.6416000000000004</v>
      </c>
      <c r="R379" s="184">
        <v>7.2938999999999998</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44446</v>
      </c>
      <c r="E380" s="184">
        <v>24.127800000000001</v>
      </c>
      <c r="F380" s="184">
        <v>-3.1766000000000001</v>
      </c>
      <c r="G380" s="184">
        <v>3.4049999999999998</v>
      </c>
      <c r="H380" s="184">
        <v>5.2568000000000001</v>
      </c>
      <c r="I380" s="184">
        <v>7.2706999999999997</v>
      </c>
      <c r="J380" s="184">
        <v>9.2552000000000003</v>
      </c>
      <c r="K380" s="184">
        <v>6.6882000000000001</v>
      </c>
      <c r="L380" s="184">
        <v>7.8970000000000002</v>
      </c>
      <c r="M380" s="184">
        <v>6.3559999999999999</v>
      </c>
      <c r="N380" s="184">
        <v>6.5076000000000001</v>
      </c>
      <c r="O380" s="184">
        <v>7.3544999999999998</v>
      </c>
      <c r="P380" s="184">
        <v>7.0904999999999996</v>
      </c>
      <c r="Q380" s="184">
        <v>8.0808999999999997</v>
      </c>
      <c r="R380" s="184">
        <v>6.8182</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44446</v>
      </c>
      <c r="E381" s="184">
        <v>26.1693</v>
      </c>
      <c r="F381" s="184">
        <v>-2.0920000000000001</v>
      </c>
      <c r="G381" s="184">
        <v>4.4305000000000003</v>
      </c>
      <c r="H381" s="184">
        <v>6.2640000000000002</v>
      </c>
      <c r="I381" s="184">
        <v>8.2552000000000003</v>
      </c>
      <c r="J381" s="184">
        <v>10.251300000000001</v>
      </c>
      <c r="K381" s="184">
        <v>7.6917</v>
      </c>
      <c r="L381" s="184">
        <v>8.9428000000000001</v>
      </c>
      <c r="M381" s="184">
        <v>7.4372999999999996</v>
      </c>
      <c r="N381" s="184">
        <v>7.6222000000000003</v>
      </c>
      <c r="O381" s="184">
        <v>8.4108000000000001</v>
      </c>
      <c r="P381" s="184">
        <v>8.1082999999999998</v>
      </c>
      <c r="Q381" s="184">
        <v>9.1113</v>
      </c>
      <c r="R381" s="184">
        <v>7.8925999999999998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44446</v>
      </c>
      <c r="E382" s="184">
        <v>22.866</v>
      </c>
      <c r="F382" s="184">
        <v>-3.1922000000000001</v>
      </c>
      <c r="G382" s="184">
        <v>2.395</v>
      </c>
      <c r="H382" s="184">
        <v>8.6341000000000001</v>
      </c>
      <c r="I382" s="184">
        <v>8.8780000000000001</v>
      </c>
      <c r="J382" s="184">
        <v>8.2601999999999993</v>
      </c>
      <c r="K382" s="184">
        <v>5.1942000000000004</v>
      </c>
      <c r="L382" s="184">
        <v>6.3103999999999996</v>
      </c>
      <c r="M382" s="184">
        <v>4.4763999999999999</v>
      </c>
      <c r="N382" s="184">
        <v>6.0010000000000003</v>
      </c>
      <c r="O382" s="184">
        <v>4.149</v>
      </c>
      <c r="P382" s="184">
        <v>5.1881000000000004</v>
      </c>
      <c r="Q382" s="184">
        <v>7.1828000000000003</v>
      </c>
      <c r="R382" s="184">
        <v>4.1510999999999996</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44446</v>
      </c>
      <c r="E383" s="184">
        <v>24.041499999999999</v>
      </c>
      <c r="F383" s="184">
        <v>-2.2772000000000001</v>
      </c>
      <c r="G383" s="184">
        <v>3.2273000000000001</v>
      </c>
      <c r="H383" s="184">
        <v>9.4517000000000007</v>
      </c>
      <c r="I383" s="184">
        <v>9.6873000000000005</v>
      </c>
      <c r="J383" s="184">
        <v>9.0669000000000004</v>
      </c>
      <c r="K383" s="184">
        <v>6.0056000000000003</v>
      </c>
      <c r="L383" s="184">
        <v>7.1371000000000002</v>
      </c>
      <c r="M383" s="184">
        <v>5.3022999999999998</v>
      </c>
      <c r="N383" s="184">
        <v>7.0772000000000004</v>
      </c>
      <c r="O383" s="184">
        <v>4.9866999999999999</v>
      </c>
      <c r="P383" s="184">
        <v>5.9443000000000001</v>
      </c>
      <c r="Q383" s="184">
        <v>7.4622000000000002</v>
      </c>
      <c r="R383" s="184">
        <v>5.0743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44446</v>
      </c>
      <c r="E384" s="184">
        <v>27.0092</v>
      </c>
      <c r="F384" s="184">
        <v>-3.2431000000000001</v>
      </c>
      <c r="G384" s="184">
        <v>2.9401999999999999</v>
      </c>
      <c r="H384" s="184">
        <v>7.9272999999999998</v>
      </c>
      <c r="I384" s="184">
        <v>9.5038999999999998</v>
      </c>
      <c r="J384" s="184">
        <v>11.1341</v>
      </c>
      <c r="K384" s="184">
        <v>32.3949</v>
      </c>
      <c r="L384" s="184">
        <v>20.3294</v>
      </c>
      <c r="M384" s="184">
        <v>16.264700000000001</v>
      </c>
      <c r="N384" s="184">
        <v>15.5746</v>
      </c>
      <c r="O384" s="184">
        <v>3.0531000000000001</v>
      </c>
      <c r="P384" s="184">
        <v>4.5461</v>
      </c>
      <c r="Q384" s="184">
        <v>6.2847999999999997</v>
      </c>
      <c r="R384" s="184">
        <v>2.8191999999999999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44446</v>
      </c>
      <c r="E385" s="184">
        <v>28.9269</v>
      </c>
      <c r="F385" s="184">
        <v>-2.7757999999999998</v>
      </c>
      <c r="G385" s="184">
        <v>3.5659999999999998</v>
      </c>
      <c r="H385" s="184">
        <v>8.5581999999999994</v>
      </c>
      <c r="I385" s="184">
        <v>10.124599999999999</v>
      </c>
      <c r="J385" s="184">
        <v>11.764200000000001</v>
      </c>
      <c r="K385" s="184">
        <v>33.068899999999999</v>
      </c>
      <c r="L385" s="184">
        <v>21.016400000000001</v>
      </c>
      <c r="M385" s="184">
        <v>16.960999999999999</v>
      </c>
      <c r="N385" s="184">
        <v>16.290900000000001</v>
      </c>
      <c r="O385" s="184">
        <v>3.7263000000000002</v>
      </c>
      <c r="P385" s="184">
        <v>5.3314000000000004</v>
      </c>
      <c r="Q385" s="184">
        <v>7.4443000000000001</v>
      </c>
      <c r="R385" s="184">
        <v>3.4666999999999999</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44446</v>
      </c>
      <c r="E386" s="184">
        <v>0.1225</v>
      </c>
      <c r="F386" s="184">
        <v>29.8203</v>
      </c>
      <c r="G386" s="184">
        <v>14.9223</v>
      </c>
      <c r="H386" s="184">
        <v>12.801</v>
      </c>
      <c r="I386" s="184">
        <v>10.685</v>
      </c>
      <c r="J386" s="184">
        <v>11.284000000000001</v>
      </c>
      <c r="K386" s="184">
        <v>10.983499999999999</v>
      </c>
      <c r="L386" s="184">
        <v>11.353899999999999</v>
      </c>
      <c r="M386" s="184">
        <v>-24.494599999999998</v>
      </c>
      <c r="N386" s="184">
        <v>-20.195399999999999</v>
      </c>
      <c r="O386" s="184"/>
      <c r="P386" s="184"/>
      <c r="Q386" s="184">
        <v>-10.625400000000001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44446</v>
      </c>
      <c r="E387" s="184">
        <v>0.12989999999999999</v>
      </c>
      <c r="F387" s="184">
        <v>0</v>
      </c>
      <c r="G387" s="184">
        <v>7.03</v>
      </c>
      <c r="H387" s="184">
        <v>8.0404999999999998</v>
      </c>
      <c r="I387" s="184">
        <v>10.074</v>
      </c>
      <c r="J387" s="184">
        <v>10.635199999999999</v>
      </c>
      <c r="K387" s="184">
        <v>10.9857</v>
      </c>
      <c r="L387" s="184">
        <v>11.3459</v>
      </c>
      <c r="M387" s="184">
        <v>-24.516999999999999</v>
      </c>
      <c r="N387" s="184">
        <v>-20.2088</v>
      </c>
      <c r="O387" s="184"/>
      <c r="P387" s="184"/>
      <c r="Q387" s="184">
        <v>-10.6204</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44446</v>
      </c>
      <c r="E390" s="184">
        <v>16.133099999999999</v>
      </c>
      <c r="F390" s="184">
        <v>0.45250000000000001</v>
      </c>
      <c r="G390" s="184">
        <v>2.6025</v>
      </c>
      <c r="H390" s="184">
        <v>3.59</v>
      </c>
      <c r="I390" s="184">
        <v>4.7272999999999996</v>
      </c>
      <c r="J390" s="184">
        <v>5.0918999999999999</v>
      </c>
      <c r="K390" s="184">
        <v>4.2552000000000003</v>
      </c>
      <c r="L390" s="184">
        <v>6.7685000000000004</v>
      </c>
      <c r="M390" s="184">
        <v>8.7651000000000003</v>
      </c>
      <c r="N390" s="184">
        <v>9.8460999999999999</v>
      </c>
      <c r="O390" s="184">
        <v>3.5503999999999998</v>
      </c>
      <c r="P390" s="184">
        <v>5.2167000000000003</v>
      </c>
      <c r="Q390" s="184">
        <v>7.1292999999999997</v>
      </c>
      <c r="R390" s="184">
        <v>3.3031000000000001</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44446</v>
      </c>
      <c r="E391" s="184">
        <v>15.003</v>
      </c>
      <c r="F391" s="184">
        <v>-0.7298</v>
      </c>
      <c r="G391" s="184">
        <v>1.5815999999999999</v>
      </c>
      <c r="H391" s="184">
        <v>2.5731000000000002</v>
      </c>
      <c r="I391" s="184">
        <v>3.7414999999999998</v>
      </c>
      <c r="J391" s="184">
        <v>4.1048999999999998</v>
      </c>
      <c r="K391" s="184">
        <v>3.2042000000000002</v>
      </c>
      <c r="L391" s="184">
        <v>5.6310000000000002</v>
      </c>
      <c r="M391" s="184">
        <v>7.5776000000000003</v>
      </c>
      <c r="N391" s="184">
        <v>8.6371000000000002</v>
      </c>
      <c r="O391" s="184">
        <v>2.4499</v>
      </c>
      <c r="P391" s="184">
        <v>4.0887000000000002</v>
      </c>
      <c r="Q391" s="184">
        <v>6.0148999999999999</v>
      </c>
      <c r="R391" s="184">
        <v>2.1549999999999998</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44446</v>
      </c>
      <c r="E396" s="184">
        <v>37.309199999999997</v>
      </c>
      <c r="F396" s="184">
        <v>9.7799999999999998E-2</v>
      </c>
      <c r="G396" s="184">
        <v>3.7925</v>
      </c>
      <c r="H396" s="184">
        <v>9.016</v>
      </c>
      <c r="I396" s="184">
        <v>9.3061000000000007</v>
      </c>
      <c r="J396" s="184">
        <v>10.4528</v>
      </c>
      <c r="K396" s="184">
        <v>7.4999000000000002</v>
      </c>
      <c r="L396" s="184">
        <v>8.1623999999999999</v>
      </c>
      <c r="M396" s="184">
        <v>6.3494000000000002</v>
      </c>
      <c r="N396" s="184">
        <v>8.0229999999999997</v>
      </c>
      <c r="O396" s="184">
        <v>8.2538</v>
      </c>
      <c r="P396" s="184">
        <v>7.9387999999999996</v>
      </c>
      <c r="Q396" s="184">
        <v>9.1729000000000003</v>
      </c>
      <c r="R396" s="184">
        <v>8.4801000000000002</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44446</v>
      </c>
      <c r="E397" s="184">
        <v>35.402500000000003</v>
      </c>
      <c r="F397" s="184">
        <v>-0.51549999999999996</v>
      </c>
      <c r="G397" s="184">
        <v>3.1714000000000002</v>
      </c>
      <c r="H397" s="184">
        <v>8.3940999999999999</v>
      </c>
      <c r="I397" s="184">
        <v>8.6744000000000003</v>
      </c>
      <c r="J397" s="184">
        <v>9.8170999999999999</v>
      </c>
      <c r="K397" s="184">
        <v>6.8583999999999996</v>
      </c>
      <c r="L397" s="184">
        <v>7.5087000000000002</v>
      </c>
      <c r="M397" s="184">
        <v>5.6840999999999999</v>
      </c>
      <c r="N397" s="184">
        <v>7.3391999999999999</v>
      </c>
      <c r="O397" s="184">
        <v>7.5704000000000002</v>
      </c>
      <c r="P397" s="184">
        <v>7.1814</v>
      </c>
      <c r="Q397" s="184">
        <v>7.6444999999999999</v>
      </c>
      <c r="R397" s="184">
        <v>7.8059000000000003</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44446</v>
      </c>
      <c r="E404" s="184">
        <v>0.65410000000000001</v>
      </c>
      <c r="F404" s="184">
        <v>11.1638</v>
      </c>
      <c r="G404" s="184">
        <v>11.173999999999999</v>
      </c>
      <c r="H404" s="184">
        <v>11.1843</v>
      </c>
      <c r="I404" s="184">
        <v>10.8064</v>
      </c>
      <c r="J404" s="184">
        <v>10.915100000000001</v>
      </c>
      <c r="K404" s="184">
        <v>11.0344</v>
      </c>
      <c r="L404" s="184">
        <v>11.3622</v>
      </c>
      <c r="M404" s="184">
        <v>-23.760899999999999</v>
      </c>
      <c r="N404" s="184">
        <v>-16.087199999999999</v>
      </c>
      <c r="O404" s="184"/>
      <c r="P404" s="184"/>
      <c r="Q404" s="184">
        <v>-41.7712</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44446</v>
      </c>
      <c r="E405" s="184">
        <v>0.59599999999999997</v>
      </c>
      <c r="F405" s="184">
        <v>12.2524</v>
      </c>
      <c r="G405" s="184">
        <v>10.729900000000001</v>
      </c>
      <c r="H405" s="184">
        <v>10.5197</v>
      </c>
      <c r="I405" s="184">
        <v>10.982100000000001</v>
      </c>
      <c r="J405" s="184">
        <v>10.818899999999999</v>
      </c>
      <c r="K405" s="184">
        <v>11.0852</v>
      </c>
      <c r="L405" s="184">
        <v>11.354799999999999</v>
      </c>
      <c r="M405" s="184">
        <v>-24.0488</v>
      </c>
      <c r="N405" s="184">
        <v>-16.303899999999999</v>
      </c>
      <c r="O405" s="184"/>
      <c r="P405" s="184"/>
      <c r="Q405" s="184">
        <v>-42.178699999999999</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44446</v>
      </c>
      <c r="E406" s="184">
        <v>12.846</v>
      </c>
      <c r="F406" s="184">
        <v>2.5573999999999999</v>
      </c>
      <c r="G406" s="184">
        <v>3.7663000000000002</v>
      </c>
      <c r="H406" s="184">
        <v>7.9679000000000002</v>
      </c>
      <c r="I406" s="184">
        <v>7.7554999999999996</v>
      </c>
      <c r="J406" s="184">
        <v>8.6333000000000002</v>
      </c>
      <c r="K406" s="184">
        <v>6.4882</v>
      </c>
      <c r="L406" s="184">
        <v>6.9417999999999997</v>
      </c>
      <c r="M406" s="184">
        <v>5.8071000000000002</v>
      </c>
      <c r="N406" s="184">
        <v>7.1017999999999999</v>
      </c>
      <c r="O406" s="184">
        <v>-9.3535000000000004</v>
      </c>
      <c r="P406" s="184">
        <v>-2.7988</v>
      </c>
      <c r="Q406" s="184">
        <v>2.7804000000000002</v>
      </c>
      <c r="R406" s="184">
        <v>-14.8604</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44446</v>
      </c>
      <c r="E407" s="184">
        <v>11.6859</v>
      </c>
      <c r="F407" s="184">
        <v>1.8741000000000001</v>
      </c>
      <c r="G407" s="184">
        <v>3.2808000000000002</v>
      </c>
      <c r="H407" s="184">
        <v>7.4622999999999999</v>
      </c>
      <c r="I407" s="184">
        <v>7.2485999999999997</v>
      </c>
      <c r="J407" s="184">
        <v>8.0503999999999998</v>
      </c>
      <c r="K407" s="184">
        <v>5.7763</v>
      </c>
      <c r="L407" s="184">
        <v>6.1553000000000004</v>
      </c>
      <c r="M407" s="184">
        <v>4.9943999999999997</v>
      </c>
      <c r="N407" s="184">
        <v>6.2450999999999999</v>
      </c>
      <c r="O407" s="184">
        <v>-10.1532</v>
      </c>
      <c r="P407" s="184">
        <v>-3.75</v>
      </c>
      <c r="Q407" s="184">
        <v>1.7850999999999999</v>
      </c>
      <c r="R407" s="184">
        <v>-15.556699999999999</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0.80897250000000009</v>
      </c>
      <c r="G408" s="186">
        <v>4.6955425000000002</v>
      </c>
      <c r="H408" s="186">
        <v>8.263914999999999</v>
      </c>
      <c r="I408" s="186">
        <v>9.5577675000000006</v>
      </c>
      <c r="J408" s="186">
        <v>9.3653925000000005</v>
      </c>
      <c r="K408" s="186">
        <v>7.4375724999999999</v>
      </c>
      <c r="L408" s="186">
        <v>8.9518124999999973</v>
      </c>
      <c r="M408" s="186">
        <v>4.3825950000000002</v>
      </c>
      <c r="N408" s="186">
        <v>5.8309349999999984</v>
      </c>
      <c r="O408" s="186">
        <v>2.3775411764705883</v>
      </c>
      <c r="P408" s="186">
        <v>3.9975750000000003</v>
      </c>
      <c r="Q408" s="186">
        <v>1.8234174999999997</v>
      </c>
      <c r="R408" s="186">
        <v>3.0441294117647053</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-0.79420000000000002</v>
      </c>
      <c r="G409" s="186">
        <v>3.6155999999999997</v>
      </c>
      <c r="H409" s="186">
        <v>7.68025</v>
      </c>
      <c r="I409" s="186">
        <v>9.0021000000000004</v>
      </c>
      <c r="J409" s="186">
        <v>9.7069499999999991</v>
      </c>
      <c r="K409" s="186">
        <v>6.6189</v>
      </c>
      <c r="L409" s="186">
        <v>8.0297000000000001</v>
      </c>
      <c r="M409" s="186">
        <v>6.6404999999999994</v>
      </c>
      <c r="N409" s="186">
        <v>7.8681999999999999</v>
      </c>
      <c r="O409" s="186">
        <v>5.1411999999999995</v>
      </c>
      <c r="P409" s="186">
        <v>5.9882499999999999</v>
      </c>
      <c r="Q409" s="186">
        <v>7.1560500000000005</v>
      </c>
      <c r="R409" s="186">
        <v>6.01715</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44446</v>
      </c>
      <c r="E412" s="184">
        <v>1148.3359</v>
      </c>
      <c r="F412" s="184">
        <v>-4.2968000000000002</v>
      </c>
      <c r="G412" s="184">
        <v>2.1880999999999999</v>
      </c>
      <c r="H412" s="184">
        <v>5.2329999999999997</v>
      </c>
      <c r="I412" s="184">
        <v>5.6992000000000003</v>
      </c>
      <c r="J412" s="184">
        <v>7.0392999999999999</v>
      </c>
      <c r="K412" s="184">
        <v>5.8483000000000001</v>
      </c>
      <c r="L412" s="184">
        <v>7.0364000000000004</v>
      </c>
      <c r="M412" s="184">
        <v>4.7512999999999996</v>
      </c>
      <c r="N412" s="184">
        <v>6.0011000000000001</v>
      </c>
      <c r="O412" s="184"/>
      <c r="P412" s="184"/>
      <c r="Q412" s="184">
        <v>8.4857999999999993</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44446</v>
      </c>
      <c r="E413" s="184">
        <v>1170.7916</v>
      </c>
      <c r="F413" s="184">
        <v>-30.174700000000001</v>
      </c>
      <c r="G413" s="184">
        <v>-6.4706000000000001</v>
      </c>
      <c r="H413" s="184">
        <v>21.393599999999999</v>
      </c>
      <c r="I413" s="184">
        <v>15.182399999999999</v>
      </c>
      <c r="J413" s="184">
        <v>14.2112</v>
      </c>
      <c r="K413" s="184">
        <v>5.0781000000000001</v>
      </c>
      <c r="L413" s="184">
        <v>11.065200000000001</v>
      </c>
      <c r="M413" s="184">
        <v>4.9870999999999999</v>
      </c>
      <c r="N413" s="184">
        <v>6.2477999999999998</v>
      </c>
      <c r="O413" s="184"/>
      <c r="P413" s="184"/>
      <c r="Q413" s="184">
        <v>9.7355999999999998</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44446</v>
      </c>
      <c r="E414" s="184">
        <v>22.3443</v>
      </c>
      <c r="F414" s="184">
        <v>-50.243400000000001</v>
      </c>
      <c r="G414" s="184">
        <v>-7.3856999999999999</v>
      </c>
      <c r="H414" s="184">
        <v>15.071899999999999</v>
      </c>
      <c r="I414" s="184">
        <v>16.4619</v>
      </c>
      <c r="J414" s="184">
        <v>13.794600000000001</v>
      </c>
      <c r="K414" s="184">
        <v>2.9081999999999999</v>
      </c>
      <c r="L414" s="184">
        <v>7.1188000000000002</v>
      </c>
      <c r="M414" s="184">
        <v>2.0571000000000002</v>
      </c>
      <c r="N414" s="184">
        <v>3.6248</v>
      </c>
      <c r="O414" s="184">
        <v>9.9467999999999996</v>
      </c>
      <c r="P414" s="184">
        <v>6.9157999999999999</v>
      </c>
      <c r="Q414" s="184">
        <v>7.9069000000000003</v>
      </c>
      <c r="R414" s="184">
        <v>6.3643000000000001</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44446</v>
      </c>
      <c r="E415" s="184">
        <v>22.716799999999999</v>
      </c>
      <c r="F415" s="184">
        <v>-46.536099999999998</v>
      </c>
      <c r="G415" s="184">
        <v>-5.3392999999999997</v>
      </c>
      <c r="H415" s="184">
        <v>16.3018</v>
      </c>
      <c r="I415" s="184">
        <v>17.1783</v>
      </c>
      <c r="J415" s="184">
        <v>14.2859</v>
      </c>
      <c r="K415" s="184">
        <v>2.6194000000000002</v>
      </c>
      <c r="L415" s="184">
        <v>7.1322999999999999</v>
      </c>
      <c r="M415" s="184">
        <v>2.2753000000000001</v>
      </c>
      <c r="N415" s="184">
        <v>3.7751999999999999</v>
      </c>
      <c r="O415" s="184">
        <v>10.253</v>
      </c>
      <c r="P415" s="184">
        <v>7.1733000000000002</v>
      </c>
      <c r="Q415" s="184">
        <v>7.7858999999999998</v>
      </c>
      <c r="R415" s="184">
        <v>6.4922000000000004</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44446</v>
      </c>
      <c r="E416" s="184">
        <v>205.184</v>
      </c>
      <c r="F416" s="184">
        <v>-70.078000000000003</v>
      </c>
      <c r="G416" s="184">
        <v>-13.783300000000001</v>
      </c>
      <c r="H416" s="184">
        <v>15.1594</v>
      </c>
      <c r="I416" s="184">
        <v>16.8964</v>
      </c>
      <c r="J416" s="184">
        <v>8.8355999999999995</v>
      </c>
      <c r="K416" s="184">
        <v>-1.0302</v>
      </c>
      <c r="L416" s="184">
        <v>5.5212000000000003</v>
      </c>
      <c r="M416" s="184">
        <v>1.9429000000000001</v>
      </c>
      <c r="N416" s="184">
        <v>3.4323000000000001</v>
      </c>
      <c r="O416" s="184">
        <v>8.7710000000000008</v>
      </c>
      <c r="P416" s="184">
        <v>6.1243999999999996</v>
      </c>
      <c r="Q416" s="184">
        <v>6.7648999999999999</v>
      </c>
      <c r="R416" s="184">
        <v>5.3059000000000003</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-40.265799999999999</v>
      </c>
      <c r="G417" s="186">
        <v>-6.1581600000000005</v>
      </c>
      <c r="H417" s="186">
        <v>14.63194</v>
      </c>
      <c r="I417" s="186">
        <v>14.28364</v>
      </c>
      <c r="J417" s="186">
        <v>11.633319999999999</v>
      </c>
      <c r="K417" s="186">
        <v>3.0847600000000002</v>
      </c>
      <c r="L417" s="186">
        <v>7.5747799999999996</v>
      </c>
      <c r="M417" s="186">
        <v>3.2027399999999999</v>
      </c>
      <c r="N417" s="186">
        <v>4.6162399999999995</v>
      </c>
      <c r="O417" s="186">
        <v>9.6569333333333329</v>
      </c>
      <c r="P417" s="186">
        <v>6.7378333333333336</v>
      </c>
      <c r="Q417" s="186">
        <v>8.1358199999999989</v>
      </c>
      <c r="R417" s="186">
        <v>6.0541333333333336</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-46.536099999999998</v>
      </c>
      <c r="G418" s="186">
        <v>-6.4706000000000001</v>
      </c>
      <c r="H418" s="186">
        <v>15.1594</v>
      </c>
      <c r="I418" s="186">
        <v>16.4619</v>
      </c>
      <c r="J418" s="186">
        <v>13.794600000000001</v>
      </c>
      <c r="K418" s="186">
        <v>2.9081999999999999</v>
      </c>
      <c r="L418" s="186">
        <v>7.1188000000000002</v>
      </c>
      <c r="M418" s="186">
        <v>2.2753000000000001</v>
      </c>
      <c r="N418" s="186">
        <v>3.7751999999999999</v>
      </c>
      <c r="O418" s="186">
        <v>9.9467999999999996</v>
      </c>
      <c r="P418" s="186">
        <v>6.9157999999999999</v>
      </c>
      <c r="Q418" s="186">
        <v>7.9069000000000003</v>
      </c>
      <c r="R418" s="186">
        <v>6.3643000000000001</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44446</v>
      </c>
      <c r="E421" s="184">
        <v>30.004000000000001</v>
      </c>
      <c r="F421" s="184">
        <v>-6.0815000000000001</v>
      </c>
      <c r="G421" s="184">
        <v>1.1254</v>
      </c>
      <c r="H421" s="184">
        <v>5.6018999999999997</v>
      </c>
      <c r="I421" s="184">
        <v>6.0705999999999998</v>
      </c>
      <c r="J421" s="184">
        <v>6.8803000000000001</v>
      </c>
      <c r="K421" s="184">
        <v>0.57069999999999999</v>
      </c>
      <c r="L421" s="184">
        <v>7.5294999999999996</v>
      </c>
      <c r="M421" s="184">
        <v>5.5174000000000003</v>
      </c>
      <c r="N421" s="184">
        <v>6.2035999999999998</v>
      </c>
      <c r="O421" s="184">
        <v>7.9439000000000002</v>
      </c>
      <c r="P421" s="184">
        <v>6.7640000000000002</v>
      </c>
      <c r="Q421" s="184">
        <v>7.7586000000000004</v>
      </c>
      <c r="R421" s="184">
        <v>7.4489000000000001</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44446</v>
      </c>
      <c r="E422" s="184">
        <v>31.2545</v>
      </c>
      <c r="F422" s="184">
        <v>-5.4880000000000004</v>
      </c>
      <c r="G422" s="184">
        <v>1.6353</v>
      </c>
      <c r="H422" s="184">
        <v>6.1132999999999997</v>
      </c>
      <c r="I422" s="184">
        <v>6.5731000000000002</v>
      </c>
      <c r="J422" s="184">
        <v>7.3754999999999997</v>
      </c>
      <c r="K422" s="184">
        <v>1.0652999999999999</v>
      </c>
      <c r="L422" s="184">
        <v>7.8379000000000003</v>
      </c>
      <c r="M422" s="184">
        <v>5.8917999999999999</v>
      </c>
      <c r="N422" s="184">
        <v>6.6204000000000001</v>
      </c>
      <c r="O422" s="184">
        <v>8.4918999999999993</v>
      </c>
      <c r="P422" s="184">
        <v>7.3033000000000001</v>
      </c>
      <c r="Q422" s="184">
        <v>8.1603999999999992</v>
      </c>
      <c r="R422" s="184">
        <v>7.9847000000000001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44446</v>
      </c>
      <c r="E423" s="184">
        <v>42.680199999999999</v>
      </c>
      <c r="F423" s="184">
        <v>-58.828099999999999</v>
      </c>
      <c r="G423" s="184">
        <v>0.47039999999999998</v>
      </c>
      <c r="H423" s="184">
        <v>33.468400000000003</v>
      </c>
      <c r="I423" s="184">
        <v>51.3444</v>
      </c>
      <c r="J423" s="184">
        <v>19.008299999999998</v>
      </c>
      <c r="K423" s="184">
        <v>22.089500000000001</v>
      </c>
      <c r="L423" s="184">
        <v>24.2422</v>
      </c>
      <c r="M423" s="184">
        <v>27.8306</v>
      </c>
      <c r="N423" s="184">
        <v>34.005499999999998</v>
      </c>
      <c r="O423" s="184">
        <v>13.4975</v>
      </c>
      <c r="P423" s="184">
        <v>12.0593</v>
      </c>
      <c r="Q423" s="184">
        <v>10.109299999999999</v>
      </c>
      <c r="R423" s="184">
        <v>22.8917</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44446</v>
      </c>
      <c r="E424" s="184">
        <v>21.633299999999998</v>
      </c>
      <c r="F424" s="184">
        <v>-57.948</v>
      </c>
      <c r="G424" s="184">
        <v>1.3078000000000001</v>
      </c>
      <c r="H424" s="184">
        <v>34.330399999999997</v>
      </c>
      <c r="I424" s="184">
        <v>52.220300000000002</v>
      </c>
      <c r="J424" s="184">
        <v>19.700500000000002</v>
      </c>
      <c r="K424" s="184">
        <v>22.718599999999999</v>
      </c>
      <c r="L424" s="184">
        <v>24.5502</v>
      </c>
      <c r="M424" s="184">
        <v>28.322800000000001</v>
      </c>
      <c r="N424" s="184">
        <v>34.637599999999999</v>
      </c>
      <c r="O424" s="184">
        <v>14.008900000000001</v>
      </c>
      <c r="P424" s="184">
        <v>12.378500000000001</v>
      </c>
      <c r="Q424" s="184">
        <v>11.970800000000001</v>
      </c>
      <c r="R424" s="184">
        <v>23.3797</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44446</v>
      </c>
      <c r="E425" s="184">
        <v>23.813400000000001</v>
      </c>
      <c r="F425" s="184">
        <v>-44.395699999999998</v>
      </c>
      <c r="G425" s="184">
        <v>-3.524</v>
      </c>
      <c r="H425" s="184">
        <v>21.216000000000001</v>
      </c>
      <c r="I425" s="184">
        <v>33.005499999999998</v>
      </c>
      <c r="J425" s="184">
        <v>17.513100000000001</v>
      </c>
      <c r="K425" s="184">
        <v>13.786199999999999</v>
      </c>
      <c r="L425" s="184">
        <v>14.571199999999999</v>
      </c>
      <c r="M425" s="184">
        <v>15.1381</v>
      </c>
      <c r="N425" s="184">
        <v>18.537700000000001</v>
      </c>
      <c r="O425" s="184">
        <v>9.5282999999999998</v>
      </c>
      <c r="P425" s="184">
        <v>8.3978000000000002</v>
      </c>
      <c r="Q425" s="184">
        <v>8.7537000000000003</v>
      </c>
      <c r="R425" s="184">
        <v>14.002800000000001</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44446</v>
      </c>
      <c r="E426" s="184">
        <v>24.9163</v>
      </c>
      <c r="F426" s="184">
        <v>-43.748100000000001</v>
      </c>
      <c r="G426" s="184">
        <v>-2.9289000000000001</v>
      </c>
      <c r="H426" s="184">
        <v>21.834399999999999</v>
      </c>
      <c r="I426" s="184">
        <v>33.618499999999997</v>
      </c>
      <c r="J426" s="184">
        <v>18.194099999999999</v>
      </c>
      <c r="K426" s="184">
        <v>14.5063</v>
      </c>
      <c r="L426" s="184">
        <v>15.263</v>
      </c>
      <c r="M426" s="184">
        <v>15.8581</v>
      </c>
      <c r="N426" s="184">
        <v>19.2681</v>
      </c>
      <c r="O426" s="184">
        <v>10.116300000000001</v>
      </c>
      <c r="P426" s="184">
        <v>8.9829000000000008</v>
      </c>
      <c r="Q426" s="184">
        <v>9.1243999999999996</v>
      </c>
      <c r="R426" s="184">
        <v>14.622</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44446</v>
      </c>
      <c r="E427" s="184">
        <v>27.787400000000002</v>
      </c>
      <c r="F427" s="184">
        <v>-60.846899999999998</v>
      </c>
      <c r="G427" s="184">
        <v>-2.3637999999999999</v>
      </c>
      <c r="H427" s="184">
        <v>35.4803</v>
      </c>
      <c r="I427" s="184">
        <v>59.332000000000001</v>
      </c>
      <c r="J427" s="184">
        <v>27.092400000000001</v>
      </c>
      <c r="K427" s="184">
        <v>21.106200000000001</v>
      </c>
      <c r="L427" s="184">
        <v>19.953800000000001</v>
      </c>
      <c r="M427" s="184">
        <v>22.724900000000002</v>
      </c>
      <c r="N427" s="184">
        <v>28.2819</v>
      </c>
      <c r="O427" s="184">
        <v>11.6112</v>
      </c>
      <c r="P427" s="184">
        <v>10.222899999999999</v>
      </c>
      <c r="Q427" s="184">
        <v>10.389200000000001</v>
      </c>
      <c r="R427" s="184">
        <v>18.908999999999999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44446</v>
      </c>
      <c r="E428" s="184">
        <v>29.081199999999999</v>
      </c>
      <c r="F428" s="184">
        <v>-60.270899999999997</v>
      </c>
      <c r="G428" s="184">
        <v>-1.5686</v>
      </c>
      <c r="H428" s="184">
        <v>36.290300000000002</v>
      </c>
      <c r="I428" s="184">
        <v>60.1586</v>
      </c>
      <c r="J428" s="184">
        <v>27.963799999999999</v>
      </c>
      <c r="K428" s="184">
        <v>22.023</v>
      </c>
      <c r="L428" s="184">
        <v>20.855799999999999</v>
      </c>
      <c r="M428" s="184">
        <v>23.644500000000001</v>
      </c>
      <c r="N428" s="184">
        <v>29.229099999999999</v>
      </c>
      <c r="O428" s="184">
        <v>12.273099999999999</v>
      </c>
      <c r="P428" s="184">
        <v>10.850099999999999</v>
      </c>
      <c r="Q428" s="184">
        <v>11.091100000000001</v>
      </c>
      <c r="R428" s="184">
        <v>19.650700000000001</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44446</v>
      </c>
      <c r="E429" s="184">
        <v>11.396699999999999</v>
      </c>
      <c r="F429" s="184">
        <v>-12.4862</v>
      </c>
      <c r="G429" s="184">
        <v>3.0436000000000001</v>
      </c>
      <c r="H429" s="184">
        <v>12.0608</v>
      </c>
      <c r="I429" s="184">
        <v>10.8887</v>
      </c>
      <c r="J429" s="184">
        <v>10.1988</v>
      </c>
      <c r="K429" s="184">
        <v>6.6651999999999996</v>
      </c>
      <c r="L429" s="184">
        <v>7.9215</v>
      </c>
      <c r="M429" s="184">
        <v>5.9744999999999999</v>
      </c>
      <c r="N429" s="184">
        <v>7.0334000000000003</v>
      </c>
      <c r="O429" s="184"/>
      <c r="P429" s="184"/>
      <c r="Q429" s="184">
        <v>8.4540000000000006</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44446</v>
      </c>
      <c r="E430" s="184">
        <v>11.3436</v>
      </c>
      <c r="F430" s="184">
        <v>-12.866199999999999</v>
      </c>
      <c r="G430" s="184">
        <v>2.6554000000000002</v>
      </c>
      <c r="H430" s="184">
        <v>11.6556</v>
      </c>
      <c r="I430" s="184">
        <v>10.4764</v>
      </c>
      <c r="J430" s="184">
        <v>9.7967999999999993</v>
      </c>
      <c r="K430" s="184">
        <v>6.3139000000000003</v>
      </c>
      <c r="L430" s="184">
        <v>7.5880000000000001</v>
      </c>
      <c r="M430" s="184">
        <v>5.6456</v>
      </c>
      <c r="N430" s="184">
        <v>6.7009999999999996</v>
      </c>
      <c r="O430" s="184"/>
      <c r="P430" s="184"/>
      <c r="Q430" s="184">
        <v>8.14</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44446</v>
      </c>
      <c r="E431" s="184">
        <v>11.4604</v>
      </c>
      <c r="F431" s="184">
        <v>-4.4583000000000004</v>
      </c>
      <c r="G431" s="184">
        <v>2.1503000000000001</v>
      </c>
      <c r="H431" s="184">
        <v>5.1463999999999999</v>
      </c>
      <c r="I431" s="184">
        <v>5.6082999999999998</v>
      </c>
      <c r="J431" s="184">
        <v>6.9593999999999996</v>
      </c>
      <c r="K431" s="184">
        <v>5.7882999999999996</v>
      </c>
      <c r="L431" s="184">
        <v>6.9298000000000002</v>
      </c>
      <c r="M431" s="184">
        <v>4.6867000000000001</v>
      </c>
      <c r="N431" s="184">
        <v>5.9421999999999997</v>
      </c>
      <c r="O431" s="184"/>
      <c r="P431" s="184"/>
      <c r="Q431" s="184">
        <v>8.3978999999999999</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44446</v>
      </c>
      <c r="E432" s="184">
        <v>11.4604</v>
      </c>
      <c r="F432" s="184">
        <v>-4.4583000000000004</v>
      </c>
      <c r="G432" s="184">
        <v>2.1503000000000001</v>
      </c>
      <c r="H432" s="184">
        <v>5.1463999999999999</v>
      </c>
      <c r="I432" s="184">
        <v>5.6082999999999998</v>
      </c>
      <c r="J432" s="184">
        <v>6.9593999999999996</v>
      </c>
      <c r="K432" s="184">
        <v>5.7882999999999996</v>
      </c>
      <c r="L432" s="184">
        <v>6.9298000000000002</v>
      </c>
      <c r="M432" s="184">
        <v>4.6867000000000001</v>
      </c>
      <c r="N432" s="184">
        <v>5.9421999999999997</v>
      </c>
      <c r="O432" s="184"/>
      <c r="P432" s="184"/>
      <c r="Q432" s="184">
        <v>8.3978999999999999</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44446</v>
      </c>
      <c r="E433" s="184">
        <v>11.6884</v>
      </c>
      <c r="F433" s="184">
        <v>-29.953800000000001</v>
      </c>
      <c r="G433" s="184">
        <v>-6.4751000000000003</v>
      </c>
      <c r="H433" s="184">
        <v>21.186599999999999</v>
      </c>
      <c r="I433" s="184">
        <v>15.030799999999999</v>
      </c>
      <c r="J433" s="184">
        <v>14.0776</v>
      </c>
      <c r="K433" s="184">
        <v>4.9836</v>
      </c>
      <c r="L433" s="184">
        <v>10.934200000000001</v>
      </c>
      <c r="M433" s="184">
        <v>4.9283000000000001</v>
      </c>
      <c r="N433" s="184">
        <v>6.1635999999999997</v>
      </c>
      <c r="O433" s="184"/>
      <c r="P433" s="184"/>
      <c r="Q433" s="184">
        <v>9.6684999999999999</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44446</v>
      </c>
      <c r="E434" s="184">
        <v>11.6884</v>
      </c>
      <c r="F434" s="184">
        <v>-29.953800000000001</v>
      </c>
      <c r="G434" s="184">
        <v>-6.4751000000000003</v>
      </c>
      <c r="H434" s="184">
        <v>21.186599999999999</v>
      </c>
      <c r="I434" s="184">
        <v>15.030799999999999</v>
      </c>
      <c r="J434" s="184">
        <v>14.0776</v>
      </c>
      <c r="K434" s="184">
        <v>4.9836</v>
      </c>
      <c r="L434" s="184">
        <v>10.934200000000001</v>
      </c>
      <c r="M434" s="184">
        <v>4.9283000000000001</v>
      </c>
      <c r="N434" s="184">
        <v>6.1635999999999997</v>
      </c>
      <c r="O434" s="184"/>
      <c r="P434" s="184"/>
      <c r="Q434" s="184">
        <v>9.6684999999999999</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44446</v>
      </c>
      <c r="E435" s="184">
        <v>103.93340000000001</v>
      </c>
      <c r="F435" s="184">
        <v>-26.6005</v>
      </c>
      <c r="G435" s="184">
        <v>27.192399999999999</v>
      </c>
      <c r="H435" s="184">
        <v>50.968899999999998</v>
      </c>
      <c r="I435" s="184">
        <v>61.933999999999997</v>
      </c>
      <c r="J435" s="184">
        <v>37.9131</v>
      </c>
      <c r="K435" s="184">
        <v>37.103999999999999</v>
      </c>
      <c r="L435" s="184">
        <v>39.783799999999999</v>
      </c>
      <c r="M435" s="184">
        <v>43.367400000000004</v>
      </c>
      <c r="N435" s="184">
        <v>46.814999999999998</v>
      </c>
      <c r="O435" s="184">
        <v>8.5104000000000006</v>
      </c>
      <c r="P435" s="184">
        <v>8.7012</v>
      </c>
      <c r="Q435" s="184">
        <v>14.0016</v>
      </c>
      <c r="R435" s="184">
        <v>11.6135</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44446</v>
      </c>
      <c r="E436" s="184">
        <v>113.3241</v>
      </c>
      <c r="F436" s="184">
        <v>-25.587800000000001</v>
      </c>
      <c r="G436" s="184">
        <v>28.204899999999999</v>
      </c>
      <c r="H436" s="184">
        <v>52.001100000000001</v>
      </c>
      <c r="I436" s="184">
        <v>62.975999999999999</v>
      </c>
      <c r="J436" s="184">
        <v>38.968299999999999</v>
      </c>
      <c r="K436" s="184">
        <v>38.2119</v>
      </c>
      <c r="L436" s="184">
        <v>40.980200000000004</v>
      </c>
      <c r="M436" s="184">
        <v>44.770699999999998</v>
      </c>
      <c r="N436" s="184">
        <v>48.353299999999997</v>
      </c>
      <c r="O436" s="184">
        <v>9.6454000000000004</v>
      </c>
      <c r="P436" s="184">
        <v>9.8564000000000007</v>
      </c>
      <c r="Q436" s="184">
        <v>10.9255</v>
      </c>
      <c r="R436" s="184">
        <v>12.7691</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44446</v>
      </c>
      <c r="E437" s="184">
        <v>56.0702</v>
      </c>
      <c r="F437" s="184">
        <v>-50.315600000000003</v>
      </c>
      <c r="G437" s="184">
        <v>2.3115000000000001</v>
      </c>
      <c r="H437" s="184">
        <v>31.7361</v>
      </c>
      <c r="I437" s="184">
        <v>46.132899999999999</v>
      </c>
      <c r="J437" s="184">
        <v>35.255299999999998</v>
      </c>
      <c r="K437" s="184">
        <v>24.781400000000001</v>
      </c>
      <c r="L437" s="184">
        <v>25.351500000000001</v>
      </c>
      <c r="M437" s="184">
        <v>33.743499999999997</v>
      </c>
      <c r="N437" s="184">
        <v>36.753900000000002</v>
      </c>
      <c r="O437" s="184">
        <v>6.0431999999999997</v>
      </c>
      <c r="P437" s="184">
        <v>6.7769000000000004</v>
      </c>
      <c r="Q437" s="184">
        <v>10.1816</v>
      </c>
      <c r="R437" s="184">
        <v>8.6222999999999992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44446</v>
      </c>
      <c r="E438" s="184">
        <v>59.4208</v>
      </c>
      <c r="F438" s="184">
        <v>-49.565100000000001</v>
      </c>
      <c r="G438" s="184">
        <v>3.0722999999999998</v>
      </c>
      <c r="H438" s="184">
        <v>32.502800000000001</v>
      </c>
      <c r="I438" s="184">
        <v>46.902999999999999</v>
      </c>
      <c r="J438" s="184">
        <v>36.036000000000001</v>
      </c>
      <c r="K438" s="184">
        <v>25.576699999999999</v>
      </c>
      <c r="L438" s="184">
        <v>26.245999999999999</v>
      </c>
      <c r="M438" s="184">
        <v>34.709000000000003</v>
      </c>
      <c r="N438" s="184">
        <v>37.744900000000001</v>
      </c>
      <c r="O438" s="184">
        <v>6.7413999999999996</v>
      </c>
      <c r="P438" s="184">
        <v>7.5549999999999997</v>
      </c>
      <c r="Q438" s="184">
        <v>9.5487000000000002</v>
      </c>
      <c r="R438" s="184">
        <v>9.3483999999999998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44446</v>
      </c>
      <c r="E439" s="184">
        <v>35.326900000000002</v>
      </c>
      <c r="F439" s="184">
        <v>-30.247900000000001</v>
      </c>
      <c r="G439" s="184">
        <v>0.4133</v>
      </c>
      <c r="H439" s="184">
        <v>18.812999999999999</v>
      </c>
      <c r="I439" s="184">
        <v>27.436900000000001</v>
      </c>
      <c r="J439" s="184">
        <v>28.450099999999999</v>
      </c>
      <c r="K439" s="184">
        <v>19.5334</v>
      </c>
      <c r="L439" s="184">
        <v>20.7531</v>
      </c>
      <c r="M439" s="184">
        <v>25.509</v>
      </c>
      <c r="N439" s="184">
        <v>26.660599999999999</v>
      </c>
      <c r="O439" s="184">
        <v>0.58169999999999999</v>
      </c>
      <c r="P439" s="184">
        <v>3.3054000000000001</v>
      </c>
      <c r="Q439" s="184">
        <v>7.3558000000000003</v>
      </c>
      <c r="R439" s="184">
        <v>-0.87739999999999996</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44446</v>
      </c>
      <c r="E440" s="184">
        <v>37.484400000000001</v>
      </c>
      <c r="F440" s="184">
        <v>-29.5777</v>
      </c>
      <c r="G440" s="184">
        <v>1.1686000000000001</v>
      </c>
      <c r="H440" s="184">
        <v>19.5898</v>
      </c>
      <c r="I440" s="184">
        <v>28.2136</v>
      </c>
      <c r="J440" s="184">
        <v>29.240100000000002</v>
      </c>
      <c r="K440" s="184">
        <v>20.3432</v>
      </c>
      <c r="L440" s="184">
        <v>21.663</v>
      </c>
      <c r="M440" s="184">
        <v>26.486899999999999</v>
      </c>
      <c r="N440" s="184">
        <v>27.654299999999999</v>
      </c>
      <c r="O440" s="184">
        <v>1.2867</v>
      </c>
      <c r="P440" s="184">
        <v>4.07</v>
      </c>
      <c r="Q440" s="184">
        <v>6.6220999999999997</v>
      </c>
      <c r="R440" s="184">
        <v>-0.1988</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44446</v>
      </c>
      <c r="E441" s="184">
        <v>45.856699999999996</v>
      </c>
      <c r="F441" s="184">
        <v>-17.979800000000001</v>
      </c>
      <c r="G441" s="184">
        <v>-1.9895</v>
      </c>
      <c r="H441" s="184">
        <v>13.086499999999999</v>
      </c>
      <c r="I441" s="184">
        <v>22.114599999999999</v>
      </c>
      <c r="J441" s="184">
        <v>9.9711999999999996</v>
      </c>
      <c r="K441" s="184">
        <v>7.6744000000000003</v>
      </c>
      <c r="L441" s="184">
        <v>8.1302000000000003</v>
      </c>
      <c r="M441" s="184">
        <v>11.2835</v>
      </c>
      <c r="N441" s="184">
        <v>13.704499999999999</v>
      </c>
      <c r="O441" s="184">
        <v>7.8201000000000001</v>
      </c>
      <c r="P441" s="184">
        <v>7.6898999999999997</v>
      </c>
      <c r="Q441" s="184">
        <v>9.2720000000000002</v>
      </c>
      <c r="R441" s="184">
        <v>9.8135999999999992</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44446</v>
      </c>
      <c r="E442" s="184">
        <v>47.685000000000002</v>
      </c>
      <c r="F442" s="184">
        <v>-17.3672</v>
      </c>
      <c r="G442" s="184">
        <v>-1.3775999999999999</v>
      </c>
      <c r="H442" s="184">
        <v>13.6935</v>
      </c>
      <c r="I442" s="184">
        <v>22.7332</v>
      </c>
      <c r="J442" s="184">
        <v>10.591100000000001</v>
      </c>
      <c r="K442" s="184">
        <v>8.2821999999999996</v>
      </c>
      <c r="L442" s="184">
        <v>8.7577999999999996</v>
      </c>
      <c r="M442" s="184">
        <v>11.9566</v>
      </c>
      <c r="N442" s="184">
        <v>14.422499999999999</v>
      </c>
      <c r="O442" s="184">
        <v>8.3864000000000001</v>
      </c>
      <c r="P442" s="184">
        <v>8.1974999999999998</v>
      </c>
      <c r="Q442" s="184">
        <v>9.1456</v>
      </c>
      <c r="R442" s="184">
        <v>10.478400000000001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44446</v>
      </c>
      <c r="E443" s="184">
        <v>13.857699999999999</v>
      </c>
      <c r="F443" s="184">
        <v>-77.010900000000007</v>
      </c>
      <c r="G443" s="184">
        <v>8.4362999999999992</v>
      </c>
      <c r="H443" s="184">
        <v>27.461300000000001</v>
      </c>
      <c r="I443" s="184">
        <v>45.033200000000001</v>
      </c>
      <c r="J443" s="184">
        <v>26.953099999999999</v>
      </c>
      <c r="K443" s="184">
        <v>23.8141</v>
      </c>
      <c r="L443" s="184">
        <v>33.802799999999998</v>
      </c>
      <c r="M443" s="184">
        <v>32.290199999999999</v>
      </c>
      <c r="N443" s="184">
        <v>32.847299999999997</v>
      </c>
      <c r="O443" s="184">
        <v>3.8578999999999999</v>
      </c>
      <c r="P443" s="184">
        <v>4.1948999999999996</v>
      </c>
      <c r="Q443" s="184">
        <v>4.9291</v>
      </c>
      <c r="R443" s="184">
        <v>4.5582000000000003</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44446</v>
      </c>
      <c r="E444" s="184">
        <v>15.0609</v>
      </c>
      <c r="F444" s="184">
        <v>-76.180700000000002</v>
      </c>
      <c r="G444" s="184">
        <v>9.4007000000000005</v>
      </c>
      <c r="H444" s="184">
        <v>28.439900000000002</v>
      </c>
      <c r="I444" s="184">
        <v>45.995600000000003</v>
      </c>
      <c r="J444" s="184">
        <v>27.979700000000001</v>
      </c>
      <c r="K444" s="184">
        <v>24.9528</v>
      </c>
      <c r="L444" s="184">
        <v>34.9146</v>
      </c>
      <c r="M444" s="184">
        <v>33.424900000000001</v>
      </c>
      <c r="N444" s="184">
        <v>33.974699999999999</v>
      </c>
      <c r="O444" s="184">
        <v>4.6535000000000002</v>
      </c>
      <c r="P444" s="184">
        <v>5.2915000000000001</v>
      </c>
      <c r="Q444" s="184">
        <v>6.2253999999999996</v>
      </c>
      <c r="R444" s="184">
        <v>5.3239999999999998</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44446</v>
      </c>
      <c r="E445" s="184">
        <v>27.753299999999999</v>
      </c>
      <c r="F445" s="184">
        <v>-41.118099999999998</v>
      </c>
      <c r="G445" s="184">
        <v>10.0062</v>
      </c>
      <c r="H445" s="184">
        <v>39.641100000000002</v>
      </c>
      <c r="I445" s="184">
        <v>58.600999999999999</v>
      </c>
      <c r="J445" s="184">
        <v>16.426100000000002</v>
      </c>
      <c r="K445" s="184">
        <v>22.412500000000001</v>
      </c>
      <c r="L445" s="184">
        <v>24.642399999999999</v>
      </c>
      <c r="M445" s="184">
        <v>28.491299999999999</v>
      </c>
      <c r="N445" s="184">
        <v>33.276200000000003</v>
      </c>
      <c r="O445" s="184">
        <v>13.1534</v>
      </c>
      <c r="P445" s="184">
        <v>11.674899999999999</v>
      </c>
      <c r="Q445" s="184">
        <v>11.3804</v>
      </c>
      <c r="R445" s="184">
        <v>20.126300000000001</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44446</v>
      </c>
      <c r="E446" s="184">
        <v>25.9055</v>
      </c>
      <c r="F446" s="184">
        <v>-41.798400000000001</v>
      </c>
      <c r="G446" s="184">
        <v>9.2380999999999993</v>
      </c>
      <c r="H446" s="184">
        <v>38.893700000000003</v>
      </c>
      <c r="I446" s="184">
        <v>57.8352</v>
      </c>
      <c r="J446" s="184">
        <v>15.6669</v>
      </c>
      <c r="K446" s="184">
        <v>21.619199999999999</v>
      </c>
      <c r="L446" s="184">
        <v>23.965499999999999</v>
      </c>
      <c r="M446" s="184">
        <v>27.723400000000002</v>
      </c>
      <c r="N446" s="184">
        <v>32.4101</v>
      </c>
      <c r="O446" s="184">
        <v>12.3089</v>
      </c>
      <c r="P446" s="184">
        <v>10.755599999999999</v>
      </c>
      <c r="Q446" s="184">
        <v>10.4329</v>
      </c>
      <c r="R446" s="184">
        <v>19.2424</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44446</v>
      </c>
      <c r="E447" s="184">
        <v>17.370799999999999</v>
      </c>
      <c r="F447" s="184">
        <v>-37.992600000000003</v>
      </c>
      <c r="G447" s="184">
        <v>-2.4683000000000002</v>
      </c>
      <c r="H447" s="184">
        <v>16.0486</v>
      </c>
      <c r="I447" s="184">
        <v>21.2135</v>
      </c>
      <c r="J447" s="184">
        <v>17.081600000000002</v>
      </c>
      <c r="K447" s="184">
        <v>8.0678000000000001</v>
      </c>
      <c r="L447" s="184">
        <v>8.6652000000000005</v>
      </c>
      <c r="M447" s="184">
        <v>6.2023000000000001</v>
      </c>
      <c r="N447" s="184">
        <v>8.5105000000000004</v>
      </c>
      <c r="O447" s="184">
        <v>7.0975000000000001</v>
      </c>
      <c r="P447" s="184">
        <v>6.2582000000000004</v>
      </c>
      <c r="Q447" s="184">
        <v>7.7896000000000001</v>
      </c>
      <c r="R447" s="184">
        <v>7.7595000000000001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44446</v>
      </c>
      <c r="E448" s="184">
        <v>17.9041</v>
      </c>
      <c r="F448" s="184">
        <v>-37.065600000000003</v>
      </c>
      <c r="G448" s="184">
        <v>-1.6816</v>
      </c>
      <c r="H448" s="184">
        <v>16.799900000000001</v>
      </c>
      <c r="I448" s="184">
        <v>21.9679</v>
      </c>
      <c r="J448" s="184">
        <v>17.838799999999999</v>
      </c>
      <c r="K448" s="184">
        <v>8.8299000000000003</v>
      </c>
      <c r="L448" s="184">
        <v>9.4478000000000009</v>
      </c>
      <c r="M448" s="184">
        <v>6.9930000000000003</v>
      </c>
      <c r="N448" s="184">
        <v>9.3267000000000007</v>
      </c>
      <c r="O448" s="184">
        <v>7.7893999999999997</v>
      </c>
      <c r="P448" s="184">
        <v>6.7765000000000004</v>
      </c>
      <c r="Q448" s="184">
        <v>8.2332999999999998</v>
      </c>
      <c r="R448" s="184">
        <v>8.5707000000000004</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44446</v>
      </c>
      <c r="E449" s="184">
        <v>76.754900000000006</v>
      </c>
      <c r="F449" s="184">
        <v>-40.4711</v>
      </c>
      <c r="G449" s="184">
        <v>-6.7952000000000004</v>
      </c>
      <c r="H449" s="184">
        <v>16.8339</v>
      </c>
      <c r="I449" s="184">
        <v>44.946199999999997</v>
      </c>
      <c r="J449" s="184">
        <v>16.298400000000001</v>
      </c>
      <c r="K449" s="184">
        <v>15.895799999999999</v>
      </c>
      <c r="L449" s="184">
        <v>19.372399999999999</v>
      </c>
      <c r="M449" s="184">
        <v>22.347200000000001</v>
      </c>
      <c r="N449" s="184">
        <v>28.862300000000001</v>
      </c>
      <c r="O449" s="184">
        <v>13.5321</v>
      </c>
      <c r="P449" s="184">
        <v>12.2715</v>
      </c>
      <c r="Q449" s="184">
        <v>12.1784</v>
      </c>
      <c r="R449" s="184">
        <v>17.282399999999999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44446</v>
      </c>
      <c r="E450" s="184">
        <v>81.276700000000005</v>
      </c>
      <c r="F450" s="184">
        <v>-39.207700000000003</v>
      </c>
      <c r="G450" s="184">
        <v>-5.5204000000000004</v>
      </c>
      <c r="H450" s="184">
        <v>18.102900000000002</v>
      </c>
      <c r="I450" s="184">
        <v>46.230200000000004</v>
      </c>
      <c r="J450" s="184">
        <v>17.5703</v>
      </c>
      <c r="K450" s="184">
        <v>17.198899999999998</v>
      </c>
      <c r="L450" s="184">
        <v>20.798300000000001</v>
      </c>
      <c r="M450" s="184">
        <v>23.883800000000001</v>
      </c>
      <c r="N450" s="184">
        <v>30.550899999999999</v>
      </c>
      <c r="O450" s="184">
        <v>14.7807</v>
      </c>
      <c r="P450" s="184">
        <v>13.103400000000001</v>
      </c>
      <c r="Q450" s="184">
        <v>12.518700000000001</v>
      </c>
      <c r="R450" s="184">
        <v>18.7851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44446</v>
      </c>
      <c r="E451" s="184">
        <v>35.301000000000002</v>
      </c>
      <c r="F451" s="184">
        <v>-16.535900000000002</v>
      </c>
      <c r="G451" s="184">
        <v>0.12920000000000001</v>
      </c>
      <c r="H451" s="184">
        <v>10.3009</v>
      </c>
      <c r="I451" s="184">
        <v>11.624599999999999</v>
      </c>
      <c r="J451" s="184">
        <v>10.4079</v>
      </c>
      <c r="K451" s="184">
        <v>5.8158000000000003</v>
      </c>
      <c r="L451" s="184">
        <v>6.2587999999999999</v>
      </c>
      <c r="M451" s="184">
        <v>5.3201999999999998</v>
      </c>
      <c r="N451" s="184">
        <v>6.2605000000000004</v>
      </c>
      <c r="O451" s="184">
        <v>8.0091000000000001</v>
      </c>
      <c r="P451" s="184">
        <v>7.5046999999999997</v>
      </c>
      <c r="Q451" s="184">
        <v>7.3714000000000004</v>
      </c>
      <c r="R451" s="184">
        <v>7.8804999999999996</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44446</v>
      </c>
      <c r="E452" s="184">
        <v>36.405099999999997</v>
      </c>
      <c r="F452" s="184">
        <v>-16.134799999999998</v>
      </c>
      <c r="G452" s="184">
        <v>0.45119999999999999</v>
      </c>
      <c r="H452" s="184">
        <v>10.635</v>
      </c>
      <c r="I452" s="184">
        <v>11.957000000000001</v>
      </c>
      <c r="J452" s="184">
        <v>10.743499999999999</v>
      </c>
      <c r="K452" s="184">
        <v>6.1486999999999998</v>
      </c>
      <c r="L452" s="184">
        <v>6.5334000000000003</v>
      </c>
      <c r="M452" s="184">
        <v>5.5648</v>
      </c>
      <c r="N452" s="184">
        <v>6.5077999999999996</v>
      </c>
      <c r="O452" s="184">
        <v>8.4617000000000004</v>
      </c>
      <c r="P452" s="184">
        <v>7.9928999999999997</v>
      </c>
      <c r="Q452" s="184">
        <v>8.8962000000000003</v>
      </c>
      <c r="R452" s="184">
        <v>8.1606000000000005</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44446</v>
      </c>
      <c r="E453" s="184">
        <v>43.289099999999998</v>
      </c>
      <c r="F453" s="184">
        <v>-19.972200000000001</v>
      </c>
      <c r="G453" s="184">
        <v>1.3914</v>
      </c>
      <c r="H453" s="184">
        <v>17.572800000000001</v>
      </c>
      <c r="I453" s="184">
        <v>24.3643</v>
      </c>
      <c r="J453" s="184">
        <v>11.7395</v>
      </c>
      <c r="K453" s="184">
        <v>10.3047</v>
      </c>
      <c r="L453" s="184">
        <v>13.517300000000001</v>
      </c>
      <c r="M453" s="184">
        <v>12.8177</v>
      </c>
      <c r="N453" s="184">
        <v>15.823399999999999</v>
      </c>
      <c r="O453" s="184">
        <v>9.7444000000000006</v>
      </c>
      <c r="P453" s="184">
        <v>8.3850999999999996</v>
      </c>
      <c r="Q453" s="184">
        <v>8.6135999999999999</v>
      </c>
      <c r="R453" s="184">
        <v>10.838200000000001</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44446</v>
      </c>
      <c r="E454" s="184">
        <v>45.320300000000003</v>
      </c>
      <c r="F454" s="184">
        <v>-19.3993</v>
      </c>
      <c r="G454" s="184">
        <v>2.0743</v>
      </c>
      <c r="H454" s="184">
        <v>18.253699999999998</v>
      </c>
      <c r="I454" s="184">
        <v>25.049800000000001</v>
      </c>
      <c r="J454" s="184">
        <v>12.426</v>
      </c>
      <c r="K454" s="184">
        <v>10.9986</v>
      </c>
      <c r="L454" s="184">
        <v>14.149900000000001</v>
      </c>
      <c r="M454" s="184">
        <v>13.424300000000001</v>
      </c>
      <c r="N454" s="184">
        <v>16.440899999999999</v>
      </c>
      <c r="O454" s="184">
        <v>10.3504</v>
      </c>
      <c r="P454" s="184">
        <v>8.9422999999999995</v>
      </c>
      <c r="Q454" s="184">
        <v>9.4223999999999997</v>
      </c>
      <c r="R454" s="184">
        <v>11.4846</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44446</v>
      </c>
      <c r="E455" s="184">
        <v>36.4071</v>
      </c>
      <c r="F455" s="184">
        <v>-9.4215999999999998</v>
      </c>
      <c r="G455" s="184">
        <v>0.2757</v>
      </c>
      <c r="H455" s="184">
        <v>5.3906999999999998</v>
      </c>
      <c r="I455" s="184">
        <v>6.4105999999999996</v>
      </c>
      <c r="J455" s="184">
        <v>7.4103000000000003</v>
      </c>
      <c r="K455" s="184">
        <v>5.3140000000000001</v>
      </c>
      <c r="L455" s="184">
        <v>6.4432999999999998</v>
      </c>
      <c r="M455" s="184">
        <v>4.1211000000000002</v>
      </c>
      <c r="N455" s="184">
        <v>5.1885000000000003</v>
      </c>
      <c r="O455" s="184">
        <v>9.2279999999999998</v>
      </c>
      <c r="P455" s="184">
        <v>7.9763000000000002</v>
      </c>
      <c r="Q455" s="184">
        <v>8.6516000000000002</v>
      </c>
      <c r="R455" s="184">
        <v>8.1030999999999995</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44446</v>
      </c>
      <c r="E456" s="184">
        <v>35.109200000000001</v>
      </c>
      <c r="F456" s="184">
        <v>-9.7698</v>
      </c>
      <c r="G456" s="184">
        <v>-7.8E-2</v>
      </c>
      <c r="H456" s="184">
        <v>5.0396000000000001</v>
      </c>
      <c r="I456" s="184">
        <v>6.0587</v>
      </c>
      <c r="J456" s="184">
        <v>7.0542999999999996</v>
      </c>
      <c r="K456" s="184">
        <v>4.9587000000000003</v>
      </c>
      <c r="L456" s="184">
        <v>6.0781999999999998</v>
      </c>
      <c r="M456" s="184">
        <v>3.7480000000000002</v>
      </c>
      <c r="N456" s="184">
        <v>4.8029999999999999</v>
      </c>
      <c r="O456" s="184">
        <v>8.8225999999999996</v>
      </c>
      <c r="P456" s="184">
        <v>7.5446</v>
      </c>
      <c r="Q456" s="184">
        <v>7.6698000000000004</v>
      </c>
      <c r="R456" s="184">
        <v>7.6951999999999998</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44446</v>
      </c>
      <c r="E457" s="184">
        <v>26.976199999999999</v>
      </c>
      <c r="F457" s="184">
        <v>-24.203399999999998</v>
      </c>
      <c r="G457" s="184">
        <v>1.4548000000000001</v>
      </c>
      <c r="H457" s="184">
        <v>22.7332</v>
      </c>
      <c r="I457" s="184">
        <v>35.8292</v>
      </c>
      <c r="J457" s="184">
        <v>22.397200000000002</v>
      </c>
      <c r="K457" s="184">
        <v>14.5844</v>
      </c>
      <c r="L457" s="184">
        <v>11.8032</v>
      </c>
      <c r="M457" s="184">
        <v>11.3658</v>
      </c>
      <c r="N457" s="184">
        <v>12.8409</v>
      </c>
      <c r="O457" s="184">
        <v>8.3750999999999998</v>
      </c>
      <c r="P457" s="184">
        <v>8.3500999999999994</v>
      </c>
      <c r="Q457" s="184">
        <v>9.2737999999999996</v>
      </c>
      <c r="R457" s="184">
        <v>10.309799999999999</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44446</v>
      </c>
      <c r="E458" s="184">
        <v>25.739899999999999</v>
      </c>
      <c r="F458" s="184">
        <v>-24.7987</v>
      </c>
      <c r="G458" s="184">
        <v>0.78</v>
      </c>
      <c r="H458" s="184">
        <v>22.031700000000001</v>
      </c>
      <c r="I458" s="184">
        <v>35.138199999999998</v>
      </c>
      <c r="J458" s="184">
        <v>21.697700000000001</v>
      </c>
      <c r="K458" s="184">
        <v>13.891999999999999</v>
      </c>
      <c r="L458" s="184">
        <v>11.101599999999999</v>
      </c>
      <c r="M458" s="184">
        <v>10.638500000000001</v>
      </c>
      <c r="N458" s="184">
        <v>12.079800000000001</v>
      </c>
      <c r="O458" s="184">
        <v>7.5945</v>
      </c>
      <c r="P458" s="184">
        <v>7.6155999999999997</v>
      </c>
      <c r="Q458" s="184">
        <v>8.5085999999999995</v>
      </c>
      <c r="R458" s="184">
        <v>9.5635999999999992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44446</v>
      </c>
      <c r="E459" s="184">
        <v>30.342099999999999</v>
      </c>
      <c r="F459" s="184">
        <v>-43.974899999999998</v>
      </c>
      <c r="G459" s="184">
        <v>1.5039</v>
      </c>
      <c r="H459" s="184">
        <v>33.431600000000003</v>
      </c>
      <c r="I459" s="184">
        <v>60.362000000000002</v>
      </c>
      <c r="J459" s="184">
        <v>29.145900000000001</v>
      </c>
      <c r="K459" s="184">
        <v>24.786899999999999</v>
      </c>
      <c r="L459" s="184">
        <v>21.1599</v>
      </c>
      <c r="M459" s="184">
        <v>21.4208</v>
      </c>
      <c r="N459" s="184">
        <v>24.134599999999999</v>
      </c>
      <c r="O459" s="184">
        <v>9.7858000000000001</v>
      </c>
      <c r="P459" s="184">
        <v>9.3554999999999993</v>
      </c>
      <c r="Q459" s="184">
        <v>10.1579</v>
      </c>
      <c r="R459" s="184">
        <v>15.236700000000001</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44446</v>
      </c>
      <c r="E460" s="184">
        <v>29.024100000000001</v>
      </c>
      <c r="F460" s="184">
        <v>-44.714799999999997</v>
      </c>
      <c r="G460" s="184">
        <v>0.75460000000000005</v>
      </c>
      <c r="H460" s="184">
        <v>32.648600000000002</v>
      </c>
      <c r="I460" s="184">
        <v>59.574599999999997</v>
      </c>
      <c r="J460" s="184">
        <v>28.354399999999998</v>
      </c>
      <c r="K460" s="184">
        <v>23.972200000000001</v>
      </c>
      <c r="L460" s="184">
        <v>20.353000000000002</v>
      </c>
      <c r="M460" s="184">
        <v>20.567</v>
      </c>
      <c r="N460" s="184">
        <v>23.228400000000001</v>
      </c>
      <c r="O460" s="184">
        <v>9.0213000000000001</v>
      </c>
      <c r="P460" s="184">
        <v>8.6556999999999995</v>
      </c>
      <c r="Q460" s="184">
        <v>9.6399000000000008</v>
      </c>
      <c r="R460" s="184">
        <v>14.436999999999999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44446</v>
      </c>
      <c r="E461" s="184">
        <v>132.744</v>
      </c>
      <c r="F461" s="184">
        <v>20.358799999999999</v>
      </c>
      <c r="G461" s="184">
        <v>17.976800000000001</v>
      </c>
      <c r="H461" s="184">
        <v>67.280799999999999</v>
      </c>
      <c r="I461" s="184">
        <v>89.023200000000003</v>
      </c>
      <c r="J461" s="184">
        <v>35.100700000000003</v>
      </c>
      <c r="K461" s="184">
        <v>32.287500000000001</v>
      </c>
      <c r="L461" s="184">
        <v>31.0076</v>
      </c>
      <c r="M461" s="184">
        <v>31.513200000000001</v>
      </c>
      <c r="N461" s="184">
        <v>38.721499999999999</v>
      </c>
      <c r="O461" s="184">
        <v>19.6158</v>
      </c>
      <c r="P461" s="184">
        <v>14.689299999999999</v>
      </c>
      <c r="Q461" s="184">
        <v>16.335000000000001</v>
      </c>
      <c r="R461" s="184">
        <v>26.486000000000001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44446</v>
      </c>
      <c r="E462" s="184">
        <v>138.73599999999999</v>
      </c>
      <c r="F462" s="184">
        <v>21.0593</v>
      </c>
      <c r="G462" s="184">
        <v>18.585599999999999</v>
      </c>
      <c r="H462" s="184">
        <v>68.000799999999998</v>
      </c>
      <c r="I462" s="184">
        <v>89.75</v>
      </c>
      <c r="J462" s="184">
        <v>35.870800000000003</v>
      </c>
      <c r="K462" s="184">
        <v>33.138800000000003</v>
      </c>
      <c r="L462" s="184">
        <v>31.926300000000001</v>
      </c>
      <c r="M462" s="184">
        <v>32.387999999999998</v>
      </c>
      <c r="N462" s="184">
        <v>39.688699999999997</v>
      </c>
      <c r="O462" s="184">
        <v>20.366700000000002</v>
      </c>
      <c r="P462" s="184">
        <v>15.5238</v>
      </c>
      <c r="Q462" s="184">
        <v>15.6814</v>
      </c>
      <c r="R462" s="184">
        <v>27.183199999999999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44446</v>
      </c>
      <c r="E463" s="184">
        <v>23.428799999999999</v>
      </c>
      <c r="F463" s="184">
        <v>-18.529699999999998</v>
      </c>
      <c r="G463" s="184">
        <v>12.6366</v>
      </c>
      <c r="H463" s="184">
        <v>24.776700000000002</v>
      </c>
      <c r="I463" s="184">
        <v>28.142600000000002</v>
      </c>
      <c r="J463" s="184">
        <v>16.641200000000001</v>
      </c>
      <c r="K463" s="184">
        <v>9.1542999999999992</v>
      </c>
      <c r="L463" s="184">
        <v>12.3559</v>
      </c>
      <c r="M463" s="184">
        <v>11.343500000000001</v>
      </c>
      <c r="N463" s="184">
        <v>14.7026</v>
      </c>
      <c r="O463" s="184">
        <v>9.6228999999999996</v>
      </c>
      <c r="P463" s="184">
        <v>8.4939</v>
      </c>
      <c r="Q463" s="184">
        <v>9.7353000000000005</v>
      </c>
      <c r="R463" s="184">
        <v>11.7828</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44446</v>
      </c>
      <c r="E464" s="184">
        <v>23.215800000000002</v>
      </c>
      <c r="F464" s="184">
        <v>-18.8567</v>
      </c>
      <c r="G464" s="184">
        <v>12.2797</v>
      </c>
      <c r="H464" s="184">
        <v>24.415600000000001</v>
      </c>
      <c r="I464" s="184">
        <v>27.772600000000001</v>
      </c>
      <c r="J464" s="184">
        <v>16.2652</v>
      </c>
      <c r="K464" s="184">
        <v>8.7773000000000003</v>
      </c>
      <c r="L464" s="184">
        <v>11.962400000000001</v>
      </c>
      <c r="M464" s="184">
        <v>10.9413</v>
      </c>
      <c r="N464" s="184">
        <v>14.2797</v>
      </c>
      <c r="O464" s="184">
        <v>9.3331999999999997</v>
      </c>
      <c r="P464" s="184">
        <v>8.2837999999999994</v>
      </c>
      <c r="Q464" s="184">
        <v>9.5695999999999994</v>
      </c>
      <c r="R464" s="184">
        <v>11.442299999999999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-29.426459090909098</v>
      </c>
      <c r="G465" s="186">
        <v>3.205238636363636</v>
      </c>
      <c r="H465" s="186">
        <v>24.269138636363632</v>
      </c>
      <c r="I465" s="186">
        <v>34.915697727272729</v>
      </c>
      <c r="J465" s="186">
        <v>19.393006818181821</v>
      </c>
      <c r="K465" s="186">
        <v>15.473200000000002</v>
      </c>
      <c r="L465" s="186">
        <v>17.226511363636362</v>
      </c>
      <c r="M465" s="186">
        <v>17.821254545454543</v>
      </c>
      <c r="N465" s="186">
        <v>20.711315909090903</v>
      </c>
      <c r="O465" s="186">
        <v>9.5260868421052614</v>
      </c>
      <c r="P465" s="186">
        <v>8.7566105263157894</v>
      </c>
      <c r="Q465" s="186">
        <v>9.5534431818181798</v>
      </c>
      <c r="R465" s="186">
        <v>12.439757894736841</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-28.089100000000002</v>
      </c>
      <c r="G466" s="186">
        <v>1.2382</v>
      </c>
      <c r="H466" s="186">
        <v>21.2013</v>
      </c>
      <c r="I466" s="186">
        <v>30.609549999999999</v>
      </c>
      <c r="J466" s="186">
        <v>17.297350000000002</v>
      </c>
      <c r="K466" s="186">
        <v>14.199149999999999</v>
      </c>
      <c r="L466" s="186">
        <v>14.36055</v>
      </c>
      <c r="M466" s="186">
        <v>14.2812</v>
      </c>
      <c r="N466" s="186">
        <v>17.4893</v>
      </c>
      <c r="O466" s="186">
        <v>9.124649999999999</v>
      </c>
      <c r="P466" s="186">
        <v>8.3675999999999995</v>
      </c>
      <c r="Q466" s="186">
        <v>9.2728999999999999</v>
      </c>
      <c r="R466" s="186">
        <v>11.14025</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44446</v>
      </c>
      <c r="E469" s="184">
        <v>246.99</v>
      </c>
      <c r="F469" s="184">
        <v>-0.67959999999999998</v>
      </c>
      <c r="G469" s="184">
        <v>-0.49149999999999999</v>
      </c>
      <c r="H469" s="184">
        <v>1.1757</v>
      </c>
      <c r="I469" s="184">
        <v>3.6597</v>
      </c>
      <c r="J469" s="184">
        <v>1.1674</v>
      </c>
      <c r="K469" s="184">
        <v>10.574400000000001</v>
      </c>
      <c r="L469" s="184">
        <v>25.854800000000001</v>
      </c>
      <c r="M469" s="184">
        <v>34.959800000000001</v>
      </c>
      <c r="N469" s="184">
        <v>53.086599999999997</v>
      </c>
      <c r="O469" s="184">
        <v>11.9085</v>
      </c>
      <c r="P469" s="184">
        <v>10.5534</v>
      </c>
      <c r="Q469" s="184">
        <v>18.831199999999999</v>
      </c>
      <c r="R469" s="184">
        <v>28.3307</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44446</v>
      </c>
      <c r="E470" s="184">
        <v>263.33</v>
      </c>
      <c r="F470" s="184">
        <v>-0.67889999999999995</v>
      </c>
      <c r="G470" s="184">
        <v>-0.48370000000000002</v>
      </c>
      <c r="H470" s="184">
        <v>1.1835</v>
      </c>
      <c r="I470" s="184">
        <v>3.6814</v>
      </c>
      <c r="J470" s="184">
        <v>1.2184999999999999</v>
      </c>
      <c r="K470" s="184">
        <v>10.745200000000001</v>
      </c>
      <c r="L470" s="184">
        <v>26.242899999999999</v>
      </c>
      <c r="M470" s="184">
        <v>35.590299999999999</v>
      </c>
      <c r="N470" s="184">
        <v>54.084299999999999</v>
      </c>
      <c r="O470" s="184">
        <v>12.6555</v>
      </c>
      <c r="P470" s="184">
        <v>11.3453</v>
      </c>
      <c r="Q470" s="184">
        <v>12.3879</v>
      </c>
      <c r="R470" s="184">
        <v>29.175799999999999</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44446</v>
      </c>
      <c r="E471" s="184">
        <v>13.765000000000001</v>
      </c>
      <c r="F471" s="184">
        <v>-0.22470000000000001</v>
      </c>
      <c r="G471" s="184">
        <v>4.36E-2</v>
      </c>
      <c r="H471" s="184">
        <v>1.2579</v>
      </c>
      <c r="I471" s="184">
        <v>4.6688000000000001</v>
      </c>
      <c r="J471" s="184">
        <v>5.6326999999999998</v>
      </c>
      <c r="K471" s="184">
        <v>13.4322</v>
      </c>
      <c r="L471" s="184">
        <v>23.852799999999998</v>
      </c>
      <c r="M471" s="184"/>
      <c r="N471" s="184"/>
      <c r="O471" s="184"/>
      <c r="P471" s="184"/>
      <c r="Q471" s="184">
        <v>37.65</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44446</v>
      </c>
      <c r="E472" s="184">
        <v>13.599</v>
      </c>
      <c r="F472" s="184">
        <v>-0.23480000000000001</v>
      </c>
      <c r="G472" s="184">
        <v>2.2100000000000002E-2</v>
      </c>
      <c r="H472" s="184">
        <v>1.2282</v>
      </c>
      <c r="I472" s="184">
        <v>4.5995999999999997</v>
      </c>
      <c r="J472" s="184">
        <v>5.4757999999999996</v>
      </c>
      <c r="K472" s="184">
        <v>12.9673</v>
      </c>
      <c r="L472" s="184">
        <v>22.812200000000001</v>
      </c>
      <c r="M472" s="184"/>
      <c r="N472" s="184"/>
      <c r="O472" s="184"/>
      <c r="P472" s="184"/>
      <c r="Q472" s="184">
        <v>35.99</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44446</v>
      </c>
      <c r="E473" s="184">
        <v>24.8</v>
      </c>
      <c r="F473" s="184">
        <v>-0.52149999999999996</v>
      </c>
      <c r="G473" s="184">
        <v>-0.44159999999999999</v>
      </c>
      <c r="H473" s="184">
        <v>4.0300000000000002E-2</v>
      </c>
      <c r="I473" s="184">
        <v>2.7766000000000002</v>
      </c>
      <c r="J473" s="184">
        <v>2.5217000000000001</v>
      </c>
      <c r="K473" s="184">
        <v>11.410600000000001</v>
      </c>
      <c r="L473" s="184">
        <v>21.152899999999999</v>
      </c>
      <c r="M473" s="184">
        <v>41.795299999999997</v>
      </c>
      <c r="N473" s="184">
        <v>66.554699999999997</v>
      </c>
      <c r="O473" s="184">
        <v>11.782400000000001</v>
      </c>
      <c r="P473" s="184">
        <v>11.996499999999999</v>
      </c>
      <c r="Q473" s="184">
        <v>13.214700000000001</v>
      </c>
      <c r="R473" s="184">
        <v>26.328700000000001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44446</v>
      </c>
      <c r="E474" s="184">
        <v>26.22</v>
      </c>
      <c r="F474" s="184">
        <v>-0.53110000000000002</v>
      </c>
      <c r="G474" s="184">
        <v>-0.4556</v>
      </c>
      <c r="H474" s="184">
        <v>7.6300000000000007E-2</v>
      </c>
      <c r="I474" s="184">
        <v>2.8235000000000001</v>
      </c>
      <c r="J474" s="184">
        <v>2.6223000000000001</v>
      </c>
      <c r="K474" s="184">
        <v>11.669499999999999</v>
      </c>
      <c r="L474" s="184">
        <v>21.727</v>
      </c>
      <c r="M474" s="184">
        <v>42.810499999999998</v>
      </c>
      <c r="N474" s="184">
        <v>68.076899999999995</v>
      </c>
      <c r="O474" s="184">
        <v>12.723100000000001</v>
      </c>
      <c r="P474" s="184">
        <v>12.8993</v>
      </c>
      <c r="Q474" s="184">
        <v>14.0794</v>
      </c>
      <c r="R474" s="184">
        <v>27.412199999999999</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44446</v>
      </c>
      <c r="E475" s="184">
        <v>17.27</v>
      </c>
      <c r="F475" s="184">
        <v>-0.46110000000000001</v>
      </c>
      <c r="G475" s="184">
        <v>-0.1157</v>
      </c>
      <c r="H475" s="184">
        <v>0.87619999999999998</v>
      </c>
      <c r="I475" s="184">
        <v>4.0989000000000004</v>
      </c>
      <c r="J475" s="184">
        <v>5.0487000000000002</v>
      </c>
      <c r="K475" s="184">
        <v>10.210599999999999</v>
      </c>
      <c r="L475" s="184">
        <v>18.7758</v>
      </c>
      <c r="M475" s="184">
        <v>29.169799999999999</v>
      </c>
      <c r="N475" s="184">
        <v>48.4953</v>
      </c>
      <c r="O475" s="184"/>
      <c r="P475" s="184"/>
      <c r="Q475" s="184">
        <v>22.292100000000001</v>
      </c>
      <c r="R475" s="184">
        <v>30.090599999999998</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44446</v>
      </c>
      <c r="E476" s="184">
        <v>16.64</v>
      </c>
      <c r="F476" s="184">
        <v>-0.47849999999999998</v>
      </c>
      <c r="G476" s="184">
        <v>-0.12</v>
      </c>
      <c r="H476" s="184">
        <v>0.90959999999999996</v>
      </c>
      <c r="I476" s="184">
        <v>4.0650000000000004</v>
      </c>
      <c r="J476" s="184">
        <v>4.9842000000000004</v>
      </c>
      <c r="K476" s="184">
        <v>9.9802</v>
      </c>
      <c r="L476" s="184">
        <v>18.181799999999999</v>
      </c>
      <c r="M476" s="184">
        <v>28.197199999999999</v>
      </c>
      <c r="N476" s="184">
        <v>47.126399999999997</v>
      </c>
      <c r="O476" s="184"/>
      <c r="P476" s="184"/>
      <c r="Q476" s="184">
        <v>20.6296</v>
      </c>
      <c r="R476" s="184">
        <v>28.522500000000001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44446</v>
      </c>
      <c r="E477" s="184">
        <v>86.13</v>
      </c>
      <c r="F477" s="184">
        <v>-0.19700000000000001</v>
      </c>
      <c r="G477" s="184">
        <v>-4.6399999999999997E-2</v>
      </c>
      <c r="H477" s="184">
        <v>0.64270000000000005</v>
      </c>
      <c r="I477" s="184">
        <v>3.7961</v>
      </c>
      <c r="J477" s="184">
        <v>4.9085999999999999</v>
      </c>
      <c r="K477" s="184">
        <v>12.913</v>
      </c>
      <c r="L477" s="184">
        <v>21.4467</v>
      </c>
      <c r="M477" s="184">
        <v>36.303199999999997</v>
      </c>
      <c r="N477" s="184">
        <v>58.6188</v>
      </c>
      <c r="O477" s="184">
        <v>15.402100000000001</v>
      </c>
      <c r="P477" s="184">
        <v>16.487400000000001</v>
      </c>
      <c r="Q477" s="184">
        <v>13.582700000000001</v>
      </c>
      <c r="R477" s="184">
        <v>31.862400000000001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44446</v>
      </c>
      <c r="E478" s="184">
        <v>90.09</v>
      </c>
      <c r="F478" s="184">
        <v>-0.19939999999999999</v>
      </c>
      <c r="G478" s="184">
        <v>-4.4400000000000002E-2</v>
      </c>
      <c r="H478" s="184">
        <v>0.65920000000000001</v>
      </c>
      <c r="I478" s="184">
        <v>3.8142</v>
      </c>
      <c r="J478" s="184">
        <v>4.9511000000000003</v>
      </c>
      <c r="K478" s="184">
        <v>13.0648</v>
      </c>
      <c r="L478" s="184">
        <v>21.726800000000001</v>
      </c>
      <c r="M478" s="184">
        <v>36.748600000000003</v>
      </c>
      <c r="N478" s="184">
        <v>59.338500000000003</v>
      </c>
      <c r="O478" s="184">
        <v>16.082699999999999</v>
      </c>
      <c r="P478" s="184">
        <v>17.070399999999999</v>
      </c>
      <c r="Q478" s="184">
        <v>15.145300000000001</v>
      </c>
      <c r="R478" s="184">
        <v>32.520600000000002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44446</v>
      </c>
      <c r="E479" s="184">
        <v>76.543800000000005</v>
      </c>
      <c r="F479" s="184">
        <v>-0.4269</v>
      </c>
      <c r="G479" s="184">
        <v>-0.30709999999999998</v>
      </c>
      <c r="H479" s="184">
        <v>0.53520000000000001</v>
      </c>
      <c r="I479" s="184">
        <v>2.2370999999999999</v>
      </c>
      <c r="J479" s="184">
        <v>1.1467000000000001</v>
      </c>
      <c r="K479" s="184">
        <v>8.2966999999999995</v>
      </c>
      <c r="L479" s="184">
        <v>20.5534</v>
      </c>
      <c r="M479" s="184">
        <v>41.395299999999999</v>
      </c>
      <c r="N479" s="184">
        <v>69.189400000000006</v>
      </c>
      <c r="O479" s="184">
        <v>16.710999999999999</v>
      </c>
      <c r="P479" s="184">
        <v>14.941000000000001</v>
      </c>
      <c r="Q479" s="184">
        <v>14.2102</v>
      </c>
      <c r="R479" s="184">
        <v>30.767099999999999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44446</v>
      </c>
      <c r="E480" s="184">
        <v>81.244900000000001</v>
      </c>
      <c r="F480" s="184">
        <v>-0.42499999999999999</v>
      </c>
      <c r="G480" s="184">
        <v>-0.2994</v>
      </c>
      <c r="H480" s="184">
        <v>0.54859999999999998</v>
      </c>
      <c r="I480" s="184">
        <v>2.2639999999999998</v>
      </c>
      <c r="J480" s="184">
        <v>1.2084999999999999</v>
      </c>
      <c r="K480" s="184">
        <v>8.4869000000000003</v>
      </c>
      <c r="L480" s="184">
        <v>20.9876</v>
      </c>
      <c r="M480" s="184">
        <v>42.186900000000001</v>
      </c>
      <c r="N480" s="184">
        <v>70.553600000000003</v>
      </c>
      <c r="O480" s="184">
        <v>17.671800000000001</v>
      </c>
      <c r="P480" s="184">
        <v>15.8375</v>
      </c>
      <c r="Q480" s="184">
        <v>15.4192</v>
      </c>
      <c r="R480" s="184">
        <v>31.9894</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44446</v>
      </c>
      <c r="E481" s="184">
        <v>112.464</v>
      </c>
      <c r="F481" s="184">
        <v>-0.62929999999999997</v>
      </c>
      <c r="G481" s="184">
        <v>-0.26860000000000001</v>
      </c>
      <c r="H481" s="184">
        <v>0.89349999999999996</v>
      </c>
      <c r="I481" s="184">
        <v>3.9704000000000002</v>
      </c>
      <c r="J481" s="184">
        <v>5.6760999999999999</v>
      </c>
      <c r="K481" s="184">
        <v>14.686500000000001</v>
      </c>
      <c r="L481" s="184">
        <v>27.839400000000001</v>
      </c>
      <c r="M481" s="184">
        <v>42.379899999999999</v>
      </c>
      <c r="N481" s="184">
        <v>62.440199999999997</v>
      </c>
      <c r="O481" s="184">
        <v>17.123999999999999</v>
      </c>
      <c r="P481" s="184">
        <v>16.186699999999998</v>
      </c>
      <c r="Q481" s="184">
        <v>14.456099999999999</v>
      </c>
      <c r="R481" s="184">
        <v>30.822900000000001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44446</v>
      </c>
      <c r="E482" s="184">
        <v>106.6712</v>
      </c>
      <c r="F482" s="184">
        <v>-0.63090000000000002</v>
      </c>
      <c r="G482" s="184">
        <v>-0.27489999999999998</v>
      </c>
      <c r="H482" s="184">
        <v>0.88219999999999998</v>
      </c>
      <c r="I482" s="184">
        <v>3.9466000000000001</v>
      </c>
      <c r="J482" s="184">
        <v>5.6208</v>
      </c>
      <c r="K482" s="184">
        <v>14.519299999999999</v>
      </c>
      <c r="L482" s="184">
        <v>27.4665</v>
      </c>
      <c r="M482" s="184">
        <v>41.768000000000001</v>
      </c>
      <c r="N482" s="184">
        <v>61.511000000000003</v>
      </c>
      <c r="O482" s="184">
        <v>16.445900000000002</v>
      </c>
      <c r="P482" s="184">
        <v>15.4879</v>
      </c>
      <c r="Q482" s="184">
        <v>15.5695</v>
      </c>
      <c r="R482" s="184">
        <v>30.0946</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-0.45133571428571412</v>
      </c>
      <c r="G483" s="186">
        <v>-0.23451428571428573</v>
      </c>
      <c r="H483" s="186">
        <v>0.77922142857142851</v>
      </c>
      <c r="I483" s="186">
        <v>3.600135714285714</v>
      </c>
      <c r="J483" s="186">
        <v>3.7273642857142852</v>
      </c>
      <c r="K483" s="186">
        <v>11.639799999999999</v>
      </c>
      <c r="L483" s="186">
        <v>22.758614285714287</v>
      </c>
      <c r="M483" s="186">
        <v>37.775399999999998</v>
      </c>
      <c r="N483" s="186">
        <v>59.922975000000001</v>
      </c>
      <c r="O483" s="186">
        <v>14.8507</v>
      </c>
      <c r="P483" s="186">
        <v>14.280540000000002</v>
      </c>
      <c r="Q483" s="186">
        <v>18.81842142857143</v>
      </c>
      <c r="R483" s="186">
        <v>29.826458333333335</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-0.4698</v>
      </c>
      <c r="G484" s="186">
        <v>-0.27174999999999999</v>
      </c>
      <c r="H484" s="186">
        <v>0.87919999999999998</v>
      </c>
      <c r="I484" s="186">
        <v>3.8051500000000003</v>
      </c>
      <c r="J484" s="186">
        <v>4.9298500000000001</v>
      </c>
      <c r="K484" s="186">
        <v>11.540050000000001</v>
      </c>
      <c r="L484" s="186">
        <v>21.726900000000001</v>
      </c>
      <c r="M484" s="186">
        <v>39.071950000000001</v>
      </c>
      <c r="N484" s="186">
        <v>60.424750000000003</v>
      </c>
      <c r="O484" s="186">
        <v>15.7424</v>
      </c>
      <c r="P484" s="186">
        <v>15.214449999999999</v>
      </c>
      <c r="Q484" s="186">
        <v>15.282250000000001</v>
      </c>
      <c r="R484" s="186">
        <v>30.092599999999997</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44446</v>
      </c>
      <c r="E487" s="184">
        <v>37.2849</v>
      </c>
      <c r="F487" s="184">
        <v>-8.7105999999999995</v>
      </c>
      <c r="G487" s="184">
        <v>4.4564000000000004</v>
      </c>
      <c r="H487" s="184">
        <v>11.9565</v>
      </c>
      <c r="I487" s="184">
        <v>12.802899999999999</v>
      </c>
      <c r="J487" s="184">
        <v>11.548</v>
      </c>
      <c r="K487" s="184">
        <v>6.3471000000000002</v>
      </c>
      <c r="L487" s="184">
        <v>8.5731000000000002</v>
      </c>
      <c r="M487" s="184">
        <v>6.4090999999999996</v>
      </c>
      <c r="N487" s="184">
        <v>6.8666</v>
      </c>
      <c r="O487" s="184">
        <v>6.1821000000000002</v>
      </c>
      <c r="P487" s="184">
        <v>5.0113000000000003</v>
      </c>
      <c r="Q487" s="184">
        <v>7.7893999999999997</v>
      </c>
      <c r="R487" s="184">
        <v>4.3015999999999996</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44446</v>
      </c>
      <c r="E488" s="184">
        <v>24.586099999999998</v>
      </c>
      <c r="F488" s="184">
        <v>-9.3504000000000005</v>
      </c>
      <c r="G488" s="184">
        <v>3.8614999999999999</v>
      </c>
      <c r="H488" s="184">
        <v>11.3286</v>
      </c>
      <c r="I488" s="184">
        <v>12.177099999999999</v>
      </c>
      <c r="J488" s="184">
        <v>10.927199999999999</v>
      </c>
      <c r="K488" s="184">
        <v>5.7278000000000002</v>
      </c>
      <c r="L488" s="184">
        <v>8.0367999999999995</v>
      </c>
      <c r="M488" s="184">
        <v>5.8453999999999997</v>
      </c>
      <c r="N488" s="184">
        <v>6.2718999999999996</v>
      </c>
      <c r="O488" s="184">
        <v>5.5797999999999996</v>
      </c>
      <c r="P488" s="184">
        <v>4.4199000000000002</v>
      </c>
      <c r="Q488" s="184">
        <v>7.5090000000000003</v>
      </c>
      <c r="R488" s="184">
        <v>3.7122000000000002</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44446</v>
      </c>
      <c r="E489" s="184">
        <v>35.548099999999998</v>
      </c>
      <c r="F489" s="184">
        <v>-9.4438999999999993</v>
      </c>
      <c r="G489" s="184">
        <v>3.8264</v>
      </c>
      <c r="H489" s="184">
        <v>11.3338</v>
      </c>
      <c r="I489" s="184">
        <v>12.194800000000001</v>
      </c>
      <c r="J489" s="184">
        <v>10.9396</v>
      </c>
      <c r="K489" s="184">
        <v>5.7369000000000003</v>
      </c>
      <c r="L489" s="184">
        <v>8.0441000000000003</v>
      </c>
      <c r="M489" s="184">
        <v>5.8548</v>
      </c>
      <c r="N489" s="184">
        <v>6.2835000000000001</v>
      </c>
      <c r="O489" s="184">
        <v>5.5857999999999999</v>
      </c>
      <c r="P489" s="184">
        <v>4.4233000000000002</v>
      </c>
      <c r="Q489" s="184">
        <v>7.7667000000000002</v>
      </c>
      <c r="R489" s="184">
        <v>3.7204999999999999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44446</v>
      </c>
      <c r="E490" s="184">
        <v>1.4522999999999999</v>
      </c>
      <c r="F490" s="184">
        <v>0</v>
      </c>
      <c r="G490" s="184">
        <v>0</v>
      </c>
      <c r="H490" s="184">
        <v>0</v>
      </c>
      <c r="I490" s="184">
        <v>0</v>
      </c>
      <c r="J490" s="184">
        <v>0</v>
      </c>
      <c r="K490" s="184">
        <v>0</v>
      </c>
      <c r="L490" s="184">
        <v>0</v>
      </c>
      <c r="M490" s="184">
        <v>0</v>
      </c>
      <c r="N490" s="184">
        <v>0</v>
      </c>
      <c r="O490" s="184"/>
      <c r="P490" s="184"/>
      <c r="Q490" s="184">
        <v>-14.203200000000001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44446</v>
      </c>
      <c r="E491" s="184">
        <v>0.96740000000000004</v>
      </c>
      <c r="F491" s="184">
        <v>0</v>
      </c>
      <c r="G491" s="184">
        <v>0</v>
      </c>
      <c r="H491" s="184">
        <v>0</v>
      </c>
      <c r="I491" s="184">
        <v>0</v>
      </c>
      <c r="J491" s="184">
        <v>0</v>
      </c>
      <c r="K491" s="184">
        <v>0</v>
      </c>
      <c r="L491" s="184">
        <v>0</v>
      </c>
      <c r="M491" s="184">
        <v>0</v>
      </c>
      <c r="N491" s="184">
        <v>0</v>
      </c>
      <c r="O491" s="184"/>
      <c r="P491" s="184"/>
      <c r="Q491" s="184">
        <v>-14.200100000000001</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44446</v>
      </c>
      <c r="E492" s="184">
        <v>1.3985000000000001</v>
      </c>
      <c r="F492" s="184">
        <v>0</v>
      </c>
      <c r="G492" s="184">
        <v>0</v>
      </c>
      <c r="H492" s="184">
        <v>0</v>
      </c>
      <c r="I492" s="184">
        <v>0</v>
      </c>
      <c r="J492" s="184">
        <v>0</v>
      </c>
      <c r="K492" s="184">
        <v>0</v>
      </c>
      <c r="L492" s="184">
        <v>0</v>
      </c>
      <c r="M492" s="184">
        <v>0</v>
      </c>
      <c r="N492" s="184">
        <v>0</v>
      </c>
      <c r="O492" s="184"/>
      <c r="P492" s="184"/>
      <c r="Q492" s="184">
        <v>-14.2014</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44446</v>
      </c>
      <c r="E493" s="184">
        <v>25.6203</v>
      </c>
      <c r="F493" s="184">
        <v>1.2822</v>
      </c>
      <c r="G493" s="184">
        <v>2.2444000000000002</v>
      </c>
      <c r="H493" s="184">
        <v>25.7088</v>
      </c>
      <c r="I493" s="184">
        <v>21.163699999999999</v>
      </c>
      <c r="J493" s="184">
        <v>16.301500000000001</v>
      </c>
      <c r="K493" s="184">
        <v>5.0274999999999999</v>
      </c>
      <c r="L493" s="184">
        <v>10.6205</v>
      </c>
      <c r="M493" s="184">
        <v>4.2621000000000002</v>
      </c>
      <c r="N493" s="184">
        <v>5.3868999999999998</v>
      </c>
      <c r="O493" s="184">
        <v>10.543699999999999</v>
      </c>
      <c r="P493" s="184">
        <v>8.5940999999999992</v>
      </c>
      <c r="Q493" s="184">
        <v>9.4910999999999994</v>
      </c>
      <c r="R493" s="184">
        <v>8.9984999999999999</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44446</v>
      </c>
      <c r="E494" s="184">
        <v>23.64</v>
      </c>
      <c r="F494" s="184">
        <v>0.9264</v>
      </c>
      <c r="G494" s="184">
        <v>1.8146</v>
      </c>
      <c r="H494" s="184">
        <v>25.289100000000001</v>
      </c>
      <c r="I494" s="184">
        <v>20.776599999999998</v>
      </c>
      <c r="J494" s="184">
        <v>15.8948</v>
      </c>
      <c r="K494" s="184">
        <v>4.6093999999999999</v>
      </c>
      <c r="L494" s="184">
        <v>10.1913</v>
      </c>
      <c r="M494" s="184">
        <v>3.839</v>
      </c>
      <c r="N494" s="184">
        <v>4.9523999999999999</v>
      </c>
      <c r="O494" s="184">
        <v>9.9194999999999993</v>
      </c>
      <c r="P494" s="184">
        <v>7.8461999999999996</v>
      </c>
      <c r="Q494" s="184">
        <v>8.6481999999999992</v>
      </c>
      <c r="R494" s="184">
        <v>8.5030999999999999</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44446</v>
      </c>
      <c r="E495" s="184">
        <v>18.7913</v>
      </c>
      <c r="F495" s="184">
        <v>-18.831399999999999</v>
      </c>
      <c r="G495" s="184">
        <v>1.1656</v>
      </c>
      <c r="H495" s="184">
        <v>16.088100000000001</v>
      </c>
      <c r="I495" s="184">
        <v>13.4016</v>
      </c>
      <c r="J495" s="184">
        <v>13.624000000000001</v>
      </c>
      <c r="K495" s="184">
        <v>5.9531999999999998</v>
      </c>
      <c r="L495" s="184">
        <v>7.4993999999999996</v>
      </c>
      <c r="M495" s="184">
        <v>6.8983999999999996</v>
      </c>
      <c r="N495" s="184">
        <v>7.5762</v>
      </c>
      <c r="O495" s="184">
        <v>4.5223000000000004</v>
      </c>
      <c r="P495" s="184">
        <v>4.7689000000000004</v>
      </c>
      <c r="Q495" s="184">
        <v>7.1014999999999997</v>
      </c>
      <c r="R495" s="184">
        <v>6.5937999999999999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44446</v>
      </c>
      <c r="E496" s="184">
        <v>19.882899999999999</v>
      </c>
      <c r="F496" s="184">
        <v>-18.348299999999998</v>
      </c>
      <c r="G496" s="184">
        <v>1.5607</v>
      </c>
      <c r="H496" s="184">
        <v>16.468699999999998</v>
      </c>
      <c r="I496" s="184">
        <v>13.7882</v>
      </c>
      <c r="J496" s="184">
        <v>14.000999999999999</v>
      </c>
      <c r="K496" s="184">
        <v>6.3228</v>
      </c>
      <c r="L496" s="184">
        <v>7.8544999999999998</v>
      </c>
      <c r="M496" s="184">
        <v>7.2546999999999997</v>
      </c>
      <c r="N496" s="184">
        <v>7.9383999999999997</v>
      </c>
      <c r="O496" s="184">
        <v>4.9306999999999999</v>
      </c>
      <c r="P496" s="184">
        <v>5.2882999999999996</v>
      </c>
      <c r="Q496" s="184">
        <v>7.5903</v>
      </c>
      <c r="R496" s="184">
        <v>6.9737999999999998</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44446</v>
      </c>
      <c r="E497" s="184">
        <v>36.548999999999999</v>
      </c>
      <c r="F497" s="184">
        <v>-2.1968999999999999</v>
      </c>
      <c r="G497" s="184">
        <v>12.149900000000001</v>
      </c>
      <c r="H497" s="184">
        <v>26.902200000000001</v>
      </c>
      <c r="I497" s="184">
        <v>21.8018</v>
      </c>
      <c r="J497" s="184">
        <v>12.898999999999999</v>
      </c>
      <c r="K497" s="184">
        <v>2.8534999999999999</v>
      </c>
      <c r="L497" s="184">
        <v>5.6673</v>
      </c>
      <c r="M497" s="184">
        <v>1.3337000000000001</v>
      </c>
      <c r="N497" s="184">
        <v>3.1539999999999999</v>
      </c>
      <c r="O497" s="184">
        <v>7.0534999999999997</v>
      </c>
      <c r="P497" s="184">
        <v>5.9672999999999998</v>
      </c>
      <c r="Q497" s="184">
        <v>7.9379999999999997</v>
      </c>
      <c r="R497" s="184">
        <v>5.5301</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44446</v>
      </c>
      <c r="E498" s="184">
        <v>39.165300000000002</v>
      </c>
      <c r="F498" s="184">
        <v>-0.93189999999999995</v>
      </c>
      <c r="G498" s="184">
        <v>13.486499999999999</v>
      </c>
      <c r="H498" s="184">
        <v>28.2437</v>
      </c>
      <c r="I498" s="184">
        <v>23.1496</v>
      </c>
      <c r="J498" s="184">
        <v>14.2631</v>
      </c>
      <c r="K498" s="184">
        <v>4.2034000000000002</v>
      </c>
      <c r="L498" s="184">
        <v>7.0438000000000001</v>
      </c>
      <c r="M498" s="184">
        <v>2.6530999999999998</v>
      </c>
      <c r="N498" s="184">
        <v>4.4641999999999999</v>
      </c>
      <c r="O498" s="184">
        <v>8.1815999999999995</v>
      </c>
      <c r="P498" s="184">
        <v>7.0077999999999996</v>
      </c>
      <c r="Q498" s="184">
        <v>8.5597999999999992</v>
      </c>
      <c r="R498" s="184">
        <v>6.6298000000000004</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44446</v>
      </c>
      <c r="E499" s="184">
        <v>25.6128</v>
      </c>
      <c r="F499" s="184">
        <v>-1.2825</v>
      </c>
      <c r="G499" s="184">
        <v>12.986599999999999</v>
      </c>
      <c r="H499" s="184">
        <v>27.752500000000001</v>
      </c>
      <c r="I499" s="184">
        <v>22.650099999999998</v>
      </c>
      <c r="J499" s="184">
        <v>13.7601</v>
      </c>
      <c r="K499" s="184">
        <v>3.7006999999999999</v>
      </c>
      <c r="L499" s="184">
        <v>6.5320999999999998</v>
      </c>
      <c r="M499" s="184">
        <v>2.1429</v>
      </c>
      <c r="N499" s="184">
        <v>3.9409000000000001</v>
      </c>
      <c r="O499" s="184">
        <v>7.6688000000000001</v>
      </c>
      <c r="P499" s="184">
        <v>6.5521000000000003</v>
      </c>
      <c r="Q499" s="184">
        <v>7.7675000000000001</v>
      </c>
      <c r="R499" s="184">
        <v>6.0932000000000004</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44446</v>
      </c>
      <c r="E500" s="184">
        <v>25.6081</v>
      </c>
      <c r="F500" s="184">
        <v>-29.338200000000001</v>
      </c>
      <c r="G500" s="184">
        <v>-3.3127</v>
      </c>
      <c r="H500" s="184">
        <v>9.4650999999999996</v>
      </c>
      <c r="I500" s="184">
        <v>9.5951000000000004</v>
      </c>
      <c r="J500" s="184">
        <v>8.0290999999999997</v>
      </c>
      <c r="K500" s="184">
        <v>4.1516999999999999</v>
      </c>
      <c r="L500" s="184">
        <v>4.5444000000000004</v>
      </c>
      <c r="M500" s="184">
        <v>2.3203</v>
      </c>
      <c r="N500" s="184">
        <v>3.7542</v>
      </c>
      <c r="O500" s="184">
        <v>8.2759999999999998</v>
      </c>
      <c r="P500" s="184">
        <v>6.9728000000000003</v>
      </c>
      <c r="Q500" s="184">
        <v>8.5409000000000006</v>
      </c>
      <c r="R500" s="184">
        <v>6.343</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44446</v>
      </c>
      <c r="E501" s="184">
        <v>24.201000000000001</v>
      </c>
      <c r="F501" s="184">
        <v>-30.440300000000001</v>
      </c>
      <c r="G501" s="184">
        <v>-4.3716999999999997</v>
      </c>
      <c r="H501" s="184">
        <v>8.3948</v>
      </c>
      <c r="I501" s="184">
        <v>8.5275999999999996</v>
      </c>
      <c r="J501" s="184">
        <v>6.9516</v>
      </c>
      <c r="K501" s="184">
        <v>3.0512000000000001</v>
      </c>
      <c r="L501" s="184">
        <v>3.4624000000000001</v>
      </c>
      <c r="M501" s="184">
        <v>1.2769999999999999</v>
      </c>
      <c r="N501" s="184">
        <v>2.7321</v>
      </c>
      <c r="O501" s="184">
        <v>7.3177000000000003</v>
      </c>
      <c r="P501" s="184">
        <v>6.1368999999999998</v>
      </c>
      <c r="Q501" s="184">
        <v>7.4593999999999996</v>
      </c>
      <c r="R501" s="184">
        <v>5.3826999999999998</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44446</v>
      </c>
      <c r="E502" s="184">
        <v>2783.9272999999998</v>
      </c>
      <c r="F502" s="184">
        <v>-37.944299999999998</v>
      </c>
      <c r="G502" s="184">
        <v>-1.4137999999999999</v>
      </c>
      <c r="H502" s="184">
        <v>21.128599999999999</v>
      </c>
      <c r="I502" s="184">
        <v>18.8597</v>
      </c>
      <c r="J502" s="184">
        <v>15.726000000000001</v>
      </c>
      <c r="K502" s="184">
        <v>6.5871000000000004</v>
      </c>
      <c r="L502" s="184">
        <v>8.9643999999999995</v>
      </c>
      <c r="M502" s="184">
        <v>3.3660999999999999</v>
      </c>
      <c r="N502" s="184">
        <v>5.2779999999999996</v>
      </c>
      <c r="O502" s="184">
        <v>10.4604</v>
      </c>
      <c r="P502" s="184">
        <v>7.6219999999999999</v>
      </c>
      <c r="Q502" s="184">
        <v>8.8348999999999993</v>
      </c>
      <c r="R502" s="184">
        <v>9.7365999999999993</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44446</v>
      </c>
      <c r="E503" s="184">
        <v>2677.9712</v>
      </c>
      <c r="F503" s="184">
        <v>-38.573599999999999</v>
      </c>
      <c r="G503" s="184">
        <v>-2.044</v>
      </c>
      <c r="H503" s="184">
        <v>20.495799999999999</v>
      </c>
      <c r="I503" s="184">
        <v>18.225200000000001</v>
      </c>
      <c r="J503" s="184">
        <v>15.087400000000001</v>
      </c>
      <c r="K503" s="184">
        <v>5.9684999999999997</v>
      </c>
      <c r="L503" s="184">
        <v>8.3201999999999998</v>
      </c>
      <c r="M503" s="184">
        <v>2.7128999999999999</v>
      </c>
      <c r="N503" s="184">
        <v>4.6048999999999998</v>
      </c>
      <c r="O503" s="184">
        <v>9.7795000000000005</v>
      </c>
      <c r="P503" s="184">
        <v>7.0735000000000001</v>
      </c>
      <c r="Q503" s="184">
        <v>7.1094999999999997</v>
      </c>
      <c r="R503" s="184">
        <v>9.0379000000000005</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44446</v>
      </c>
      <c r="E504" s="184">
        <v>72.615799999999993</v>
      </c>
      <c r="F504" s="184">
        <v>1.9101999999999999</v>
      </c>
      <c r="G504" s="184">
        <v>9.4217999999999993</v>
      </c>
      <c r="H504" s="184">
        <v>16.242799999999999</v>
      </c>
      <c r="I504" s="184">
        <v>14.364599999999999</v>
      </c>
      <c r="J504" s="184">
        <v>11.9518</v>
      </c>
      <c r="K504" s="184">
        <v>1.1517999999999999</v>
      </c>
      <c r="L504" s="184">
        <v>8.5153999999999996</v>
      </c>
      <c r="M504" s="184">
        <v>10.611700000000001</v>
      </c>
      <c r="N504" s="184">
        <v>12.2844</v>
      </c>
      <c r="O504" s="184">
        <v>4.9656000000000002</v>
      </c>
      <c r="P504" s="184">
        <v>6.1886999999999999</v>
      </c>
      <c r="Q504" s="184">
        <v>8.4193999999999996</v>
      </c>
      <c r="R504" s="184">
        <v>3.1332</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44446</v>
      </c>
      <c r="E505" s="184">
        <v>77.624600000000001</v>
      </c>
      <c r="F505" s="184">
        <v>1.9279999999999999</v>
      </c>
      <c r="G505" s="184">
        <v>9.4257000000000009</v>
      </c>
      <c r="H505" s="184">
        <v>16.245899999999999</v>
      </c>
      <c r="I505" s="184">
        <v>14.3665</v>
      </c>
      <c r="J505" s="184">
        <v>11.9527</v>
      </c>
      <c r="K505" s="184">
        <v>1.1523000000000001</v>
      </c>
      <c r="L505" s="184">
        <v>8.5462000000000007</v>
      </c>
      <c r="M505" s="184">
        <v>10.9109</v>
      </c>
      <c r="N505" s="184">
        <v>12.742699999999999</v>
      </c>
      <c r="O505" s="184">
        <v>5.7256999999999998</v>
      </c>
      <c r="P505" s="184">
        <v>7.0362</v>
      </c>
      <c r="Q505" s="184">
        <v>8.2527000000000008</v>
      </c>
      <c r="R505" s="184">
        <v>3.7808000000000002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44446</v>
      </c>
      <c r="E512" s="184">
        <v>73.041200000000003</v>
      </c>
      <c r="F512" s="184">
        <v>-30.158000000000001</v>
      </c>
      <c r="G512" s="184">
        <v>-4.7073999999999998</v>
      </c>
      <c r="H512" s="184">
        <v>10.486599999999999</v>
      </c>
      <c r="I512" s="184">
        <v>10.0832</v>
      </c>
      <c r="J512" s="184">
        <v>10.491300000000001</v>
      </c>
      <c r="K512" s="184">
        <v>26.436499999999999</v>
      </c>
      <c r="L512" s="184">
        <v>15.697800000000001</v>
      </c>
      <c r="M512" s="184">
        <v>10.217599999999999</v>
      </c>
      <c r="N512" s="184">
        <v>9.9057999999999993</v>
      </c>
      <c r="O512" s="184">
        <v>7.5404</v>
      </c>
      <c r="P512" s="184">
        <v>5.7606000000000002</v>
      </c>
      <c r="Q512" s="184">
        <v>8.4985999999999997</v>
      </c>
      <c r="R512" s="184">
        <v>9.2476000000000003</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44446</v>
      </c>
      <c r="E513" s="184">
        <v>77.726399999999998</v>
      </c>
      <c r="F513" s="184">
        <v>-29.466799999999999</v>
      </c>
      <c r="G513" s="184">
        <v>-4.0602</v>
      </c>
      <c r="H513" s="184">
        <v>11.132999999999999</v>
      </c>
      <c r="I513" s="184">
        <v>10.7239</v>
      </c>
      <c r="J513" s="184">
        <v>11.123900000000001</v>
      </c>
      <c r="K513" s="184">
        <v>27.089700000000001</v>
      </c>
      <c r="L513" s="184">
        <v>16.217600000000001</v>
      </c>
      <c r="M513" s="184">
        <v>10.7719</v>
      </c>
      <c r="N513" s="184">
        <v>10.5007</v>
      </c>
      <c r="O513" s="184">
        <v>8.2208000000000006</v>
      </c>
      <c r="P513" s="184">
        <v>6.4303999999999997</v>
      </c>
      <c r="Q513" s="184">
        <v>8.4318000000000008</v>
      </c>
      <c r="R513" s="184">
        <v>9.9669000000000008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44446</v>
      </c>
      <c r="E514" s="184">
        <v>73.041200000000003</v>
      </c>
      <c r="F514" s="184">
        <v>-30.158000000000001</v>
      </c>
      <c r="G514" s="184">
        <v>-4.7073999999999998</v>
      </c>
      <c r="H514" s="184">
        <v>10.486599999999999</v>
      </c>
      <c r="I514" s="184">
        <v>10.0832</v>
      </c>
      <c r="J514" s="184">
        <v>10.491300000000001</v>
      </c>
      <c r="K514" s="184">
        <v>26.436499999999999</v>
      </c>
      <c r="L514" s="184">
        <v>15.697800000000001</v>
      </c>
      <c r="M514" s="184">
        <v>10.217599999999999</v>
      </c>
      <c r="N514" s="184">
        <v>9.9057999999999993</v>
      </c>
      <c r="O514" s="184">
        <v>7.5404</v>
      </c>
      <c r="P514" s="184">
        <v>5.7606000000000002</v>
      </c>
      <c r="Q514" s="184">
        <v>8.4985999999999997</v>
      </c>
      <c r="R514" s="184">
        <v>9.2476000000000003</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44446</v>
      </c>
      <c r="E515" s="184">
        <v>73.041200000000003</v>
      </c>
      <c r="F515" s="184">
        <v>-30.158000000000001</v>
      </c>
      <c r="G515" s="184">
        <v>-4.7073999999999998</v>
      </c>
      <c r="H515" s="184">
        <v>10.486599999999999</v>
      </c>
      <c r="I515" s="184">
        <v>10.0832</v>
      </c>
      <c r="J515" s="184">
        <v>10.491300000000001</v>
      </c>
      <c r="K515" s="184">
        <v>26.436499999999999</v>
      </c>
      <c r="L515" s="184">
        <v>15.697800000000001</v>
      </c>
      <c r="M515" s="184">
        <v>10.217599999999999</v>
      </c>
      <c r="N515" s="184">
        <v>9.9057999999999993</v>
      </c>
      <c r="O515" s="184">
        <v>7.5404</v>
      </c>
      <c r="P515" s="184">
        <v>5.7606000000000002</v>
      </c>
      <c r="Q515" s="184">
        <v>8.4985999999999997</v>
      </c>
      <c r="R515" s="184">
        <v>9.2476000000000003</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44446</v>
      </c>
      <c r="E516" s="184">
        <v>28.740100000000002</v>
      </c>
      <c r="F516" s="184">
        <v>-44.269300000000001</v>
      </c>
      <c r="G516" s="184">
        <v>-3.8719000000000001</v>
      </c>
      <c r="H516" s="184">
        <v>16.763300000000001</v>
      </c>
      <c r="I516" s="184">
        <v>15.8254</v>
      </c>
      <c r="J516" s="184">
        <v>13.7895</v>
      </c>
      <c r="K516" s="184">
        <v>3.899</v>
      </c>
      <c r="L516" s="184">
        <v>6.2747000000000002</v>
      </c>
      <c r="M516" s="184">
        <v>2.1141999999999999</v>
      </c>
      <c r="N516" s="184">
        <v>3.9169</v>
      </c>
      <c r="O516" s="184">
        <v>8.1141000000000005</v>
      </c>
      <c r="P516" s="184">
        <v>5.9016000000000002</v>
      </c>
      <c r="Q516" s="184">
        <v>7.8708</v>
      </c>
      <c r="R516" s="184">
        <v>5.4409999999999998</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44446</v>
      </c>
      <c r="E517" s="184">
        <v>30.718499999999999</v>
      </c>
      <c r="F517" s="184">
        <v>-43.436700000000002</v>
      </c>
      <c r="G517" s="184">
        <v>-3.0882999999999998</v>
      </c>
      <c r="H517" s="184">
        <v>17.5596</v>
      </c>
      <c r="I517" s="184">
        <v>16.6128</v>
      </c>
      <c r="J517" s="184">
        <v>14.5837</v>
      </c>
      <c r="K517" s="184">
        <v>4.6927000000000003</v>
      </c>
      <c r="L517" s="184">
        <v>7.0876000000000001</v>
      </c>
      <c r="M517" s="184">
        <v>2.9163000000000001</v>
      </c>
      <c r="N517" s="184">
        <v>4.7369000000000003</v>
      </c>
      <c r="O517" s="184">
        <v>8.9525000000000006</v>
      </c>
      <c r="P517" s="184">
        <v>6.7117000000000004</v>
      </c>
      <c r="Q517" s="184">
        <v>7.7424999999999997</v>
      </c>
      <c r="R517" s="184">
        <v>6.2694999999999999</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44446</v>
      </c>
      <c r="E518" s="184">
        <v>27.620899999999999</v>
      </c>
      <c r="F518" s="184">
        <v>-44.478999999999999</v>
      </c>
      <c r="G518" s="184">
        <v>-4.1276999999999999</v>
      </c>
      <c r="H518" s="184">
        <v>16.5138</v>
      </c>
      <c r="I518" s="184">
        <v>15.5725</v>
      </c>
      <c r="J518" s="184">
        <v>13.5344</v>
      </c>
      <c r="K518" s="184">
        <v>3.6471</v>
      </c>
      <c r="L518" s="184">
        <v>6.0190999999999999</v>
      </c>
      <c r="M518" s="184">
        <v>1.8642000000000001</v>
      </c>
      <c r="N518" s="184">
        <v>3.661</v>
      </c>
      <c r="O518" s="184">
        <v>7.8494000000000002</v>
      </c>
      <c r="P518" s="184">
        <v>5.6391999999999998</v>
      </c>
      <c r="Q518" s="184">
        <v>7.5636999999999999</v>
      </c>
      <c r="R518" s="184">
        <v>5.1853999999999996</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44446</v>
      </c>
      <c r="E519" s="184">
        <v>28.796399999999998</v>
      </c>
      <c r="F519" s="184">
        <v>-30.774799999999999</v>
      </c>
      <c r="G519" s="184">
        <v>-1.3624000000000001</v>
      </c>
      <c r="H519" s="184">
        <v>16.657599999999999</v>
      </c>
      <c r="I519" s="184">
        <v>16.619199999999999</v>
      </c>
      <c r="J519" s="184">
        <v>13.044499999999999</v>
      </c>
      <c r="K519" s="184">
        <v>5.8621999999999996</v>
      </c>
      <c r="L519" s="184">
        <v>7.1132</v>
      </c>
      <c r="M519" s="184">
        <v>4.9295999999999998</v>
      </c>
      <c r="N519" s="184">
        <v>6.319</v>
      </c>
      <c r="O519" s="184">
        <v>9.4084000000000003</v>
      </c>
      <c r="P519" s="184">
        <v>8.2476000000000003</v>
      </c>
      <c r="Q519" s="184">
        <v>9.5135000000000005</v>
      </c>
      <c r="R519" s="184">
        <v>8.9220000000000006</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44446</v>
      </c>
      <c r="E520" s="184">
        <v>30.2529</v>
      </c>
      <c r="F520" s="184">
        <v>-30.016999999999999</v>
      </c>
      <c r="G520" s="184">
        <v>-0.57299999999999995</v>
      </c>
      <c r="H520" s="184">
        <v>17.4663</v>
      </c>
      <c r="I520" s="184">
        <v>17.420200000000001</v>
      </c>
      <c r="J520" s="184">
        <v>13.8485</v>
      </c>
      <c r="K520" s="184">
        <v>6.6658999999999997</v>
      </c>
      <c r="L520" s="184">
        <v>7.9332000000000003</v>
      </c>
      <c r="M520" s="184">
        <v>5.7499000000000002</v>
      </c>
      <c r="N520" s="184">
        <v>7.1429999999999998</v>
      </c>
      <c r="O520" s="184">
        <v>10.181800000000001</v>
      </c>
      <c r="P520" s="184">
        <v>9.0066000000000006</v>
      </c>
      <c r="Q520" s="184">
        <v>10.685</v>
      </c>
      <c r="R520" s="184">
        <v>9.7007999999999992</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44446</v>
      </c>
      <c r="E521" s="184">
        <v>17.6906</v>
      </c>
      <c r="F521" s="184">
        <v>-17.323</v>
      </c>
      <c r="G521" s="184">
        <v>1.0832999999999999</v>
      </c>
      <c r="H521" s="184">
        <v>12.231199999999999</v>
      </c>
      <c r="I521" s="184">
        <v>12.066599999999999</v>
      </c>
      <c r="J521" s="184">
        <v>11.415800000000001</v>
      </c>
      <c r="K521" s="184">
        <v>4.4539999999999997</v>
      </c>
      <c r="L521" s="184">
        <v>6.2129000000000003</v>
      </c>
      <c r="M521" s="184">
        <v>4.2929000000000004</v>
      </c>
      <c r="N521" s="184">
        <v>5.5839999999999996</v>
      </c>
      <c r="O521" s="184">
        <v>7.3856000000000002</v>
      </c>
      <c r="P521" s="184">
        <v>5.0915999999999997</v>
      </c>
      <c r="Q521" s="184">
        <v>6.1547999999999998</v>
      </c>
      <c r="R521" s="184">
        <v>6.9817999999999998</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44446</v>
      </c>
      <c r="E522" s="184">
        <v>18.9754</v>
      </c>
      <c r="F522" s="184">
        <v>-16.7272</v>
      </c>
      <c r="G522" s="184">
        <v>1.8277000000000001</v>
      </c>
      <c r="H522" s="184">
        <v>12.9749</v>
      </c>
      <c r="I522" s="184">
        <v>12.8269</v>
      </c>
      <c r="J522" s="184">
        <v>12.1686</v>
      </c>
      <c r="K522" s="184">
        <v>5.2108999999999996</v>
      </c>
      <c r="L522" s="184">
        <v>6.9805000000000001</v>
      </c>
      <c r="M522" s="184">
        <v>5.0540000000000003</v>
      </c>
      <c r="N522" s="184">
        <v>6.3691000000000004</v>
      </c>
      <c r="O522" s="184">
        <v>8.3063000000000002</v>
      </c>
      <c r="P522" s="184">
        <v>6.2192999999999996</v>
      </c>
      <c r="Q522" s="184">
        <v>6.6562000000000001</v>
      </c>
      <c r="R522" s="184">
        <v>7.7988</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44446</v>
      </c>
      <c r="E523" s="184">
        <v>29.782499999999999</v>
      </c>
      <c r="F523" s="184">
        <v>-31.9589</v>
      </c>
      <c r="G523" s="184">
        <v>-5.3280000000000003</v>
      </c>
      <c r="H523" s="184">
        <v>11.3874</v>
      </c>
      <c r="I523" s="184">
        <v>12.72</v>
      </c>
      <c r="J523" s="184">
        <v>11.876200000000001</v>
      </c>
      <c r="K523" s="184">
        <v>5.7420999999999998</v>
      </c>
      <c r="L523" s="184">
        <v>8.5282</v>
      </c>
      <c r="M523" s="184">
        <v>3.1415999999999999</v>
      </c>
      <c r="N523" s="184">
        <v>5.4180999999999999</v>
      </c>
      <c r="O523" s="184">
        <v>10.981299999999999</v>
      </c>
      <c r="P523" s="184">
        <v>8.7150999999999996</v>
      </c>
      <c r="Q523" s="184">
        <v>9.3917999999999999</v>
      </c>
      <c r="R523" s="184">
        <v>8.5051000000000005</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44446</v>
      </c>
      <c r="E524" s="184">
        <v>27.692499999999999</v>
      </c>
      <c r="F524" s="184">
        <v>-32.789900000000003</v>
      </c>
      <c r="G524" s="184">
        <v>-6.1905999999999999</v>
      </c>
      <c r="H524" s="184">
        <v>10.509</v>
      </c>
      <c r="I524" s="184">
        <v>11.8406</v>
      </c>
      <c r="J524" s="184">
        <v>10.991099999999999</v>
      </c>
      <c r="K524" s="184">
        <v>4.8552</v>
      </c>
      <c r="L524" s="184">
        <v>7.5884999999999998</v>
      </c>
      <c r="M524" s="184">
        <v>2.2172999999999998</v>
      </c>
      <c r="N524" s="184">
        <v>4.4904999999999999</v>
      </c>
      <c r="O524" s="184">
        <v>10.116</v>
      </c>
      <c r="P524" s="184">
        <v>7.8630000000000004</v>
      </c>
      <c r="Q524" s="184">
        <v>8.2994000000000003</v>
      </c>
      <c r="R524" s="184">
        <v>7.6081000000000003</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44446</v>
      </c>
      <c r="E525" s="184">
        <v>18.341999999999999</v>
      </c>
      <c r="F525" s="184">
        <v>-7.7591999999999999</v>
      </c>
      <c r="G525" s="184">
        <v>2.2393000000000001</v>
      </c>
      <c r="H525" s="184">
        <v>9.8833000000000002</v>
      </c>
      <c r="I525" s="184">
        <v>11.7079</v>
      </c>
      <c r="J525" s="184">
        <v>12.104200000000001</v>
      </c>
      <c r="K525" s="184">
        <v>7.8460000000000001</v>
      </c>
      <c r="L525" s="184">
        <v>9.8976000000000006</v>
      </c>
      <c r="M525" s="184">
        <v>6.6443000000000003</v>
      </c>
      <c r="N525" s="184">
        <v>7.851</v>
      </c>
      <c r="O525" s="184">
        <v>8.1456999999999997</v>
      </c>
      <c r="P525" s="184">
        <v>7.6314000000000002</v>
      </c>
      <c r="Q525" s="184">
        <v>7.6675000000000004</v>
      </c>
      <c r="R525" s="184">
        <v>7.9718</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44446</v>
      </c>
      <c r="E526" s="184">
        <v>17.552399999999999</v>
      </c>
      <c r="F526" s="184">
        <v>-8.1082000000000001</v>
      </c>
      <c r="G526" s="184">
        <v>1.9759</v>
      </c>
      <c r="H526" s="184">
        <v>9.6428999999999991</v>
      </c>
      <c r="I526" s="184">
        <v>11.442600000000001</v>
      </c>
      <c r="J526" s="184">
        <v>11.8515</v>
      </c>
      <c r="K526" s="184">
        <v>7.5902000000000003</v>
      </c>
      <c r="L526" s="184">
        <v>9.6168999999999993</v>
      </c>
      <c r="M526" s="184">
        <v>6.2847999999999997</v>
      </c>
      <c r="N526" s="184">
        <v>7.4396000000000004</v>
      </c>
      <c r="O526" s="184">
        <v>7.5481999999999996</v>
      </c>
      <c r="P526" s="184">
        <v>7.0327000000000002</v>
      </c>
      <c r="Q526" s="184">
        <v>7.0921000000000003</v>
      </c>
      <c r="R526" s="184">
        <v>7.4260999999999999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44446</v>
      </c>
      <c r="E527" s="184">
        <v>1232.6842999999999</v>
      </c>
      <c r="F527" s="184">
        <v>-19.576599999999999</v>
      </c>
      <c r="G527" s="184">
        <v>1.1209</v>
      </c>
      <c r="H527" s="184">
        <v>12.2552</v>
      </c>
      <c r="I527" s="184">
        <v>12.2134</v>
      </c>
      <c r="J527" s="184">
        <v>12.340400000000001</v>
      </c>
      <c r="K527" s="184">
        <v>6.3849</v>
      </c>
      <c r="L527" s="184">
        <v>7.2865000000000002</v>
      </c>
      <c r="M527" s="184">
        <v>4.5529999999999999</v>
      </c>
      <c r="N527" s="184">
        <v>6.2561999999999998</v>
      </c>
      <c r="O527" s="184"/>
      <c r="P527" s="184"/>
      <c r="Q527" s="184">
        <v>7.8693</v>
      </c>
      <c r="R527" s="184">
        <v>6.5930999999999997</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44446</v>
      </c>
      <c r="E528" s="184">
        <v>1215.2117000000001</v>
      </c>
      <c r="F528" s="184">
        <v>-20.094999999999999</v>
      </c>
      <c r="G528" s="184">
        <v>0.59630000000000005</v>
      </c>
      <c r="H528" s="184">
        <v>11.733499999999999</v>
      </c>
      <c r="I528" s="184">
        <v>11.6937</v>
      </c>
      <c r="J528" s="184">
        <v>11.819100000000001</v>
      </c>
      <c r="K528" s="184">
        <v>5.8593999999999999</v>
      </c>
      <c r="L528" s="184">
        <v>6.7496999999999998</v>
      </c>
      <c r="M528" s="184">
        <v>4.0206</v>
      </c>
      <c r="N528" s="184">
        <v>5.7073</v>
      </c>
      <c r="O528" s="184"/>
      <c r="P528" s="184"/>
      <c r="Q528" s="184">
        <v>7.3131000000000004</v>
      </c>
      <c r="R528" s="184">
        <v>6.04</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44446</v>
      </c>
      <c r="E529" s="184">
        <v>34.666800000000002</v>
      </c>
      <c r="F529" s="184">
        <v>-25.8825</v>
      </c>
      <c r="G529" s="184">
        <v>-2.9996999999999998</v>
      </c>
      <c r="H529" s="184">
        <v>7.5918000000000001</v>
      </c>
      <c r="I529" s="184">
        <v>8.0341000000000005</v>
      </c>
      <c r="J529" s="184">
        <v>8.8765000000000001</v>
      </c>
      <c r="K529" s="184">
        <v>4.5808</v>
      </c>
      <c r="L529" s="184">
        <v>6.5793999999999997</v>
      </c>
      <c r="M529" s="184">
        <v>3.794</v>
      </c>
      <c r="N529" s="184">
        <v>4.9436999999999998</v>
      </c>
      <c r="O529" s="184">
        <v>6.7237999999999998</v>
      </c>
      <c r="P529" s="184">
        <v>7.2839</v>
      </c>
      <c r="Q529" s="184">
        <v>8.0876000000000001</v>
      </c>
      <c r="R529" s="184">
        <v>6.3067000000000002</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44446</v>
      </c>
      <c r="E530" s="184">
        <v>33.019799999999996</v>
      </c>
      <c r="F530" s="184">
        <v>-26.6206</v>
      </c>
      <c r="G530" s="184">
        <v>-3.7568000000000001</v>
      </c>
      <c r="H530" s="184">
        <v>6.8624999999999998</v>
      </c>
      <c r="I530" s="184">
        <v>7.3002000000000002</v>
      </c>
      <c r="J530" s="184">
        <v>8.1409000000000002</v>
      </c>
      <c r="K530" s="184">
        <v>3.8433000000000002</v>
      </c>
      <c r="L530" s="184">
        <v>5.8262999999999998</v>
      </c>
      <c r="M530" s="184">
        <v>3.0453999999999999</v>
      </c>
      <c r="N530" s="184">
        <v>4.1802000000000001</v>
      </c>
      <c r="O530" s="184">
        <v>6.0644</v>
      </c>
      <c r="P530" s="184">
        <v>6.6528</v>
      </c>
      <c r="Q530" s="184">
        <v>6.7771999999999997</v>
      </c>
      <c r="R530" s="184">
        <v>5.5865</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44446</v>
      </c>
      <c r="E531" s="184">
        <v>31.583200000000001</v>
      </c>
      <c r="F531" s="184">
        <v>-17.442399999999999</v>
      </c>
      <c r="G531" s="184">
        <v>3.0057999999999998</v>
      </c>
      <c r="H531" s="184">
        <v>21.5014</v>
      </c>
      <c r="I531" s="184">
        <v>19.6951</v>
      </c>
      <c r="J531" s="184">
        <v>15.302199999999999</v>
      </c>
      <c r="K531" s="184">
        <v>7.4546999999999999</v>
      </c>
      <c r="L531" s="184">
        <v>8.9981000000000009</v>
      </c>
      <c r="M531" s="184">
        <v>4.282</v>
      </c>
      <c r="N531" s="184">
        <v>6.2816999999999998</v>
      </c>
      <c r="O531" s="184">
        <v>10.449400000000001</v>
      </c>
      <c r="P531" s="184">
        <v>8.8808000000000007</v>
      </c>
      <c r="Q531" s="184">
        <v>9.6428999999999991</v>
      </c>
      <c r="R531" s="184">
        <v>8.7117000000000004</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44446</v>
      </c>
      <c r="E532" s="184">
        <v>29.906500000000001</v>
      </c>
      <c r="F532" s="184">
        <v>-18.175999999999998</v>
      </c>
      <c r="G532" s="184">
        <v>2.2584</v>
      </c>
      <c r="H532" s="184">
        <v>20.7606</v>
      </c>
      <c r="I532" s="184">
        <v>18.967099999999999</v>
      </c>
      <c r="J532" s="184">
        <v>14.558299999999999</v>
      </c>
      <c r="K532" s="184">
        <v>6.7060000000000004</v>
      </c>
      <c r="L532" s="184">
        <v>8.2294999999999998</v>
      </c>
      <c r="M532" s="184">
        <v>3.5284</v>
      </c>
      <c r="N532" s="184">
        <v>5.5141</v>
      </c>
      <c r="O532" s="184">
        <v>9.7085000000000008</v>
      </c>
      <c r="P532" s="184">
        <v>8.2037999999999993</v>
      </c>
      <c r="Q532" s="184">
        <v>8.5917999999999992</v>
      </c>
      <c r="R532" s="184">
        <v>7.9668000000000001</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44446</v>
      </c>
      <c r="E533" s="184">
        <v>25.193000000000001</v>
      </c>
      <c r="F533" s="184">
        <v>-28.953299999999999</v>
      </c>
      <c r="G533" s="184">
        <v>-5.9363000000000001</v>
      </c>
      <c r="H533" s="184">
        <v>8.9151000000000007</v>
      </c>
      <c r="I533" s="184">
        <v>10.202199999999999</v>
      </c>
      <c r="J533" s="184">
        <v>9.9608000000000008</v>
      </c>
      <c r="K533" s="184">
        <v>4.9992000000000001</v>
      </c>
      <c r="L533" s="184">
        <v>7.1436999999999999</v>
      </c>
      <c r="M533" s="184">
        <v>2.3197000000000001</v>
      </c>
      <c r="N533" s="184">
        <v>4.343</v>
      </c>
      <c r="O533" s="184">
        <v>9.0698000000000008</v>
      </c>
      <c r="P533" s="184">
        <v>7.6043000000000003</v>
      </c>
      <c r="Q533" s="184">
        <v>8.8416999999999994</v>
      </c>
      <c r="R533" s="184">
        <v>7.0517000000000003</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44446</v>
      </c>
      <c r="E534" s="184">
        <v>23.793600000000001</v>
      </c>
      <c r="F534" s="184">
        <v>-29.582699999999999</v>
      </c>
      <c r="G534" s="184">
        <v>-6.6680999999999999</v>
      </c>
      <c r="H534" s="184">
        <v>8.1869999999999994</v>
      </c>
      <c r="I534" s="184">
        <v>9.4795999999999996</v>
      </c>
      <c r="J534" s="184">
        <v>9.2302999999999997</v>
      </c>
      <c r="K534" s="184">
        <v>4.2706999999999997</v>
      </c>
      <c r="L534" s="184">
        <v>6.3992000000000004</v>
      </c>
      <c r="M534" s="184">
        <v>1.5909</v>
      </c>
      <c r="N534" s="184">
        <v>3.6113</v>
      </c>
      <c r="O534" s="184">
        <v>8.2994000000000003</v>
      </c>
      <c r="P534" s="184">
        <v>6.7742000000000004</v>
      </c>
      <c r="Q534" s="184">
        <v>5.9356999999999998</v>
      </c>
      <c r="R534" s="184">
        <v>6.3265000000000002</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44446</v>
      </c>
      <c r="E535" s="184">
        <v>12.235200000000001</v>
      </c>
      <c r="F535" s="184">
        <v>-30.998899999999999</v>
      </c>
      <c r="G535" s="184">
        <v>-1.5659000000000001</v>
      </c>
      <c r="H535" s="184">
        <v>14.4445</v>
      </c>
      <c r="I535" s="184">
        <v>14.3338</v>
      </c>
      <c r="J535" s="184">
        <v>11.2027</v>
      </c>
      <c r="K535" s="184">
        <v>4.9542000000000002</v>
      </c>
      <c r="L535" s="184">
        <v>5.7126000000000001</v>
      </c>
      <c r="M535" s="184">
        <v>4.4092000000000002</v>
      </c>
      <c r="N535" s="184">
        <v>5.0781999999999998</v>
      </c>
      <c r="O535" s="184">
        <v>6.8886000000000003</v>
      </c>
      <c r="P535" s="184"/>
      <c r="Q535" s="184">
        <v>6.8330000000000002</v>
      </c>
      <c r="R535" s="184">
        <v>6.2851999999999997</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44446</v>
      </c>
      <c r="E536" s="184">
        <v>11.829499999999999</v>
      </c>
      <c r="F536" s="184">
        <v>-32.061100000000003</v>
      </c>
      <c r="G536" s="184">
        <v>-2.6989999999999998</v>
      </c>
      <c r="H536" s="184">
        <v>13.301500000000001</v>
      </c>
      <c r="I536" s="184">
        <v>13.202</v>
      </c>
      <c r="J536" s="184">
        <v>10.0776</v>
      </c>
      <c r="K536" s="184">
        <v>3.8365999999999998</v>
      </c>
      <c r="L536" s="184">
        <v>4.5956999999999999</v>
      </c>
      <c r="M536" s="184">
        <v>3.3028</v>
      </c>
      <c r="N536" s="184">
        <v>3.9581</v>
      </c>
      <c r="O536" s="184">
        <v>5.7182000000000004</v>
      </c>
      <c r="P536" s="184"/>
      <c r="Q536" s="184">
        <v>5.6592000000000002</v>
      </c>
      <c r="R536" s="184">
        <v>5.1131000000000002</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44446</v>
      </c>
      <c r="E537" s="184">
        <v>14.1805</v>
      </c>
      <c r="F537" s="184">
        <v>-27.2636</v>
      </c>
      <c r="G537" s="184">
        <v>-3.2806000000000002</v>
      </c>
      <c r="H537" s="184">
        <v>8.2497000000000007</v>
      </c>
      <c r="I537" s="184">
        <v>10.262499999999999</v>
      </c>
      <c r="J537" s="184">
        <v>9.6692999999999998</v>
      </c>
      <c r="K537" s="184">
        <v>4.7308000000000003</v>
      </c>
      <c r="L537" s="184">
        <v>6.1910999999999996</v>
      </c>
      <c r="M537" s="184">
        <v>3.7206000000000001</v>
      </c>
      <c r="N537" s="184">
        <v>4.6345999999999998</v>
      </c>
      <c r="O537" s="184">
        <v>10.130800000000001</v>
      </c>
      <c r="P537" s="184"/>
      <c r="Q537" s="184">
        <v>8.1457999999999995</v>
      </c>
      <c r="R537" s="184">
        <v>7.7797999999999998</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44446</v>
      </c>
      <c r="E538" s="184">
        <v>13.433999999999999</v>
      </c>
      <c r="F538" s="184">
        <v>-28.2348</v>
      </c>
      <c r="G538" s="184">
        <v>-4.2093999999999996</v>
      </c>
      <c r="H538" s="184">
        <v>7.2683999999999997</v>
      </c>
      <c r="I538" s="184">
        <v>9.3096999999999994</v>
      </c>
      <c r="J538" s="184">
        <v>8.7007999999999992</v>
      </c>
      <c r="K538" s="184">
        <v>3.7654000000000001</v>
      </c>
      <c r="L538" s="184">
        <v>5.2062999999999997</v>
      </c>
      <c r="M538" s="184">
        <v>2.7414999999999998</v>
      </c>
      <c r="N538" s="184">
        <v>3.6469999999999998</v>
      </c>
      <c r="O538" s="184">
        <v>8.9600000000000009</v>
      </c>
      <c r="P538" s="184"/>
      <c r="Q538" s="184">
        <v>6.8423999999999996</v>
      </c>
      <c r="R538" s="184">
        <v>6.7526000000000002</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44446</v>
      </c>
      <c r="E539" s="184">
        <v>29.5869</v>
      </c>
      <c r="F539" s="184">
        <v>-24.656400000000001</v>
      </c>
      <c r="G539" s="184">
        <v>9.6018000000000008</v>
      </c>
      <c r="H539" s="184">
        <v>30.436399999999999</v>
      </c>
      <c r="I539" s="184">
        <v>28.434100000000001</v>
      </c>
      <c r="J539" s="184">
        <v>19.084900000000001</v>
      </c>
      <c r="K539" s="184">
        <v>4.9444999999999997</v>
      </c>
      <c r="L539" s="184">
        <v>9.0897000000000006</v>
      </c>
      <c r="M539" s="184">
        <v>3.1114999999999999</v>
      </c>
      <c r="N539" s="184">
        <v>3.4662999999999999</v>
      </c>
      <c r="O539" s="184">
        <v>8.4581</v>
      </c>
      <c r="P539" s="184">
        <v>6.4728000000000003</v>
      </c>
      <c r="Q539" s="184">
        <v>6.6608999999999998</v>
      </c>
      <c r="R539" s="184">
        <v>6.6395</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44446</v>
      </c>
      <c r="E540" s="184">
        <v>31.259499999999999</v>
      </c>
      <c r="F540" s="184">
        <v>-24.270900000000001</v>
      </c>
      <c r="G540" s="184">
        <v>10.0236</v>
      </c>
      <c r="H540" s="184">
        <v>30.840399999999999</v>
      </c>
      <c r="I540" s="184">
        <v>28.847899999999999</v>
      </c>
      <c r="J540" s="184">
        <v>19.498999999999999</v>
      </c>
      <c r="K540" s="184">
        <v>5.3587999999999996</v>
      </c>
      <c r="L540" s="184">
        <v>9.5184999999999995</v>
      </c>
      <c r="M540" s="184">
        <v>3.5405000000000002</v>
      </c>
      <c r="N540" s="184">
        <v>3.9060000000000001</v>
      </c>
      <c r="O540" s="184">
        <v>9.0915999999999997</v>
      </c>
      <c r="P540" s="184">
        <v>7.1238999999999999</v>
      </c>
      <c r="Q540" s="184">
        <v>8.4972999999999992</v>
      </c>
      <c r="R540" s="184">
        <v>7.1844999999999999</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44446</v>
      </c>
      <c r="E541" s="184">
        <v>2130.2287999999999</v>
      </c>
      <c r="F541" s="184">
        <v>-34.7239</v>
      </c>
      <c r="G541" s="184">
        <v>-5.3170999999999999</v>
      </c>
      <c r="H541" s="184">
        <v>14.9626</v>
      </c>
      <c r="I541" s="184">
        <v>14.198399999999999</v>
      </c>
      <c r="J541" s="184">
        <v>11.301600000000001</v>
      </c>
      <c r="K541" s="184">
        <v>4.4107000000000003</v>
      </c>
      <c r="L541" s="184">
        <v>6.6544999999999996</v>
      </c>
      <c r="M541" s="184">
        <v>2.9666999999999999</v>
      </c>
      <c r="N541" s="184">
        <v>4.1974999999999998</v>
      </c>
      <c r="O541" s="184">
        <v>8.6338000000000008</v>
      </c>
      <c r="P541" s="184">
        <v>7.5726000000000004</v>
      </c>
      <c r="Q541" s="184">
        <v>8.1427999999999994</v>
      </c>
      <c r="R541" s="184">
        <v>6.1349</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44446</v>
      </c>
      <c r="E542" s="184">
        <v>2306.4211</v>
      </c>
      <c r="F542" s="184">
        <v>-33.507899999999999</v>
      </c>
      <c r="G542" s="184">
        <v>-4.0993000000000004</v>
      </c>
      <c r="H542" s="184">
        <v>16.1845</v>
      </c>
      <c r="I542" s="184">
        <v>15.331099999999999</v>
      </c>
      <c r="J542" s="184">
        <v>12.300700000000001</v>
      </c>
      <c r="K542" s="184">
        <v>5.5289999999999999</v>
      </c>
      <c r="L542" s="184">
        <v>7.8552</v>
      </c>
      <c r="M542" s="184">
        <v>4.1736000000000004</v>
      </c>
      <c r="N542" s="184">
        <v>5.3578999999999999</v>
      </c>
      <c r="O542" s="184">
        <v>9.6072000000000006</v>
      </c>
      <c r="P542" s="184">
        <v>8.6569000000000003</v>
      </c>
      <c r="Q542" s="184">
        <v>8.9601000000000006</v>
      </c>
      <c r="R542" s="184">
        <v>7.2430000000000003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44446</v>
      </c>
      <c r="E547" s="184">
        <v>16.7637</v>
      </c>
      <c r="F547" s="184">
        <v>-40.018799999999999</v>
      </c>
      <c r="G547" s="184">
        <v>-2.1223999999999998</v>
      </c>
      <c r="H547" s="184">
        <v>19.9833</v>
      </c>
      <c r="I547" s="184">
        <v>18.3872</v>
      </c>
      <c r="J547" s="184">
        <v>11.8939</v>
      </c>
      <c r="K547" s="184">
        <v>5.4630999999999998</v>
      </c>
      <c r="L547" s="184">
        <v>6.9524999999999997</v>
      </c>
      <c r="M547" s="184">
        <v>4.0058999999999996</v>
      </c>
      <c r="N547" s="184">
        <v>4.6383999999999999</v>
      </c>
      <c r="O547" s="184">
        <v>8.8547999999999991</v>
      </c>
      <c r="P547" s="184">
        <v>7.5548999999999999</v>
      </c>
      <c r="Q547" s="184">
        <v>8.5326000000000004</v>
      </c>
      <c r="R547" s="184">
        <v>7.0026999999999999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44446</v>
      </c>
      <c r="E548" s="184">
        <v>16.680499999999999</v>
      </c>
      <c r="F548" s="184">
        <v>-40.218200000000003</v>
      </c>
      <c r="G548" s="184">
        <v>-2.2423000000000002</v>
      </c>
      <c r="H548" s="184">
        <v>19.8628</v>
      </c>
      <c r="I548" s="184">
        <v>18.273499999999999</v>
      </c>
      <c r="J548" s="184">
        <v>11.7723</v>
      </c>
      <c r="K548" s="184">
        <v>5.3415999999999997</v>
      </c>
      <c r="L548" s="184">
        <v>6.8282999999999996</v>
      </c>
      <c r="M548" s="184">
        <v>3.8834</v>
      </c>
      <c r="N548" s="184">
        <v>4.5137999999999998</v>
      </c>
      <c r="O548" s="184">
        <v>8.7233999999999998</v>
      </c>
      <c r="P548" s="184">
        <v>7.4359999999999999</v>
      </c>
      <c r="Q548" s="184">
        <v>8.4148999999999994</v>
      </c>
      <c r="R548" s="184">
        <v>6.8697999999999997</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44446</v>
      </c>
      <c r="E549" s="184">
        <v>29.852900000000002</v>
      </c>
      <c r="F549" s="184">
        <v>-46.889899999999997</v>
      </c>
      <c r="G549" s="184">
        <v>-3.1778</v>
      </c>
      <c r="H549" s="184">
        <v>14.3094</v>
      </c>
      <c r="I549" s="184">
        <v>13.4573</v>
      </c>
      <c r="J549" s="184">
        <v>9.7415000000000003</v>
      </c>
      <c r="K549" s="184">
        <v>4.9352999999999998</v>
      </c>
      <c r="L549" s="184">
        <v>5.8445999999999998</v>
      </c>
      <c r="M549" s="184">
        <v>2.8197000000000001</v>
      </c>
      <c r="N549" s="184">
        <v>4.3826000000000001</v>
      </c>
      <c r="O549" s="184">
        <v>10.1319</v>
      </c>
      <c r="P549" s="184">
        <v>8.3834</v>
      </c>
      <c r="Q549" s="184">
        <v>8.7840000000000007</v>
      </c>
      <c r="R549" s="184">
        <v>7.5106999999999999</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44446</v>
      </c>
      <c r="E550" s="184">
        <v>28.124600000000001</v>
      </c>
      <c r="F550" s="184">
        <v>-47.6965</v>
      </c>
      <c r="G550" s="184">
        <v>-3.9241000000000001</v>
      </c>
      <c r="H550" s="184">
        <v>13.550700000000001</v>
      </c>
      <c r="I550" s="184">
        <v>12.687099999999999</v>
      </c>
      <c r="J550" s="184">
        <v>8.9639000000000006</v>
      </c>
      <c r="K550" s="184">
        <v>4.1580000000000004</v>
      </c>
      <c r="L550" s="184">
        <v>5.0536000000000003</v>
      </c>
      <c r="M550" s="184">
        <v>2.0366</v>
      </c>
      <c r="N550" s="184">
        <v>3.5823999999999998</v>
      </c>
      <c r="O550" s="184">
        <v>9.3670000000000009</v>
      </c>
      <c r="P550" s="184">
        <v>7.5940000000000003</v>
      </c>
      <c r="Q550" s="184">
        <v>6.0290999999999997</v>
      </c>
      <c r="R550" s="184">
        <v>6.7611999999999997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44446</v>
      </c>
      <c r="E551" s="184">
        <v>36.120800000000003</v>
      </c>
      <c r="F551" s="184">
        <v>-1.8188</v>
      </c>
      <c r="G551" s="184">
        <v>2.8302999999999998</v>
      </c>
      <c r="H551" s="184">
        <v>6.07</v>
      </c>
      <c r="I551" s="184">
        <v>6.5776000000000003</v>
      </c>
      <c r="J551" s="184">
        <v>8.7922999999999991</v>
      </c>
      <c r="K551" s="184">
        <v>6.6219999999999999</v>
      </c>
      <c r="L551" s="184">
        <v>7.7850999999999999</v>
      </c>
      <c r="M551" s="184">
        <v>5.3893000000000004</v>
      </c>
      <c r="N551" s="184">
        <v>6.3433999999999999</v>
      </c>
      <c r="O551" s="184">
        <v>8.5983000000000001</v>
      </c>
      <c r="P551" s="184">
        <v>7.3906999999999998</v>
      </c>
      <c r="Q551" s="184">
        <v>9.1514000000000006</v>
      </c>
      <c r="R551" s="184">
        <v>7.8211000000000004</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44446</v>
      </c>
      <c r="E552" s="184">
        <v>33.105600000000003</v>
      </c>
      <c r="F552" s="184">
        <v>-2.2048999999999999</v>
      </c>
      <c r="G552" s="184">
        <v>2.4538000000000002</v>
      </c>
      <c r="H552" s="184">
        <v>5.6605999999999996</v>
      </c>
      <c r="I552" s="184">
        <v>6.1017999999999999</v>
      </c>
      <c r="J552" s="184">
        <v>8.3048999999999999</v>
      </c>
      <c r="K552" s="184">
        <v>6.1703999999999999</v>
      </c>
      <c r="L552" s="184">
        <v>7.2351999999999999</v>
      </c>
      <c r="M552" s="184">
        <v>4.6938000000000004</v>
      </c>
      <c r="N552" s="184">
        <v>5.4684999999999997</v>
      </c>
      <c r="O552" s="184">
        <v>7.5225999999999997</v>
      </c>
      <c r="P552" s="184">
        <v>6.3070000000000004</v>
      </c>
      <c r="Q552" s="184">
        <v>6.8670999999999998</v>
      </c>
      <c r="R552" s="184">
        <v>6.7717000000000001</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44446</v>
      </c>
      <c r="E553" s="184">
        <v>19.260000000000002</v>
      </c>
      <c r="F553" s="184">
        <v>-45.426299999999998</v>
      </c>
      <c r="G553" s="184">
        <v>-2.7944</v>
      </c>
      <c r="H553" s="184">
        <v>21.011900000000001</v>
      </c>
      <c r="I553" s="184">
        <v>20.7668</v>
      </c>
      <c r="J553" s="184">
        <v>16.321000000000002</v>
      </c>
      <c r="K553" s="184">
        <v>5.0548000000000002</v>
      </c>
      <c r="L553" s="184">
        <v>7.7946999999999997</v>
      </c>
      <c r="M553" s="184">
        <v>2.3896000000000002</v>
      </c>
      <c r="N553" s="184">
        <v>3.9142999999999999</v>
      </c>
      <c r="O553" s="184">
        <v>8.6951999999999998</v>
      </c>
      <c r="P553" s="184">
        <v>6.0921000000000003</v>
      </c>
      <c r="Q553" s="184">
        <v>7.0869999999999997</v>
      </c>
      <c r="R553" s="184">
        <v>6.7545999999999999</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44446</v>
      </c>
      <c r="E554" s="184">
        <v>20.154599999999999</v>
      </c>
      <c r="F554" s="184">
        <v>-45.0383</v>
      </c>
      <c r="G554" s="184">
        <v>-2.4441999999999999</v>
      </c>
      <c r="H554" s="184">
        <v>21.353400000000001</v>
      </c>
      <c r="I554" s="184">
        <v>21.1388</v>
      </c>
      <c r="J554" s="184">
        <v>16.680900000000001</v>
      </c>
      <c r="K554" s="184">
        <v>5.4134000000000002</v>
      </c>
      <c r="L554" s="184">
        <v>8.1292000000000009</v>
      </c>
      <c r="M554" s="184">
        <v>2.6408999999999998</v>
      </c>
      <c r="N554" s="184">
        <v>4.1711</v>
      </c>
      <c r="O554" s="184">
        <v>8.9587000000000003</v>
      </c>
      <c r="P554" s="184">
        <v>6.5091000000000001</v>
      </c>
      <c r="Q554" s="184">
        <v>7.4123999999999999</v>
      </c>
      <c r="R554" s="184">
        <v>7.0557999999999996</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44446</v>
      </c>
      <c r="E555" s="184">
        <v>0.32850000000000001</v>
      </c>
      <c r="F555" s="184">
        <v>11.1145</v>
      </c>
      <c r="G555" s="184">
        <v>11.124700000000001</v>
      </c>
      <c r="H555" s="184">
        <v>9.5411999999999999</v>
      </c>
      <c r="I555" s="184">
        <v>10.358499999999999</v>
      </c>
      <c r="J555" s="184">
        <v>10.866400000000001</v>
      </c>
      <c r="K555" s="184">
        <v>10.9206</v>
      </c>
      <c r="L555" s="184">
        <v>11.309200000000001</v>
      </c>
      <c r="M555" s="184">
        <v>-23.893599999999999</v>
      </c>
      <c r="N555" s="184">
        <v>-16.199000000000002</v>
      </c>
      <c r="O555" s="184"/>
      <c r="P555" s="184"/>
      <c r="Q555" s="184">
        <v>-7.9345999999999997</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44446</v>
      </c>
      <c r="E556" s="184">
        <v>0.31319999999999998</v>
      </c>
      <c r="F556" s="184">
        <v>11.6576</v>
      </c>
      <c r="G556" s="184">
        <v>8.7487999999999992</v>
      </c>
      <c r="H556" s="184">
        <v>10.0082</v>
      </c>
      <c r="I556" s="184">
        <v>10.8666</v>
      </c>
      <c r="J556" s="184">
        <v>10.66</v>
      </c>
      <c r="K556" s="184">
        <v>10.9338</v>
      </c>
      <c r="L556" s="184">
        <v>11.332800000000001</v>
      </c>
      <c r="M556" s="184">
        <v>-24.134799999999998</v>
      </c>
      <c r="N556" s="184">
        <v>-16.390799999999999</v>
      </c>
      <c r="O556" s="184"/>
      <c r="P556" s="184"/>
      <c r="Q556" s="184">
        <v>-8.0672999999999995</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44446</v>
      </c>
      <c r="E557" s="184">
        <v>22.554300000000001</v>
      </c>
      <c r="F557" s="184">
        <v>-26.036300000000001</v>
      </c>
      <c r="G557" s="184">
        <v>-4.6906999999999996</v>
      </c>
      <c r="H557" s="184">
        <v>4.2110000000000003</v>
      </c>
      <c r="I557" s="184">
        <v>5.5138999999999996</v>
      </c>
      <c r="J557" s="184">
        <v>6.1624999999999996</v>
      </c>
      <c r="K557" s="184">
        <v>3.7681</v>
      </c>
      <c r="L557" s="184">
        <v>4.6074000000000002</v>
      </c>
      <c r="M557" s="184">
        <v>2.4535</v>
      </c>
      <c r="N557" s="184">
        <v>3.1128999999999998</v>
      </c>
      <c r="O557" s="184">
        <v>2.4470999999999998</v>
      </c>
      <c r="P557" s="184">
        <v>4.1688000000000001</v>
      </c>
      <c r="Q557" s="184">
        <v>7.0015000000000001</v>
      </c>
      <c r="R557" s="184">
        <v>4.1177000000000001</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44446</v>
      </c>
      <c r="E558" s="184">
        <v>21.360700000000001</v>
      </c>
      <c r="F558" s="184">
        <v>-26.4664</v>
      </c>
      <c r="G558" s="184">
        <v>-5.2087000000000003</v>
      </c>
      <c r="H558" s="184">
        <v>3.6886000000000001</v>
      </c>
      <c r="I558" s="184">
        <v>5.0015999999999998</v>
      </c>
      <c r="J558" s="184">
        <v>5.6506999999999996</v>
      </c>
      <c r="K558" s="184">
        <v>3.23</v>
      </c>
      <c r="L558" s="184">
        <v>4.0457999999999998</v>
      </c>
      <c r="M558" s="184">
        <v>1.8873</v>
      </c>
      <c r="N558" s="184">
        <v>2.5350000000000001</v>
      </c>
      <c r="O558" s="184">
        <v>1.8169999999999999</v>
      </c>
      <c r="P558" s="184">
        <v>3.4693999999999998</v>
      </c>
      <c r="Q558" s="184">
        <v>7.0007999999999999</v>
      </c>
      <c r="R558" s="184">
        <v>3.5190999999999999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-21.742232258064519</v>
      </c>
      <c r="G559" s="186">
        <v>0.23044193548387129</v>
      </c>
      <c r="H559" s="186">
        <v>14.031827419354837</v>
      </c>
      <c r="I559" s="186">
        <v>13.453369354838708</v>
      </c>
      <c r="J559" s="186">
        <v>11.347388709677418</v>
      </c>
      <c r="K559" s="186">
        <v>6.3395080645161288</v>
      </c>
      <c r="L559" s="186">
        <v>7.547317741935486</v>
      </c>
      <c r="M559" s="186">
        <v>3.2838370967741941</v>
      </c>
      <c r="N559" s="186">
        <v>4.6215193548387115</v>
      </c>
      <c r="O559" s="186">
        <v>7.9535200000000019</v>
      </c>
      <c r="P559" s="186">
        <v>6.7218176470588222</v>
      </c>
      <c r="Q559" s="186">
        <v>6.319648387096775</v>
      </c>
      <c r="R559" s="186">
        <v>6.8401912280701724</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-26.251350000000002</v>
      </c>
      <c r="G560" s="186">
        <v>-1.3881000000000001</v>
      </c>
      <c r="H560" s="186">
        <v>12.61505</v>
      </c>
      <c r="I560" s="186">
        <v>12.76145</v>
      </c>
      <c r="J560" s="186">
        <v>11.66015</v>
      </c>
      <c r="K560" s="186">
        <v>5.04115</v>
      </c>
      <c r="L560" s="186">
        <v>7.2608499999999996</v>
      </c>
      <c r="M560" s="186">
        <v>3.5344500000000001</v>
      </c>
      <c r="N560" s="186">
        <v>4.6876499999999997</v>
      </c>
      <c r="O560" s="186">
        <v>8.2759999999999998</v>
      </c>
      <c r="P560" s="186">
        <v>6.7742000000000004</v>
      </c>
      <c r="Q560" s="186">
        <v>7.7784499999999994</v>
      </c>
      <c r="R560" s="186">
        <v>6.7717000000000001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44446</v>
      </c>
      <c r="E563" s="184">
        <v>51.52</v>
      </c>
      <c r="F563" s="184">
        <v>0.1555</v>
      </c>
      <c r="G563" s="184">
        <v>0.214</v>
      </c>
      <c r="H563" s="184">
        <v>1.8383</v>
      </c>
      <c r="I563" s="184">
        <v>4.0178000000000003</v>
      </c>
      <c r="J563" s="184">
        <v>2.8754</v>
      </c>
      <c r="K563" s="184">
        <v>5.0785</v>
      </c>
      <c r="L563" s="184">
        <v>5.8993000000000002</v>
      </c>
      <c r="M563" s="184">
        <v>20.065300000000001</v>
      </c>
      <c r="N563" s="184">
        <v>32.306100000000001</v>
      </c>
      <c r="O563" s="184">
        <v>7.3479000000000001</v>
      </c>
      <c r="P563" s="184">
        <v>11.0406</v>
      </c>
      <c r="Q563" s="184">
        <v>11.598000000000001</v>
      </c>
      <c r="R563" s="184">
        <v>20.339700000000001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44446</v>
      </c>
      <c r="E564" s="184">
        <v>55.74</v>
      </c>
      <c r="F564" s="184">
        <v>0.16170000000000001</v>
      </c>
      <c r="G564" s="184">
        <v>0.23380000000000001</v>
      </c>
      <c r="H564" s="184">
        <v>1.8640000000000001</v>
      </c>
      <c r="I564" s="184">
        <v>4.0507999999999997</v>
      </c>
      <c r="J564" s="184">
        <v>2.9363000000000001</v>
      </c>
      <c r="K564" s="184">
        <v>5.2690999999999999</v>
      </c>
      <c r="L564" s="184">
        <v>6.2725999999999997</v>
      </c>
      <c r="M564" s="184">
        <v>20.6755</v>
      </c>
      <c r="N564" s="184">
        <v>33.19</v>
      </c>
      <c r="O564" s="184">
        <v>8.1130999999999993</v>
      </c>
      <c r="P564" s="184">
        <v>12.020200000000001</v>
      </c>
      <c r="Q564" s="184">
        <v>15.8896</v>
      </c>
      <c r="R564" s="184">
        <v>21.1294</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44446</v>
      </c>
      <c r="E565" s="184">
        <v>42.27</v>
      </c>
      <c r="F565" s="184">
        <v>0.1421</v>
      </c>
      <c r="G565" s="184">
        <v>0.21340000000000001</v>
      </c>
      <c r="H565" s="184">
        <v>1.8553999999999999</v>
      </c>
      <c r="I565" s="184">
        <v>4.0620000000000003</v>
      </c>
      <c r="J565" s="184">
        <v>3.0472999999999999</v>
      </c>
      <c r="K565" s="184">
        <v>5.3852000000000002</v>
      </c>
      <c r="L565" s="184">
        <v>6.5541</v>
      </c>
      <c r="M565" s="184">
        <v>20.667999999999999</v>
      </c>
      <c r="N565" s="184">
        <v>32.966299999999997</v>
      </c>
      <c r="O565" s="184">
        <v>8.2890999999999995</v>
      </c>
      <c r="P565" s="184">
        <v>11.728999999999999</v>
      </c>
      <c r="Q565" s="184">
        <v>11.3645</v>
      </c>
      <c r="R565" s="184">
        <v>21.1065</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44446</v>
      </c>
      <c r="E566" s="184">
        <v>42.27</v>
      </c>
      <c r="F566" s="184">
        <v>0.1421</v>
      </c>
      <c r="G566" s="184">
        <v>0.21340000000000001</v>
      </c>
      <c r="H566" s="184">
        <v>1.8553999999999999</v>
      </c>
      <c r="I566" s="184">
        <v>4.0620000000000003</v>
      </c>
      <c r="J566" s="184">
        <v>3.0472999999999999</v>
      </c>
      <c r="K566" s="184">
        <v>5.3852000000000002</v>
      </c>
      <c r="L566" s="184">
        <v>6.5541</v>
      </c>
      <c r="M566" s="184">
        <v>20.667999999999999</v>
      </c>
      <c r="N566" s="184">
        <v>32.966299999999997</v>
      </c>
      <c r="O566" s="184">
        <v>8.2890999999999995</v>
      </c>
      <c r="P566" s="184">
        <v>11.728999999999999</v>
      </c>
      <c r="Q566" s="184">
        <v>11.3645</v>
      </c>
      <c r="R566" s="184">
        <v>21.1065</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44446</v>
      </c>
      <c r="E567" s="184">
        <v>45.78</v>
      </c>
      <c r="F567" s="184">
        <v>0.13120000000000001</v>
      </c>
      <c r="G567" s="184">
        <v>0.21890000000000001</v>
      </c>
      <c r="H567" s="184">
        <v>1.8692</v>
      </c>
      <c r="I567" s="184">
        <v>4.0928000000000004</v>
      </c>
      <c r="J567" s="184">
        <v>3.1313</v>
      </c>
      <c r="K567" s="184">
        <v>5.6299000000000001</v>
      </c>
      <c r="L567" s="184">
        <v>7.0125999999999999</v>
      </c>
      <c r="M567" s="184">
        <v>21.432400000000001</v>
      </c>
      <c r="N567" s="184">
        <v>34.1342</v>
      </c>
      <c r="O567" s="184">
        <v>9.3330000000000002</v>
      </c>
      <c r="P567" s="184">
        <v>12.8634</v>
      </c>
      <c r="Q567" s="184">
        <v>16.6967</v>
      </c>
      <c r="R567" s="184">
        <v>22.247</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44446</v>
      </c>
      <c r="E568" s="184">
        <v>81.798599999999993</v>
      </c>
      <c r="F568" s="184">
        <v>-0.21229999999999999</v>
      </c>
      <c r="G568" s="184">
        <v>-0.25829999999999997</v>
      </c>
      <c r="H568" s="184">
        <v>0.62949999999999995</v>
      </c>
      <c r="I568" s="184">
        <v>5.2962999999999996</v>
      </c>
      <c r="J568" s="184">
        <v>7.8951000000000002</v>
      </c>
      <c r="K568" s="184">
        <v>14.113</v>
      </c>
      <c r="L568" s="184">
        <v>19.494299999999999</v>
      </c>
      <c r="M568" s="184">
        <v>33.716000000000001</v>
      </c>
      <c r="N568" s="184">
        <v>60.398800000000001</v>
      </c>
      <c r="O568" s="184">
        <v>18.8262</v>
      </c>
      <c r="P568" s="184">
        <v>18.380700000000001</v>
      </c>
      <c r="Q568" s="184">
        <v>21.6403</v>
      </c>
      <c r="R568" s="184">
        <v>31.572500000000002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44446</v>
      </c>
      <c r="E569" s="184">
        <v>74.632300000000001</v>
      </c>
      <c r="F569" s="184">
        <v>-0.21429999999999999</v>
      </c>
      <c r="G569" s="184">
        <v>-0.2666</v>
      </c>
      <c r="H569" s="184">
        <v>0.61480000000000001</v>
      </c>
      <c r="I569" s="184">
        <v>5.2653999999999996</v>
      </c>
      <c r="J569" s="184">
        <v>7.8215000000000003</v>
      </c>
      <c r="K569" s="184">
        <v>13.873900000000001</v>
      </c>
      <c r="L569" s="184">
        <v>18.969100000000001</v>
      </c>
      <c r="M569" s="184">
        <v>32.846600000000002</v>
      </c>
      <c r="N569" s="184">
        <v>59.017800000000001</v>
      </c>
      <c r="O569" s="184">
        <v>17.7866</v>
      </c>
      <c r="P569" s="184">
        <v>17.253799999999998</v>
      </c>
      <c r="Q569" s="184">
        <v>18.745699999999999</v>
      </c>
      <c r="R569" s="184">
        <v>30.491099999999999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44446</v>
      </c>
      <c r="E570" s="184">
        <v>70.92</v>
      </c>
      <c r="F570" s="184">
        <v>0.2261</v>
      </c>
      <c r="G570" s="184">
        <v>0.92500000000000004</v>
      </c>
      <c r="H570" s="184">
        <v>2.7974999999999999</v>
      </c>
      <c r="I570" s="184">
        <v>7.7812000000000001</v>
      </c>
      <c r="J570" s="184">
        <v>7.7648000000000001</v>
      </c>
      <c r="K570" s="184">
        <v>16.11</v>
      </c>
      <c r="L570" s="184">
        <v>23.339099999999998</v>
      </c>
      <c r="M570" s="184">
        <v>39.140700000000002</v>
      </c>
      <c r="N570" s="184">
        <v>64.166700000000006</v>
      </c>
      <c r="O570" s="184">
        <v>14.489599999999999</v>
      </c>
      <c r="P570" s="184">
        <v>12.268700000000001</v>
      </c>
      <c r="Q570" s="184">
        <v>9.6521000000000008</v>
      </c>
      <c r="R570" s="184">
        <v>31.485800000000001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44446</v>
      </c>
      <c r="E571" s="184">
        <v>77.45</v>
      </c>
      <c r="F571" s="184">
        <v>0.22</v>
      </c>
      <c r="G571" s="184">
        <v>0.92520000000000002</v>
      </c>
      <c r="H571" s="184">
        <v>2.8006000000000002</v>
      </c>
      <c r="I571" s="184">
        <v>7.7939999999999996</v>
      </c>
      <c r="J571" s="184">
        <v>7.8390000000000004</v>
      </c>
      <c r="K571" s="184">
        <v>16.3262</v>
      </c>
      <c r="L571" s="184">
        <v>23.781400000000001</v>
      </c>
      <c r="M571" s="184">
        <v>39.902500000000003</v>
      </c>
      <c r="N571" s="184">
        <v>65.350099999999998</v>
      </c>
      <c r="O571" s="184">
        <v>15.3521</v>
      </c>
      <c r="P571" s="184">
        <v>13.1905</v>
      </c>
      <c r="Q571" s="184">
        <v>10.61</v>
      </c>
      <c r="R571" s="184">
        <v>32.421100000000003</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44446</v>
      </c>
      <c r="E572" s="184">
        <v>59.561999999999998</v>
      </c>
      <c r="F572" s="184">
        <v>-0.1207</v>
      </c>
      <c r="G572" s="184">
        <v>0.2356</v>
      </c>
      <c r="H572" s="184">
        <v>1.4805999999999999</v>
      </c>
      <c r="I572" s="184">
        <v>4.7244000000000002</v>
      </c>
      <c r="J572" s="184">
        <v>3.8479999999999999</v>
      </c>
      <c r="K572" s="184">
        <v>9.1638999999999999</v>
      </c>
      <c r="L572" s="184">
        <v>14.0052</v>
      </c>
      <c r="M572" s="184">
        <v>27.3672</v>
      </c>
      <c r="N572" s="184">
        <v>47.270299999999999</v>
      </c>
      <c r="O572" s="184">
        <v>16.798200000000001</v>
      </c>
      <c r="P572" s="184">
        <v>13.1791</v>
      </c>
      <c r="Q572" s="184">
        <v>12.051399999999999</v>
      </c>
      <c r="R572" s="184">
        <v>26.472999999999999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44446</v>
      </c>
      <c r="E573" s="184">
        <v>64.054000000000002</v>
      </c>
      <c r="F573" s="184">
        <v>-0.11700000000000001</v>
      </c>
      <c r="G573" s="184">
        <v>0.25040000000000001</v>
      </c>
      <c r="H573" s="184">
        <v>1.5071000000000001</v>
      </c>
      <c r="I573" s="184">
        <v>4.7763999999999998</v>
      </c>
      <c r="J573" s="184">
        <v>3.9702999999999999</v>
      </c>
      <c r="K573" s="184">
        <v>9.5296000000000003</v>
      </c>
      <c r="L573" s="184">
        <v>14.7818</v>
      </c>
      <c r="M573" s="184">
        <v>28.6432</v>
      </c>
      <c r="N573" s="184">
        <v>49.2196</v>
      </c>
      <c r="O573" s="184">
        <v>18.222300000000001</v>
      </c>
      <c r="P573" s="184">
        <v>14.4863</v>
      </c>
      <c r="Q573" s="184">
        <v>16.476700000000001</v>
      </c>
      <c r="R573" s="184">
        <v>28.073</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44446</v>
      </c>
      <c r="E574" s="184">
        <v>17.62</v>
      </c>
      <c r="F574" s="184">
        <v>-5.67E-2</v>
      </c>
      <c r="G574" s="184">
        <v>0.45610000000000001</v>
      </c>
      <c r="H574" s="184">
        <v>1.2061999999999999</v>
      </c>
      <c r="I574" s="184">
        <v>4.7561999999999998</v>
      </c>
      <c r="J574" s="184">
        <v>3.8302999999999998</v>
      </c>
      <c r="K574" s="184">
        <v>16.4574</v>
      </c>
      <c r="L574" s="184">
        <v>31.198799999999999</v>
      </c>
      <c r="M574" s="184">
        <v>49.448700000000002</v>
      </c>
      <c r="N574" s="184">
        <v>73.938800000000001</v>
      </c>
      <c r="O574" s="184">
        <v>21.4938</v>
      </c>
      <c r="P574" s="184"/>
      <c r="Q574" s="184">
        <v>17.296199999999999</v>
      </c>
      <c r="R574" s="184">
        <v>47.242199999999997</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44446</v>
      </c>
      <c r="E575" s="184">
        <v>17.149999999999999</v>
      </c>
      <c r="F575" s="184">
        <v>-5.8299999999999998E-2</v>
      </c>
      <c r="G575" s="184">
        <v>0.46870000000000001</v>
      </c>
      <c r="H575" s="184">
        <v>1.2397</v>
      </c>
      <c r="I575" s="184">
        <v>4.7648000000000001</v>
      </c>
      <c r="J575" s="184">
        <v>3.8136000000000001</v>
      </c>
      <c r="K575" s="184">
        <v>16.2712</v>
      </c>
      <c r="L575" s="184">
        <v>30.816199999999998</v>
      </c>
      <c r="M575" s="184">
        <v>48.742400000000004</v>
      </c>
      <c r="N575" s="184">
        <v>72.709000000000003</v>
      </c>
      <c r="O575" s="184">
        <v>20.6097</v>
      </c>
      <c r="P575" s="184"/>
      <c r="Q575" s="184">
        <v>16.406500000000001</v>
      </c>
      <c r="R575" s="184">
        <v>46.171999999999997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44446</v>
      </c>
      <c r="E576" s="184">
        <v>21.37</v>
      </c>
      <c r="F576" s="184">
        <v>-0.2334</v>
      </c>
      <c r="G576" s="184">
        <v>0.3286</v>
      </c>
      <c r="H576" s="184">
        <v>1.2316</v>
      </c>
      <c r="I576" s="184">
        <v>4.6523000000000003</v>
      </c>
      <c r="J576" s="184">
        <v>3.3866000000000001</v>
      </c>
      <c r="K576" s="184">
        <v>16.141300000000001</v>
      </c>
      <c r="L576" s="184">
        <v>30.6235</v>
      </c>
      <c r="M576" s="184">
        <v>48.609200000000001</v>
      </c>
      <c r="N576" s="184">
        <v>74.164599999999993</v>
      </c>
      <c r="O576" s="184"/>
      <c r="P576" s="184"/>
      <c r="Q576" s="184">
        <v>30.080200000000001</v>
      </c>
      <c r="R576" s="184">
        <v>43.966299999999997</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44446</v>
      </c>
      <c r="E577" s="184">
        <v>20.73</v>
      </c>
      <c r="F577" s="184">
        <v>-0.19259999999999999</v>
      </c>
      <c r="G577" s="184">
        <v>0.33879999999999999</v>
      </c>
      <c r="H577" s="184">
        <v>1.2206999999999999</v>
      </c>
      <c r="I577" s="184">
        <v>4.6440999999999999</v>
      </c>
      <c r="J577" s="184">
        <v>3.34</v>
      </c>
      <c r="K577" s="184">
        <v>16.0045</v>
      </c>
      <c r="L577" s="184">
        <v>30.131799999999998</v>
      </c>
      <c r="M577" s="184">
        <v>47.6496</v>
      </c>
      <c r="N577" s="184">
        <v>72.462599999999995</v>
      </c>
      <c r="O577" s="184"/>
      <c r="P577" s="184"/>
      <c r="Q577" s="184">
        <v>28.717700000000001</v>
      </c>
      <c r="R577" s="184">
        <v>42.492199999999997</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44446</v>
      </c>
      <c r="E578" s="184">
        <v>112.54</v>
      </c>
      <c r="F578" s="184">
        <v>-0.15079999999999999</v>
      </c>
      <c r="G578" s="184">
        <v>0.41039999999999999</v>
      </c>
      <c r="H578" s="184">
        <v>1.5521</v>
      </c>
      <c r="I578" s="184">
        <v>5.8901000000000003</v>
      </c>
      <c r="J578" s="184">
        <v>4.9911000000000003</v>
      </c>
      <c r="K578" s="184">
        <v>16.308399999999999</v>
      </c>
      <c r="L578" s="184">
        <v>27.8718</v>
      </c>
      <c r="M578" s="184">
        <v>46.2318</v>
      </c>
      <c r="N578" s="184">
        <v>72.053200000000004</v>
      </c>
      <c r="O578" s="184">
        <v>23.542100000000001</v>
      </c>
      <c r="P578" s="184">
        <v>20.947900000000001</v>
      </c>
      <c r="Q578" s="184">
        <v>19.827200000000001</v>
      </c>
      <c r="R578" s="184">
        <v>45.159799999999997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44446</v>
      </c>
      <c r="E579" s="184">
        <v>100.86</v>
      </c>
      <c r="F579" s="184">
        <v>-0.15840000000000001</v>
      </c>
      <c r="G579" s="184">
        <v>0.3982</v>
      </c>
      <c r="H579" s="184">
        <v>1.5301</v>
      </c>
      <c r="I579" s="184">
        <v>5.8563999999999998</v>
      </c>
      <c r="J579" s="184">
        <v>4.9095000000000004</v>
      </c>
      <c r="K579" s="184">
        <v>16.051100000000002</v>
      </c>
      <c r="L579" s="184">
        <v>27.203900000000001</v>
      </c>
      <c r="M579" s="184">
        <v>45.101399999999998</v>
      </c>
      <c r="N579" s="184">
        <v>70.256600000000006</v>
      </c>
      <c r="O579" s="184">
        <v>22.179099999999998</v>
      </c>
      <c r="P579" s="184">
        <v>19.498999999999999</v>
      </c>
      <c r="Q579" s="184">
        <v>20.238399999999999</v>
      </c>
      <c r="R579" s="184">
        <v>43.621299999999998</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44446</v>
      </c>
      <c r="E580" s="184">
        <v>107.99</v>
      </c>
      <c r="F580" s="184">
        <v>-0.15720000000000001</v>
      </c>
      <c r="G580" s="184">
        <v>0.39979999999999999</v>
      </c>
      <c r="H580" s="184">
        <v>1.5325</v>
      </c>
      <c r="I580" s="184">
        <v>5.8621999999999996</v>
      </c>
      <c r="J580" s="184">
        <v>4.9261999999999997</v>
      </c>
      <c r="K580" s="184">
        <v>16.105799999999999</v>
      </c>
      <c r="L580" s="184">
        <v>27.421800000000001</v>
      </c>
      <c r="M580" s="184">
        <v>45.558700000000002</v>
      </c>
      <c r="N580" s="184">
        <v>71.059700000000007</v>
      </c>
      <c r="O580" s="184">
        <v>22.943000000000001</v>
      </c>
      <c r="P580" s="184">
        <v>20.327300000000001</v>
      </c>
      <c r="Q580" s="184">
        <v>20.895099999999999</v>
      </c>
      <c r="R580" s="184">
        <v>44.422600000000003</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44446</v>
      </c>
      <c r="E581" s="184">
        <v>122.87</v>
      </c>
      <c r="F581" s="184">
        <v>-0.2112</v>
      </c>
      <c r="G581" s="184">
        <v>0.17119999999999999</v>
      </c>
      <c r="H581" s="184">
        <v>1.286</v>
      </c>
      <c r="I581" s="184">
        <v>5.08</v>
      </c>
      <c r="J581" s="184">
        <v>6.2797000000000001</v>
      </c>
      <c r="K581" s="184">
        <v>13.056699999999999</v>
      </c>
      <c r="L581" s="184">
        <v>21.485099999999999</v>
      </c>
      <c r="M581" s="184">
        <v>40.6479</v>
      </c>
      <c r="N581" s="184">
        <v>66.3553</v>
      </c>
      <c r="O581" s="184">
        <v>22.005099999999999</v>
      </c>
      <c r="P581" s="184">
        <v>19.545500000000001</v>
      </c>
      <c r="Q581" s="184">
        <v>17.678999999999998</v>
      </c>
      <c r="R581" s="184">
        <v>38.738</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44446</v>
      </c>
      <c r="E582" s="184">
        <v>115.32</v>
      </c>
      <c r="F582" s="184">
        <v>-0.21629999999999999</v>
      </c>
      <c r="G582" s="184">
        <v>0.15629999999999999</v>
      </c>
      <c r="H582" s="184">
        <v>1.2645</v>
      </c>
      <c r="I582" s="184">
        <v>5.0273000000000003</v>
      </c>
      <c r="J582" s="184">
        <v>6.1683000000000003</v>
      </c>
      <c r="K582" s="184">
        <v>12.6942</v>
      </c>
      <c r="L582" s="184">
        <v>20.716000000000001</v>
      </c>
      <c r="M582" s="184">
        <v>39.3932</v>
      </c>
      <c r="N582" s="184">
        <v>64.414000000000001</v>
      </c>
      <c r="O582" s="184">
        <v>20.766300000000001</v>
      </c>
      <c r="P582" s="184">
        <v>18.442499999999999</v>
      </c>
      <c r="Q582" s="184">
        <v>21.015799999999999</v>
      </c>
      <c r="R582" s="184">
        <v>37.241</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44446</v>
      </c>
      <c r="E583" s="184">
        <v>86.617000000000004</v>
      </c>
      <c r="F583" s="184">
        <v>-0.28089999999999998</v>
      </c>
      <c r="G583" s="184">
        <v>-0.2258</v>
      </c>
      <c r="H583" s="184">
        <v>0.65769999999999995</v>
      </c>
      <c r="I583" s="184">
        <v>3.8548</v>
      </c>
      <c r="J583" s="184">
        <v>3.5234000000000001</v>
      </c>
      <c r="K583" s="184">
        <v>11.224299999999999</v>
      </c>
      <c r="L583" s="184">
        <v>22.742599999999999</v>
      </c>
      <c r="M583" s="184">
        <v>41.850900000000003</v>
      </c>
      <c r="N583" s="184">
        <v>68.896699999999996</v>
      </c>
      <c r="O583" s="184">
        <v>20.3414</v>
      </c>
      <c r="P583" s="184">
        <v>17.005299999999998</v>
      </c>
      <c r="Q583" s="184">
        <v>19.1236</v>
      </c>
      <c r="R583" s="184">
        <v>32.973100000000002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44446</v>
      </c>
      <c r="E584" s="184">
        <v>80.872</v>
      </c>
      <c r="F584" s="184">
        <v>-0.28360000000000002</v>
      </c>
      <c r="G584" s="184">
        <v>-0.2356</v>
      </c>
      <c r="H584" s="184">
        <v>0.64090000000000003</v>
      </c>
      <c r="I584" s="184">
        <v>3.8178000000000001</v>
      </c>
      <c r="J584" s="184">
        <v>3.4407000000000001</v>
      </c>
      <c r="K584" s="184">
        <v>10.965999999999999</v>
      </c>
      <c r="L584" s="184">
        <v>22.159500000000001</v>
      </c>
      <c r="M584" s="184">
        <v>40.838000000000001</v>
      </c>
      <c r="N584" s="184">
        <v>67.294799999999995</v>
      </c>
      <c r="O584" s="184">
        <v>19.175599999999999</v>
      </c>
      <c r="P584" s="184">
        <v>15.7912</v>
      </c>
      <c r="Q584" s="184">
        <v>15.3401</v>
      </c>
      <c r="R584" s="184">
        <v>31.712</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44446</v>
      </c>
      <c r="E585" s="184">
        <v>77.430000000000007</v>
      </c>
      <c r="F585" s="184">
        <v>-0.11609999999999999</v>
      </c>
      <c r="G585" s="184">
        <v>0.2979</v>
      </c>
      <c r="H585" s="184">
        <v>0.87290000000000001</v>
      </c>
      <c r="I585" s="184">
        <v>4.3811999999999998</v>
      </c>
      <c r="J585" s="184">
        <v>4.2546999999999997</v>
      </c>
      <c r="K585" s="184">
        <v>11.554500000000001</v>
      </c>
      <c r="L585" s="184">
        <v>17.4071</v>
      </c>
      <c r="M585" s="184">
        <v>34.778100000000002</v>
      </c>
      <c r="N585" s="184">
        <v>55.481900000000003</v>
      </c>
      <c r="O585" s="184">
        <v>15.8028</v>
      </c>
      <c r="P585" s="184">
        <v>14.2225</v>
      </c>
      <c r="Q585" s="184">
        <v>15.814399999999999</v>
      </c>
      <c r="R585" s="184">
        <v>28.210999999999999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44446</v>
      </c>
      <c r="E586" s="184">
        <v>69.84</v>
      </c>
      <c r="F586" s="184">
        <v>-0.12870000000000001</v>
      </c>
      <c r="G586" s="184">
        <v>0.27279999999999999</v>
      </c>
      <c r="H586" s="184">
        <v>0.83740000000000003</v>
      </c>
      <c r="I586" s="184">
        <v>4.3167</v>
      </c>
      <c r="J586" s="184">
        <v>4.0990000000000002</v>
      </c>
      <c r="K586" s="184">
        <v>11.0687</v>
      </c>
      <c r="L586" s="184">
        <v>16.399999999999999</v>
      </c>
      <c r="M586" s="184">
        <v>33.079300000000003</v>
      </c>
      <c r="N586" s="184">
        <v>52.889699999999998</v>
      </c>
      <c r="O586" s="184">
        <v>13.825799999999999</v>
      </c>
      <c r="P586" s="184">
        <v>12.5603</v>
      </c>
      <c r="Q586" s="184">
        <v>16.543099999999999</v>
      </c>
      <c r="R586" s="184">
        <v>26.0504</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44446</v>
      </c>
      <c r="E587" s="184">
        <v>826.0299</v>
      </c>
      <c r="F587" s="184">
        <v>-0.43390000000000001</v>
      </c>
      <c r="G587" s="184">
        <v>-0.2576</v>
      </c>
      <c r="H587" s="184">
        <v>0.86750000000000005</v>
      </c>
      <c r="I587" s="184">
        <v>3.3936000000000002</v>
      </c>
      <c r="J587" s="184">
        <v>2.8527</v>
      </c>
      <c r="K587" s="184">
        <v>6.6119000000000003</v>
      </c>
      <c r="L587" s="184">
        <v>15.080299999999999</v>
      </c>
      <c r="M587" s="184">
        <v>33.107399999999998</v>
      </c>
      <c r="N587" s="184">
        <v>61.666499999999999</v>
      </c>
      <c r="O587" s="184">
        <v>12.4443</v>
      </c>
      <c r="P587" s="184">
        <v>11.510199999999999</v>
      </c>
      <c r="Q587" s="184">
        <v>21.751899999999999</v>
      </c>
      <c r="R587" s="184">
        <v>24.3674</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44446</v>
      </c>
      <c r="E588" s="184">
        <v>892.34209999999996</v>
      </c>
      <c r="F588" s="184">
        <v>-0.43169999999999997</v>
      </c>
      <c r="G588" s="184">
        <v>-0.24840000000000001</v>
      </c>
      <c r="H588" s="184">
        <v>0.88380000000000003</v>
      </c>
      <c r="I588" s="184">
        <v>3.4274</v>
      </c>
      <c r="J588" s="184">
        <v>2.9302999999999999</v>
      </c>
      <c r="K588" s="184">
        <v>6.8390000000000004</v>
      </c>
      <c r="L588" s="184">
        <v>15.5778</v>
      </c>
      <c r="M588" s="184">
        <v>33.965800000000002</v>
      </c>
      <c r="N588" s="184">
        <v>63.067799999999998</v>
      </c>
      <c r="O588" s="184">
        <v>13.496600000000001</v>
      </c>
      <c r="P588" s="184">
        <v>12.591799999999999</v>
      </c>
      <c r="Q588" s="184">
        <v>16.171900000000001</v>
      </c>
      <c r="R588" s="184">
        <v>25.5154</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44446</v>
      </c>
      <c r="E589" s="184">
        <v>546.774</v>
      </c>
      <c r="F589" s="184">
        <v>-0.2596</v>
      </c>
      <c r="G589" s="184">
        <v>-0.22320000000000001</v>
      </c>
      <c r="H589" s="184">
        <v>0.21279999999999999</v>
      </c>
      <c r="I589" s="184">
        <v>3.3988</v>
      </c>
      <c r="J589" s="184">
        <v>2.8472</v>
      </c>
      <c r="K589" s="184">
        <v>8.2996999999999996</v>
      </c>
      <c r="L589" s="184">
        <v>17.145399999999999</v>
      </c>
      <c r="M589" s="184">
        <v>35.645299999999999</v>
      </c>
      <c r="N589" s="184">
        <v>60.119799999999998</v>
      </c>
      <c r="O589" s="184">
        <v>15.1219</v>
      </c>
      <c r="P589" s="184">
        <v>14.884</v>
      </c>
      <c r="Q589" s="184">
        <v>21.333300000000001</v>
      </c>
      <c r="R589" s="184">
        <v>26.9514</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44446</v>
      </c>
      <c r="E590" s="184">
        <v>573.72500000000002</v>
      </c>
      <c r="F590" s="184">
        <v>-0.25819999999999999</v>
      </c>
      <c r="G590" s="184">
        <v>-0.21809999999999999</v>
      </c>
      <c r="H590" s="184">
        <v>0.2215</v>
      </c>
      <c r="I590" s="184">
        <v>3.4167000000000001</v>
      </c>
      <c r="J590" s="184">
        <v>2.8879999999999999</v>
      </c>
      <c r="K590" s="184">
        <v>8.4229000000000003</v>
      </c>
      <c r="L590" s="184">
        <v>17.3948</v>
      </c>
      <c r="M590" s="184">
        <v>36.0792</v>
      </c>
      <c r="N590" s="184">
        <v>60.813600000000001</v>
      </c>
      <c r="O590" s="184">
        <v>15.6669</v>
      </c>
      <c r="P590" s="184">
        <v>15.528700000000001</v>
      </c>
      <c r="Q590" s="184">
        <v>16.982800000000001</v>
      </c>
      <c r="R590" s="184">
        <v>27.5441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44446</v>
      </c>
      <c r="E591" s="184">
        <v>2333.1752988275698</v>
      </c>
      <c r="F591" s="184">
        <v>-0.14960000000000001</v>
      </c>
      <c r="G591" s="184">
        <v>0.21249999999999999</v>
      </c>
      <c r="H591" s="184">
        <v>1.7557</v>
      </c>
      <c r="I591" s="184">
        <v>5.2331000000000003</v>
      </c>
      <c r="J591" s="184">
        <v>5.9355000000000002</v>
      </c>
      <c r="K591" s="184">
        <v>12.773999999999999</v>
      </c>
      <c r="L591" s="184">
        <v>20.526199999999999</v>
      </c>
      <c r="M591" s="184">
        <v>36.494799999999998</v>
      </c>
      <c r="N591" s="184">
        <v>54.029600000000002</v>
      </c>
      <c r="O591" s="184">
        <v>10.108700000000001</v>
      </c>
      <c r="P591" s="184">
        <v>10.873799999999999</v>
      </c>
      <c r="Q591" s="184">
        <v>23.887</v>
      </c>
      <c r="R591" s="184">
        <v>21.953800000000001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44446</v>
      </c>
      <c r="E592" s="184">
        <v>754.06399999999996</v>
      </c>
      <c r="F592" s="184">
        <v>-0.14779999999999999</v>
      </c>
      <c r="G592" s="184">
        <v>0.21970000000000001</v>
      </c>
      <c r="H592" s="184">
        <v>1.7684</v>
      </c>
      <c r="I592" s="184">
        <v>5.2580999999999998</v>
      </c>
      <c r="J592" s="184">
        <v>5.992</v>
      </c>
      <c r="K592" s="184">
        <v>12.929</v>
      </c>
      <c r="L592" s="184">
        <v>20.849</v>
      </c>
      <c r="M592" s="184">
        <v>37.046700000000001</v>
      </c>
      <c r="N592" s="184">
        <v>54.901899999999998</v>
      </c>
      <c r="O592" s="184">
        <v>10.754</v>
      </c>
      <c r="P592" s="184">
        <v>11.589700000000001</v>
      </c>
      <c r="Q592" s="184">
        <v>13.865</v>
      </c>
      <c r="R592" s="184">
        <v>22.649899999999999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44446</v>
      </c>
      <c r="E593" s="184">
        <v>55.147100000000002</v>
      </c>
      <c r="F593" s="184">
        <v>-0.45629999999999998</v>
      </c>
      <c r="G593" s="184">
        <v>-6.7599999999999993E-2</v>
      </c>
      <c r="H593" s="184">
        <v>1.4233</v>
      </c>
      <c r="I593" s="184">
        <v>4.4379</v>
      </c>
      <c r="J593" s="184">
        <v>5.3650000000000002</v>
      </c>
      <c r="K593" s="184">
        <v>12.3962</v>
      </c>
      <c r="L593" s="184">
        <v>18.755800000000001</v>
      </c>
      <c r="M593" s="184">
        <v>33.957900000000002</v>
      </c>
      <c r="N593" s="184">
        <v>57.243299999999998</v>
      </c>
      <c r="O593" s="184">
        <v>13.62</v>
      </c>
      <c r="P593" s="184">
        <v>12.7986</v>
      </c>
      <c r="Q593" s="184">
        <v>12.3324</v>
      </c>
      <c r="R593" s="184">
        <v>26.433399999999999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44446</v>
      </c>
      <c r="E594" s="184">
        <v>59.473999999999997</v>
      </c>
      <c r="F594" s="184">
        <v>-0.45290000000000002</v>
      </c>
      <c r="G594" s="184">
        <v>-5.3900000000000003E-2</v>
      </c>
      <c r="H594" s="184">
        <v>1.4475</v>
      </c>
      <c r="I594" s="184">
        <v>4.4877000000000002</v>
      </c>
      <c r="J594" s="184">
        <v>5.4806999999999997</v>
      </c>
      <c r="K594" s="184">
        <v>12.751799999999999</v>
      </c>
      <c r="L594" s="184">
        <v>19.521000000000001</v>
      </c>
      <c r="M594" s="184">
        <v>35.231200000000001</v>
      </c>
      <c r="N594" s="184">
        <v>59.234699999999997</v>
      </c>
      <c r="O594" s="184">
        <v>14.9278</v>
      </c>
      <c r="P594" s="184">
        <v>13.898400000000001</v>
      </c>
      <c r="Q594" s="184">
        <v>15.5373</v>
      </c>
      <c r="R594" s="184">
        <v>28.047000000000001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44446</v>
      </c>
      <c r="E595" s="184">
        <v>582.98</v>
      </c>
      <c r="F595" s="184">
        <v>-8.0600000000000005E-2</v>
      </c>
      <c r="G595" s="184">
        <v>8.5800000000000001E-2</v>
      </c>
      <c r="H595" s="184">
        <v>0.63519999999999999</v>
      </c>
      <c r="I595" s="184">
        <v>4.2282999999999999</v>
      </c>
      <c r="J595" s="184">
        <v>4.9128999999999996</v>
      </c>
      <c r="K595" s="184">
        <v>11.995200000000001</v>
      </c>
      <c r="L595" s="184">
        <v>18.6221</v>
      </c>
      <c r="M595" s="184">
        <v>36.289900000000003</v>
      </c>
      <c r="N595" s="184">
        <v>59.654899999999998</v>
      </c>
      <c r="O595" s="184">
        <v>14.5441</v>
      </c>
      <c r="P595" s="184">
        <v>13.725199999999999</v>
      </c>
      <c r="Q595" s="184">
        <v>20.2286</v>
      </c>
      <c r="R595" s="184">
        <v>27.968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44446</v>
      </c>
      <c r="E596" s="184">
        <v>630.92999999999995</v>
      </c>
      <c r="F596" s="184">
        <v>-7.7600000000000002E-2</v>
      </c>
      <c r="G596" s="184">
        <v>9.5200000000000007E-2</v>
      </c>
      <c r="H596" s="184">
        <v>0.65090000000000003</v>
      </c>
      <c r="I596" s="184">
        <v>4.2601000000000004</v>
      </c>
      <c r="J596" s="184">
        <v>4.9852999999999996</v>
      </c>
      <c r="K596" s="184">
        <v>12.215199999999999</v>
      </c>
      <c r="L596" s="184">
        <v>19.018699999999999</v>
      </c>
      <c r="M596" s="184">
        <v>36.953299999999999</v>
      </c>
      <c r="N596" s="184">
        <v>60.758800000000001</v>
      </c>
      <c r="O596" s="184">
        <v>15.387499999999999</v>
      </c>
      <c r="P596" s="184">
        <v>14.7729</v>
      </c>
      <c r="Q596" s="184">
        <v>17.188400000000001</v>
      </c>
      <c r="R596" s="184">
        <v>28.8462</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44446</v>
      </c>
      <c r="E597" s="184">
        <v>15.2</v>
      </c>
      <c r="F597" s="184">
        <v>-6.5699999999999995E-2</v>
      </c>
      <c r="G597" s="184">
        <v>-6.5699999999999995E-2</v>
      </c>
      <c r="H597" s="184">
        <v>1.2658</v>
      </c>
      <c r="I597" s="184">
        <v>5.6288999999999998</v>
      </c>
      <c r="J597" s="184">
        <v>4.3239999999999998</v>
      </c>
      <c r="K597" s="184">
        <v>5.4823000000000004</v>
      </c>
      <c r="L597" s="184">
        <v>11.192399999999999</v>
      </c>
      <c r="M597" s="184">
        <v>25.8278</v>
      </c>
      <c r="N597" s="184">
        <v>47.716200000000001</v>
      </c>
      <c r="O597" s="184">
        <v>12.401899999999999</v>
      </c>
      <c r="P597" s="184"/>
      <c r="Q597" s="184">
        <v>12.8522</v>
      </c>
      <c r="R597" s="184">
        <v>23.095099999999999</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44446</v>
      </c>
      <c r="E598" s="184">
        <v>15.63</v>
      </c>
      <c r="F598" s="184">
        <v>-6.3899999999999998E-2</v>
      </c>
      <c r="G598" s="184">
        <v>-6.3899999999999998E-2</v>
      </c>
      <c r="H598" s="184">
        <v>1.2962</v>
      </c>
      <c r="I598" s="184">
        <v>5.6081000000000003</v>
      </c>
      <c r="J598" s="184">
        <v>4.3391000000000002</v>
      </c>
      <c r="K598" s="184">
        <v>5.6081000000000003</v>
      </c>
      <c r="L598" s="184">
        <v>11.4041</v>
      </c>
      <c r="M598" s="184">
        <v>26.251999999999999</v>
      </c>
      <c r="N598" s="184">
        <v>48.433</v>
      </c>
      <c r="O598" s="184">
        <v>13.1699</v>
      </c>
      <c r="P598" s="184"/>
      <c r="Q598" s="184">
        <v>13.765000000000001</v>
      </c>
      <c r="R598" s="184">
        <v>23.6557</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44446</v>
      </c>
      <c r="E599" s="184">
        <v>41.55</v>
      </c>
      <c r="F599" s="184">
        <v>-9.6199999999999994E-2</v>
      </c>
      <c r="G599" s="184">
        <v>0.24129999999999999</v>
      </c>
      <c r="H599" s="184">
        <v>1.8132999999999999</v>
      </c>
      <c r="I599" s="184">
        <v>5.4836</v>
      </c>
      <c r="J599" s="184">
        <v>5.8329000000000004</v>
      </c>
      <c r="K599" s="184">
        <v>11.304600000000001</v>
      </c>
      <c r="L599" s="184">
        <v>17.273499999999999</v>
      </c>
      <c r="M599" s="184">
        <v>30.21</v>
      </c>
      <c r="N599" s="184">
        <v>51.919600000000003</v>
      </c>
      <c r="O599" s="184">
        <v>12.1205</v>
      </c>
      <c r="P599" s="184">
        <v>12.904199999999999</v>
      </c>
      <c r="Q599" s="184">
        <v>19.494499999999999</v>
      </c>
      <c r="R599" s="184">
        <v>24.277699999999999</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44446</v>
      </c>
      <c r="E600" s="184">
        <v>37.82</v>
      </c>
      <c r="F600" s="184">
        <v>-7.9299999999999995E-2</v>
      </c>
      <c r="G600" s="184">
        <v>0.23849999999999999</v>
      </c>
      <c r="H600" s="184">
        <v>1.8035000000000001</v>
      </c>
      <c r="I600" s="184">
        <v>5.4657</v>
      </c>
      <c r="J600" s="184">
        <v>5.7310999999999996</v>
      </c>
      <c r="K600" s="184">
        <v>10.9742</v>
      </c>
      <c r="L600" s="184">
        <v>16.584499999999998</v>
      </c>
      <c r="M600" s="184">
        <v>29.078499999999998</v>
      </c>
      <c r="N600" s="184">
        <v>50.1389</v>
      </c>
      <c r="O600" s="184">
        <v>10.6753</v>
      </c>
      <c r="P600" s="184">
        <v>11.297000000000001</v>
      </c>
      <c r="Q600" s="184">
        <v>18.097300000000001</v>
      </c>
      <c r="R600" s="184">
        <v>22.803999999999998</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44446</v>
      </c>
      <c r="E601" s="184">
        <v>100.67</v>
      </c>
      <c r="F601" s="184">
        <v>-0.1389</v>
      </c>
      <c r="G601" s="184">
        <v>9.9400000000000002E-2</v>
      </c>
      <c r="H601" s="184">
        <v>1.5945</v>
      </c>
      <c r="I601" s="184">
        <v>4.8426999999999998</v>
      </c>
      <c r="J601" s="184">
        <v>2.4422999999999999</v>
      </c>
      <c r="K601" s="184">
        <v>8.4338999999999995</v>
      </c>
      <c r="L601" s="184">
        <v>20.910399999999999</v>
      </c>
      <c r="M601" s="184">
        <v>44.807200000000002</v>
      </c>
      <c r="N601" s="184">
        <v>73.868700000000004</v>
      </c>
      <c r="O601" s="184">
        <v>17.223099999999999</v>
      </c>
      <c r="P601" s="184">
        <v>17.704999999999998</v>
      </c>
      <c r="Q601" s="184">
        <v>18.938300000000002</v>
      </c>
      <c r="R601" s="184">
        <v>35.808700000000002</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44446</v>
      </c>
      <c r="E602" s="184">
        <v>91.63</v>
      </c>
      <c r="F602" s="184">
        <v>-0.14169999999999999</v>
      </c>
      <c r="G602" s="184">
        <v>8.7400000000000005E-2</v>
      </c>
      <c r="H602" s="184">
        <v>1.5741000000000001</v>
      </c>
      <c r="I602" s="184">
        <v>4.8037999999999998</v>
      </c>
      <c r="J602" s="184">
        <v>2.3456000000000001</v>
      </c>
      <c r="K602" s="184">
        <v>8.1434999999999995</v>
      </c>
      <c r="L602" s="184">
        <v>20.249300000000002</v>
      </c>
      <c r="M602" s="184">
        <v>43.6432</v>
      </c>
      <c r="N602" s="184">
        <v>72.010499999999993</v>
      </c>
      <c r="O602" s="184">
        <v>15.888</v>
      </c>
      <c r="P602" s="184">
        <v>16.363499999999998</v>
      </c>
      <c r="Q602" s="184">
        <v>19.044699999999999</v>
      </c>
      <c r="R602" s="184">
        <v>34.380000000000003</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44446</v>
      </c>
      <c r="E603" s="184">
        <v>14.14</v>
      </c>
      <c r="F603" s="184">
        <v>-0.2117</v>
      </c>
      <c r="G603" s="184">
        <v>0.21260000000000001</v>
      </c>
      <c r="H603" s="184">
        <v>0.85589999999999999</v>
      </c>
      <c r="I603" s="184">
        <v>4.2773000000000003</v>
      </c>
      <c r="J603" s="184">
        <v>5.1300999999999997</v>
      </c>
      <c r="K603" s="184">
        <v>9.4427000000000003</v>
      </c>
      <c r="L603" s="184">
        <v>14.7727</v>
      </c>
      <c r="M603" s="184">
        <v>27.502300000000002</v>
      </c>
      <c r="N603" s="184">
        <v>47.138399999999997</v>
      </c>
      <c r="O603" s="184">
        <v>12.4916</v>
      </c>
      <c r="P603" s="184"/>
      <c r="Q603" s="184">
        <v>9.8264999999999993</v>
      </c>
      <c r="R603" s="184">
        <v>23.301300000000001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44446</v>
      </c>
      <c r="E604" s="184">
        <v>13.28</v>
      </c>
      <c r="F604" s="184">
        <v>-0.30030000000000001</v>
      </c>
      <c r="G604" s="184">
        <v>0.15079999999999999</v>
      </c>
      <c r="H604" s="184">
        <v>0.83520000000000005</v>
      </c>
      <c r="I604" s="184">
        <v>4.1569000000000003</v>
      </c>
      <c r="J604" s="184">
        <v>4.9802</v>
      </c>
      <c r="K604" s="184">
        <v>8.9418000000000006</v>
      </c>
      <c r="L604" s="184">
        <v>13.698600000000001</v>
      </c>
      <c r="M604" s="184">
        <v>23.880600000000001</v>
      </c>
      <c r="N604" s="184">
        <v>42.336500000000001</v>
      </c>
      <c r="O604" s="184">
        <v>10.3878</v>
      </c>
      <c r="P604" s="184"/>
      <c r="Q604" s="184">
        <v>7.9775999999999998</v>
      </c>
      <c r="R604" s="184">
        <v>20.4114</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44446</v>
      </c>
      <c r="E605" s="184">
        <v>81.33</v>
      </c>
      <c r="F605" s="184">
        <v>-0.17180000000000001</v>
      </c>
      <c r="G605" s="184">
        <v>0.18479999999999999</v>
      </c>
      <c r="H605" s="184">
        <v>1.879</v>
      </c>
      <c r="I605" s="184">
        <v>4.5373000000000001</v>
      </c>
      <c r="J605" s="184">
        <v>4.2558999999999996</v>
      </c>
      <c r="K605" s="184">
        <v>9.8015000000000008</v>
      </c>
      <c r="L605" s="184">
        <v>18.5396</v>
      </c>
      <c r="M605" s="184">
        <v>33.503</v>
      </c>
      <c r="N605" s="184">
        <v>54.914299999999997</v>
      </c>
      <c r="O605" s="184">
        <v>15.161899999999999</v>
      </c>
      <c r="P605" s="184">
        <v>15.390599999999999</v>
      </c>
      <c r="Q605" s="184">
        <v>15.323</v>
      </c>
      <c r="R605" s="184">
        <v>30.087900000000001</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44446</v>
      </c>
      <c r="E606" s="184">
        <v>91.83</v>
      </c>
      <c r="F606" s="184">
        <v>-0.1739</v>
      </c>
      <c r="G606" s="184">
        <v>0.19639999999999999</v>
      </c>
      <c r="H606" s="184">
        <v>1.8975</v>
      </c>
      <c r="I606" s="184">
        <v>4.5781000000000001</v>
      </c>
      <c r="J606" s="184">
        <v>4.3522999999999996</v>
      </c>
      <c r="K606" s="184">
        <v>10.107900000000001</v>
      </c>
      <c r="L606" s="184">
        <v>19.275200000000002</v>
      </c>
      <c r="M606" s="184">
        <v>34.7667</v>
      </c>
      <c r="N606" s="184">
        <v>56.867100000000001</v>
      </c>
      <c r="O606" s="184">
        <v>16.629300000000001</v>
      </c>
      <c r="P606" s="184">
        <v>17.031700000000001</v>
      </c>
      <c r="Q606" s="184">
        <v>19.357299999999999</v>
      </c>
      <c r="R606" s="184">
        <v>31.617699999999999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44446</v>
      </c>
      <c r="E607" s="184">
        <v>15.4899</v>
      </c>
      <c r="F607" s="184">
        <v>0.70609999999999995</v>
      </c>
      <c r="G607" s="184">
        <v>1.4101999999999999</v>
      </c>
      <c r="H607" s="184">
        <v>3.5905999999999998</v>
      </c>
      <c r="I607" s="184">
        <v>6.9191000000000003</v>
      </c>
      <c r="J607" s="184">
        <v>2.2746</v>
      </c>
      <c r="K607" s="184">
        <v>4.8704999999999998</v>
      </c>
      <c r="L607" s="184">
        <v>14.65</v>
      </c>
      <c r="M607" s="184">
        <v>30.970700000000001</v>
      </c>
      <c r="N607" s="184">
        <v>53.482399999999998</v>
      </c>
      <c r="O607" s="184"/>
      <c r="P607" s="184"/>
      <c r="Q607" s="184">
        <v>26.0471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44446</v>
      </c>
      <c r="E608" s="184">
        <v>14.8611</v>
      </c>
      <c r="F608" s="184">
        <v>0.7</v>
      </c>
      <c r="G608" s="184">
        <v>1.3855999999999999</v>
      </c>
      <c r="H608" s="184">
        <v>3.5465</v>
      </c>
      <c r="I608" s="184">
        <v>6.8291000000000004</v>
      </c>
      <c r="J608" s="184">
        <v>2.0771000000000002</v>
      </c>
      <c r="K608" s="184">
        <v>4.2906000000000004</v>
      </c>
      <c r="L608" s="184">
        <v>13.371700000000001</v>
      </c>
      <c r="M608" s="184">
        <v>28.825900000000001</v>
      </c>
      <c r="N608" s="184">
        <v>50.143999999999998</v>
      </c>
      <c r="O608" s="184"/>
      <c r="P608" s="184"/>
      <c r="Q608" s="184">
        <v>23.314</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44446</v>
      </c>
      <c r="E609" s="184">
        <v>27.9847</v>
      </c>
      <c r="F609" s="184">
        <v>-0.13850000000000001</v>
      </c>
      <c r="G609" s="184">
        <v>6.9000000000000006E-2</v>
      </c>
      <c r="H609" s="184">
        <v>1.4836</v>
      </c>
      <c r="I609" s="184">
        <v>5.556</v>
      </c>
      <c r="J609" s="184">
        <v>6.0805999999999996</v>
      </c>
      <c r="K609" s="184">
        <v>12.0899</v>
      </c>
      <c r="L609" s="184">
        <v>17.9147</v>
      </c>
      <c r="M609" s="184">
        <v>33.945500000000003</v>
      </c>
      <c r="N609" s="184">
        <v>61.784700000000001</v>
      </c>
      <c r="O609" s="184">
        <v>17.914300000000001</v>
      </c>
      <c r="P609" s="184">
        <v>16.288599999999999</v>
      </c>
      <c r="Q609" s="184">
        <v>7.9535</v>
      </c>
      <c r="R609" s="184">
        <v>30.194500000000001</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44446</v>
      </c>
      <c r="E610" s="184">
        <v>30.686</v>
      </c>
      <c r="F610" s="184">
        <v>-0.13639999999999999</v>
      </c>
      <c r="G610" s="184">
        <v>7.7299999999999994E-2</v>
      </c>
      <c r="H610" s="184">
        <v>1.498</v>
      </c>
      <c r="I610" s="184">
        <v>5.5861999999999998</v>
      </c>
      <c r="J610" s="184">
        <v>6.1505000000000001</v>
      </c>
      <c r="K610" s="184">
        <v>12.302099999999999</v>
      </c>
      <c r="L610" s="184">
        <v>18.366299999999999</v>
      </c>
      <c r="M610" s="184">
        <v>34.698799999999999</v>
      </c>
      <c r="N610" s="184">
        <v>62.997999999999998</v>
      </c>
      <c r="O610" s="184">
        <v>18.799199999999999</v>
      </c>
      <c r="P610" s="184">
        <v>17.3507</v>
      </c>
      <c r="Q610" s="184">
        <v>18.2621</v>
      </c>
      <c r="R610" s="184">
        <v>31.171600000000002</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44446</v>
      </c>
      <c r="E611" s="184">
        <v>70.405000000000001</v>
      </c>
      <c r="F611" s="184">
        <v>-0.11210000000000001</v>
      </c>
      <c r="G611" s="184">
        <v>5.8299999999999998E-2</v>
      </c>
      <c r="H611" s="184">
        <v>1.5579000000000001</v>
      </c>
      <c r="I611" s="184">
        <v>4.6322999999999999</v>
      </c>
      <c r="J611" s="184">
        <v>4.5857000000000001</v>
      </c>
      <c r="K611" s="184">
        <v>10.181699999999999</v>
      </c>
      <c r="L611" s="184">
        <v>18.0777</v>
      </c>
      <c r="M611" s="184">
        <v>34.841900000000003</v>
      </c>
      <c r="N611" s="184">
        <v>60.153300000000002</v>
      </c>
      <c r="O611" s="184">
        <v>17.487200000000001</v>
      </c>
      <c r="P611" s="184">
        <v>14.998900000000001</v>
      </c>
      <c r="Q611" s="184">
        <v>13.1477</v>
      </c>
      <c r="R611" s="184">
        <v>29.887799999999999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44446</v>
      </c>
      <c r="E612" s="184">
        <v>78.558000000000007</v>
      </c>
      <c r="F612" s="184">
        <v>-0.1081</v>
      </c>
      <c r="G612" s="184">
        <v>7.2599999999999998E-2</v>
      </c>
      <c r="H612" s="184">
        <v>1.5827</v>
      </c>
      <c r="I612" s="184">
        <v>4.6853999999999996</v>
      </c>
      <c r="J612" s="184">
        <v>4.7091000000000003</v>
      </c>
      <c r="K612" s="184">
        <v>10.5548</v>
      </c>
      <c r="L612" s="184">
        <v>18.886800000000001</v>
      </c>
      <c r="M612" s="184">
        <v>36.212800000000001</v>
      </c>
      <c r="N612" s="184">
        <v>62.293199999999999</v>
      </c>
      <c r="O612" s="184">
        <v>18.945900000000002</v>
      </c>
      <c r="P612" s="184">
        <v>16.472300000000001</v>
      </c>
      <c r="Q612" s="184">
        <v>16.840299999999999</v>
      </c>
      <c r="R612" s="184">
        <v>31.558599999999998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44446</v>
      </c>
      <c r="E613" s="184">
        <v>84.231999999999999</v>
      </c>
      <c r="F613" s="184">
        <v>-0.41139999999999999</v>
      </c>
      <c r="G613" s="184">
        <v>0.14979999999999999</v>
      </c>
      <c r="H613" s="184">
        <v>1.2781</v>
      </c>
      <c r="I613" s="184">
        <v>5.8018000000000001</v>
      </c>
      <c r="J613" s="184">
        <v>4.8483000000000001</v>
      </c>
      <c r="K613" s="184">
        <v>10.405900000000001</v>
      </c>
      <c r="L613" s="184">
        <v>18.311699999999998</v>
      </c>
      <c r="M613" s="184">
        <v>31.9527</v>
      </c>
      <c r="N613" s="184">
        <v>53.341500000000003</v>
      </c>
      <c r="O613" s="184">
        <v>12.305999999999999</v>
      </c>
      <c r="P613" s="184">
        <v>14.056800000000001</v>
      </c>
      <c r="Q613" s="184">
        <v>15.7415</v>
      </c>
      <c r="R613" s="184">
        <v>26.777899999999999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44446</v>
      </c>
      <c r="E614" s="184">
        <v>79.658000000000001</v>
      </c>
      <c r="F614" s="184">
        <v>-0.4138</v>
      </c>
      <c r="G614" s="184">
        <v>0.14080000000000001</v>
      </c>
      <c r="H614" s="184">
        <v>1.2636000000000001</v>
      </c>
      <c r="I614" s="184">
        <v>5.7721</v>
      </c>
      <c r="J614" s="184">
        <v>4.7786999999999997</v>
      </c>
      <c r="K614" s="184">
        <v>10.1953</v>
      </c>
      <c r="L614" s="184">
        <v>17.865200000000002</v>
      </c>
      <c r="M614" s="184">
        <v>31.258199999999999</v>
      </c>
      <c r="N614" s="184">
        <v>52.289400000000001</v>
      </c>
      <c r="O614" s="184">
        <v>11.632199999999999</v>
      </c>
      <c r="P614" s="184">
        <v>13.291600000000001</v>
      </c>
      <c r="Q614" s="184">
        <v>14.289300000000001</v>
      </c>
      <c r="R614" s="184">
        <v>25.9832</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44446</v>
      </c>
      <c r="E615" s="184">
        <v>99.022599999999997</v>
      </c>
      <c r="F615" s="184">
        <v>-0.2374</v>
      </c>
      <c r="G615" s="184">
        <v>-8.5800000000000001E-2</v>
      </c>
      <c r="H615" s="184">
        <v>1.0654999999999999</v>
      </c>
      <c r="I615" s="184">
        <v>4.2168999999999999</v>
      </c>
      <c r="J615" s="184">
        <v>6.2709999999999999</v>
      </c>
      <c r="K615" s="184">
        <v>13.0327</v>
      </c>
      <c r="L615" s="184">
        <v>19.008299999999998</v>
      </c>
      <c r="M615" s="184">
        <v>30.087499999999999</v>
      </c>
      <c r="N615" s="184">
        <v>52.094900000000003</v>
      </c>
      <c r="O615" s="184">
        <v>13.6485</v>
      </c>
      <c r="P615" s="184">
        <v>13.389799999999999</v>
      </c>
      <c r="Q615" s="184">
        <v>10.116400000000001</v>
      </c>
      <c r="R615" s="184">
        <v>23.273700000000002</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44446</v>
      </c>
      <c r="E616" s="184">
        <v>108.1354</v>
      </c>
      <c r="F616" s="184">
        <v>-0.2339</v>
      </c>
      <c r="G616" s="184">
        <v>-7.1800000000000003E-2</v>
      </c>
      <c r="H616" s="184">
        <v>1.0903</v>
      </c>
      <c r="I616" s="184">
        <v>4.2679</v>
      </c>
      <c r="J616" s="184">
        <v>6.3898000000000001</v>
      </c>
      <c r="K616" s="184">
        <v>13.3957</v>
      </c>
      <c r="L616" s="184">
        <v>19.783899999999999</v>
      </c>
      <c r="M616" s="184">
        <v>31.3262</v>
      </c>
      <c r="N616" s="184">
        <v>54.0167</v>
      </c>
      <c r="O616" s="184">
        <v>14.9855</v>
      </c>
      <c r="P616" s="184">
        <v>14.722799999999999</v>
      </c>
      <c r="Q616" s="184">
        <v>15.9038</v>
      </c>
      <c r="R616" s="184">
        <v>24.760300000000001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44446</v>
      </c>
      <c r="E617" s="184">
        <v>20.354399999999998</v>
      </c>
      <c r="F617" s="184">
        <v>-0.1956</v>
      </c>
      <c r="G617" s="184">
        <v>8.1600000000000006E-2</v>
      </c>
      <c r="H617" s="184">
        <v>1.4782</v>
      </c>
      <c r="I617" s="184">
        <v>4.6881000000000004</v>
      </c>
      <c r="J617" s="184">
        <v>5.8708</v>
      </c>
      <c r="K617" s="184">
        <v>14.0443</v>
      </c>
      <c r="L617" s="184">
        <v>23.431100000000001</v>
      </c>
      <c r="M617" s="184">
        <v>45.207099999999997</v>
      </c>
      <c r="N617" s="184">
        <v>67.926699999999997</v>
      </c>
      <c r="O617" s="184">
        <v>17.234100000000002</v>
      </c>
      <c r="P617" s="184"/>
      <c r="Q617" s="184">
        <v>15.6418</v>
      </c>
      <c r="R617" s="184">
        <v>33.629899999999999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44446</v>
      </c>
      <c r="E618" s="184">
        <v>18.4876</v>
      </c>
      <c r="F618" s="184">
        <v>-0.20030000000000001</v>
      </c>
      <c r="G618" s="184">
        <v>6.3299999999999995E-2</v>
      </c>
      <c r="H618" s="184">
        <v>1.4459</v>
      </c>
      <c r="I618" s="184">
        <v>4.6216999999999997</v>
      </c>
      <c r="J618" s="184">
        <v>5.7183000000000002</v>
      </c>
      <c r="K618" s="184">
        <v>13.5672</v>
      </c>
      <c r="L618" s="184">
        <v>22.397200000000002</v>
      </c>
      <c r="M618" s="184">
        <v>43.432600000000001</v>
      </c>
      <c r="N618" s="184">
        <v>65.202100000000002</v>
      </c>
      <c r="O618" s="184">
        <v>15.2334</v>
      </c>
      <c r="P618" s="184"/>
      <c r="Q618" s="184">
        <v>13.3893</v>
      </c>
      <c r="R618" s="184">
        <v>31.427800000000001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44446</v>
      </c>
      <c r="E619" s="184">
        <v>33.546999999999997</v>
      </c>
      <c r="F619" s="184">
        <v>-0.1042</v>
      </c>
      <c r="G619" s="184">
        <v>0.1074</v>
      </c>
      <c r="H619" s="184">
        <v>1.8953</v>
      </c>
      <c r="I619" s="184">
        <v>5.4009</v>
      </c>
      <c r="J619" s="184">
        <v>5.3842999999999996</v>
      </c>
      <c r="K619" s="184">
        <v>11.5779</v>
      </c>
      <c r="L619" s="184">
        <v>20.5382</v>
      </c>
      <c r="M619" s="184">
        <v>39.872399999999999</v>
      </c>
      <c r="N619" s="184">
        <v>66.759500000000003</v>
      </c>
      <c r="O619" s="184">
        <v>22.833100000000002</v>
      </c>
      <c r="P619" s="184">
        <v>22.308199999999999</v>
      </c>
      <c r="Q619" s="184">
        <v>23.663699999999999</v>
      </c>
      <c r="R619" s="184">
        <v>36.838799999999999</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44446</v>
      </c>
      <c r="E620" s="184">
        <v>30.902999999999999</v>
      </c>
      <c r="F620" s="184">
        <v>-0.10340000000000001</v>
      </c>
      <c r="G620" s="184">
        <v>9.7199999999999995E-2</v>
      </c>
      <c r="H620" s="184">
        <v>1.8757999999999999</v>
      </c>
      <c r="I620" s="184">
        <v>5.3522999999999996</v>
      </c>
      <c r="J620" s="184">
        <v>5.2662000000000004</v>
      </c>
      <c r="K620" s="184">
        <v>11.2179</v>
      </c>
      <c r="L620" s="184">
        <v>19.728000000000002</v>
      </c>
      <c r="M620" s="184">
        <v>38.404699999999998</v>
      </c>
      <c r="N620" s="184">
        <v>64.386399999999995</v>
      </c>
      <c r="O620" s="184">
        <v>20.9419</v>
      </c>
      <c r="P620" s="184">
        <v>20.5764</v>
      </c>
      <c r="Q620" s="184">
        <v>21.8949</v>
      </c>
      <c r="R620" s="184">
        <v>34.811599999999999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44446</v>
      </c>
      <c r="E621" s="184">
        <v>29.913799999999998</v>
      </c>
      <c r="F621" s="184">
        <v>-0.1162</v>
      </c>
      <c r="G621" s="184">
        <v>-0.14549999999999999</v>
      </c>
      <c r="H621" s="184">
        <v>0.87809999999999999</v>
      </c>
      <c r="I621" s="184">
        <v>5.4104999999999999</v>
      </c>
      <c r="J621" s="184">
        <v>5.4617000000000004</v>
      </c>
      <c r="K621" s="184">
        <v>14.144299999999999</v>
      </c>
      <c r="L621" s="184">
        <v>22.990200000000002</v>
      </c>
      <c r="M621" s="184">
        <v>42.298900000000003</v>
      </c>
      <c r="N621" s="184">
        <v>67.252600000000001</v>
      </c>
      <c r="O621" s="184">
        <v>16.393699999999999</v>
      </c>
      <c r="P621" s="184">
        <v>17.527799999999999</v>
      </c>
      <c r="Q621" s="184">
        <v>17.962599999999998</v>
      </c>
      <c r="R621" s="184">
        <v>30.91</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44446</v>
      </c>
      <c r="E622" s="184">
        <v>27.357800000000001</v>
      </c>
      <c r="F622" s="184">
        <v>-0.1201</v>
      </c>
      <c r="G622" s="184">
        <v>-0.1598</v>
      </c>
      <c r="H622" s="184">
        <v>0.85270000000000001</v>
      </c>
      <c r="I622" s="184">
        <v>5.3571999999999997</v>
      </c>
      <c r="J622" s="184">
        <v>5.3406000000000002</v>
      </c>
      <c r="K622" s="184">
        <v>13.769</v>
      </c>
      <c r="L622" s="184">
        <v>22.180499999999999</v>
      </c>
      <c r="M622" s="184">
        <v>40.912799999999997</v>
      </c>
      <c r="N622" s="184">
        <v>65.053600000000003</v>
      </c>
      <c r="O622" s="184">
        <v>14.871499999999999</v>
      </c>
      <c r="P622" s="184">
        <v>15.9765</v>
      </c>
      <c r="Q622" s="184">
        <v>16.384799999999998</v>
      </c>
      <c r="R622" s="184">
        <v>29.1797</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44446</v>
      </c>
      <c r="E623" s="184">
        <v>22.084599999999998</v>
      </c>
      <c r="F623" s="184">
        <v>-0.3281</v>
      </c>
      <c r="G623" s="184">
        <v>3.2599999999999997E-2</v>
      </c>
      <c r="H623" s="184">
        <v>1.4074</v>
      </c>
      <c r="I623" s="184">
        <v>4.2484000000000002</v>
      </c>
      <c r="J623" s="184">
        <v>4.7666000000000004</v>
      </c>
      <c r="K623" s="184">
        <v>10.2615</v>
      </c>
      <c r="L623" s="184">
        <v>15.1655</v>
      </c>
      <c r="M623" s="184">
        <v>30.352599999999999</v>
      </c>
      <c r="N623" s="184">
        <v>48.786999999999999</v>
      </c>
      <c r="O623" s="184">
        <v>13.758800000000001</v>
      </c>
      <c r="P623" s="184">
        <v>13.167199999999999</v>
      </c>
      <c r="Q623" s="184">
        <v>14.9315</v>
      </c>
      <c r="R623" s="184">
        <v>24.463799999999999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44446</v>
      </c>
      <c r="E624" s="184">
        <v>20.0517</v>
      </c>
      <c r="F624" s="184">
        <v>-0.33400000000000002</v>
      </c>
      <c r="G624" s="184">
        <v>1.15E-2</v>
      </c>
      <c r="H624" s="184">
        <v>1.37</v>
      </c>
      <c r="I624" s="184">
        <v>4.1722999999999999</v>
      </c>
      <c r="J624" s="184">
        <v>4.5928000000000004</v>
      </c>
      <c r="K624" s="184">
        <v>9.7346000000000004</v>
      </c>
      <c r="L624" s="184">
        <v>14.033799999999999</v>
      </c>
      <c r="M624" s="184">
        <v>28.459099999999999</v>
      </c>
      <c r="N624" s="184">
        <v>45.892099999999999</v>
      </c>
      <c r="O624" s="184">
        <v>11.7257</v>
      </c>
      <c r="P624" s="184">
        <v>11.249700000000001</v>
      </c>
      <c r="Q624" s="184">
        <v>12.9985</v>
      </c>
      <c r="R624" s="184">
        <v>22.2818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44446</v>
      </c>
      <c r="E625" s="184">
        <v>75.854799999999997</v>
      </c>
      <c r="F625" s="184">
        <v>-0.12759999999999999</v>
      </c>
      <c r="G625" s="184">
        <v>0.12989999999999999</v>
      </c>
      <c r="H625" s="184">
        <v>1.2373000000000001</v>
      </c>
      <c r="I625" s="184">
        <v>4.5659999999999998</v>
      </c>
      <c r="J625" s="184">
        <v>6.0118999999999998</v>
      </c>
      <c r="K625" s="184">
        <v>11.9549</v>
      </c>
      <c r="L625" s="184">
        <v>19.8889</v>
      </c>
      <c r="M625" s="184">
        <v>42.665199999999999</v>
      </c>
      <c r="N625" s="184">
        <v>67.831500000000005</v>
      </c>
      <c r="O625" s="184">
        <v>8.9067000000000007</v>
      </c>
      <c r="P625" s="184">
        <v>7.9817999999999998</v>
      </c>
      <c r="Q625" s="184">
        <v>13.525499999999999</v>
      </c>
      <c r="R625" s="184">
        <v>26.012699999999999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44446</v>
      </c>
      <c r="E626" s="184">
        <v>81.046800000000005</v>
      </c>
      <c r="F626" s="184">
        <v>-0.1258</v>
      </c>
      <c r="G626" s="184">
        <v>0.13730000000000001</v>
      </c>
      <c r="H626" s="184">
        <v>1.2495000000000001</v>
      </c>
      <c r="I626" s="184">
        <v>4.5906000000000002</v>
      </c>
      <c r="J626" s="184">
        <v>6.0697999999999999</v>
      </c>
      <c r="K626" s="184">
        <v>12.132400000000001</v>
      </c>
      <c r="L626" s="184">
        <v>20.302499999999998</v>
      </c>
      <c r="M626" s="184">
        <v>43.407800000000002</v>
      </c>
      <c r="N626" s="184">
        <v>68.998199999999997</v>
      </c>
      <c r="O626" s="184">
        <v>9.6877999999999993</v>
      </c>
      <c r="P626" s="184">
        <v>8.8602000000000007</v>
      </c>
      <c r="Q626" s="184">
        <v>14.6053</v>
      </c>
      <c r="R626" s="184">
        <v>26.890699999999999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44446</v>
      </c>
      <c r="E627" s="184">
        <v>18.2715</v>
      </c>
      <c r="F627" s="184">
        <v>-0.15790000000000001</v>
      </c>
      <c r="G627" s="184">
        <v>0.52380000000000004</v>
      </c>
      <c r="H627" s="184">
        <v>1.7979000000000001</v>
      </c>
      <c r="I627" s="184">
        <v>4.7016999999999998</v>
      </c>
      <c r="J627" s="184">
        <v>4.5896999999999997</v>
      </c>
      <c r="K627" s="184">
        <v>12.3011</v>
      </c>
      <c r="L627" s="184">
        <v>23.456099999999999</v>
      </c>
      <c r="M627" s="184">
        <v>34.686999999999998</v>
      </c>
      <c r="N627" s="184">
        <v>53.107100000000003</v>
      </c>
      <c r="O627" s="184"/>
      <c r="P627" s="184"/>
      <c r="Q627" s="184">
        <v>32.778700000000001</v>
      </c>
      <c r="R627" s="184">
        <v>34.035499999999999</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44446</v>
      </c>
      <c r="E628" s="184">
        <v>17.802299999999999</v>
      </c>
      <c r="F628" s="184">
        <v>-0.161</v>
      </c>
      <c r="G628" s="184">
        <v>0.50980000000000003</v>
      </c>
      <c r="H628" s="184">
        <v>1.7727999999999999</v>
      </c>
      <c r="I628" s="184">
        <v>4.6498999999999997</v>
      </c>
      <c r="J628" s="184">
        <v>4.4705000000000004</v>
      </c>
      <c r="K628" s="184">
        <v>11.9339</v>
      </c>
      <c r="L628" s="184">
        <v>22.6645</v>
      </c>
      <c r="M628" s="184">
        <v>33.444499999999998</v>
      </c>
      <c r="N628" s="184">
        <v>51.2515</v>
      </c>
      <c r="O628" s="184"/>
      <c r="P628" s="184"/>
      <c r="Q628" s="184">
        <v>31.163799999999998</v>
      </c>
      <c r="R628" s="184">
        <v>32.397799999999997</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44446</v>
      </c>
      <c r="E629" s="184">
        <v>24.33</v>
      </c>
      <c r="F629" s="184">
        <v>-0.28689999999999999</v>
      </c>
      <c r="G629" s="184">
        <v>-8.2100000000000006E-2</v>
      </c>
      <c r="H629" s="184">
        <v>0.49569999999999997</v>
      </c>
      <c r="I629" s="184">
        <v>3.3121</v>
      </c>
      <c r="J629" s="184">
        <v>2.2698999999999998</v>
      </c>
      <c r="K629" s="184">
        <v>8.4708000000000006</v>
      </c>
      <c r="L629" s="184">
        <v>20.2075</v>
      </c>
      <c r="M629" s="184">
        <v>36.993200000000002</v>
      </c>
      <c r="N629" s="184">
        <v>62.416600000000003</v>
      </c>
      <c r="O629" s="184">
        <v>17.217400000000001</v>
      </c>
      <c r="P629" s="184">
        <v>15.700200000000001</v>
      </c>
      <c r="Q629" s="184">
        <v>16.7377</v>
      </c>
      <c r="R629" s="184">
        <v>30.1616</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44446</v>
      </c>
      <c r="E630" s="184">
        <v>22.5</v>
      </c>
      <c r="F630" s="184">
        <v>-0.26600000000000001</v>
      </c>
      <c r="G630" s="184">
        <v>-8.8800000000000004E-2</v>
      </c>
      <c r="H630" s="184">
        <v>0.49130000000000001</v>
      </c>
      <c r="I630" s="184">
        <v>3.3058000000000001</v>
      </c>
      <c r="J630" s="184">
        <v>2.1798000000000002</v>
      </c>
      <c r="K630" s="184">
        <v>8.1730999999999998</v>
      </c>
      <c r="L630" s="184">
        <v>19.553699999999999</v>
      </c>
      <c r="M630" s="184">
        <v>35.869599999999998</v>
      </c>
      <c r="N630" s="184">
        <v>60.599600000000002</v>
      </c>
      <c r="O630" s="184">
        <v>15.571400000000001</v>
      </c>
      <c r="P630" s="184">
        <v>14.0031</v>
      </c>
      <c r="Q630" s="184">
        <v>15.159599999999999</v>
      </c>
      <c r="R630" s="184">
        <v>28.488399999999999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44446</v>
      </c>
      <c r="E631" s="184">
        <v>878.77373375485604</v>
      </c>
      <c r="F631" s="184">
        <v>-0.18509999999999999</v>
      </c>
      <c r="G631" s="184">
        <v>0.1384</v>
      </c>
      <c r="H631" s="184">
        <v>1.4917</v>
      </c>
      <c r="I631" s="184">
        <v>5.2846000000000002</v>
      </c>
      <c r="J631" s="184">
        <v>5.266</v>
      </c>
      <c r="K631" s="184">
        <v>10.7027</v>
      </c>
      <c r="L631" s="184">
        <v>18.470400000000001</v>
      </c>
      <c r="M631" s="184">
        <v>33.915700000000001</v>
      </c>
      <c r="N631" s="184">
        <v>57.817700000000002</v>
      </c>
      <c r="O631" s="184">
        <v>12.956899999999999</v>
      </c>
      <c r="P631" s="184">
        <v>11.349600000000001</v>
      </c>
      <c r="Q631" s="184">
        <v>19.224599999999999</v>
      </c>
      <c r="R631" s="184">
        <v>28.951599999999999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44446</v>
      </c>
      <c r="E632" s="184">
        <v>310.33</v>
      </c>
      <c r="F632" s="184">
        <v>-0.18329999999999999</v>
      </c>
      <c r="G632" s="184">
        <v>0.14199999999999999</v>
      </c>
      <c r="H632" s="184">
        <v>1.5013000000000001</v>
      </c>
      <c r="I632" s="184">
        <v>5.3037000000000001</v>
      </c>
      <c r="J632" s="184">
        <v>5.3072999999999997</v>
      </c>
      <c r="K632" s="184">
        <v>10.8203</v>
      </c>
      <c r="L632" s="184">
        <v>18.722999999999999</v>
      </c>
      <c r="M632" s="184">
        <v>34.330399999999997</v>
      </c>
      <c r="N632" s="184">
        <v>58.460999999999999</v>
      </c>
      <c r="O632" s="184">
        <v>13.3917</v>
      </c>
      <c r="P632" s="184">
        <v>11.863799999999999</v>
      </c>
      <c r="Q632" s="184">
        <v>13.6829</v>
      </c>
      <c r="R632" s="184">
        <v>29.428799999999999</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44446</v>
      </c>
      <c r="E633" s="184">
        <v>478.94787988962401</v>
      </c>
      <c r="F633" s="184">
        <v>-0.1729</v>
      </c>
      <c r="G633" s="184">
        <v>0.16089999999999999</v>
      </c>
      <c r="H633" s="184">
        <v>1.5512999999999999</v>
      </c>
      <c r="I633" s="184">
        <v>5.2824</v>
      </c>
      <c r="J633" s="184">
        <v>5.2474999999999996</v>
      </c>
      <c r="K633" s="184">
        <v>10.5771</v>
      </c>
      <c r="L633" s="184">
        <v>18.3553</v>
      </c>
      <c r="M633" s="184">
        <v>33.689799999999998</v>
      </c>
      <c r="N633" s="184">
        <v>57.287199999999999</v>
      </c>
      <c r="O633" s="184">
        <v>13.2578</v>
      </c>
      <c r="P633" s="184">
        <v>14.1012</v>
      </c>
      <c r="Q633" s="184">
        <v>16.415500000000002</v>
      </c>
      <c r="R633" s="184">
        <v>29.033000000000001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44446</v>
      </c>
      <c r="E634" s="184">
        <v>332.14</v>
      </c>
      <c r="F634" s="184">
        <v>-0.17130000000000001</v>
      </c>
      <c r="G634" s="184">
        <v>0.16889999999999999</v>
      </c>
      <c r="H634" s="184">
        <v>1.5593999999999999</v>
      </c>
      <c r="I634" s="184">
        <v>5.3041999999999998</v>
      </c>
      <c r="J634" s="184">
        <v>5.2975000000000003</v>
      </c>
      <c r="K634" s="184">
        <v>10.724399999999999</v>
      </c>
      <c r="L634" s="184">
        <v>18.676500000000001</v>
      </c>
      <c r="M634" s="184">
        <v>34.214199999999998</v>
      </c>
      <c r="N634" s="184">
        <v>58.109200000000001</v>
      </c>
      <c r="O634" s="184">
        <v>13.8757</v>
      </c>
      <c r="P634" s="184">
        <v>14.698700000000001</v>
      </c>
      <c r="Q634" s="184">
        <v>16.8765</v>
      </c>
      <c r="R634" s="184">
        <v>29.680900000000001</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44446</v>
      </c>
      <c r="E635" s="184">
        <v>209.161</v>
      </c>
      <c r="F635" s="184">
        <v>-0.79790000000000005</v>
      </c>
      <c r="G635" s="184">
        <v>0.36270000000000002</v>
      </c>
      <c r="H635" s="184">
        <v>2.8188</v>
      </c>
      <c r="I635" s="184">
        <v>5.8627000000000002</v>
      </c>
      <c r="J635" s="184">
        <v>-6.0499999999999998E-2</v>
      </c>
      <c r="K635" s="184">
        <v>8.5221</v>
      </c>
      <c r="L635" s="184">
        <v>35.0443</v>
      </c>
      <c r="M635" s="184">
        <v>58.217500000000001</v>
      </c>
      <c r="N635" s="184">
        <v>88.496200000000002</v>
      </c>
      <c r="O635" s="184">
        <v>29.1081</v>
      </c>
      <c r="P635" s="184">
        <v>22.690999999999999</v>
      </c>
      <c r="Q635" s="184">
        <v>15.2272</v>
      </c>
      <c r="R635" s="184">
        <v>55.485199999999999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44446</v>
      </c>
      <c r="E636" s="184">
        <v>222.09870000000001</v>
      </c>
      <c r="F636" s="184">
        <v>-0.79279999999999995</v>
      </c>
      <c r="G636" s="184">
        <v>0.38469999999999999</v>
      </c>
      <c r="H636" s="184">
        <v>2.8584000000000001</v>
      </c>
      <c r="I636" s="184">
        <v>5.9467999999999996</v>
      </c>
      <c r="J636" s="184">
        <v>0.1162</v>
      </c>
      <c r="K636" s="184">
        <v>9.0785</v>
      </c>
      <c r="L636" s="184">
        <v>36.494999999999997</v>
      </c>
      <c r="M636" s="184">
        <v>60.784799999999997</v>
      </c>
      <c r="N636" s="184">
        <v>92.471599999999995</v>
      </c>
      <c r="O636" s="184">
        <v>31.145299999999999</v>
      </c>
      <c r="P636" s="184">
        <v>23.953700000000001</v>
      </c>
      <c r="Q636" s="184">
        <v>22.160399999999999</v>
      </c>
      <c r="R636" s="184">
        <v>58.512999999999998</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44446</v>
      </c>
      <c r="E637" s="184">
        <v>77.180000000000007</v>
      </c>
      <c r="F637" s="184">
        <v>-0.10349999999999999</v>
      </c>
      <c r="G637" s="184">
        <v>0.25979999999999998</v>
      </c>
      <c r="H637" s="184">
        <v>0.9153</v>
      </c>
      <c r="I637" s="184">
        <v>2.9752999999999998</v>
      </c>
      <c r="J637" s="184">
        <v>3.1404999999999998</v>
      </c>
      <c r="K637" s="184">
        <v>6.2061000000000002</v>
      </c>
      <c r="L637" s="184">
        <v>15.280099999999999</v>
      </c>
      <c r="M637" s="184">
        <v>30.857900000000001</v>
      </c>
      <c r="N637" s="184">
        <v>58.773899999999998</v>
      </c>
      <c r="O637" s="184">
        <v>11.560700000000001</v>
      </c>
      <c r="P637" s="184">
        <v>10.854900000000001</v>
      </c>
      <c r="Q637" s="184">
        <v>17.435500000000001</v>
      </c>
      <c r="R637" s="184">
        <v>22.7681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44446</v>
      </c>
      <c r="E638" s="184">
        <v>75.95</v>
      </c>
      <c r="F638" s="184">
        <v>-0.11840000000000001</v>
      </c>
      <c r="G638" s="184">
        <v>0.25080000000000002</v>
      </c>
      <c r="H638" s="184">
        <v>0.90339999999999998</v>
      </c>
      <c r="I638" s="184">
        <v>2.9550999999999998</v>
      </c>
      <c r="J638" s="184">
        <v>3.0949</v>
      </c>
      <c r="K638" s="184">
        <v>6.0606</v>
      </c>
      <c r="L638" s="184">
        <v>14.9712</v>
      </c>
      <c r="M638" s="184">
        <v>30.386299999999999</v>
      </c>
      <c r="N638" s="184">
        <v>57.998800000000003</v>
      </c>
      <c r="O638" s="184">
        <v>11.0587</v>
      </c>
      <c r="P638" s="184">
        <v>10.470800000000001</v>
      </c>
      <c r="Q638" s="184">
        <v>17.095700000000001</v>
      </c>
      <c r="R638" s="184">
        <v>22.158300000000001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44446</v>
      </c>
      <c r="E639" s="184">
        <v>229.52619999999999</v>
      </c>
      <c r="F639" s="184">
        <v>-0.307</v>
      </c>
      <c r="G639" s="184">
        <v>-1.43E-2</v>
      </c>
      <c r="H639" s="184">
        <v>1.2676000000000001</v>
      </c>
      <c r="I639" s="184">
        <v>4.6685999999999996</v>
      </c>
      <c r="J639" s="184">
        <v>3.7189999999999999</v>
      </c>
      <c r="K639" s="184">
        <v>8.7881999999999998</v>
      </c>
      <c r="L639" s="184">
        <v>17.910399999999999</v>
      </c>
      <c r="M639" s="184">
        <v>33.971899999999998</v>
      </c>
      <c r="N639" s="184">
        <v>55.197299999999998</v>
      </c>
      <c r="O639" s="184">
        <v>15.0008</v>
      </c>
      <c r="P639" s="184">
        <v>12.718</v>
      </c>
      <c r="Q639" s="184">
        <v>15.1165</v>
      </c>
      <c r="R639" s="184">
        <v>29.452000000000002</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44446</v>
      </c>
      <c r="E640" s="184">
        <v>676.45903701083</v>
      </c>
      <c r="F640" s="184">
        <v>-0.30869999999999997</v>
      </c>
      <c r="G640" s="184">
        <v>-2.1299999999999999E-2</v>
      </c>
      <c r="H640" s="184">
        <v>1.2552000000000001</v>
      </c>
      <c r="I640" s="184">
        <v>4.6430999999999996</v>
      </c>
      <c r="J640" s="184">
        <v>3.6631</v>
      </c>
      <c r="K640" s="184">
        <v>8.6248000000000005</v>
      </c>
      <c r="L640" s="184">
        <v>17.5397</v>
      </c>
      <c r="M640" s="184">
        <v>33.3414</v>
      </c>
      <c r="N640" s="184">
        <v>54.233199999999997</v>
      </c>
      <c r="O640" s="184">
        <v>14.2905</v>
      </c>
      <c r="P640" s="184">
        <v>11.9878</v>
      </c>
      <c r="Q640" s="184">
        <v>15.9618</v>
      </c>
      <c r="R640" s="184">
        <v>28.645299999999999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44446</v>
      </c>
      <c r="E641" s="184">
        <v>23.959</v>
      </c>
      <c r="F641" s="184">
        <v>0.32329999999999998</v>
      </c>
      <c r="G641" s="184">
        <v>1.2307999999999999</v>
      </c>
      <c r="H641" s="184">
        <v>2.5413999999999999</v>
      </c>
      <c r="I641" s="184">
        <v>7.1584000000000003</v>
      </c>
      <c r="J641" s="184">
        <v>4.5391000000000004</v>
      </c>
      <c r="K641" s="184">
        <v>10.1989</v>
      </c>
      <c r="L641" s="184">
        <v>22.204899999999999</v>
      </c>
      <c r="M641" s="184">
        <v>39.500100000000003</v>
      </c>
      <c r="N641" s="184">
        <v>65.459299999999999</v>
      </c>
      <c r="O641" s="184">
        <v>19.8445</v>
      </c>
      <c r="P641" s="184">
        <v>14.8766</v>
      </c>
      <c r="Q641" s="184">
        <v>14.276899999999999</v>
      </c>
      <c r="R641" s="184">
        <v>37.1342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44446</v>
      </c>
      <c r="E642" s="184">
        <v>23.3553</v>
      </c>
      <c r="F642" s="184">
        <v>0.3226</v>
      </c>
      <c r="G642" s="184">
        <v>1.2270000000000001</v>
      </c>
      <c r="H642" s="184">
        <v>2.5348999999999999</v>
      </c>
      <c r="I642" s="184">
        <v>7.1441999999999997</v>
      </c>
      <c r="J642" s="184">
        <v>4.5072999999999999</v>
      </c>
      <c r="K642" s="184">
        <v>10.101599999999999</v>
      </c>
      <c r="L642" s="184">
        <v>21.9878</v>
      </c>
      <c r="M642" s="184">
        <v>39.130600000000001</v>
      </c>
      <c r="N642" s="184">
        <v>64.876800000000003</v>
      </c>
      <c r="O642" s="184">
        <v>19.251999999999999</v>
      </c>
      <c r="P642" s="184">
        <v>14.374599999999999</v>
      </c>
      <c r="Q642" s="184">
        <v>13.8344</v>
      </c>
      <c r="R642" s="184">
        <v>36.653799999999997</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44446</v>
      </c>
      <c r="E643" s="184">
        <v>25.4819</v>
      </c>
      <c r="F643" s="184">
        <v>0.34889999999999999</v>
      </c>
      <c r="G643" s="184">
        <v>1.2544999999999999</v>
      </c>
      <c r="H643" s="184">
        <v>2.5865999999999998</v>
      </c>
      <c r="I643" s="184">
        <v>7.1158999999999999</v>
      </c>
      <c r="J643" s="184">
        <v>4.5663999999999998</v>
      </c>
      <c r="K643" s="184">
        <v>10.545299999999999</v>
      </c>
      <c r="L643" s="184">
        <v>22.593399999999999</v>
      </c>
      <c r="M643" s="184">
        <v>39.3245</v>
      </c>
      <c r="N643" s="184">
        <v>65.278000000000006</v>
      </c>
      <c r="O643" s="184">
        <v>22.002400000000002</v>
      </c>
      <c r="P643" s="184">
        <v>16.384499999999999</v>
      </c>
      <c r="Q643" s="184">
        <v>15.586</v>
      </c>
      <c r="R643" s="184">
        <v>38.886099999999999</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44446</v>
      </c>
      <c r="E644" s="184">
        <v>24.846900000000002</v>
      </c>
      <c r="F644" s="184">
        <v>0.34770000000000001</v>
      </c>
      <c r="G644" s="184">
        <v>1.2505999999999999</v>
      </c>
      <c r="H644" s="184">
        <v>2.5798999999999999</v>
      </c>
      <c r="I644" s="184">
        <v>7.1014999999999997</v>
      </c>
      <c r="J644" s="184">
        <v>4.5345000000000004</v>
      </c>
      <c r="K644" s="184">
        <v>10.447800000000001</v>
      </c>
      <c r="L644" s="184">
        <v>22.376200000000001</v>
      </c>
      <c r="M644" s="184">
        <v>38.960099999999997</v>
      </c>
      <c r="N644" s="184">
        <v>64.701700000000002</v>
      </c>
      <c r="O644" s="184">
        <v>21.403400000000001</v>
      </c>
      <c r="P644" s="184">
        <v>15.888999999999999</v>
      </c>
      <c r="Q644" s="184">
        <v>15.134399999999999</v>
      </c>
      <c r="R644" s="184">
        <v>38.406999999999996</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44446</v>
      </c>
      <c r="E645" s="184">
        <v>25.08</v>
      </c>
      <c r="F645" s="184">
        <v>0.33040000000000003</v>
      </c>
      <c r="G645" s="184">
        <v>1.1886000000000001</v>
      </c>
      <c r="H645" s="184">
        <v>2.4037000000000002</v>
      </c>
      <c r="I645" s="184">
        <v>6.9943</v>
      </c>
      <c r="J645" s="184">
        <v>4.6024000000000003</v>
      </c>
      <c r="K645" s="184">
        <v>10.212199999999999</v>
      </c>
      <c r="L645" s="184">
        <v>22.2651</v>
      </c>
      <c r="M645" s="184">
        <v>39.478200000000001</v>
      </c>
      <c r="N645" s="184">
        <v>65.741500000000002</v>
      </c>
      <c r="O645" s="184">
        <v>22.0168</v>
      </c>
      <c r="P645" s="184">
        <v>16.5441</v>
      </c>
      <c r="Q645" s="184">
        <v>18.410699999999999</v>
      </c>
      <c r="R645" s="184">
        <v>38.466500000000003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44446</v>
      </c>
      <c r="E646" s="184">
        <v>23.904199999999999</v>
      </c>
      <c r="F646" s="184">
        <v>0.3291</v>
      </c>
      <c r="G646" s="184">
        <v>1.1839</v>
      </c>
      <c r="H646" s="184">
        <v>2.3948999999999998</v>
      </c>
      <c r="I646" s="184">
        <v>6.9759000000000002</v>
      </c>
      <c r="J646" s="184">
        <v>4.5613999999999999</v>
      </c>
      <c r="K646" s="184">
        <v>10.0886</v>
      </c>
      <c r="L646" s="184">
        <v>21.986999999999998</v>
      </c>
      <c r="M646" s="184">
        <v>39.000500000000002</v>
      </c>
      <c r="N646" s="184">
        <v>64.968000000000004</v>
      </c>
      <c r="O646" s="184">
        <v>21.287500000000001</v>
      </c>
      <c r="P646" s="184">
        <v>15.587999999999999</v>
      </c>
      <c r="Q646" s="184">
        <v>17.3704</v>
      </c>
      <c r="R646" s="184">
        <v>37.807400000000001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44446</v>
      </c>
      <c r="E647" s="184">
        <v>29.305900000000001</v>
      </c>
      <c r="F647" s="184">
        <v>0.8528</v>
      </c>
      <c r="G647" s="184">
        <v>1.2747999999999999</v>
      </c>
      <c r="H647" s="184">
        <v>1.3684000000000001</v>
      </c>
      <c r="I647" s="184">
        <v>4.9626999999999999</v>
      </c>
      <c r="J647" s="184">
        <v>2.2499999999999999E-2</v>
      </c>
      <c r="K647" s="184">
        <v>20.921399999999998</v>
      </c>
      <c r="L647" s="184">
        <v>37.3491</v>
      </c>
      <c r="M647" s="184">
        <v>60.7714</v>
      </c>
      <c r="N647" s="184">
        <v>90.883099999999999</v>
      </c>
      <c r="O647" s="184">
        <v>29.4482</v>
      </c>
      <c r="P647" s="184"/>
      <c r="Q647" s="184">
        <v>27.392600000000002</v>
      </c>
      <c r="R647" s="184">
        <v>51.9741</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44446</v>
      </c>
      <c r="E648" s="184">
        <v>28.400400000000001</v>
      </c>
      <c r="F648" s="184">
        <v>0.85189999999999999</v>
      </c>
      <c r="G648" s="184">
        <v>1.2698</v>
      </c>
      <c r="H648" s="184">
        <v>1.3597999999999999</v>
      </c>
      <c r="I648" s="184">
        <v>4.9444999999999997</v>
      </c>
      <c r="J648" s="184">
        <v>-1.6500000000000001E-2</v>
      </c>
      <c r="K648" s="184">
        <v>20.784400000000002</v>
      </c>
      <c r="L648" s="184">
        <v>37.036499999999997</v>
      </c>
      <c r="M648" s="184">
        <v>60.220700000000001</v>
      </c>
      <c r="N648" s="184">
        <v>89.992099999999994</v>
      </c>
      <c r="O648" s="184">
        <v>28.695499999999999</v>
      </c>
      <c r="P648" s="184"/>
      <c r="Q648" s="184">
        <v>26.4955</v>
      </c>
      <c r="R648" s="184">
        <v>51.239100000000001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44446</v>
      </c>
      <c r="E649" s="184">
        <v>16.055800000000001</v>
      </c>
      <c r="F649" s="184">
        <v>0.36880000000000002</v>
      </c>
      <c r="G649" s="184">
        <v>0.2397</v>
      </c>
      <c r="H649" s="184">
        <v>1.3829</v>
      </c>
      <c r="I649" s="184">
        <v>4.9192999999999998</v>
      </c>
      <c r="J649" s="184">
        <v>3.6795</v>
      </c>
      <c r="K649" s="184">
        <v>9.5869</v>
      </c>
      <c r="L649" s="184">
        <v>17.589600000000001</v>
      </c>
      <c r="M649" s="184">
        <v>32.566600000000001</v>
      </c>
      <c r="N649" s="184">
        <v>51.042299999999997</v>
      </c>
      <c r="O649" s="184">
        <v>16.523099999999999</v>
      </c>
      <c r="P649" s="184"/>
      <c r="Q649" s="184">
        <v>14.7012</v>
      </c>
      <c r="R649" s="184">
        <v>27.648199999999999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44446</v>
      </c>
      <c r="E650" s="184">
        <v>15.6776</v>
      </c>
      <c r="F650" s="184">
        <v>0.36749999999999999</v>
      </c>
      <c r="G650" s="184">
        <v>0.23530000000000001</v>
      </c>
      <c r="H650" s="184">
        <v>1.3754</v>
      </c>
      <c r="I650" s="184">
        <v>4.9034000000000004</v>
      </c>
      <c r="J650" s="184">
        <v>3.6425999999999998</v>
      </c>
      <c r="K650" s="184">
        <v>9.4765999999999995</v>
      </c>
      <c r="L650" s="184">
        <v>17.3614</v>
      </c>
      <c r="M650" s="184">
        <v>32.201099999999997</v>
      </c>
      <c r="N650" s="184">
        <v>50.402000000000001</v>
      </c>
      <c r="O650" s="184">
        <v>15.816599999999999</v>
      </c>
      <c r="P650" s="184"/>
      <c r="Q650" s="184">
        <v>13.911899999999999</v>
      </c>
      <c r="R650" s="184">
        <v>26.998100000000001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44446</v>
      </c>
      <c r="E651" s="184">
        <v>17.674700000000001</v>
      </c>
      <c r="F651" s="184">
        <v>0.1729</v>
      </c>
      <c r="G651" s="184">
        <v>0.33829999999999999</v>
      </c>
      <c r="H651" s="184">
        <v>1.2395</v>
      </c>
      <c r="I651" s="184">
        <v>4.3703000000000003</v>
      </c>
      <c r="J651" s="184">
        <v>3.6444999999999999</v>
      </c>
      <c r="K651" s="184">
        <v>8.9423999999999992</v>
      </c>
      <c r="L651" s="184">
        <v>18.389299999999999</v>
      </c>
      <c r="M651" s="184">
        <v>32.783700000000003</v>
      </c>
      <c r="N651" s="184">
        <v>59.510300000000001</v>
      </c>
      <c r="O651" s="184">
        <v>19.328600000000002</v>
      </c>
      <c r="P651" s="184"/>
      <c r="Q651" s="184">
        <v>19.851700000000001</v>
      </c>
      <c r="R651" s="184">
        <v>32.154000000000003</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44446</v>
      </c>
      <c r="E652" s="184">
        <v>17.263400000000001</v>
      </c>
      <c r="F652" s="184">
        <v>0.17180000000000001</v>
      </c>
      <c r="G652" s="184">
        <v>0.33360000000000001</v>
      </c>
      <c r="H652" s="184">
        <v>1.2314000000000001</v>
      </c>
      <c r="I652" s="184">
        <v>4.3540999999999999</v>
      </c>
      <c r="J652" s="184">
        <v>3.6074999999999999</v>
      </c>
      <c r="K652" s="184">
        <v>8.8329000000000004</v>
      </c>
      <c r="L652" s="184">
        <v>18.1615</v>
      </c>
      <c r="M652" s="184">
        <v>32.407299999999999</v>
      </c>
      <c r="N652" s="184">
        <v>58.800899999999999</v>
      </c>
      <c r="O652" s="184">
        <v>18.4801</v>
      </c>
      <c r="P652" s="184"/>
      <c r="Q652" s="184">
        <v>18.957799999999999</v>
      </c>
      <c r="R652" s="184">
        <v>31.4405</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44446</v>
      </c>
      <c r="E653" s="184">
        <v>78.762299999999996</v>
      </c>
      <c r="F653" s="184">
        <v>0.7581</v>
      </c>
      <c r="G653" s="184">
        <v>1.4244000000000001</v>
      </c>
      <c r="H653" s="184">
        <v>2.2048000000000001</v>
      </c>
      <c r="I653" s="184">
        <v>5.8140999999999998</v>
      </c>
      <c r="J653" s="184">
        <v>5.9633000000000003</v>
      </c>
      <c r="K653" s="184">
        <v>16.517600000000002</v>
      </c>
      <c r="L653" s="184">
        <v>29.873899999999999</v>
      </c>
      <c r="M653" s="184">
        <v>46.500700000000002</v>
      </c>
      <c r="N653" s="184">
        <v>78.078800000000001</v>
      </c>
      <c r="O653" s="184">
        <v>29.366800000000001</v>
      </c>
      <c r="P653" s="184">
        <v>23.3127</v>
      </c>
      <c r="Q653" s="184">
        <v>24.41</v>
      </c>
      <c r="R653" s="184">
        <v>48.8583</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44446</v>
      </c>
      <c r="E654" s="184">
        <v>58.6601</v>
      </c>
      <c r="F654" s="184">
        <v>0.60629999999999995</v>
      </c>
      <c r="G654" s="184">
        <v>1.0056</v>
      </c>
      <c r="H654" s="184">
        <v>1.9179999999999999</v>
      </c>
      <c r="I654" s="184">
        <v>6.2198000000000002</v>
      </c>
      <c r="J654" s="184">
        <v>5.4493</v>
      </c>
      <c r="K654" s="184">
        <v>19.136800000000001</v>
      </c>
      <c r="L654" s="184">
        <v>31.574200000000001</v>
      </c>
      <c r="M654" s="184">
        <v>50.353099999999998</v>
      </c>
      <c r="N654" s="184">
        <v>80.553200000000004</v>
      </c>
      <c r="O654" s="184">
        <v>34.246499999999997</v>
      </c>
      <c r="P654" s="184">
        <v>25.218499999999999</v>
      </c>
      <c r="Q654" s="184">
        <v>26.7958</v>
      </c>
      <c r="R654" s="184">
        <v>53.6327</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44446</v>
      </c>
      <c r="E655" s="184">
        <v>56.902700000000003</v>
      </c>
      <c r="F655" s="184">
        <v>0.60499999999999998</v>
      </c>
      <c r="G655" s="184">
        <v>1.0008999999999999</v>
      </c>
      <c r="H655" s="184">
        <v>1.9100999999999999</v>
      </c>
      <c r="I655" s="184">
        <v>6.2034000000000002</v>
      </c>
      <c r="J655" s="184">
        <v>5.4123000000000001</v>
      </c>
      <c r="K655" s="184">
        <v>19.017399999999999</v>
      </c>
      <c r="L655" s="184">
        <v>31.303999999999998</v>
      </c>
      <c r="M655" s="184">
        <v>49.878799999999998</v>
      </c>
      <c r="N655" s="184">
        <v>79.759</v>
      </c>
      <c r="O655" s="184">
        <v>33.444600000000001</v>
      </c>
      <c r="P655" s="184">
        <v>24.577000000000002</v>
      </c>
      <c r="Q655" s="184">
        <v>26.279299999999999</v>
      </c>
      <c r="R655" s="184">
        <v>52.915300000000002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44446</v>
      </c>
      <c r="E656" s="184">
        <v>16.329899999999999</v>
      </c>
      <c r="F656" s="184">
        <v>0.2339</v>
      </c>
      <c r="G656" s="184">
        <v>0.4577</v>
      </c>
      <c r="H656" s="184">
        <v>2.0485000000000002</v>
      </c>
      <c r="I656" s="184">
        <v>5.7725</v>
      </c>
      <c r="J656" s="184">
        <v>7.4886999999999997</v>
      </c>
      <c r="K656" s="184">
        <v>13.491099999999999</v>
      </c>
      <c r="L656" s="184">
        <v>16.963799999999999</v>
      </c>
      <c r="M656" s="184">
        <v>25.7287</v>
      </c>
      <c r="N656" s="184">
        <v>43.296300000000002</v>
      </c>
      <c r="O656" s="184"/>
      <c r="P656" s="184"/>
      <c r="Q656" s="184">
        <v>20.5916</v>
      </c>
      <c r="R656" s="184">
        <v>26.324100000000001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44446</v>
      </c>
      <c r="E657" s="184">
        <v>15.532</v>
      </c>
      <c r="F657" s="184">
        <v>0.2291</v>
      </c>
      <c r="G657" s="184">
        <v>0.43780000000000002</v>
      </c>
      <c r="H657" s="184">
        <v>2.0137</v>
      </c>
      <c r="I657" s="184">
        <v>5.7000999999999999</v>
      </c>
      <c r="J657" s="184">
        <v>7.3215000000000003</v>
      </c>
      <c r="K657" s="184">
        <v>12.9847</v>
      </c>
      <c r="L657" s="184">
        <v>15.889699999999999</v>
      </c>
      <c r="M657" s="184">
        <v>24.0228</v>
      </c>
      <c r="N657" s="184">
        <v>40.6935</v>
      </c>
      <c r="O657" s="184"/>
      <c r="P657" s="184"/>
      <c r="Q657" s="184">
        <v>18.306999999999999</v>
      </c>
      <c r="R657" s="184">
        <v>23.986899999999999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44446</v>
      </c>
      <c r="E658" s="184">
        <v>146.94300000000001</v>
      </c>
      <c r="F658" s="184">
        <v>-0.27189999999999998</v>
      </c>
      <c r="G658" s="184">
        <v>0.23830000000000001</v>
      </c>
      <c r="H658" s="184">
        <v>1.6982999999999999</v>
      </c>
      <c r="I658" s="184">
        <v>5.3342999999999998</v>
      </c>
      <c r="J658" s="184">
        <v>6.7827999999999999</v>
      </c>
      <c r="K658" s="184">
        <v>13.006</v>
      </c>
      <c r="L658" s="184">
        <v>18.687899999999999</v>
      </c>
      <c r="M658" s="184">
        <v>35.838900000000002</v>
      </c>
      <c r="N658" s="184">
        <v>58.155799999999999</v>
      </c>
      <c r="O658" s="184">
        <v>11.6835</v>
      </c>
      <c r="P658" s="184">
        <v>11.395899999999999</v>
      </c>
      <c r="Q658" s="184">
        <v>15.866</v>
      </c>
      <c r="R658" s="184">
        <v>25.5974</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44446</v>
      </c>
      <c r="E659" s="184">
        <v>152.31659999999999</v>
      </c>
      <c r="F659" s="184">
        <v>-0.27100000000000002</v>
      </c>
      <c r="G659" s="184">
        <v>0.24210000000000001</v>
      </c>
      <c r="H659" s="184">
        <v>1.7052</v>
      </c>
      <c r="I659" s="184">
        <v>5.3486000000000002</v>
      </c>
      <c r="J659" s="184">
        <v>6.8159999999999998</v>
      </c>
      <c r="K659" s="184">
        <v>13.1547</v>
      </c>
      <c r="L659" s="184">
        <v>19.083300000000001</v>
      </c>
      <c r="M659" s="184">
        <v>36.408099999999997</v>
      </c>
      <c r="N659" s="184">
        <v>58.958500000000001</v>
      </c>
      <c r="O659" s="184">
        <v>12.169</v>
      </c>
      <c r="P659" s="184">
        <v>11.934100000000001</v>
      </c>
      <c r="Q659" s="184">
        <v>14.0314</v>
      </c>
      <c r="R659" s="184">
        <v>26.151800000000001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44446</v>
      </c>
      <c r="E660" s="184">
        <v>17.647500000000001</v>
      </c>
      <c r="F660" s="184">
        <v>5.7000000000000002E-3</v>
      </c>
      <c r="G660" s="184">
        <v>0.56069999999999998</v>
      </c>
      <c r="H660" s="184">
        <v>1.8438000000000001</v>
      </c>
      <c r="I660" s="184">
        <v>6.1542000000000003</v>
      </c>
      <c r="J660" s="184">
        <v>0.34860000000000002</v>
      </c>
      <c r="K660" s="184">
        <v>16.294</v>
      </c>
      <c r="L660" s="184">
        <v>39.680399999999999</v>
      </c>
      <c r="M660" s="184">
        <v>65.697999999999993</v>
      </c>
      <c r="N660" s="184">
        <v>100.2235</v>
      </c>
      <c r="O660" s="184">
        <v>14.0647</v>
      </c>
      <c r="P660" s="184"/>
      <c r="Q660" s="184">
        <v>12.547000000000001</v>
      </c>
      <c r="R660" s="184">
        <v>40.078099999999999</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44446</v>
      </c>
      <c r="E661" s="184">
        <v>17.254000000000001</v>
      </c>
      <c r="F661" s="184">
        <v>5.1999999999999998E-3</v>
      </c>
      <c r="G661" s="184">
        <v>0.55889999999999995</v>
      </c>
      <c r="H661" s="184">
        <v>1.8404</v>
      </c>
      <c r="I661" s="184">
        <v>6.1478000000000002</v>
      </c>
      <c r="J661" s="184">
        <v>0.33379999999999999</v>
      </c>
      <c r="K661" s="184">
        <v>16.244900000000001</v>
      </c>
      <c r="L661" s="184">
        <v>39.580800000000004</v>
      </c>
      <c r="M661" s="184">
        <v>65.512299999999996</v>
      </c>
      <c r="N661" s="184">
        <v>99.914299999999997</v>
      </c>
      <c r="O661" s="184">
        <v>13.7887</v>
      </c>
      <c r="P661" s="184"/>
      <c r="Q661" s="184">
        <v>12.020099999999999</v>
      </c>
      <c r="R661" s="184">
        <v>39.86</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44446</v>
      </c>
      <c r="E662" s="184">
        <v>15.1412</v>
      </c>
      <c r="F662" s="184">
        <v>9.9000000000000008E-3</v>
      </c>
      <c r="G662" s="184">
        <v>0.58989999999999998</v>
      </c>
      <c r="H662" s="184">
        <v>1.9039999999999999</v>
      </c>
      <c r="I662" s="184">
        <v>6.1550000000000002</v>
      </c>
      <c r="J662" s="184">
        <v>0.51980000000000004</v>
      </c>
      <c r="K662" s="184">
        <v>16.430499999999999</v>
      </c>
      <c r="L662" s="184">
        <v>39.922899999999998</v>
      </c>
      <c r="M662" s="184">
        <v>66.913200000000003</v>
      </c>
      <c r="N662" s="184">
        <v>103.04949999999999</v>
      </c>
      <c r="O662" s="184">
        <v>14.3978</v>
      </c>
      <c r="P662" s="184"/>
      <c r="Q662" s="184">
        <v>9.7469000000000001</v>
      </c>
      <c r="R662" s="184">
        <v>40.831899999999997</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44446</v>
      </c>
      <c r="E663" s="184">
        <v>14.870799999999999</v>
      </c>
      <c r="F663" s="184">
        <v>8.6999999999999994E-3</v>
      </c>
      <c r="G663" s="184">
        <v>0.58850000000000002</v>
      </c>
      <c r="H663" s="184">
        <v>1.9016</v>
      </c>
      <c r="I663" s="184">
        <v>6.1501999999999999</v>
      </c>
      <c r="J663" s="184">
        <v>0.50960000000000005</v>
      </c>
      <c r="K663" s="184">
        <v>16.397300000000001</v>
      </c>
      <c r="L663" s="184">
        <v>39.839399999999998</v>
      </c>
      <c r="M663" s="184">
        <v>66.772800000000004</v>
      </c>
      <c r="N663" s="184">
        <v>102.8343</v>
      </c>
      <c r="O663" s="184">
        <v>14.1212</v>
      </c>
      <c r="P663" s="184"/>
      <c r="Q663" s="184">
        <v>9.3043999999999993</v>
      </c>
      <c r="R663" s="184">
        <v>40.670999999999999</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44446</v>
      </c>
      <c r="E664" s="184">
        <v>15.1258</v>
      </c>
      <c r="F664" s="184">
        <v>6.1499999999999999E-2</v>
      </c>
      <c r="G664" s="184">
        <v>0.63400000000000001</v>
      </c>
      <c r="H664" s="184">
        <v>1.9176</v>
      </c>
      <c r="I664" s="184">
        <v>6.1444999999999999</v>
      </c>
      <c r="J664" s="184">
        <v>0.47089999999999999</v>
      </c>
      <c r="K664" s="184">
        <v>16.641200000000001</v>
      </c>
      <c r="L664" s="184">
        <v>42.349800000000002</v>
      </c>
      <c r="M664" s="184">
        <v>71.096699999999998</v>
      </c>
      <c r="N664" s="184">
        <v>108.8218</v>
      </c>
      <c r="O664" s="184">
        <v>14.743600000000001</v>
      </c>
      <c r="P664" s="184"/>
      <c r="Q664" s="184">
        <v>10.4116</v>
      </c>
      <c r="R664" s="184">
        <v>42.915599999999998</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44446</v>
      </c>
      <c r="E665" s="184">
        <v>14.833</v>
      </c>
      <c r="F665" s="184">
        <v>6.0699999999999997E-2</v>
      </c>
      <c r="G665" s="184">
        <v>0.63229999999999997</v>
      </c>
      <c r="H665" s="184">
        <v>1.9135</v>
      </c>
      <c r="I665" s="184">
        <v>6.1364999999999998</v>
      </c>
      <c r="J665" s="184">
        <v>0.45369999999999999</v>
      </c>
      <c r="K665" s="184">
        <v>16.585999999999999</v>
      </c>
      <c r="L665" s="184">
        <v>42.195700000000002</v>
      </c>
      <c r="M665" s="184">
        <v>70.778899999999993</v>
      </c>
      <c r="N665" s="184">
        <v>108.2672</v>
      </c>
      <c r="O665" s="184">
        <v>14.346</v>
      </c>
      <c r="P665" s="184"/>
      <c r="Q665" s="184">
        <v>9.8962000000000003</v>
      </c>
      <c r="R665" s="184">
        <v>42.496000000000002</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44446</v>
      </c>
      <c r="E666" s="184">
        <v>14.3712</v>
      </c>
      <c r="F666" s="184">
        <v>2.0899999999999998E-2</v>
      </c>
      <c r="G666" s="184">
        <v>0.44169999999999998</v>
      </c>
      <c r="H666" s="184">
        <v>1.5754999999999999</v>
      </c>
      <c r="I666" s="184">
        <v>5.8013000000000003</v>
      </c>
      <c r="J666" s="184">
        <v>0.38979999999999998</v>
      </c>
      <c r="K666" s="184">
        <v>17.881799999999998</v>
      </c>
      <c r="L666" s="184">
        <v>45.229599999999998</v>
      </c>
      <c r="M666" s="184">
        <v>73.821299999999994</v>
      </c>
      <c r="N666" s="184">
        <v>110.1544</v>
      </c>
      <c r="O666" s="184">
        <v>14.406000000000001</v>
      </c>
      <c r="P666" s="184"/>
      <c r="Q666" s="184">
        <v>9.6277000000000008</v>
      </c>
      <c r="R666" s="184">
        <v>41.995800000000003</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44446</v>
      </c>
      <c r="E667" s="184">
        <v>13.8363</v>
      </c>
      <c r="F667" s="184">
        <v>2.1000000000000001E-2</v>
      </c>
      <c r="G667" s="184">
        <v>0.44059999999999999</v>
      </c>
      <c r="H667" s="184">
        <v>1.5717000000000001</v>
      </c>
      <c r="I667" s="184">
        <v>5.7942</v>
      </c>
      <c r="J667" s="184">
        <v>0.37359999999999999</v>
      </c>
      <c r="K667" s="184">
        <v>17.828900000000001</v>
      </c>
      <c r="L667" s="184">
        <v>45.084800000000001</v>
      </c>
      <c r="M667" s="184">
        <v>73.528599999999997</v>
      </c>
      <c r="N667" s="184">
        <v>109.6536</v>
      </c>
      <c r="O667" s="184">
        <v>13.737500000000001</v>
      </c>
      <c r="P667" s="184"/>
      <c r="Q667" s="184">
        <v>8.5786999999999995</v>
      </c>
      <c r="R667" s="184">
        <v>41.628399999999999</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44446</v>
      </c>
      <c r="E668" s="184">
        <v>21.622599999999998</v>
      </c>
      <c r="F668" s="184">
        <v>-0.27989999999999998</v>
      </c>
      <c r="G668" s="184">
        <v>0.17560000000000001</v>
      </c>
      <c r="H668" s="184">
        <v>1.7222999999999999</v>
      </c>
      <c r="I668" s="184">
        <v>5.0105000000000004</v>
      </c>
      <c r="J668" s="184">
        <v>5.0793999999999997</v>
      </c>
      <c r="K668" s="184">
        <v>10.439399999999999</v>
      </c>
      <c r="L668" s="184">
        <v>18.270700000000001</v>
      </c>
      <c r="M668" s="184">
        <v>34.923699999999997</v>
      </c>
      <c r="N668" s="184">
        <v>58.168599999999998</v>
      </c>
      <c r="O668" s="184">
        <v>14.728999999999999</v>
      </c>
      <c r="P668" s="184">
        <v>13.925800000000001</v>
      </c>
      <c r="Q668" s="184">
        <v>12.684200000000001</v>
      </c>
      <c r="R668" s="184">
        <v>29.857399999999998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44446</v>
      </c>
      <c r="E669" s="184">
        <v>21.154599999999999</v>
      </c>
      <c r="F669" s="184">
        <v>-0.28089999999999998</v>
      </c>
      <c r="G669" s="184">
        <v>0.1719</v>
      </c>
      <c r="H669" s="184">
        <v>1.7151000000000001</v>
      </c>
      <c r="I669" s="184">
        <v>4.9960000000000004</v>
      </c>
      <c r="J669" s="184">
        <v>5.0471000000000004</v>
      </c>
      <c r="K669" s="184">
        <v>10.372199999999999</v>
      </c>
      <c r="L669" s="184">
        <v>18.2151</v>
      </c>
      <c r="M669" s="184">
        <v>34.855200000000004</v>
      </c>
      <c r="N669" s="184">
        <v>58.081299999999999</v>
      </c>
      <c r="O669" s="184">
        <v>14.460699999999999</v>
      </c>
      <c r="P669" s="184">
        <v>13.6068</v>
      </c>
      <c r="Q669" s="184">
        <v>12.303000000000001</v>
      </c>
      <c r="R669" s="184">
        <v>29.647400000000001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44446</v>
      </c>
      <c r="E670" s="184">
        <v>23.533999999999999</v>
      </c>
      <c r="F670" s="184">
        <v>-0.25390000000000001</v>
      </c>
      <c r="G670" s="184">
        <v>0.2031</v>
      </c>
      <c r="H670" s="184">
        <v>1.7805</v>
      </c>
      <c r="I670" s="184">
        <v>5.0408999999999997</v>
      </c>
      <c r="J670" s="184">
        <v>5.1657999999999999</v>
      </c>
      <c r="K670" s="184">
        <v>10.2347</v>
      </c>
      <c r="L670" s="184">
        <v>17.68</v>
      </c>
      <c r="M670" s="184">
        <v>34.2575</v>
      </c>
      <c r="N670" s="184">
        <v>56.726199999999999</v>
      </c>
      <c r="O670" s="184">
        <v>15.230600000000001</v>
      </c>
      <c r="P670" s="184">
        <v>14.7584</v>
      </c>
      <c r="Q670" s="184">
        <v>16.942</v>
      </c>
      <c r="R670" s="184">
        <v>30.128599999999999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44446</v>
      </c>
      <c r="E671" s="184">
        <v>23.011399999999998</v>
      </c>
      <c r="F671" s="184">
        <v>-0.25440000000000002</v>
      </c>
      <c r="G671" s="184">
        <v>0.20119999999999999</v>
      </c>
      <c r="H671" s="184">
        <v>1.7770999999999999</v>
      </c>
      <c r="I671" s="184">
        <v>5.0335999999999999</v>
      </c>
      <c r="J671" s="184">
        <v>5.1487999999999996</v>
      </c>
      <c r="K671" s="184">
        <v>10.186199999999999</v>
      </c>
      <c r="L671" s="184">
        <v>17.578499999999998</v>
      </c>
      <c r="M671" s="184">
        <v>34.089700000000001</v>
      </c>
      <c r="N671" s="184">
        <v>56.467799999999997</v>
      </c>
      <c r="O671" s="184">
        <v>14.8766</v>
      </c>
      <c r="P671" s="184">
        <v>14.2804</v>
      </c>
      <c r="Q671" s="184">
        <v>16.462700000000002</v>
      </c>
      <c r="R671" s="184">
        <v>29.872199999999999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44446</v>
      </c>
      <c r="E672" s="184">
        <v>14.5059</v>
      </c>
      <c r="F672" s="184">
        <v>-2.2700000000000001E-2</v>
      </c>
      <c r="G672" s="184">
        <v>0.54690000000000005</v>
      </c>
      <c r="H672" s="184">
        <v>1.5449999999999999</v>
      </c>
      <c r="I672" s="184">
        <v>5.8113999999999999</v>
      </c>
      <c r="J672" s="184">
        <v>1.2726999999999999</v>
      </c>
      <c r="K672" s="184">
        <v>14.234999999999999</v>
      </c>
      <c r="L672" s="184">
        <v>37.75</v>
      </c>
      <c r="M672" s="184">
        <v>64.5518</v>
      </c>
      <c r="N672" s="184">
        <v>96.052199999999999</v>
      </c>
      <c r="O672" s="184">
        <v>15.8736</v>
      </c>
      <c r="P672" s="184"/>
      <c r="Q672" s="184">
        <v>11.386799999999999</v>
      </c>
      <c r="R672" s="184">
        <v>39.348199999999999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44446</v>
      </c>
      <c r="E673" s="184">
        <v>14.177199999999999</v>
      </c>
      <c r="F673" s="184">
        <v>-2.4E-2</v>
      </c>
      <c r="G673" s="184">
        <v>0.54249999999999998</v>
      </c>
      <c r="H673" s="184">
        <v>1.5369999999999999</v>
      </c>
      <c r="I673" s="184">
        <v>5.7953000000000001</v>
      </c>
      <c r="J673" s="184">
        <v>1.2375</v>
      </c>
      <c r="K673" s="184">
        <v>14.15</v>
      </c>
      <c r="L673" s="184">
        <v>37.6</v>
      </c>
      <c r="M673" s="184">
        <v>64.289500000000004</v>
      </c>
      <c r="N673" s="184">
        <v>95.636600000000001</v>
      </c>
      <c r="O673" s="184">
        <v>15.295299999999999</v>
      </c>
      <c r="P673" s="184"/>
      <c r="Q673" s="184">
        <v>10.649100000000001</v>
      </c>
      <c r="R673" s="184">
        <v>39.053800000000003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44446</v>
      </c>
      <c r="E674" s="184">
        <v>16.5642</v>
      </c>
      <c r="F674" s="184">
        <v>-3.56E-2</v>
      </c>
      <c r="G674" s="184">
        <v>0.57930000000000004</v>
      </c>
      <c r="H674" s="184">
        <v>1.5429999999999999</v>
      </c>
      <c r="I674" s="184">
        <v>5.9634</v>
      </c>
      <c r="J674" s="184">
        <v>1.3746</v>
      </c>
      <c r="K674" s="184">
        <v>13.514799999999999</v>
      </c>
      <c r="L674" s="184">
        <v>35.673200000000001</v>
      </c>
      <c r="M674" s="184">
        <v>62.054099999999998</v>
      </c>
      <c r="N674" s="184">
        <v>95.553899999999999</v>
      </c>
      <c r="O674" s="184">
        <v>17.848700000000001</v>
      </c>
      <c r="P674" s="184"/>
      <c r="Q674" s="184">
        <v>17.113800000000001</v>
      </c>
      <c r="R674" s="184">
        <v>38.755299999999998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44446</v>
      </c>
      <c r="E675" s="184">
        <v>16.371300000000002</v>
      </c>
      <c r="F675" s="184">
        <v>-3.5400000000000001E-2</v>
      </c>
      <c r="G675" s="184">
        <v>0.57809999999999995</v>
      </c>
      <c r="H675" s="184">
        <v>1.5407</v>
      </c>
      <c r="I675" s="184">
        <v>5.9549000000000003</v>
      </c>
      <c r="J675" s="184">
        <v>1.3402000000000001</v>
      </c>
      <c r="K675" s="184">
        <v>13.400600000000001</v>
      </c>
      <c r="L675" s="184">
        <v>35.435400000000001</v>
      </c>
      <c r="M675" s="184">
        <v>61.658299999999997</v>
      </c>
      <c r="N675" s="184">
        <v>94.933599999999998</v>
      </c>
      <c r="O675" s="184">
        <v>17.434000000000001</v>
      </c>
      <c r="P675" s="184"/>
      <c r="Q675" s="184">
        <v>16.685199999999998</v>
      </c>
      <c r="R675" s="184">
        <v>38.335700000000003</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44446</v>
      </c>
      <c r="E680" s="184">
        <v>29.939699999999998</v>
      </c>
      <c r="F680" s="184">
        <v>3.44E-2</v>
      </c>
      <c r="G680" s="184">
        <v>0.65459999999999996</v>
      </c>
      <c r="H680" s="184">
        <v>1.9160999999999999</v>
      </c>
      <c r="I680" s="184">
        <v>5.5191999999999997</v>
      </c>
      <c r="J680" s="184">
        <v>5.4367000000000001</v>
      </c>
      <c r="K680" s="184">
        <v>10.6251</v>
      </c>
      <c r="L680" s="184">
        <v>15.640599999999999</v>
      </c>
      <c r="M680" s="184">
        <v>33.252499999999998</v>
      </c>
      <c r="N680" s="184">
        <v>56.447699999999998</v>
      </c>
      <c r="O680" s="184">
        <v>16.640499999999999</v>
      </c>
      <c r="P680" s="184">
        <v>15.7951</v>
      </c>
      <c r="Q680" s="184">
        <v>17.206800000000001</v>
      </c>
      <c r="R680" s="184">
        <v>27.404499999999999</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44446</v>
      </c>
      <c r="E681" s="184">
        <v>27.357900000000001</v>
      </c>
      <c r="F681" s="184">
        <v>3.1399999999999997E-2</v>
      </c>
      <c r="G681" s="184">
        <v>0.64159999999999995</v>
      </c>
      <c r="H681" s="184">
        <v>1.8931</v>
      </c>
      <c r="I681" s="184">
        <v>5.4701000000000004</v>
      </c>
      <c r="J681" s="184">
        <v>5.3243999999999998</v>
      </c>
      <c r="K681" s="184">
        <v>10.286099999999999</v>
      </c>
      <c r="L681" s="184">
        <v>14.898999999999999</v>
      </c>
      <c r="M681" s="184">
        <v>31.963000000000001</v>
      </c>
      <c r="N681" s="184">
        <v>54.413499999999999</v>
      </c>
      <c r="O681" s="184">
        <v>14.991199999999999</v>
      </c>
      <c r="P681" s="184">
        <v>14.3002</v>
      </c>
      <c r="Q681" s="184">
        <v>15.686500000000001</v>
      </c>
      <c r="R681" s="184">
        <v>25.620699999999999</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44446</v>
      </c>
      <c r="E682" s="184">
        <v>119.63</v>
      </c>
      <c r="F682" s="184">
        <v>-0.20849999999999999</v>
      </c>
      <c r="G682" s="184">
        <v>3.3399999999999999E-2</v>
      </c>
      <c r="H682" s="184">
        <v>1.6225000000000001</v>
      </c>
      <c r="I682" s="184">
        <v>5.2247000000000003</v>
      </c>
      <c r="J682" s="184">
        <v>3.9809000000000001</v>
      </c>
      <c r="K682" s="184">
        <v>7.6292999999999997</v>
      </c>
      <c r="L682" s="184">
        <v>15.920500000000001</v>
      </c>
      <c r="M682" s="184">
        <v>27.2254</v>
      </c>
      <c r="N682" s="184">
        <v>45.393799999999999</v>
      </c>
      <c r="O682" s="184">
        <v>11.8269</v>
      </c>
      <c r="P682" s="184">
        <v>14.1029</v>
      </c>
      <c r="Q682" s="184">
        <v>13.875299999999999</v>
      </c>
      <c r="R682" s="184">
        <v>24.796399999999998</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44446</v>
      </c>
      <c r="E683" s="184">
        <v>170.91884013586301</v>
      </c>
      <c r="F683" s="184">
        <v>-0.21279999999999999</v>
      </c>
      <c r="G683" s="184">
        <v>2.6700000000000002E-2</v>
      </c>
      <c r="H683" s="184">
        <v>1.6069</v>
      </c>
      <c r="I683" s="184">
        <v>5.1868999999999996</v>
      </c>
      <c r="J683" s="184">
        <v>3.9051</v>
      </c>
      <c r="K683" s="184">
        <v>7.4257999999999997</v>
      </c>
      <c r="L683" s="184">
        <v>15.471399999999999</v>
      </c>
      <c r="M683" s="184">
        <v>26.602900000000002</v>
      </c>
      <c r="N683" s="184">
        <v>44.498699999999999</v>
      </c>
      <c r="O683" s="184">
        <v>11.032400000000001</v>
      </c>
      <c r="P683" s="184">
        <v>13.391400000000001</v>
      </c>
      <c r="Q683" s="184">
        <v>11.7971</v>
      </c>
      <c r="R683" s="184">
        <v>23.892099999999999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44446</v>
      </c>
      <c r="E684" s="184">
        <v>41.26</v>
      </c>
      <c r="F684" s="184">
        <v>-0.121</v>
      </c>
      <c r="G684" s="184">
        <v>0.26729999999999998</v>
      </c>
      <c r="H684" s="184">
        <v>1.5755999999999999</v>
      </c>
      <c r="I684" s="184">
        <v>5.3895</v>
      </c>
      <c r="J684" s="184">
        <v>6.3402000000000003</v>
      </c>
      <c r="K684" s="184">
        <v>14.866400000000001</v>
      </c>
      <c r="L684" s="184">
        <v>22.215599999999998</v>
      </c>
      <c r="M684" s="184">
        <v>38.782400000000003</v>
      </c>
      <c r="N684" s="184">
        <v>60.046500000000002</v>
      </c>
      <c r="O684" s="184">
        <v>18.331800000000001</v>
      </c>
      <c r="P684" s="184">
        <v>14.3559</v>
      </c>
      <c r="Q684" s="184">
        <v>15.7066</v>
      </c>
      <c r="R684" s="184">
        <v>32.996600000000001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44446</v>
      </c>
      <c r="E685" s="184">
        <v>43.33</v>
      </c>
      <c r="F685" s="184">
        <v>-0.1153</v>
      </c>
      <c r="G685" s="184">
        <v>0.2545</v>
      </c>
      <c r="H685" s="184">
        <v>1.5944</v>
      </c>
      <c r="I685" s="184">
        <v>5.4257999999999997</v>
      </c>
      <c r="J685" s="184">
        <v>6.3834999999999997</v>
      </c>
      <c r="K685" s="184">
        <v>15.0558</v>
      </c>
      <c r="L685" s="184">
        <v>22.608899999999998</v>
      </c>
      <c r="M685" s="184">
        <v>39.369599999999998</v>
      </c>
      <c r="N685" s="184">
        <v>60.958399999999997</v>
      </c>
      <c r="O685" s="184">
        <v>18.877600000000001</v>
      </c>
      <c r="P685" s="184">
        <v>15.068899999999999</v>
      </c>
      <c r="Q685" s="184">
        <v>14.732100000000001</v>
      </c>
      <c r="R685" s="184">
        <v>33.675400000000003</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44446</v>
      </c>
      <c r="E686" s="184">
        <v>21.598299999999998</v>
      </c>
      <c r="F686" s="184">
        <v>-0.45669999999999999</v>
      </c>
      <c r="G686" s="184">
        <v>-0.36080000000000001</v>
      </c>
      <c r="H686" s="184">
        <v>0.88329999999999997</v>
      </c>
      <c r="I686" s="184">
        <v>3.7780999999999998</v>
      </c>
      <c r="J686" s="184">
        <v>2.3616000000000001</v>
      </c>
      <c r="K686" s="184">
        <v>5.7522000000000002</v>
      </c>
      <c r="L686" s="184">
        <v>17.829000000000001</v>
      </c>
      <c r="M686" s="184">
        <v>38.448900000000002</v>
      </c>
      <c r="N686" s="184">
        <v>64.334400000000002</v>
      </c>
      <c r="O686" s="184">
        <v>14.8719</v>
      </c>
      <c r="P686" s="184">
        <v>13.526300000000001</v>
      </c>
      <c r="Q686" s="184">
        <v>15.1943</v>
      </c>
      <c r="R686" s="184">
        <v>34.233600000000003</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44446</v>
      </c>
      <c r="E687" s="184">
        <v>22.785799999999998</v>
      </c>
      <c r="F687" s="184">
        <v>-0.45650000000000002</v>
      </c>
      <c r="G687" s="184">
        <v>-0.35949999999999999</v>
      </c>
      <c r="H687" s="184">
        <v>0.88600000000000001</v>
      </c>
      <c r="I687" s="184">
        <v>3.7841</v>
      </c>
      <c r="J687" s="184">
        <v>2.375</v>
      </c>
      <c r="K687" s="184">
        <v>5.7930000000000001</v>
      </c>
      <c r="L687" s="184">
        <v>17.920000000000002</v>
      </c>
      <c r="M687" s="184">
        <v>38.606499999999997</v>
      </c>
      <c r="N687" s="184">
        <v>64.580200000000005</v>
      </c>
      <c r="O687" s="184">
        <v>15.2179</v>
      </c>
      <c r="P687" s="184">
        <v>14.5099</v>
      </c>
      <c r="Q687" s="184">
        <v>16.3324</v>
      </c>
      <c r="R687" s="184">
        <v>34.4482</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44446</v>
      </c>
      <c r="E688" s="184">
        <v>15.3901</v>
      </c>
      <c r="F688" s="184">
        <v>-0.40450000000000003</v>
      </c>
      <c r="G688" s="184">
        <v>-0.30580000000000002</v>
      </c>
      <c r="H688" s="184">
        <v>0.63100000000000001</v>
      </c>
      <c r="I688" s="184">
        <v>3.5428999999999999</v>
      </c>
      <c r="J688" s="184">
        <v>1.2986</v>
      </c>
      <c r="K688" s="184">
        <v>3.4767999999999999</v>
      </c>
      <c r="L688" s="184">
        <v>15.9015</v>
      </c>
      <c r="M688" s="184">
        <v>38.238599999999998</v>
      </c>
      <c r="N688" s="184">
        <v>65.447599999999994</v>
      </c>
      <c r="O688" s="184">
        <v>12.3833</v>
      </c>
      <c r="P688" s="184"/>
      <c r="Q688" s="184">
        <v>9.7830999999999992</v>
      </c>
      <c r="R688" s="184">
        <v>28.787500000000001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44446</v>
      </c>
      <c r="E689" s="184">
        <v>16.149899999999999</v>
      </c>
      <c r="F689" s="184">
        <v>-0.40460000000000002</v>
      </c>
      <c r="G689" s="184">
        <v>-0.30499999999999999</v>
      </c>
      <c r="H689" s="184">
        <v>0.63249999999999995</v>
      </c>
      <c r="I689" s="184">
        <v>3.5468999999999999</v>
      </c>
      <c r="J689" s="184">
        <v>1.3086</v>
      </c>
      <c r="K689" s="184">
        <v>3.5137</v>
      </c>
      <c r="L689" s="184">
        <v>15.9894</v>
      </c>
      <c r="M689" s="184">
        <v>38.387</v>
      </c>
      <c r="N689" s="184">
        <v>65.677400000000006</v>
      </c>
      <c r="O689" s="184">
        <v>12.9011</v>
      </c>
      <c r="P689" s="184"/>
      <c r="Q689" s="184">
        <v>10.9344</v>
      </c>
      <c r="R689" s="184">
        <v>29.077400000000001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44446</v>
      </c>
      <c r="E690" s="184">
        <v>14.4375</v>
      </c>
      <c r="F690" s="184">
        <v>-0.31759999999999999</v>
      </c>
      <c r="G690" s="184">
        <v>-0.2253</v>
      </c>
      <c r="H690" s="184">
        <v>0.60129999999999995</v>
      </c>
      <c r="I690" s="184">
        <v>3.8071999999999999</v>
      </c>
      <c r="J690" s="184">
        <v>2.0484</v>
      </c>
      <c r="K690" s="184">
        <v>4.7591999999999999</v>
      </c>
      <c r="L690" s="184">
        <v>16.547999999999998</v>
      </c>
      <c r="M690" s="184">
        <v>38.4786</v>
      </c>
      <c r="N690" s="184">
        <v>65.264399999999995</v>
      </c>
      <c r="O690" s="184">
        <v>12.9536</v>
      </c>
      <c r="P690" s="184"/>
      <c r="Q690" s="184">
        <v>8.6097000000000001</v>
      </c>
      <c r="R690" s="184">
        <v>30.0763</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44446</v>
      </c>
      <c r="E691" s="184">
        <v>15.1518</v>
      </c>
      <c r="F691" s="184">
        <v>-0.31780000000000003</v>
      </c>
      <c r="G691" s="184">
        <v>-0.22459999999999999</v>
      </c>
      <c r="H691" s="184">
        <v>0.60289999999999999</v>
      </c>
      <c r="I691" s="184">
        <v>3.81</v>
      </c>
      <c r="J691" s="184">
        <v>2.0556999999999999</v>
      </c>
      <c r="K691" s="184">
        <v>4.7835000000000001</v>
      </c>
      <c r="L691" s="184">
        <v>16.6052</v>
      </c>
      <c r="M691" s="184">
        <v>38.581400000000002</v>
      </c>
      <c r="N691" s="184">
        <v>65.432500000000005</v>
      </c>
      <c r="O691" s="184">
        <v>13.6188</v>
      </c>
      <c r="P691" s="184"/>
      <c r="Q691" s="184">
        <v>9.7956000000000003</v>
      </c>
      <c r="R691" s="184">
        <v>30.3094</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44446</v>
      </c>
      <c r="E692" s="184">
        <v>11.920199999999999</v>
      </c>
      <c r="F692" s="184">
        <v>1.43E-2</v>
      </c>
      <c r="G692" s="184">
        <v>6.8000000000000005E-2</v>
      </c>
      <c r="H692" s="184">
        <v>1.1086</v>
      </c>
      <c r="I692" s="184">
        <v>4.7377000000000002</v>
      </c>
      <c r="J692" s="184">
        <v>1.6821999999999999</v>
      </c>
      <c r="K692" s="184">
        <v>5.4138999999999999</v>
      </c>
      <c r="L692" s="184">
        <v>10.948499999999999</v>
      </c>
      <c r="M692" s="184">
        <v>24.194600000000001</v>
      </c>
      <c r="N692" s="184">
        <v>45.224800000000002</v>
      </c>
      <c r="O692" s="184">
        <v>7.7759999999999998</v>
      </c>
      <c r="P692" s="184"/>
      <c r="Q692" s="184">
        <v>4.9461000000000004</v>
      </c>
      <c r="R692" s="184">
        <v>25.979199999999999</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44446</v>
      </c>
      <c r="E693" s="184">
        <v>12.394500000000001</v>
      </c>
      <c r="F693" s="184">
        <v>1.4500000000000001E-2</v>
      </c>
      <c r="G693" s="184">
        <v>7.2700000000000001E-2</v>
      </c>
      <c r="H693" s="184">
        <v>1.1169</v>
      </c>
      <c r="I693" s="184">
        <v>4.7541000000000002</v>
      </c>
      <c r="J693" s="184">
        <v>1.7193000000000001</v>
      </c>
      <c r="K693" s="184">
        <v>5.5515999999999996</v>
      </c>
      <c r="L693" s="184">
        <v>11.2113</v>
      </c>
      <c r="M693" s="184">
        <v>24.602900000000002</v>
      </c>
      <c r="N693" s="184">
        <v>45.853700000000003</v>
      </c>
      <c r="O693" s="184">
        <v>8.6774000000000004</v>
      </c>
      <c r="P693" s="184"/>
      <c r="Q693" s="184">
        <v>6.0777000000000001</v>
      </c>
      <c r="R693" s="184">
        <v>26.530999999999999</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44446</v>
      </c>
      <c r="E694" s="184">
        <v>12.422000000000001</v>
      </c>
      <c r="F694" s="184">
        <v>8.0999999999999996E-3</v>
      </c>
      <c r="G694" s="184">
        <v>5.2400000000000002E-2</v>
      </c>
      <c r="H694" s="184">
        <v>1.0264</v>
      </c>
      <c r="I694" s="184">
        <v>4.4515000000000002</v>
      </c>
      <c r="J694" s="184">
        <v>1.6181000000000001</v>
      </c>
      <c r="K694" s="184">
        <v>5.3319000000000001</v>
      </c>
      <c r="L694" s="184">
        <v>10.8414</v>
      </c>
      <c r="M694" s="184">
        <v>23.401800000000001</v>
      </c>
      <c r="N694" s="184">
        <v>44.227200000000003</v>
      </c>
      <c r="O694" s="184">
        <v>8.8498000000000001</v>
      </c>
      <c r="P694" s="184"/>
      <c r="Q694" s="184">
        <v>6.4843000000000002</v>
      </c>
      <c r="R694" s="184">
        <v>26.351900000000001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44446</v>
      </c>
      <c r="E695" s="184">
        <v>12.855600000000001</v>
      </c>
      <c r="F695" s="184">
        <v>9.2999999999999992E-3</v>
      </c>
      <c r="G695" s="184">
        <v>5.6800000000000003E-2</v>
      </c>
      <c r="H695" s="184">
        <v>1.0335000000000001</v>
      </c>
      <c r="I695" s="184">
        <v>4.4653</v>
      </c>
      <c r="J695" s="184">
        <v>1.6486000000000001</v>
      </c>
      <c r="K695" s="184">
        <v>5.423</v>
      </c>
      <c r="L695" s="184">
        <v>11.0357</v>
      </c>
      <c r="M695" s="184">
        <v>23.721</v>
      </c>
      <c r="N695" s="184">
        <v>44.724600000000002</v>
      </c>
      <c r="O695" s="184">
        <v>9.7126999999999999</v>
      </c>
      <c r="P695" s="184"/>
      <c r="Q695" s="184">
        <v>7.548</v>
      </c>
      <c r="R695" s="184">
        <v>26.7941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44446</v>
      </c>
      <c r="E696" s="184">
        <v>154.80889999999999</v>
      </c>
      <c r="F696" s="184">
        <v>-0.14810000000000001</v>
      </c>
      <c r="G696" s="184">
        <v>2.5000000000000001E-3</v>
      </c>
      <c r="H696" s="184">
        <v>0.96379999999999999</v>
      </c>
      <c r="I696" s="184">
        <v>4.9255000000000004</v>
      </c>
      <c r="J696" s="184">
        <v>4.5323000000000002</v>
      </c>
      <c r="K696" s="184">
        <v>13.5162</v>
      </c>
      <c r="L696" s="184">
        <v>20.815000000000001</v>
      </c>
      <c r="M696" s="184">
        <v>36.377699999999997</v>
      </c>
      <c r="N696" s="184">
        <v>63.351500000000001</v>
      </c>
      <c r="O696" s="184">
        <v>18.327400000000001</v>
      </c>
      <c r="P696" s="184">
        <v>15.9564</v>
      </c>
      <c r="Q696" s="184">
        <v>16.055299999999999</v>
      </c>
      <c r="R696" s="184">
        <v>33.859099999999998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44446</v>
      </c>
      <c r="E697" s="184">
        <v>143.80789999999999</v>
      </c>
      <c r="F697" s="184">
        <v>-0.15040000000000001</v>
      </c>
      <c r="G697" s="184">
        <v>-6.3E-3</v>
      </c>
      <c r="H697" s="184">
        <v>0.94740000000000002</v>
      </c>
      <c r="I697" s="184">
        <v>4.8907999999999996</v>
      </c>
      <c r="J697" s="184">
        <v>4.4523999999999999</v>
      </c>
      <c r="K697" s="184">
        <v>13.264799999999999</v>
      </c>
      <c r="L697" s="184">
        <v>20.252500000000001</v>
      </c>
      <c r="M697" s="184">
        <v>35.437600000000003</v>
      </c>
      <c r="N697" s="184">
        <v>61.8658</v>
      </c>
      <c r="O697" s="184">
        <v>17.245899999999999</v>
      </c>
      <c r="P697" s="184">
        <v>14.900700000000001</v>
      </c>
      <c r="Q697" s="184">
        <v>12.577299999999999</v>
      </c>
      <c r="R697" s="184">
        <v>32.632599999999996</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44446</v>
      </c>
      <c r="E698" s="184">
        <v>228.726231530257</v>
      </c>
      <c r="F698" s="184">
        <v>-0.28749999999999998</v>
      </c>
      <c r="G698" s="184">
        <v>0.13170000000000001</v>
      </c>
      <c r="H698" s="184">
        <v>1.7299</v>
      </c>
      <c r="I698" s="184">
        <v>5.2826000000000004</v>
      </c>
      <c r="J698" s="184">
        <v>6.5449999999999999</v>
      </c>
      <c r="K698" s="184">
        <v>13.1698</v>
      </c>
      <c r="L698" s="184">
        <v>18.424600000000002</v>
      </c>
      <c r="M698" s="184">
        <v>33.214100000000002</v>
      </c>
      <c r="N698" s="184">
        <v>56.532299999999999</v>
      </c>
      <c r="O698" s="184">
        <v>12.930300000000001</v>
      </c>
      <c r="P698" s="184">
        <v>12.9071</v>
      </c>
      <c r="Q698" s="184">
        <v>18.4772</v>
      </c>
      <c r="R698" s="184">
        <v>25.784600000000001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-7.4849999999999958E-2</v>
      </c>
      <c r="G699" s="186">
        <v>0.28014242424242425</v>
      </c>
      <c r="H699" s="186">
        <v>1.4976643939393928</v>
      </c>
      <c r="I699" s="186">
        <v>5.0609227272727262</v>
      </c>
      <c r="J699" s="186">
        <v>4.0243931818181817</v>
      </c>
      <c r="K699" s="186">
        <v>11.150559090909088</v>
      </c>
      <c r="L699" s="186">
        <v>21.20693939393939</v>
      </c>
      <c r="M699" s="186">
        <v>38.741659090909089</v>
      </c>
      <c r="N699" s="186">
        <v>63.232354545454555</v>
      </c>
      <c r="O699" s="186">
        <v>16.008250806451617</v>
      </c>
      <c r="P699" s="186">
        <v>14.971571111111107</v>
      </c>
      <c r="Q699" s="186">
        <v>16.144360606060605</v>
      </c>
      <c r="R699" s="186">
        <v>32.064761538461539</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-0.12669999999999998</v>
      </c>
      <c r="G700" s="186">
        <v>0.20779999999999998</v>
      </c>
      <c r="H700" s="186">
        <v>1.5186000000000002</v>
      </c>
      <c r="I700" s="186">
        <v>5.0032500000000004</v>
      </c>
      <c r="J700" s="186">
        <v>4.4614500000000001</v>
      </c>
      <c r="K700" s="186">
        <v>10.772349999999999</v>
      </c>
      <c r="L700" s="186">
        <v>18.927950000000003</v>
      </c>
      <c r="M700" s="186">
        <v>35.85425</v>
      </c>
      <c r="N700" s="186">
        <v>60.499200000000002</v>
      </c>
      <c r="O700" s="186">
        <v>14.995999999999999</v>
      </c>
      <c r="P700" s="186">
        <v>14.36525</v>
      </c>
      <c r="Q700" s="186">
        <v>15.877800000000001</v>
      </c>
      <c r="R700" s="186">
        <v>30.082100000000001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44446</v>
      </c>
      <c r="E703" s="184">
        <v>33.447099999999999</v>
      </c>
      <c r="F703" s="184">
        <v>-0.2112</v>
      </c>
      <c r="G703" s="184">
        <v>-1.2E-2</v>
      </c>
      <c r="H703" s="184">
        <v>0.97270000000000001</v>
      </c>
      <c r="I703" s="184">
        <v>3.3022999999999998</v>
      </c>
      <c r="J703" s="184">
        <v>3.3334999999999999</v>
      </c>
      <c r="K703" s="184">
        <v>7.3333000000000004</v>
      </c>
      <c r="L703" s="184">
        <v>13.059200000000001</v>
      </c>
      <c r="M703" s="184">
        <v>23.317699999999999</v>
      </c>
      <c r="N703" s="184">
        <v>39.182600000000001</v>
      </c>
      <c r="O703" s="184">
        <v>13.291499999999999</v>
      </c>
      <c r="P703" s="184">
        <v>12.0915</v>
      </c>
      <c r="Q703" s="184">
        <v>12.386200000000001</v>
      </c>
      <c r="R703" s="184">
        <v>23.771999999999998</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44446</v>
      </c>
      <c r="E704" s="184">
        <v>35.626300000000001</v>
      </c>
      <c r="F704" s="184">
        <v>-0.20899999999999999</v>
      </c>
      <c r="G704" s="184">
        <v>-1.4E-3</v>
      </c>
      <c r="H704" s="184">
        <v>0.99160000000000004</v>
      </c>
      <c r="I704" s="184">
        <v>3.3407</v>
      </c>
      <c r="J704" s="184">
        <v>3.4243999999999999</v>
      </c>
      <c r="K704" s="184">
        <v>7.62</v>
      </c>
      <c r="L704" s="184">
        <v>13.651</v>
      </c>
      <c r="M704" s="184">
        <v>24.295400000000001</v>
      </c>
      <c r="N704" s="184">
        <v>40.7348</v>
      </c>
      <c r="O704" s="184">
        <v>14.307399999999999</v>
      </c>
      <c r="P704" s="184">
        <v>13.034000000000001</v>
      </c>
      <c r="Q704" s="184">
        <v>13.9064</v>
      </c>
      <c r="R704" s="184">
        <v>24.973099999999999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44446</v>
      </c>
      <c r="E705" s="184">
        <v>116.0385</v>
      </c>
      <c r="F705" s="184">
        <v>-0.2747</v>
      </c>
      <c r="G705" s="184">
        <v>-0.11890000000000001</v>
      </c>
      <c r="H705" s="184">
        <v>0.9587</v>
      </c>
      <c r="I705" s="184">
        <v>3.3942000000000001</v>
      </c>
      <c r="J705" s="184">
        <v>3.4527999999999999</v>
      </c>
      <c r="K705" s="184">
        <v>6.7820999999999998</v>
      </c>
      <c r="L705" s="184">
        <v>13.975</v>
      </c>
      <c r="M705" s="184">
        <v>31.6449</v>
      </c>
      <c r="N705" s="184">
        <v>55.552199999999999</v>
      </c>
      <c r="O705" s="184">
        <v>11.087999999999999</v>
      </c>
      <c r="P705" s="184">
        <v>10.492900000000001</v>
      </c>
      <c r="Q705" s="184">
        <v>14.782</v>
      </c>
      <c r="R705" s="184">
        <v>22.412299999999998</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44446</v>
      </c>
      <c r="E706" s="184">
        <v>120.9361</v>
      </c>
      <c r="F706" s="184">
        <v>-0.27339999999999998</v>
      </c>
      <c r="G706" s="184">
        <v>-0.1134</v>
      </c>
      <c r="H706" s="184">
        <v>0.96840000000000004</v>
      </c>
      <c r="I706" s="184">
        <v>3.4140000000000001</v>
      </c>
      <c r="J706" s="184">
        <v>3.496</v>
      </c>
      <c r="K706" s="184">
        <v>6.9032999999999998</v>
      </c>
      <c r="L706" s="184">
        <v>14.2296</v>
      </c>
      <c r="M706" s="184">
        <v>32.123199999999997</v>
      </c>
      <c r="N706" s="184">
        <v>56.403799999999997</v>
      </c>
      <c r="O706" s="184">
        <v>11.723800000000001</v>
      </c>
      <c r="P706" s="184">
        <v>11.0663</v>
      </c>
      <c r="Q706" s="184">
        <v>12.948700000000001</v>
      </c>
      <c r="R706" s="184">
        <v>23.2088</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44446</v>
      </c>
      <c r="E707" s="184">
        <v>77.121200000000002</v>
      </c>
      <c r="F707" s="184">
        <v>-0.19939999999999999</v>
      </c>
      <c r="G707" s="184">
        <v>-4.0399999999999998E-2</v>
      </c>
      <c r="H707" s="184">
        <v>0.73850000000000005</v>
      </c>
      <c r="I707" s="184">
        <v>2.4529000000000001</v>
      </c>
      <c r="J707" s="184">
        <v>3.5335000000000001</v>
      </c>
      <c r="K707" s="184">
        <v>7.0865999999999998</v>
      </c>
      <c r="L707" s="184">
        <v>14.8177</v>
      </c>
      <c r="M707" s="184">
        <v>31.0749</v>
      </c>
      <c r="N707" s="184">
        <v>48.373100000000001</v>
      </c>
      <c r="O707" s="184">
        <v>8.9208999999999996</v>
      </c>
      <c r="P707" s="184">
        <v>8.8382000000000005</v>
      </c>
      <c r="Q707" s="184">
        <v>12.1747</v>
      </c>
      <c r="R707" s="184">
        <v>15.5663</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44446</v>
      </c>
      <c r="E708" s="184">
        <v>81.103800000000007</v>
      </c>
      <c r="F708" s="184">
        <v>-0.1981</v>
      </c>
      <c r="G708" s="184">
        <v>-3.5299999999999998E-2</v>
      </c>
      <c r="H708" s="184">
        <v>0.74770000000000003</v>
      </c>
      <c r="I708" s="184">
        <v>2.4716</v>
      </c>
      <c r="J708" s="184">
        <v>3.5766</v>
      </c>
      <c r="K708" s="184">
        <v>7.2156000000000002</v>
      </c>
      <c r="L708" s="184">
        <v>15.101699999999999</v>
      </c>
      <c r="M708" s="184">
        <v>31.581499999999998</v>
      </c>
      <c r="N708" s="184">
        <v>49.195099999999996</v>
      </c>
      <c r="O708" s="184">
        <v>9.5726999999999993</v>
      </c>
      <c r="P708" s="184">
        <v>9.5216999999999992</v>
      </c>
      <c r="Q708" s="184">
        <v>11.1982</v>
      </c>
      <c r="R708" s="184">
        <v>16.289100000000001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44446</v>
      </c>
      <c r="E709" s="184">
        <v>26.634699999999999</v>
      </c>
      <c r="F709" s="184">
        <v>-0.1118</v>
      </c>
      <c r="G709" s="184">
        <v>0.2356</v>
      </c>
      <c r="H709" s="184">
        <v>1.4466000000000001</v>
      </c>
      <c r="I709" s="184">
        <v>4.3708</v>
      </c>
      <c r="J709" s="184">
        <v>4.9519000000000002</v>
      </c>
      <c r="K709" s="184">
        <v>9.9026999999999994</v>
      </c>
      <c r="L709" s="184">
        <v>15.596500000000001</v>
      </c>
      <c r="M709" s="184">
        <v>28.713000000000001</v>
      </c>
      <c r="N709" s="184">
        <v>49.090400000000002</v>
      </c>
      <c r="O709" s="184">
        <v>13.5085</v>
      </c>
      <c r="P709" s="184">
        <v>12.6609</v>
      </c>
      <c r="Q709" s="184">
        <v>14.2332</v>
      </c>
      <c r="R709" s="184">
        <v>24.752099999999999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44446</v>
      </c>
      <c r="E710" s="184">
        <v>27.222100000000001</v>
      </c>
      <c r="F710" s="184">
        <v>-0.1108</v>
      </c>
      <c r="G710" s="184">
        <v>0.2397</v>
      </c>
      <c r="H710" s="184">
        <v>1.4535</v>
      </c>
      <c r="I710" s="184">
        <v>4.3848000000000003</v>
      </c>
      <c r="J710" s="184">
        <v>4.9842000000000004</v>
      </c>
      <c r="K710" s="184">
        <v>10.000299999999999</v>
      </c>
      <c r="L710" s="184">
        <v>15.8032</v>
      </c>
      <c r="M710" s="184">
        <v>29.052600000000002</v>
      </c>
      <c r="N710" s="184">
        <v>49.615499999999997</v>
      </c>
      <c r="O710" s="184">
        <v>13.8889</v>
      </c>
      <c r="P710" s="184">
        <v>13.009399999999999</v>
      </c>
      <c r="Q710" s="184">
        <v>14.5722</v>
      </c>
      <c r="R710" s="184">
        <v>25.195499999999999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44446</v>
      </c>
      <c r="E711" s="184">
        <v>24.319299999999998</v>
      </c>
      <c r="F711" s="184">
        <v>-0.1105</v>
      </c>
      <c r="G711" s="184">
        <v>0.18290000000000001</v>
      </c>
      <c r="H711" s="184">
        <v>1.2164999999999999</v>
      </c>
      <c r="I711" s="184">
        <v>3.6434000000000002</v>
      </c>
      <c r="J711" s="184">
        <v>4.2016</v>
      </c>
      <c r="K711" s="184">
        <v>8.2026000000000003</v>
      </c>
      <c r="L711" s="184">
        <v>13.182499999999999</v>
      </c>
      <c r="M711" s="184">
        <v>23.2761</v>
      </c>
      <c r="N711" s="184">
        <v>39.409599999999998</v>
      </c>
      <c r="O711" s="184">
        <v>12.334</v>
      </c>
      <c r="P711" s="184">
        <v>11.4163</v>
      </c>
      <c r="Q711" s="184">
        <v>12.8307</v>
      </c>
      <c r="R711" s="184">
        <v>21.4026</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44446</v>
      </c>
      <c r="E712" s="184">
        <v>24.980599999999999</v>
      </c>
      <c r="F712" s="184">
        <v>-0.10879999999999999</v>
      </c>
      <c r="G712" s="184">
        <v>0.1893</v>
      </c>
      <c r="H712" s="184">
        <v>1.2278</v>
      </c>
      <c r="I712" s="184">
        <v>3.6663999999999999</v>
      </c>
      <c r="J712" s="184">
        <v>4.2548000000000004</v>
      </c>
      <c r="K712" s="184">
        <v>8.3611000000000004</v>
      </c>
      <c r="L712" s="184">
        <v>13.5183</v>
      </c>
      <c r="M712" s="184">
        <v>23.8184</v>
      </c>
      <c r="N712" s="184">
        <v>40.227800000000002</v>
      </c>
      <c r="O712" s="184">
        <v>12.9316</v>
      </c>
      <c r="P712" s="184">
        <v>11.883599999999999</v>
      </c>
      <c r="Q712" s="184">
        <v>13.242699999999999</v>
      </c>
      <c r="R712" s="184">
        <v>22.143000000000001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44446</v>
      </c>
      <c r="E713" s="184">
        <v>12.326000000000001</v>
      </c>
      <c r="F713" s="184">
        <v>-0.95299999999999996</v>
      </c>
      <c r="G713" s="184">
        <v>-0.6</v>
      </c>
      <c r="H713" s="184">
        <v>1.1803999999999999</v>
      </c>
      <c r="I713" s="184">
        <v>5.0452000000000004</v>
      </c>
      <c r="J713" s="184">
        <v>1.3526</v>
      </c>
      <c r="K713" s="184">
        <v>3.2492999999999999</v>
      </c>
      <c r="L713" s="184">
        <v>10.9291</v>
      </c>
      <c r="M713" s="184">
        <v>33.905500000000004</v>
      </c>
      <c r="N713" s="184">
        <v>57.329799999999999</v>
      </c>
      <c r="O713" s="184">
        <v>3.8170000000000002</v>
      </c>
      <c r="P713" s="184"/>
      <c r="Q713" s="184">
        <v>6.7653999999999996</v>
      </c>
      <c r="R713" s="184">
        <v>11.0274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44446</v>
      </c>
      <c r="E714" s="184">
        <v>12.325900000000001</v>
      </c>
      <c r="F714" s="184">
        <v>-0.95379999999999998</v>
      </c>
      <c r="G714" s="184">
        <v>-0.6008</v>
      </c>
      <c r="H714" s="184">
        <v>1.1803999999999999</v>
      </c>
      <c r="I714" s="184">
        <v>5.0452000000000004</v>
      </c>
      <c r="J714" s="184">
        <v>1.3526</v>
      </c>
      <c r="K714" s="184">
        <v>3.2492999999999999</v>
      </c>
      <c r="L714" s="184">
        <v>10.9282</v>
      </c>
      <c r="M714" s="184">
        <v>33.904400000000003</v>
      </c>
      <c r="N714" s="184">
        <v>57.328499999999998</v>
      </c>
      <c r="O714" s="184">
        <v>3.8167</v>
      </c>
      <c r="P714" s="184"/>
      <c r="Q714" s="184">
        <v>6.7651000000000003</v>
      </c>
      <c r="R714" s="184">
        <v>11.026899999999999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44446</v>
      </c>
      <c r="E715" s="184">
        <v>15.889200000000001</v>
      </c>
      <c r="F715" s="184">
        <v>-0.28299999999999997</v>
      </c>
      <c r="G715" s="184">
        <v>-0.16209999999999999</v>
      </c>
      <c r="H715" s="184">
        <v>0.85880000000000001</v>
      </c>
      <c r="I715" s="184">
        <v>3.8767999999999998</v>
      </c>
      <c r="J715" s="184">
        <v>2.7317</v>
      </c>
      <c r="K715" s="184">
        <v>7.6963999999999997</v>
      </c>
      <c r="L715" s="184">
        <v>19.172899999999998</v>
      </c>
      <c r="M715" s="184">
        <v>38.939</v>
      </c>
      <c r="N715" s="184">
        <v>62.800800000000002</v>
      </c>
      <c r="O715" s="184"/>
      <c r="P715" s="184"/>
      <c r="Q715" s="184">
        <v>35.230699999999999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44446</v>
      </c>
      <c r="E716" s="184">
        <v>16.1158</v>
      </c>
      <c r="F716" s="184">
        <v>-0.28029999999999999</v>
      </c>
      <c r="G716" s="184">
        <v>-0.153</v>
      </c>
      <c r="H716" s="184">
        <v>0.87629999999999997</v>
      </c>
      <c r="I716" s="184">
        <v>3.9159000000000002</v>
      </c>
      <c r="J716" s="184">
        <v>2.8226</v>
      </c>
      <c r="K716" s="184">
        <v>7.9720000000000004</v>
      </c>
      <c r="L716" s="184">
        <v>19.782699999999998</v>
      </c>
      <c r="M716" s="184">
        <v>39.9694</v>
      </c>
      <c r="N716" s="184">
        <v>64.389899999999997</v>
      </c>
      <c r="O716" s="184"/>
      <c r="P716" s="184"/>
      <c r="Q716" s="184">
        <v>36.4846</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44446</v>
      </c>
      <c r="E717" s="184">
        <v>97.945599999999999</v>
      </c>
      <c r="F717" s="184">
        <v>-0.2074</v>
      </c>
      <c r="G717" s="184">
        <v>9.9699999999999997E-2</v>
      </c>
      <c r="H717" s="184">
        <v>1.7057</v>
      </c>
      <c r="I717" s="184">
        <v>4.5031999999999996</v>
      </c>
      <c r="J717" s="184">
        <v>5.6660000000000004</v>
      </c>
      <c r="K717" s="184">
        <v>9.5152000000000001</v>
      </c>
      <c r="L717" s="184">
        <v>17.093800000000002</v>
      </c>
      <c r="M717" s="184">
        <v>33.057299999999998</v>
      </c>
      <c r="N717" s="184">
        <v>56.695700000000002</v>
      </c>
      <c r="O717" s="184">
        <v>13.019600000000001</v>
      </c>
      <c r="P717" s="184">
        <v>13.202999999999999</v>
      </c>
      <c r="Q717" s="184">
        <v>13.731199999999999</v>
      </c>
      <c r="R717" s="184">
        <v>25.0139</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44446</v>
      </c>
      <c r="E718" s="184">
        <v>101.42919999999999</v>
      </c>
      <c r="F718" s="184">
        <v>-0.20669999999999999</v>
      </c>
      <c r="G718" s="184">
        <v>0.1028</v>
      </c>
      <c r="H718" s="184">
        <v>1.7110000000000001</v>
      </c>
      <c r="I718" s="184">
        <v>4.5144000000000002</v>
      </c>
      <c r="J718" s="184">
        <v>5.6919000000000004</v>
      </c>
      <c r="K718" s="184">
        <v>9.593</v>
      </c>
      <c r="L718" s="184">
        <v>17.281700000000001</v>
      </c>
      <c r="M718" s="184">
        <v>33.406999999999996</v>
      </c>
      <c r="N718" s="184">
        <v>57.270400000000002</v>
      </c>
      <c r="O718" s="184">
        <v>13.4091</v>
      </c>
      <c r="P718" s="184">
        <v>13.6067</v>
      </c>
      <c r="Q718" s="184">
        <v>12.7486</v>
      </c>
      <c r="R718" s="184">
        <v>25.448699999999999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44446</v>
      </c>
      <c r="E719" s="184">
        <v>125.3125</v>
      </c>
      <c r="F719" s="184">
        <v>-0.17180000000000001</v>
      </c>
      <c r="G719" s="184">
        <v>-0.18920000000000001</v>
      </c>
      <c r="H719" s="184">
        <v>0.92300000000000004</v>
      </c>
      <c r="I719" s="184">
        <v>4.6466000000000003</v>
      </c>
      <c r="J719" s="184">
        <v>3.4051999999999998</v>
      </c>
      <c r="K719" s="184">
        <v>9.0417000000000005</v>
      </c>
      <c r="L719" s="184">
        <v>19.663699999999999</v>
      </c>
      <c r="M719" s="184">
        <v>42.770800000000001</v>
      </c>
      <c r="N719" s="184">
        <v>68.461799999999997</v>
      </c>
      <c r="O719" s="184">
        <v>18.4938</v>
      </c>
      <c r="P719" s="184">
        <v>16.541899999999998</v>
      </c>
      <c r="Q719" s="184">
        <v>15.3224</v>
      </c>
      <c r="R719" s="184">
        <v>36.649299999999997</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44446</v>
      </c>
      <c r="E720" s="184">
        <v>127.7325</v>
      </c>
      <c r="F720" s="184">
        <v>-0.17</v>
      </c>
      <c r="G720" s="184">
        <v>-0.18179999999999999</v>
      </c>
      <c r="H720" s="184">
        <v>0.93610000000000004</v>
      </c>
      <c r="I720" s="184">
        <v>4.6726000000000001</v>
      </c>
      <c r="J720" s="184">
        <v>3.4617</v>
      </c>
      <c r="K720" s="184">
        <v>9.2081</v>
      </c>
      <c r="L720" s="184">
        <v>19.955200000000001</v>
      </c>
      <c r="M720" s="184">
        <v>43.229300000000002</v>
      </c>
      <c r="N720" s="184">
        <v>69.119399999999999</v>
      </c>
      <c r="O720" s="184">
        <v>18.845800000000001</v>
      </c>
      <c r="P720" s="184">
        <v>16.864999999999998</v>
      </c>
      <c r="Q720" s="184">
        <v>16.1159</v>
      </c>
      <c r="R720" s="184">
        <v>36.833100000000002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44446</v>
      </c>
      <c r="E721" s="184">
        <v>32.729300000000002</v>
      </c>
      <c r="F721" s="184">
        <v>-0.14979999999999999</v>
      </c>
      <c r="G721" s="184">
        <v>1.4999999999999999E-2</v>
      </c>
      <c r="H721" s="184">
        <v>0.81910000000000005</v>
      </c>
      <c r="I721" s="184">
        <v>3.0163000000000002</v>
      </c>
      <c r="J721" s="184">
        <v>3.4022999999999999</v>
      </c>
      <c r="K721" s="184">
        <v>8.1867000000000001</v>
      </c>
      <c r="L721" s="184">
        <v>13.741</v>
      </c>
      <c r="M721" s="184">
        <v>22.950500000000002</v>
      </c>
      <c r="N721" s="184">
        <v>36.616300000000003</v>
      </c>
      <c r="O721" s="184">
        <v>10.6814</v>
      </c>
      <c r="P721" s="184">
        <v>10.3565</v>
      </c>
      <c r="Q721" s="184">
        <v>10.9575</v>
      </c>
      <c r="R721" s="184">
        <v>20.4023</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44446</v>
      </c>
      <c r="E722" s="184">
        <v>31.137599999999999</v>
      </c>
      <c r="F722" s="184">
        <v>-0.152</v>
      </c>
      <c r="G722" s="184">
        <v>6.1000000000000004E-3</v>
      </c>
      <c r="H722" s="184">
        <v>0.80320000000000003</v>
      </c>
      <c r="I722" s="184">
        <v>2.9843000000000002</v>
      </c>
      <c r="J722" s="184">
        <v>3.3281000000000001</v>
      </c>
      <c r="K722" s="184">
        <v>7.9641000000000002</v>
      </c>
      <c r="L722" s="184">
        <v>13.268800000000001</v>
      </c>
      <c r="M722" s="184">
        <v>22.172000000000001</v>
      </c>
      <c r="N722" s="184">
        <v>35.440300000000001</v>
      </c>
      <c r="O722" s="184">
        <v>9.7177000000000007</v>
      </c>
      <c r="P722" s="184">
        <v>9.5253999999999994</v>
      </c>
      <c r="Q722" s="184">
        <v>10.307499999999999</v>
      </c>
      <c r="R722" s="184">
        <v>19.399999999999999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44446</v>
      </c>
      <c r="E723" s="184">
        <v>15.5733</v>
      </c>
      <c r="F723" s="184">
        <v>-0.39839999999999998</v>
      </c>
      <c r="G723" s="184">
        <v>-0.45319999999999999</v>
      </c>
      <c r="H723" s="184">
        <v>2.2023999999999999</v>
      </c>
      <c r="I723" s="184">
        <v>6.9587000000000003</v>
      </c>
      <c r="J723" s="184">
        <v>6.2660999999999998</v>
      </c>
      <c r="K723" s="184">
        <v>8.7210000000000001</v>
      </c>
      <c r="L723" s="184">
        <v>20.054099999999998</v>
      </c>
      <c r="M723" s="184">
        <v>33.9938</v>
      </c>
      <c r="N723" s="184">
        <v>57.033200000000001</v>
      </c>
      <c r="O723" s="184"/>
      <c r="P723" s="184"/>
      <c r="Q723" s="184">
        <v>19.350999999999999</v>
      </c>
      <c r="R723" s="184">
        <v>27.6874</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44446</v>
      </c>
      <c r="E724" s="184">
        <v>15.4693</v>
      </c>
      <c r="F724" s="184">
        <v>-0.39860000000000001</v>
      </c>
      <c r="G724" s="184">
        <v>-0.4556</v>
      </c>
      <c r="H724" s="184">
        <v>2.198</v>
      </c>
      <c r="I724" s="184">
        <v>6.9481000000000002</v>
      </c>
      <c r="J724" s="184">
        <v>6.2423000000000002</v>
      </c>
      <c r="K724" s="184">
        <v>8.6502999999999997</v>
      </c>
      <c r="L724" s="184">
        <v>19.896599999999999</v>
      </c>
      <c r="M724" s="184">
        <v>33.734200000000001</v>
      </c>
      <c r="N724" s="184">
        <v>56.630499999999998</v>
      </c>
      <c r="O724" s="184"/>
      <c r="P724" s="184"/>
      <c r="Q724" s="184">
        <v>19.032</v>
      </c>
      <c r="R724" s="184">
        <v>27.374700000000001</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44446</v>
      </c>
      <c r="E725" s="184">
        <v>53.91</v>
      </c>
      <c r="F725" s="184">
        <v>-0.14449999999999999</v>
      </c>
      <c r="G725" s="184">
        <v>0.1933</v>
      </c>
      <c r="H725" s="184">
        <v>1.6326000000000001</v>
      </c>
      <c r="I725" s="184">
        <v>5.1656000000000004</v>
      </c>
      <c r="J725" s="184">
        <v>5.3856000000000002</v>
      </c>
      <c r="K725" s="184">
        <v>11.883599999999999</v>
      </c>
      <c r="L725" s="184">
        <v>18.356100000000001</v>
      </c>
      <c r="M725" s="184">
        <v>33.038800000000002</v>
      </c>
      <c r="N725" s="184">
        <v>54.315199999999997</v>
      </c>
      <c r="O725" s="184">
        <v>14.4033</v>
      </c>
      <c r="P725" s="184">
        <v>13.497199999999999</v>
      </c>
      <c r="Q725" s="184">
        <v>14.8833</v>
      </c>
      <c r="R725" s="184">
        <v>26.864599999999999</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-0.27291304347826084</v>
      </c>
      <c r="G726" s="186">
        <v>-8.0552173913043493E-2</v>
      </c>
      <c r="H726" s="186">
        <v>1.2064782608695652</v>
      </c>
      <c r="I726" s="186">
        <v>4.1623478260869566</v>
      </c>
      <c r="J726" s="186">
        <v>3.9268695652173919</v>
      </c>
      <c r="K726" s="186">
        <v>8.0147086956521747</v>
      </c>
      <c r="L726" s="186">
        <v>15.785156521739131</v>
      </c>
      <c r="M726" s="186">
        <v>31.476943478260868</v>
      </c>
      <c r="N726" s="186">
        <v>52.226813043478266</v>
      </c>
      <c r="O726" s="186">
        <v>11.987984210526315</v>
      </c>
      <c r="P726" s="186">
        <v>12.212382352941177</v>
      </c>
      <c r="Q726" s="186">
        <v>15.216095652173912</v>
      </c>
      <c r="R726" s="186">
        <v>23.21157619047619</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-0.20669999999999999</v>
      </c>
      <c r="G727" s="186">
        <v>-3.5299999999999998E-2</v>
      </c>
      <c r="H727" s="186">
        <v>0.99160000000000004</v>
      </c>
      <c r="I727" s="186">
        <v>3.9159000000000002</v>
      </c>
      <c r="J727" s="186">
        <v>3.496</v>
      </c>
      <c r="K727" s="186">
        <v>8.1867000000000001</v>
      </c>
      <c r="L727" s="186">
        <v>15.101699999999999</v>
      </c>
      <c r="M727" s="186">
        <v>32.123199999999997</v>
      </c>
      <c r="N727" s="186">
        <v>55.552199999999999</v>
      </c>
      <c r="O727" s="186">
        <v>12.9316</v>
      </c>
      <c r="P727" s="186">
        <v>12.0915</v>
      </c>
      <c r="Q727" s="186">
        <v>13.731199999999999</v>
      </c>
      <c r="R727" s="186">
        <v>23.771999999999998</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44446</v>
      </c>
      <c r="E730" s="184">
        <v>18.84</v>
      </c>
      <c r="F730" s="184">
        <v>0</v>
      </c>
      <c r="G730" s="184">
        <v>0.31950000000000001</v>
      </c>
      <c r="H730" s="184">
        <v>1.1272</v>
      </c>
      <c r="I730" s="184">
        <v>2.5585</v>
      </c>
      <c r="J730" s="184">
        <v>3.1762999999999999</v>
      </c>
      <c r="K730" s="184">
        <v>5.9618000000000002</v>
      </c>
      <c r="L730" s="184">
        <v>8.6504999999999992</v>
      </c>
      <c r="M730" s="184">
        <v>16.152899999999999</v>
      </c>
      <c r="N730" s="184">
        <v>26.020099999999999</v>
      </c>
      <c r="O730" s="184">
        <v>10.4465</v>
      </c>
      <c r="P730" s="184">
        <v>9.1462000000000003</v>
      </c>
      <c r="Q730" s="184">
        <v>9.7911999999999999</v>
      </c>
      <c r="R730" s="184">
        <v>16.708500000000001</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44446</v>
      </c>
      <c r="E731" s="184">
        <v>17.53</v>
      </c>
      <c r="F731" s="184">
        <v>0</v>
      </c>
      <c r="G731" s="184">
        <v>0.34339999999999998</v>
      </c>
      <c r="H731" s="184">
        <v>1.0956999999999999</v>
      </c>
      <c r="I731" s="184">
        <v>2.5146000000000002</v>
      </c>
      <c r="J731" s="184">
        <v>3.0569999999999999</v>
      </c>
      <c r="K731" s="184">
        <v>5.6661000000000001</v>
      </c>
      <c r="L731" s="184">
        <v>8.0099</v>
      </c>
      <c r="M731" s="184">
        <v>15.2531</v>
      </c>
      <c r="N731" s="184">
        <v>24.6799</v>
      </c>
      <c r="O731" s="184">
        <v>9.4139999999999997</v>
      </c>
      <c r="P731" s="184">
        <v>8.0146999999999995</v>
      </c>
      <c r="Q731" s="184">
        <v>8.6304999999999996</v>
      </c>
      <c r="R731" s="184">
        <v>15.5892</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44446</v>
      </c>
      <c r="E732" s="184">
        <v>18.2</v>
      </c>
      <c r="F732" s="184">
        <v>-5.4899999999999997E-2</v>
      </c>
      <c r="G732" s="184">
        <v>0.11</v>
      </c>
      <c r="H732" s="184">
        <v>0.66369999999999996</v>
      </c>
      <c r="I732" s="184">
        <v>2.3047</v>
      </c>
      <c r="J732" s="184">
        <v>3.7627999999999999</v>
      </c>
      <c r="K732" s="184">
        <v>8.2044999999999995</v>
      </c>
      <c r="L732" s="184">
        <v>10.840400000000001</v>
      </c>
      <c r="M732" s="184">
        <v>16.442699999999999</v>
      </c>
      <c r="N732" s="184">
        <v>28.2593</v>
      </c>
      <c r="O732" s="184">
        <v>11.6576</v>
      </c>
      <c r="P732" s="184">
        <v>11.0983</v>
      </c>
      <c r="Q732" s="184">
        <v>10.366300000000001</v>
      </c>
      <c r="R732" s="184">
        <v>16.363700000000001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44446</v>
      </c>
      <c r="E733" s="184">
        <v>16.89</v>
      </c>
      <c r="F733" s="184">
        <v>-5.9200000000000003E-2</v>
      </c>
      <c r="G733" s="184">
        <v>0.1186</v>
      </c>
      <c r="H733" s="184">
        <v>0.65549999999999997</v>
      </c>
      <c r="I733" s="184">
        <v>2.2397</v>
      </c>
      <c r="J733" s="184">
        <v>3.6831999999999998</v>
      </c>
      <c r="K733" s="184">
        <v>7.8544</v>
      </c>
      <c r="L733" s="184">
        <v>10.0326</v>
      </c>
      <c r="M733" s="184">
        <v>15.211499999999999</v>
      </c>
      <c r="N733" s="184">
        <v>26.4222</v>
      </c>
      <c r="O733" s="184">
        <v>10.2506</v>
      </c>
      <c r="P733" s="184">
        <v>9.7388999999999992</v>
      </c>
      <c r="Q733" s="184">
        <v>9.0167000000000002</v>
      </c>
      <c r="R733" s="184">
        <v>14.7826</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44446</v>
      </c>
      <c r="E734" s="184">
        <v>12.5</v>
      </c>
      <c r="F734" s="184">
        <v>-7.9899999999999999E-2</v>
      </c>
      <c r="G734" s="184">
        <v>8.0100000000000005E-2</v>
      </c>
      <c r="H734" s="184">
        <v>0.40160000000000001</v>
      </c>
      <c r="I734" s="184">
        <v>1.6259999999999999</v>
      </c>
      <c r="J734" s="184">
        <v>2.1242000000000001</v>
      </c>
      <c r="K734" s="184">
        <v>3.6484000000000001</v>
      </c>
      <c r="L734" s="184">
        <v>5.3963000000000001</v>
      </c>
      <c r="M734" s="184">
        <v>7.2961</v>
      </c>
      <c r="N734" s="184">
        <v>11.607100000000001</v>
      </c>
      <c r="O734" s="184"/>
      <c r="P734" s="184"/>
      <c r="Q734" s="184">
        <v>11.0814</v>
      </c>
      <c r="R734" s="184">
        <v>11.657999999999999</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44446</v>
      </c>
      <c r="E735" s="184">
        <v>12.22</v>
      </c>
      <c r="F735" s="184">
        <v>-8.1799999999999998E-2</v>
      </c>
      <c r="G735" s="184">
        <v>8.1900000000000001E-2</v>
      </c>
      <c r="H735" s="184">
        <v>0.4108</v>
      </c>
      <c r="I735" s="184">
        <v>1.5793999999999999</v>
      </c>
      <c r="J735" s="184">
        <v>2.0886</v>
      </c>
      <c r="K735" s="184">
        <v>3.3841000000000001</v>
      </c>
      <c r="L735" s="184">
        <v>4.8026999999999997</v>
      </c>
      <c r="M735" s="184">
        <v>6.4459999999999997</v>
      </c>
      <c r="N735" s="184">
        <v>10.388400000000001</v>
      </c>
      <c r="O735" s="184"/>
      <c r="P735" s="184"/>
      <c r="Q735" s="184">
        <v>9.9024999999999999</v>
      </c>
      <c r="R735" s="184">
        <v>10.5138</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44446</v>
      </c>
      <c r="E736" s="184">
        <v>17.443999999999999</v>
      </c>
      <c r="F736" s="184">
        <v>0.1263</v>
      </c>
      <c r="G736" s="184">
        <v>0.4839</v>
      </c>
      <c r="H736" s="184">
        <v>0.32779999999999998</v>
      </c>
      <c r="I736" s="184">
        <v>1.5603</v>
      </c>
      <c r="J736" s="184">
        <v>2.3409</v>
      </c>
      <c r="K736" s="184">
        <v>6.0297000000000001</v>
      </c>
      <c r="L736" s="184">
        <v>10.6502</v>
      </c>
      <c r="M736" s="184">
        <v>17.3337</v>
      </c>
      <c r="N736" s="184">
        <v>26.626000000000001</v>
      </c>
      <c r="O736" s="184">
        <v>10.517899999999999</v>
      </c>
      <c r="P736" s="184">
        <v>9.6033000000000008</v>
      </c>
      <c r="Q736" s="184">
        <v>10.7501</v>
      </c>
      <c r="R736" s="184">
        <v>15.795999999999999</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44446</v>
      </c>
      <c r="E737" s="184">
        <v>16.106999999999999</v>
      </c>
      <c r="F737" s="184">
        <v>0.1181</v>
      </c>
      <c r="G737" s="184">
        <v>0.46779999999999999</v>
      </c>
      <c r="H737" s="184">
        <v>0.29270000000000002</v>
      </c>
      <c r="I737" s="184">
        <v>1.4934000000000001</v>
      </c>
      <c r="J737" s="184">
        <v>2.1953</v>
      </c>
      <c r="K737" s="184">
        <v>5.6058000000000003</v>
      </c>
      <c r="L737" s="184">
        <v>9.7581000000000007</v>
      </c>
      <c r="M737" s="184">
        <v>15.9528</v>
      </c>
      <c r="N737" s="184">
        <v>24.6479</v>
      </c>
      <c r="O737" s="184">
        <v>8.8330000000000002</v>
      </c>
      <c r="P737" s="184">
        <v>7.9661999999999997</v>
      </c>
      <c r="Q737" s="184">
        <v>9.1412999999999993</v>
      </c>
      <c r="R737" s="184">
        <v>14.027200000000001</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44446</v>
      </c>
      <c r="E738" s="184">
        <v>19.222300000000001</v>
      </c>
      <c r="F738" s="184">
        <v>-2.5999999999999999E-3</v>
      </c>
      <c r="G738" s="184">
        <v>6.4600000000000005E-2</v>
      </c>
      <c r="H738" s="184">
        <v>0.44259999999999999</v>
      </c>
      <c r="I738" s="184">
        <v>1.8227</v>
      </c>
      <c r="J738" s="184">
        <v>2.1919</v>
      </c>
      <c r="K738" s="184">
        <v>5.6466000000000003</v>
      </c>
      <c r="L738" s="184">
        <v>8.5625</v>
      </c>
      <c r="M738" s="184">
        <v>14.3558</v>
      </c>
      <c r="N738" s="184">
        <v>20.9969</v>
      </c>
      <c r="O738" s="184">
        <v>11.2624</v>
      </c>
      <c r="P738" s="184">
        <v>10.416</v>
      </c>
      <c r="Q738" s="184">
        <v>9.9235000000000007</v>
      </c>
      <c r="R738" s="184">
        <v>15.476699999999999</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44446</v>
      </c>
      <c r="E739" s="184">
        <v>18.2166</v>
      </c>
      <c r="F739" s="184">
        <v>-6.6E-3</v>
      </c>
      <c r="G739" s="184">
        <v>4.9399999999999999E-2</v>
      </c>
      <c r="H739" s="184">
        <v>0.41560000000000002</v>
      </c>
      <c r="I739" s="184">
        <v>1.7676000000000001</v>
      </c>
      <c r="J739" s="184">
        <v>2.0651999999999999</v>
      </c>
      <c r="K739" s="184">
        <v>5.2782</v>
      </c>
      <c r="L739" s="184">
        <v>7.8856999999999999</v>
      </c>
      <c r="M739" s="184">
        <v>13.3719</v>
      </c>
      <c r="N739" s="184">
        <v>19.657900000000001</v>
      </c>
      <c r="O739" s="184">
        <v>10.0913</v>
      </c>
      <c r="P739" s="184">
        <v>9.4023000000000003</v>
      </c>
      <c r="Q739" s="184">
        <v>9.0715000000000003</v>
      </c>
      <c r="R739" s="184">
        <v>14.270099999999999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44446</v>
      </c>
      <c r="E740" s="184">
        <v>12.505699999999999</v>
      </c>
      <c r="F740" s="184">
        <v>-0.15090000000000001</v>
      </c>
      <c r="G740" s="184">
        <v>-0.2162</v>
      </c>
      <c r="H740" s="184">
        <v>0.1522</v>
      </c>
      <c r="I740" s="184">
        <v>1.0823</v>
      </c>
      <c r="J740" s="184">
        <v>1.0169999999999999</v>
      </c>
      <c r="K740" s="184">
        <v>3.1406000000000001</v>
      </c>
      <c r="L740" s="184">
        <v>6.8251999999999997</v>
      </c>
      <c r="M740" s="184">
        <v>12.1577</v>
      </c>
      <c r="N740" s="184">
        <v>21.690999999999999</v>
      </c>
      <c r="O740" s="184">
        <v>7.6315999999999997</v>
      </c>
      <c r="P740" s="184"/>
      <c r="Q740" s="184">
        <v>7.6510999999999996</v>
      </c>
      <c r="R740" s="184">
        <v>11.3812</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44446</v>
      </c>
      <c r="E741" s="184">
        <v>13.136900000000001</v>
      </c>
      <c r="F741" s="184">
        <v>-0.1467</v>
      </c>
      <c r="G741" s="184">
        <v>-0.2021</v>
      </c>
      <c r="H741" s="184">
        <v>0.1777</v>
      </c>
      <c r="I741" s="184">
        <v>1.1339999999999999</v>
      </c>
      <c r="J741" s="184">
        <v>1.1309</v>
      </c>
      <c r="K741" s="184">
        <v>3.4702999999999999</v>
      </c>
      <c r="L741" s="184">
        <v>7.5401999999999996</v>
      </c>
      <c r="M741" s="184">
        <v>13.2843</v>
      </c>
      <c r="N741" s="184">
        <v>23.296800000000001</v>
      </c>
      <c r="O741" s="184">
        <v>9.3925999999999998</v>
      </c>
      <c r="P741" s="184"/>
      <c r="Q741" s="184">
        <v>9.4131</v>
      </c>
      <c r="R741" s="184">
        <v>13.113799999999999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44446</v>
      </c>
      <c r="E742" s="184">
        <v>47.177999999999997</v>
      </c>
      <c r="F742" s="184">
        <v>-2.0999999999999999E-3</v>
      </c>
      <c r="G742" s="184">
        <v>-2.9700000000000001E-2</v>
      </c>
      <c r="H742" s="184">
        <v>0.43430000000000002</v>
      </c>
      <c r="I742" s="184">
        <v>1.611</v>
      </c>
      <c r="J742" s="184">
        <v>1.6045</v>
      </c>
      <c r="K742" s="184">
        <v>4.2054999999999998</v>
      </c>
      <c r="L742" s="184">
        <v>9.0065000000000008</v>
      </c>
      <c r="M742" s="184">
        <v>17.886099999999999</v>
      </c>
      <c r="N742" s="184">
        <v>27.394500000000001</v>
      </c>
      <c r="O742" s="184">
        <v>9.4608000000000008</v>
      </c>
      <c r="P742" s="184">
        <v>9.3698999999999995</v>
      </c>
      <c r="Q742" s="184">
        <v>9.5646000000000004</v>
      </c>
      <c r="R742" s="184">
        <v>13.9763</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44446</v>
      </c>
      <c r="E743" s="184">
        <v>50.972999999999999</v>
      </c>
      <c r="F743" s="184">
        <v>0</v>
      </c>
      <c r="G743" s="184">
        <v>-1.9599999999999999E-2</v>
      </c>
      <c r="H743" s="184">
        <v>0.45129999999999998</v>
      </c>
      <c r="I743" s="184">
        <v>1.6451</v>
      </c>
      <c r="J743" s="184">
        <v>1.6816</v>
      </c>
      <c r="K743" s="184">
        <v>4.4250999999999996</v>
      </c>
      <c r="L743" s="184">
        <v>9.4568999999999992</v>
      </c>
      <c r="M743" s="184">
        <v>18.5915</v>
      </c>
      <c r="N743" s="184">
        <v>28.4116</v>
      </c>
      <c r="O743" s="184">
        <v>10.39</v>
      </c>
      <c r="P743" s="184">
        <v>10.6241</v>
      </c>
      <c r="Q743" s="184">
        <v>10.7151</v>
      </c>
      <c r="R743" s="184">
        <v>14.835699999999999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44446</v>
      </c>
      <c r="E746" s="184">
        <v>16.59</v>
      </c>
      <c r="F746" s="184">
        <v>0</v>
      </c>
      <c r="G746" s="184">
        <v>0</v>
      </c>
      <c r="H746" s="184">
        <v>-0.18049999999999999</v>
      </c>
      <c r="I746" s="184">
        <v>0.36299999999999999</v>
      </c>
      <c r="J746" s="184">
        <v>0.54549999999999998</v>
      </c>
      <c r="K746" s="184">
        <v>2.2181000000000002</v>
      </c>
      <c r="L746" s="184">
        <v>4.274</v>
      </c>
      <c r="M746" s="184">
        <v>8.9297000000000004</v>
      </c>
      <c r="N746" s="184">
        <v>14.7303</v>
      </c>
      <c r="O746" s="184">
        <v>7.9097</v>
      </c>
      <c r="P746" s="184">
        <v>7.4509999999999996</v>
      </c>
      <c r="Q746" s="184">
        <v>7.7739000000000003</v>
      </c>
      <c r="R746" s="184">
        <v>8.9489000000000001</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44446</v>
      </c>
      <c r="E747" s="184">
        <v>17.46</v>
      </c>
      <c r="F747" s="184">
        <v>0</v>
      </c>
      <c r="G747" s="184">
        <v>-5.7200000000000001E-2</v>
      </c>
      <c r="H747" s="184">
        <v>-0.2286</v>
      </c>
      <c r="I747" s="184">
        <v>0.3448</v>
      </c>
      <c r="J747" s="184">
        <v>0.57599999999999996</v>
      </c>
      <c r="K747" s="184">
        <v>2.3447</v>
      </c>
      <c r="L747" s="184">
        <v>4.6135000000000002</v>
      </c>
      <c r="M747" s="184">
        <v>9.3985000000000003</v>
      </c>
      <c r="N747" s="184">
        <v>15.399900000000001</v>
      </c>
      <c r="O747" s="184">
        <v>8.5967000000000002</v>
      </c>
      <c r="P747" s="184">
        <v>8.2019000000000002</v>
      </c>
      <c r="Q747" s="184">
        <v>8.5916999999999994</v>
      </c>
      <c r="R747" s="184">
        <v>9.6300000000000008</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44446</v>
      </c>
      <c r="E748" s="184">
        <v>20.714200000000002</v>
      </c>
      <c r="F748" s="184">
        <v>4.7999999999999996E-3</v>
      </c>
      <c r="G748" s="184">
        <v>7.9200000000000007E-2</v>
      </c>
      <c r="H748" s="184">
        <v>0.33179999999999998</v>
      </c>
      <c r="I748" s="184">
        <v>1.6778</v>
      </c>
      <c r="J748" s="184">
        <v>1.9745999999999999</v>
      </c>
      <c r="K748" s="184">
        <v>3.8738000000000001</v>
      </c>
      <c r="L748" s="184">
        <v>5.0926999999999998</v>
      </c>
      <c r="M748" s="184">
        <v>11.2196</v>
      </c>
      <c r="N748" s="184">
        <v>19.160799999999998</v>
      </c>
      <c r="O748" s="184">
        <v>8.2324999999999999</v>
      </c>
      <c r="P748" s="184">
        <v>6.3125</v>
      </c>
      <c r="Q748" s="184">
        <v>7.173</v>
      </c>
      <c r="R748" s="184">
        <v>12.3133</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44446</v>
      </c>
      <c r="E749" s="184">
        <v>22.499500000000001</v>
      </c>
      <c r="F749" s="184">
        <v>8.0000000000000002E-3</v>
      </c>
      <c r="G749" s="184">
        <v>9.0300000000000005E-2</v>
      </c>
      <c r="H749" s="184">
        <v>0.35099999999999998</v>
      </c>
      <c r="I749" s="184">
        <v>1.7161</v>
      </c>
      <c r="J749" s="184">
        <v>2.0663</v>
      </c>
      <c r="K749" s="184">
        <v>4.1494</v>
      </c>
      <c r="L749" s="184">
        <v>5.6052</v>
      </c>
      <c r="M749" s="184">
        <v>12.016400000000001</v>
      </c>
      <c r="N749" s="184">
        <v>20.318200000000001</v>
      </c>
      <c r="O749" s="184">
        <v>9.5236000000000001</v>
      </c>
      <c r="P749" s="184">
        <v>7.7070999999999996</v>
      </c>
      <c r="Q749" s="184">
        <v>7.9584000000000001</v>
      </c>
      <c r="R749" s="184">
        <v>13.3689</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44446</v>
      </c>
      <c r="E750" s="184">
        <v>26.31</v>
      </c>
      <c r="F750" s="184">
        <v>3.7999999999999999E-2</v>
      </c>
      <c r="G750" s="184">
        <v>7.6100000000000001E-2</v>
      </c>
      <c r="H750" s="184">
        <v>0.49659999999999999</v>
      </c>
      <c r="I750" s="184">
        <v>1.583</v>
      </c>
      <c r="J750" s="184">
        <v>2.1351</v>
      </c>
      <c r="K750" s="184">
        <v>4.0743999999999998</v>
      </c>
      <c r="L750" s="184">
        <v>6.3890000000000002</v>
      </c>
      <c r="M750" s="184">
        <v>10.8256</v>
      </c>
      <c r="N750" s="184">
        <v>17.560300000000002</v>
      </c>
      <c r="O750" s="184">
        <v>8.5241000000000007</v>
      </c>
      <c r="P750" s="184">
        <v>7.8737000000000004</v>
      </c>
      <c r="Q750" s="184">
        <v>8.0388000000000002</v>
      </c>
      <c r="R750" s="184">
        <v>12.621</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44446</v>
      </c>
      <c r="E751" s="184">
        <v>24.63</v>
      </c>
      <c r="F751" s="184">
        <v>4.0599999999999997E-2</v>
      </c>
      <c r="G751" s="184">
        <v>4.0599999999999997E-2</v>
      </c>
      <c r="H751" s="184">
        <v>0.48959999999999998</v>
      </c>
      <c r="I751" s="184">
        <v>1.5669999999999999</v>
      </c>
      <c r="J751" s="184">
        <v>2.0297999999999998</v>
      </c>
      <c r="K751" s="184">
        <v>3.7927</v>
      </c>
      <c r="L751" s="184">
        <v>5.8444000000000003</v>
      </c>
      <c r="M751" s="184">
        <v>10.0045</v>
      </c>
      <c r="N751" s="184">
        <v>16.343900000000001</v>
      </c>
      <c r="O751" s="184">
        <v>7.4138999999999999</v>
      </c>
      <c r="P751" s="184">
        <v>6.8247</v>
      </c>
      <c r="Q751" s="184">
        <v>7.0369999999999999</v>
      </c>
      <c r="R751" s="184">
        <v>11.470700000000001</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44446</v>
      </c>
      <c r="E752" s="184">
        <v>13.0624</v>
      </c>
      <c r="F752" s="184">
        <v>-4.6699999999999998E-2</v>
      </c>
      <c r="G752" s="184">
        <v>8.8900000000000007E-2</v>
      </c>
      <c r="H752" s="184">
        <v>0.66349999999999998</v>
      </c>
      <c r="I752" s="184">
        <v>1.7367999999999999</v>
      </c>
      <c r="J752" s="184">
        <v>1.7486999999999999</v>
      </c>
      <c r="K752" s="184">
        <v>4.2598000000000003</v>
      </c>
      <c r="L752" s="184">
        <v>7.8192000000000004</v>
      </c>
      <c r="M752" s="184">
        <v>11.648300000000001</v>
      </c>
      <c r="N752" s="184">
        <v>17.269400000000001</v>
      </c>
      <c r="O752" s="184"/>
      <c r="P752" s="184"/>
      <c r="Q752" s="184">
        <v>11.2455</v>
      </c>
      <c r="R752" s="184">
        <v>13.0802</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44446</v>
      </c>
      <c r="E753" s="184">
        <v>12.4922</v>
      </c>
      <c r="F753" s="184">
        <v>-5.1200000000000002E-2</v>
      </c>
      <c r="G753" s="184">
        <v>7.0499999999999993E-2</v>
      </c>
      <c r="H753" s="184">
        <v>0.63070000000000004</v>
      </c>
      <c r="I753" s="184">
        <v>1.6717</v>
      </c>
      <c r="J753" s="184">
        <v>1.5998000000000001</v>
      </c>
      <c r="K753" s="184">
        <v>3.8222</v>
      </c>
      <c r="L753" s="184">
        <v>6.8914999999999997</v>
      </c>
      <c r="M753" s="184">
        <v>10.223699999999999</v>
      </c>
      <c r="N753" s="184">
        <v>15.281000000000001</v>
      </c>
      <c r="O753" s="184"/>
      <c r="P753" s="184"/>
      <c r="Q753" s="184">
        <v>9.2822999999999993</v>
      </c>
      <c r="R753" s="184">
        <v>11.125</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44446</v>
      </c>
      <c r="E754" s="184">
        <v>17.799499999999998</v>
      </c>
      <c r="F754" s="184">
        <v>4.4999999999999998E-2</v>
      </c>
      <c r="G754" s="184">
        <v>4.9500000000000002E-2</v>
      </c>
      <c r="H754" s="184">
        <v>0.42259999999999998</v>
      </c>
      <c r="I754" s="184">
        <v>1.4140999999999999</v>
      </c>
      <c r="J754" s="184">
        <v>1.4666999999999999</v>
      </c>
      <c r="K754" s="184">
        <v>3.1305000000000001</v>
      </c>
      <c r="L754" s="184">
        <v>5.5899000000000001</v>
      </c>
      <c r="M754" s="184">
        <v>9.6183999999999994</v>
      </c>
      <c r="N754" s="184">
        <v>16.6538</v>
      </c>
      <c r="O754" s="184">
        <v>8.5670999999999999</v>
      </c>
      <c r="P754" s="184">
        <v>8.6771999999999991</v>
      </c>
      <c r="Q754" s="184">
        <v>8.7064000000000004</v>
      </c>
      <c r="R754" s="184">
        <v>11.9537</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44446</v>
      </c>
      <c r="E755" s="184">
        <v>18.763500000000001</v>
      </c>
      <c r="F755" s="184">
        <v>4.7500000000000001E-2</v>
      </c>
      <c r="G755" s="184">
        <v>5.9700000000000003E-2</v>
      </c>
      <c r="H755" s="184">
        <v>0.44109999999999999</v>
      </c>
      <c r="I755" s="184">
        <v>1.4505999999999999</v>
      </c>
      <c r="J755" s="184">
        <v>1.5522</v>
      </c>
      <c r="K755" s="184">
        <v>3.3807</v>
      </c>
      <c r="L755" s="184">
        <v>6.1079999999999997</v>
      </c>
      <c r="M755" s="184">
        <v>10.411199999999999</v>
      </c>
      <c r="N755" s="184">
        <v>17.778300000000002</v>
      </c>
      <c r="O755" s="184">
        <v>9.5187000000000008</v>
      </c>
      <c r="P755" s="184">
        <v>9.5545000000000009</v>
      </c>
      <c r="Q755" s="184">
        <v>9.5396999999999998</v>
      </c>
      <c r="R755" s="184">
        <v>13.010899999999999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44446</v>
      </c>
      <c r="E756" s="184">
        <v>24.332999999999998</v>
      </c>
      <c r="F756" s="184">
        <v>-0.16819999999999999</v>
      </c>
      <c r="G756" s="184">
        <v>8.2000000000000007E-3</v>
      </c>
      <c r="H756" s="184">
        <v>0.42920000000000003</v>
      </c>
      <c r="I756" s="184">
        <v>2.1922999999999999</v>
      </c>
      <c r="J756" s="184">
        <v>2.2351999999999999</v>
      </c>
      <c r="K756" s="184">
        <v>5.3742000000000001</v>
      </c>
      <c r="L756" s="184">
        <v>10.6448</v>
      </c>
      <c r="M756" s="184">
        <v>17.290099999999999</v>
      </c>
      <c r="N756" s="184">
        <v>27.7927</v>
      </c>
      <c r="O756" s="184">
        <v>9.9459</v>
      </c>
      <c r="P756" s="184">
        <v>8.9946000000000002</v>
      </c>
      <c r="Q756" s="184">
        <v>9.4797999999999991</v>
      </c>
      <c r="R756" s="184">
        <v>16.362400000000001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44446</v>
      </c>
      <c r="E757" s="184">
        <v>22.701000000000001</v>
      </c>
      <c r="F757" s="184">
        <v>-0.17150000000000001</v>
      </c>
      <c r="G757" s="184">
        <v>-4.4000000000000003E-3</v>
      </c>
      <c r="H757" s="184">
        <v>0.40689999999999998</v>
      </c>
      <c r="I757" s="184">
        <v>2.1555</v>
      </c>
      <c r="J757" s="184">
        <v>2.1509</v>
      </c>
      <c r="K757" s="184">
        <v>5.1361999999999997</v>
      </c>
      <c r="L757" s="184">
        <v>10.1456</v>
      </c>
      <c r="M757" s="184">
        <v>16.546900000000001</v>
      </c>
      <c r="N757" s="184">
        <v>26.707999999999998</v>
      </c>
      <c r="O757" s="184">
        <v>8.9568999999999992</v>
      </c>
      <c r="P757" s="184">
        <v>8.0836000000000006</v>
      </c>
      <c r="Q757" s="184">
        <v>8.6372999999999998</v>
      </c>
      <c r="R757" s="184">
        <v>15.325900000000001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44446</v>
      </c>
      <c r="E758" s="184">
        <v>16.7515</v>
      </c>
      <c r="F758" s="184">
        <v>-5.91E-2</v>
      </c>
      <c r="G758" s="184">
        <v>1.49E-2</v>
      </c>
      <c r="H758" s="184">
        <v>0.62470000000000003</v>
      </c>
      <c r="I758" s="184">
        <v>2.2462</v>
      </c>
      <c r="J758" s="184">
        <v>2.8456999999999999</v>
      </c>
      <c r="K758" s="184">
        <v>6.4926000000000004</v>
      </c>
      <c r="L758" s="184">
        <v>10.9885</v>
      </c>
      <c r="M758" s="184">
        <v>19.447099999999999</v>
      </c>
      <c r="N758" s="184">
        <v>30.962199999999999</v>
      </c>
      <c r="O758" s="184">
        <v>13.4229</v>
      </c>
      <c r="P758" s="184"/>
      <c r="Q758" s="184">
        <v>11.868399999999999</v>
      </c>
      <c r="R758" s="184">
        <v>19.422699999999999</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44446</v>
      </c>
      <c r="E759" s="184">
        <v>15.350199999999999</v>
      </c>
      <c r="F759" s="184">
        <v>-6.3799999999999996E-2</v>
      </c>
      <c r="G759" s="184">
        <v>-3.8999999999999998E-3</v>
      </c>
      <c r="H759" s="184">
        <v>0.5917</v>
      </c>
      <c r="I759" s="184">
        <v>2.1779999999999999</v>
      </c>
      <c r="J759" s="184">
        <v>2.6879</v>
      </c>
      <c r="K759" s="184">
        <v>6.0110999999999999</v>
      </c>
      <c r="L759" s="184">
        <v>10.001799999999999</v>
      </c>
      <c r="M759" s="184">
        <v>17.936</v>
      </c>
      <c r="N759" s="184">
        <v>28.795200000000001</v>
      </c>
      <c r="O759" s="184">
        <v>11.5229</v>
      </c>
      <c r="P759" s="184"/>
      <c r="Q759" s="184">
        <v>9.7638999999999996</v>
      </c>
      <c r="R759" s="184">
        <v>17.481999999999999</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44446</v>
      </c>
      <c r="E760" s="184">
        <v>14.885</v>
      </c>
      <c r="F760" s="184">
        <v>-7.3800000000000004E-2</v>
      </c>
      <c r="G760" s="184">
        <v>-5.3699999999999998E-2</v>
      </c>
      <c r="H760" s="184">
        <v>0.55389999999999995</v>
      </c>
      <c r="I760" s="184">
        <v>2.0289000000000001</v>
      </c>
      <c r="J760" s="184">
        <v>2.2602000000000002</v>
      </c>
      <c r="K760" s="184">
        <v>5.4551999999999996</v>
      </c>
      <c r="L760" s="184">
        <v>9.8605</v>
      </c>
      <c r="M760" s="184">
        <v>17.417400000000001</v>
      </c>
      <c r="N760" s="184">
        <v>27.614899999999999</v>
      </c>
      <c r="O760" s="184"/>
      <c r="P760" s="184"/>
      <c r="Q760" s="184">
        <v>15.7098</v>
      </c>
      <c r="R760" s="184">
        <v>18.990100000000002</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44446</v>
      </c>
      <c r="E761" s="184">
        <v>14.445</v>
      </c>
      <c r="F761" s="184">
        <v>-8.3000000000000004E-2</v>
      </c>
      <c r="G761" s="184">
        <v>-6.9199999999999998E-2</v>
      </c>
      <c r="H761" s="184">
        <v>0.52890000000000004</v>
      </c>
      <c r="I761" s="184">
        <v>1.9911000000000001</v>
      </c>
      <c r="J761" s="184">
        <v>2.1642000000000001</v>
      </c>
      <c r="K761" s="184">
        <v>5.1768999999999998</v>
      </c>
      <c r="L761" s="184">
        <v>9.2827999999999999</v>
      </c>
      <c r="M761" s="184">
        <v>16.5107</v>
      </c>
      <c r="N761" s="184">
        <v>26.300599999999999</v>
      </c>
      <c r="O761" s="184"/>
      <c r="P761" s="184"/>
      <c r="Q761" s="184">
        <v>14.443199999999999</v>
      </c>
      <c r="R761" s="184">
        <v>17.7666</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44446</v>
      </c>
      <c r="E762" s="184">
        <v>12.2875</v>
      </c>
      <c r="F762" s="184">
        <v>3.3399999999999999E-2</v>
      </c>
      <c r="G762" s="184">
        <v>0.1467</v>
      </c>
      <c r="H762" s="184">
        <v>0.37169999999999997</v>
      </c>
      <c r="I762" s="184">
        <v>1.6411</v>
      </c>
      <c r="J762" s="184">
        <v>1.9388000000000001</v>
      </c>
      <c r="K762" s="184">
        <v>4.1684000000000001</v>
      </c>
      <c r="L762" s="184">
        <v>6.6660000000000004</v>
      </c>
      <c r="M762" s="184">
        <v>12.6839</v>
      </c>
      <c r="N762" s="184">
        <v>20.607600000000001</v>
      </c>
      <c r="O762" s="184">
        <v>-1.5925</v>
      </c>
      <c r="P762" s="184">
        <v>2.2873999999999999</v>
      </c>
      <c r="Q762" s="184">
        <v>3.3349000000000002</v>
      </c>
      <c r="R762" s="184">
        <v>0.98129999999999995</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44446</v>
      </c>
      <c r="E763" s="184">
        <v>13.074299999999999</v>
      </c>
      <c r="F763" s="184">
        <v>3.5200000000000002E-2</v>
      </c>
      <c r="G763" s="184">
        <v>0.1547</v>
      </c>
      <c r="H763" s="184">
        <v>0.38700000000000001</v>
      </c>
      <c r="I763" s="184">
        <v>1.6718999999999999</v>
      </c>
      <c r="J763" s="184">
        <v>2.0131000000000001</v>
      </c>
      <c r="K763" s="184">
        <v>4.3948</v>
      </c>
      <c r="L763" s="184">
        <v>7.1224999999999996</v>
      </c>
      <c r="M763" s="184">
        <v>13.386900000000001</v>
      </c>
      <c r="N763" s="184">
        <v>21.6067</v>
      </c>
      <c r="O763" s="184">
        <v>-0.77</v>
      </c>
      <c r="P763" s="184">
        <v>3.2805</v>
      </c>
      <c r="Q763" s="184">
        <v>4.3613</v>
      </c>
      <c r="R763" s="184">
        <v>1.8011999999999999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44446</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44446</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44446</v>
      </c>
      <c r="E768" s="184">
        <v>39.139800000000001</v>
      </c>
      <c r="F768" s="184">
        <v>-9.8299999999999998E-2</v>
      </c>
      <c r="G768" s="184">
        <v>5.7799999999999997E-2</v>
      </c>
      <c r="H768" s="184">
        <v>0.60770000000000002</v>
      </c>
      <c r="I768" s="184">
        <v>2.097</v>
      </c>
      <c r="J768" s="184">
        <v>1.0354000000000001</v>
      </c>
      <c r="K768" s="184">
        <v>3.7667999999999999</v>
      </c>
      <c r="L768" s="184">
        <v>7.5995999999999997</v>
      </c>
      <c r="M768" s="184">
        <v>13.147600000000001</v>
      </c>
      <c r="N768" s="184">
        <v>20.1005</v>
      </c>
      <c r="O768" s="184">
        <v>7.9134000000000002</v>
      </c>
      <c r="P768" s="184">
        <v>7.5228000000000002</v>
      </c>
      <c r="Q768" s="184">
        <v>8.0616000000000003</v>
      </c>
      <c r="R768" s="184">
        <v>11.043200000000001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44446</v>
      </c>
      <c r="E769" s="184">
        <v>42.960700000000003</v>
      </c>
      <c r="F769" s="184">
        <v>-9.5799999999999996E-2</v>
      </c>
      <c r="G769" s="184">
        <v>6.7100000000000007E-2</v>
      </c>
      <c r="H769" s="184">
        <v>0.62680000000000002</v>
      </c>
      <c r="I769" s="184">
        <v>2.141</v>
      </c>
      <c r="J769" s="184">
        <v>1.1383000000000001</v>
      </c>
      <c r="K769" s="184">
        <v>4.1176000000000004</v>
      </c>
      <c r="L769" s="184">
        <v>8.3699999999999992</v>
      </c>
      <c r="M769" s="184">
        <v>14.3536</v>
      </c>
      <c r="N769" s="184">
        <v>21.768999999999998</v>
      </c>
      <c r="O769" s="184">
        <v>9.1481999999999992</v>
      </c>
      <c r="P769" s="184">
        <v>8.8251000000000008</v>
      </c>
      <c r="Q769" s="184">
        <v>9.9108000000000001</v>
      </c>
      <c r="R769" s="184">
        <v>12.431699999999999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44446</v>
      </c>
      <c r="E770" s="184">
        <v>48.622199999999999</v>
      </c>
      <c r="F770" s="184">
        <v>6.1100000000000002E-2</v>
      </c>
      <c r="G770" s="184">
        <v>0.29389999999999999</v>
      </c>
      <c r="H770" s="184">
        <v>0.99539999999999995</v>
      </c>
      <c r="I770" s="184">
        <v>3.0106999999999999</v>
      </c>
      <c r="J770" s="184">
        <v>2.7088999999999999</v>
      </c>
      <c r="K770" s="184">
        <v>6.0941000000000001</v>
      </c>
      <c r="L770" s="184">
        <v>9.6384000000000007</v>
      </c>
      <c r="M770" s="184">
        <v>16.557500000000001</v>
      </c>
      <c r="N770" s="184">
        <v>26.601199999999999</v>
      </c>
      <c r="O770" s="184">
        <v>11.042</v>
      </c>
      <c r="P770" s="184">
        <v>9.4453999999999994</v>
      </c>
      <c r="Q770" s="184">
        <v>8.5361999999999991</v>
      </c>
      <c r="R770" s="184">
        <v>16.5611</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44446</v>
      </c>
      <c r="E771" s="184">
        <v>52.9542</v>
      </c>
      <c r="F771" s="184">
        <v>6.5199999999999994E-2</v>
      </c>
      <c r="G771" s="184">
        <v>0.31009999999999999</v>
      </c>
      <c r="H771" s="184">
        <v>1.0239</v>
      </c>
      <c r="I771" s="184">
        <v>3.0680999999999998</v>
      </c>
      <c r="J771" s="184">
        <v>2.8411</v>
      </c>
      <c r="K771" s="184">
        <v>6.48</v>
      </c>
      <c r="L771" s="184">
        <v>10.4549</v>
      </c>
      <c r="M771" s="184">
        <v>17.8111</v>
      </c>
      <c r="N771" s="184">
        <v>28.387799999999999</v>
      </c>
      <c r="O771" s="184">
        <v>12.4777</v>
      </c>
      <c r="P771" s="184">
        <v>10.726699999999999</v>
      </c>
      <c r="Q771" s="184">
        <v>9.4320000000000004</v>
      </c>
      <c r="R771" s="184">
        <v>18.0501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44446</v>
      </c>
      <c r="E772" s="184">
        <v>48.622199999999999</v>
      </c>
      <c r="F772" s="184">
        <v>6.1100000000000002E-2</v>
      </c>
      <c r="G772" s="184">
        <v>0.29389999999999999</v>
      </c>
      <c r="H772" s="184">
        <v>0.99539999999999995</v>
      </c>
      <c r="I772" s="184">
        <v>3.0106999999999999</v>
      </c>
      <c r="J772" s="184">
        <v>2.7088999999999999</v>
      </c>
      <c r="K772" s="184">
        <v>6.0941000000000001</v>
      </c>
      <c r="L772" s="184">
        <v>9.6384000000000007</v>
      </c>
      <c r="M772" s="184">
        <v>16.557500000000001</v>
      </c>
      <c r="N772" s="184">
        <v>26.601199999999999</v>
      </c>
      <c r="O772" s="184">
        <v>11.042</v>
      </c>
      <c r="P772" s="184">
        <v>9.4453999999999994</v>
      </c>
      <c r="Q772" s="184">
        <v>8.5361999999999991</v>
      </c>
      <c r="R772" s="184">
        <v>16.5611</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44446</v>
      </c>
      <c r="E773" s="184">
        <v>48.622199999999999</v>
      </c>
      <c r="F773" s="184">
        <v>6.1100000000000002E-2</v>
      </c>
      <c r="G773" s="184">
        <v>0.29389999999999999</v>
      </c>
      <c r="H773" s="184">
        <v>0.99539999999999995</v>
      </c>
      <c r="I773" s="184">
        <v>3.0106999999999999</v>
      </c>
      <c r="J773" s="184">
        <v>2.7088999999999999</v>
      </c>
      <c r="K773" s="184">
        <v>6.0941000000000001</v>
      </c>
      <c r="L773" s="184">
        <v>9.6384000000000007</v>
      </c>
      <c r="M773" s="184">
        <v>16.557500000000001</v>
      </c>
      <c r="N773" s="184">
        <v>26.601199999999999</v>
      </c>
      <c r="O773" s="184">
        <v>11.042</v>
      </c>
      <c r="P773" s="184">
        <v>9.4453999999999994</v>
      </c>
      <c r="Q773" s="184">
        <v>8.5361999999999991</v>
      </c>
      <c r="R773" s="184">
        <v>16.5611</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44446</v>
      </c>
      <c r="E774" s="184">
        <v>18.4617</v>
      </c>
      <c r="F774" s="184">
        <v>0.1389</v>
      </c>
      <c r="G774" s="184">
        <v>0.1981</v>
      </c>
      <c r="H774" s="184">
        <v>0.64929999999999999</v>
      </c>
      <c r="I774" s="184">
        <v>1.8644000000000001</v>
      </c>
      <c r="J774" s="184">
        <v>2.3403999999999998</v>
      </c>
      <c r="K774" s="184">
        <v>4.1821000000000002</v>
      </c>
      <c r="L774" s="184">
        <v>8.0554000000000006</v>
      </c>
      <c r="M774" s="184">
        <v>14.693899999999999</v>
      </c>
      <c r="N774" s="184">
        <v>25.075900000000001</v>
      </c>
      <c r="O774" s="184">
        <v>10.9034</v>
      </c>
      <c r="P774" s="184">
        <v>9.8038000000000007</v>
      </c>
      <c r="Q774" s="184">
        <v>10.2423</v>
      </c>
      <c r="R774" s="184">
        <v>15.9717</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44446</v>
      </c>
      <c r="E775" s="184">
        <v>17.088200000000001</v>
      </c>
      <c r="F775" s="184">
        <v>0.1371</v>
      </c>
      <c r="G775" s="184">
        <v>0.19170000000000001</v>
      </c>
      <c r="H775" s="184">
        <v>0.63839999999999997</v>
      </c>
      <c r="I775" s="184">
        <v>1.8422000000000001</v>
      </c>
      <c r="J775" s="184">
        <v>2.2896000000000001</v>
      </c>
      <c r="K775" s="184">
        <v>4.0270000000000001</v>
      </c>
      <c r="L775" s="184">
        <v>7.7026000000000003</v>
      </c>
      <c r="M775" s="184">
        <v>14.128299999999999</v>
      </c>
      <c r="N775" s="184">
        <v>24.2453</v>
      </c>
      <c r="O775" s="184">
        <v>10.0533</v>
      </c>
      <c r="P775" s="184">
        <v>8.6020000000000003</v>
      </c>
      <c r="Q775" s="184">
        <v>8.8950999999999993</v>
      </c>
      <c r="R775" s="184">
        <v>15.2171</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44446</v>
      </c>
      <c r="E776" s="184">
        <v>13.189399999999999</v>
      </c>
      <c r="F776" s="184">
        <v>3.0000000000000001E-3</v>
      </c>
      <c r="G776" s="184">
        <v>0.1207</v>
      </c>
      <c r="H776" s="184">
        <v>0.55200000000000005</v>
      </c>
      <c r="I776" s="184">
        <v>1.8132999999999999</v>
      </c>
      <c r="J776" s="184">
        <v>2.4506999999999999</v>
      </c>
      <c r="K776" s="184">
        <v>4.6794000000000002</v>
      </c>
      <c r="L776" s="184">
        <v>7.0464000000000002</v>
      </c>
      <c r="M776" s="184">
        <v>11.8988</v>
      </c>
      <c r="N776" s="184">
        <v>18.8127</v>
      </c>
      <c r="O776" s="184"/>
      <c r="P776" s="184"/>
      <c r="Q776" s="184">
        <v>10.576700000000001</v>
      </c>
      <c r="R776" s="184">
        <v>12.1821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44446</v>
      </c>
      <c r="E777" s="184">
        <v>12.570600000000001</v>
      </c>
      <c r="F777" s="184">
        <v>-1.6000000000000001E-3</v>
      </c>
      <c r="G777" s="184">
        <v>0.1019</v>
      </c>
      <c r="H777" s="184">
        <v>0.51900000000000002</v>
      </c>
      <c r="I777" s="184">
        <v>1.7459</v>
      </c>
      <c r="J777" s="184">
        <v>2.2972999999999999</v>
      </c>
      <c r="K777" s="184">
        <v>4.2321</v>
      </c>
      <c r="L777" s="184">
        <v>6.1204000000000001</v>
      </c>
      <c r="M777" s="184">
        <v>10.483599999999999</v>
      </c>
      <c r="N777" s="184">
        <v>16.8565</v>
      </c>
      <c r="O777" s="184"/>
      <c r="P777" s="184"/>
      <c r="Q777" s="184">
        <v>8.6637000000000004</v>
      </c>
      <c r="R777" s="184">
        <v>10.272</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44446</v>
      </c>
      <c r="E778" s="184">
        <v>44.452100000000002</v>
      </c>
      <c r="F778" s="184">
        <v>2.7199999999999998E-2</v>
      </c>
      <c r="G778" s="184">
        <v>0.13159999999999999</v>
      </c>
      <c r="H778" s="184">
        <v>0.52259999999999995</v>
      </c>
      <c r="I778" s="184">
        <v>1.7299</v>
      </c>
      <c r="J778" s="184">
        <v>2.2898000000000001</v>
      </c>
      <c r="K778" s="184">
        <v>4.5644</v>
      </c>
      <c r="L778" s="184">
        <v>6.9097</v>
      </c>
      <c r="M778" s="184">
        <v>12.47</v>
      </c>
      <c r="N778" s="184">
        <v>20.084</v>
      </c>
      <c r="O778" s="184">
        <v>9.5292999999999992</v>
      </c>
      <c r="P778" s="184">
        <v>7.9233000000000002</v>
      </c>
      <c r="Q778" s="184">
        <v>8.6655999999999995</v>
      </c>
      <c r="R778" s="184">
        <v>12.815200000000001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44446</v>
      </c>
      <c r="E779" s="184">
        <v>53.715114252974999</v>
      </c>
      <c r="F779" s="184">
        <v>2.3099999999999999E-2</v>
      </c>
      <c r="G779" s="184">
        <v>0.1187</v>
      </c>
      <c r="H779" s="184">
        <v>0.50090000000000001</v>
      </c>
      <c r="I779" s="184">
        <v>1.6833</v>
      </c>
      <c r="J779" s="184">
        <v>2.1829999999999998</v>
      </c>
      <c r="K779" s="184">
        <v>4.2652999999999999</v>
      </c>
      <c r="L779" s="184">
        <v>6.3129</v>
      </c>
      <c r="M779" s="184">
        <v>11.5352</v>
      </c>
      <c r="N779" s="184">
        <v>18.751899999999999</v>
      </c>
      <c r="O779" s="184">
        <v>8.3610000000000007</v>
      </c>
      <c r="P779" s="184">
        <v>6.7652999999999999</v>
      </c>
      <c r="Q779" s="184">
        <v>7.9421999999999997</v>
      </c>
      <c r="R779" s="184">
        <v>11.581799999999999</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44446</v>
      </c>
      <c r="E780" s="184">
        <v>13.44</v>
      </c>
      <c r="F780" s="184">
        <v>0</v>
      </c>
      <c r="G780" s="184">
        <v>7.4499999999999997E-2</v>
      </c>
      <c r="H780" s="184">
        <v>0.37340000000000001</v>
      </c>
      <c r="I780" s="184">
        <v>1.4339999999999999</v>
      </c>
      <c r="J780" s="184">
        <v>2.1276999999999999</v>
      </c>
      <c r="K780" s="184">
        <v>4.1052999999999997</v>
      </c>
      <c r="L780" s="184">
        <v>6.4132999999999996</v>
      </c>
      <c r="M780" s="184">
        <v>10.344799999999999</v>
      </c>
      <c r="N780" s="184">
        <v>17.1752</v>
      </c>
      <c r="O780" s="184">
        <v>10.1274</v>
      </c>
      <c r="P780" s="184"/>
      <c r="Q780" s="184">
        <v>10.067299999999999</v>
      </c>
      <c r="R780" s="184">
        <v>12.5656</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44446</v>
      </c>
      <c r="E781" s="184">
        <v>13.2</v>
      </c>
      <c r="F781" s="184">
        <v>7.5800000000000006E-2</v>
      </c>
      <c r="G781" s="184">
        <v>7.5800000000000006E-2</v>
      </c>
      <c r="H781" s="184">
        <v>0.38019999999999998</v>
      </c>
      <c r="I781" s="184">
        <v>1.4603999999999999</v>
      </c>
      <c r="J781" s="184">
        <v>2.1671999999999998</v>
      </c>
      <c r="K781" s="184">
        <v>4.0189000000000004</v>
      </c>
      <c r="L781" s="184">
        <v>6.1093000000000002</v>
      </c>
      <c r="M781" s="184">
        <v>9.9084000000000003</v>
      </c>
      <c r="N781" s="184">
        <v>16.607800000000001</v>
      </c>
      <c r="O781" s="184">
        <v>9.5047999999999995</v>
      </c>
      <c r="P781" s="184"/>
      <c r="Q781" s="184">
        <v>9.4258000000000006</v>
      </c>
      <c r="R781" s="184">
        <v>12.0341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44446</v>
      </c>
      <c r="E782" s="184">
        <v>13.244999999999999</v>
      </c>
      <c r="F782" s="184">
        <v>3.0200000000000001E-2</v>
      </c>
      <c r="G782" s="184">
        <v>0.14369999999999999</v>
      </c>
      <c r="H782" s="184">
        <v>0.43219999999999997</v>
      </c>
      <c r="I782" s="184">
        <v>1.5471999999999999</v>
      </c>
      <c r="J782" s="184">
        <v>1.7821</v>
      </c>
      <c r="K782" s="184">
        <v>3.8090999999999999</v>
      </c>
      <c r="L782" s="184">
        <v>7.7836999999999996</v>
      </c>
      <c r="M782" s="184">
        <v>14.6317</v>
      </c>
      <c r="N782" s="184">
        <v>23.904299999999999</v>
      </c>
      <c r="O782" s="184">
        <v>9.7312999999999992</v>
      </c>
      <c r="P782" s="184"/>
      <c r="Q782" s="184">
        <v>9.7368000000000006</v>
      </c>
      <c r="R782" s="184">
        <v>13.7279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44446</v>
      </c>
      <c r="E783" s="184">
        <v>12.875999999999999</v>
      </c>
      <c r="F783" s="184">
        <v>2.87E-2</v>
      </c>
      <c r="G783" s="184">
        <v>0.13450000000000001</v>
      </c>
      <c r="H783" s="184">
        <v>0.41649999999999998</v>
      </c>
      <c r="I783" s="184">
        <v>1.5153000000000001</v>
      </c>
      <c r="J783" s="184">
        <v>1.7094</v>
      </c>
      <c r="K783" s="184">
        <v>3.5922999999999998</v>
      </c>
      <c r="L783" s="184">
        <v>7.3285999999999998</v>
      </c>
      <c r="M783" s="184">
        <v>13.916700000000001</v>
      </c>
      <c r="N783" s="184">
        <v>22.869599999999998</v>
      </c>
      <c r="O783" s="184">
        <v>8.7150999999999996</v>
      </c>
      <c r="P783" s="184"/>
      <c r="Q783" s="184">
        <v>8.7164999999999999</v>
      </c>
      <c r="R783" s="184">
        <v>12.8279</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-5.7659999999999942E-3</v>
      </c>
      <c r="G784" s="186">
        <v>9.9007999999999971E-2</v>
      </c>
      <c r="H784" s="186">
        <v>0.49179200000000001</v>
      </c>
      <c r="I784" s="186">
        <v>1.7508660000000003</v>
      </c>
      <c r="J784" s="186">
        <v>2.0177759999999996</v>
      </c>
      <c r="K784" s="186">
        <v>4.477987999999999</v>
      </c>
      <c r="L784" s="186">
        <v>7.5095920000000014</v>
      </c>
      <c r="M784" s="186">
        <v>13.084944000000002</v>
      </c>
      <c r="N784" s="186">
        <v>21.108550000000001</v>
      </c>
      <c r="O784" s="186">
        <v>9.2177899999999973</v>
      </c>
      <c r="P784" s="186">
        <v>8.4104312499999985</v>
      </c>
      <c r="Q784" s="186">
        <v>8.878184000000001</v>
      </c>
      <c r="R784" s="186">
        <v>13.428152083333332</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v>
      </c>
      <c r="G785" s="186">
        <v>7.7649999999999997E-2</v>
      </c>
      <c r="H785" s="186">
        <v>0.44694999999999996</v>
      </c>
      <c r="I785" s="186">
        <v>1.6997</v>
      </c>
      <c r="J785" s="186">
        <v>2.1314000000000002</v>
      </c>
      <c r="K785" s="186">
        <v>4.2187999999999999</v>
      </c>
      <c r="L785" s="186">
        <v>7.6510999999999996</v>
      </c>
      <c r="M785" s="186">
        <v>13.3794</v>
      </c>
      <c r="N785" s="186">
        <v>21.648849999999999</v>
      </c>
      <c r="O785" s="186">
        <v>9.5211500000000004</v>
      </c>
      <c r="P785" s="186">
        <v>8.7511499999999991</v>
      </c>
      <c r="Q785" s="186">
        <v>9.1064000000000007</v>
      </c>
      <c r="R785" s="186">
        <v>13.241350000000001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44446</v>
      </c>
      <c r="E788" s="184">
        <v>1147.93</v>
      </c>
      <c r="F788" s="184">
        <v>-0.1348</v>
      </c>
      <c r="G788" s="184">
        <v>0.15090000000000001</v>
      </c>
      <c r="H788" s="184">
        <v>1.6316999999999999</v>
      </c>
      <c r="I788" s="184">
        <v>4.8319000000000001</v>
      </c>
      <c r="J788" s="184">
        <v>4.9353999999999996</v>
      </c>
      <c r="K788" s="184">
        <v>11.189399999999999</v>
      </c>
      <c r="L788" s="184">
        <v>20.682300000000001</v>
      </c>
      <c r="M788" s="184">
        <v>34.080500000000001</v>
      </c>
      <c r="N788" s="184">
        <v>60.812800000000003</v>
      </c>
      <c r="O788" s="184">
        <v>15.4102</v>
      </c>
      <c r="P788" s="184">
        <v>14.6031</v>
      </c>
      <c r="Q788" s="184">
        <v>22.851500000000001</v>
      </c>
      <c r="R788" s="184">
        <v>30.000299999999999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44446</v>
      </c>
      <c r="E789" s="184">
        <v>1242.6199999999999</v>
      </c>
      <c r="F789" s="184">
        <v>-0.1326</v>
      </c>
      <c r="G789" s="184">
        <v>0.16039999999999999</v>
      </c>
      <c r="H789" s="184">
        <v>1.65</v>
      </c>
      <c r="I789" s="184">
        <v>4.8685999999999998</v>
      </c>
      <c r="J789" s="184">
        <v>5.0210999999999997</v>
      </c>
      <c r="K789" s="184">
        <v>11.4567</v>
      </c>
      <c r="L789" s="184">
        <v>21.1922</v>
      </c>
      <c r="M789" s="184">
        <v>34.908999999999999</v>
      </c>
      <c r="N789" s="184">
        <v>62.168999999999997</v>
      </c>
      <c r="O789" s="184">
        <v>16.433800000000002</v>
      </c>
      <c r="P789" s="184">
        <v>15.7339</v>
      </c>
      <c r="Q789" s="184">
        <v>18.7818</v>
      </c>
      <c r="R789" s="184">
        <v>31.127099999999999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44446</v>
      </c>
      <c r="E790" s="184">
        <v>20.3</v>
      </c>
      <c r="F790" s="184">
        <v>-0.29470000000000002</v>
      </c>
      <c r="G790" s="184">
        <v>0</v>
      </c>
      <c r="H790" s="184">
        <v>1.0452999999999999</v>
      </c>
      <c r="I790" s="184">
        <v>5.2359</v>
      </c>
      <c r="J790" s="184">
        <v>7.7495000000000003</v>
      </c>
      <c r="K790" s="184">
        <v>15.669499999999999</v>
      </c>
      <c r="L790" s="184">
        <v>21.484100000000002</v>
      </c>
      <c r="M790" s="184">
        <v>34.794199999999996</v>
      </c>
      <c r="N790" s="184">
        <v>58.469900000000003</v>
      </c>
      <c r="O790" s="184">
        <v>20.834499999999998</v>
      </c>
      <c r="P790" s="184"/>
      <c r="Q790" s="184">
        <v>20.433</v>
      </c>
      <c r="R790" s="184">
        <v>31.0092</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44446</v>
      </c>
      <c r="E791" s="184">
        <v>19.18</v>
      </c>
      <c r="F791" s="184">
        <v>-0.26</v>
      </c>
      <c r="G791" s="184">
        <v>0</v>
      </c>
      <c r="H791" s="184">
        <v>1.0537000000000001</v>
      </c>
      <c r="I791" s="184">
        <v>5.2111999999999998</v>
      </c>
      <c r="J791" s="184">
        <v>7.6923000000000004</v>
      </c>
      <c r="K791" s="184">
        <v>15.3337</v>
      </c>
      <c r="L791" s="184">
        <v>20.780899999999999</v>
      </c>
      <c r="M791" s="184">
        <v>33.5655</v>
      </c>
      <c r="N791" s="184">
        <v>56.4437</v>
      </c>
      <c r="O791" s="184">
        <v>19.1267</v>
      </c>
      <c r="P791" s="184"/>
      <c r="Q791" s="184">
        <v>18.651499999999999</v>
      </c>
      <c r="R791" s="184">
        <v>29.278500000000001</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44446</v>
      </c>
      <c r="E792" s="184">
        <v>19.34</v>
      </c>
      <c r="F792" s="184">
        <v>-5.1700000000000003E-2</v>
      </c>
      <c r="G792" s="184">
        <v>0.31119999999999998</v>
      </c>
      <c r="H792" s="184">
        <v>1.5223</v>
      </c>
      <c r="I792" s="184">
        <v>5.5101000000000004</v>
      </c>
      <c r="J792" s="184">
        <v>3.3119999999999998</v>
      </c>
      <c r="K792" s="184">
        <v>11.662800000000001</v>
      </c>
      <c r="L792" s="184">
        <v>27.9101</v>
      </c>
      <c r="M792" s="184">
        <v>45.1952</v>
      </c>
      <c r="N792" s="184">
        <v>73.4529</v>
      </c>
      <c r="O792" s="184"/>
      <c r="P792" s="184"/>
      <c r="Q792" s="184">
        <v>73.924199999999999</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44446</v>
      </c>
      <c r="E793" s="184">
        <v>18.93</v>
      </c>
      <c r="F793" s="184">
        <v>-0.1055</v>
      </c>
      <c r="G793" s="184">
        <v>0.26479999999999998</v>
      </c>
      <c r="H793" s="184">
        <v>1.5013000000000001</v>
      </c>
      <c r="I793" s="184">
        <v>5.4596</v>
      </c>
      <c r="J793" s="184">
        <v>3.1608000000000001</v>
      </c>
      <c r="K793" s="184">
        <v>11.222099999999999</v>
      </c>
      <c r="L793" s="184">
        <v>26.8767</v>
      </c>
      <c r="M793" s="184">
        <v>43.3005</v>
      </c>
      <c r="N793" s="184">
        <v>70.387</v>
      </c>
      <c r="O793" s="184"/>
      <c r="P793" s="184"/>
      <c r="Q793" s="184">
        <v>70.825100000000006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44446</v>
      </c>
      <c r="E794" s="184">
        <v>242.01</v>
      </c>
      <c r="F794" s="184">
        <v>-4.5400000000000003E-2</v>
      </c>
      <c r="G794" s="184">
        <v>0.37740000000000001</v>
      </c>
      <c r="H794" s="184">
        <v>1.5824</v>
      </c>
      <c r="I794" s="184">
        <v>5.7644000000000002</v>
      </c>
      <c r="J794" s="184">
        <v>7.2881999999999998</v>
      </c>
      <c r="K794" s="184">
        <v>14.0212</v>
      </c>
      <c r="L794" s="184">
        <v>23.016300000000001</v>
      </c>
      <c r="M794" s="184">
        <v>37.388599999999997</v>
      </c>
      <c r="N794" s="184">
        <v>60.006599999999999</v>
      </c>
      <c r="O794" s="184">
        <v>20.790299999999998</v>
      </c>
      <c r="P794" s="184">
        <v>18.650099999999998</v>
      </c>
      <c r="Q794" s="184">
        <v>16.559000000000001</v>
      </c>
      <c r="R794" s="184">
        <v>35.450099999999999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44446</v>
      </c>
      <c r="E795" s="184">
        <v>226.26</v>
      </c>
      <c r="F795" s="184">
        <v>-5.2999999999999999E-2</v>
      </c>
      <c r="G795" s="184">
        <v>0.36370000000000002</v>
      </c>
      <c r="H795" s="184">
        <v>1.5529999999999999</v>
      </c>
      <c r="I795" s="184">
        <v>5.7092000000000001</v>
      </c>
      <c r="J795" s="184">
        <v>7.1509999999999998</v>
      </c>
      <c r="K795" s="184">
        <v>13.6129</v>
      </c>
      <c r="L795" s="184">
        <v>22.177199999999999</v>
      </c>
      <c r="M795" s="184">
        <v>36.039000000000001</v>
      </c>
      <c r="N795" s="184">
        <v>57.947600000000001</v>
      </c>
      <c r="O795" s="184">
        <v>19.417000000000002</v>
      </c>
      <c r="P795" s="184">
        <v>17.525099999999998</v>
      </c>
      <c r="Q795" s="184">
        <v>18.9329</v>
      </c>
      <c r="R795" s="184">
        <v>33.6751</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44446</v>
      </c>
      <c r="E796" s="184">
        <v>71.91</v>
      </c>
      <c r="F796" s="184">
        <v>-6.3899999999999998E-2</v>
      </c>
      <c r="G796" s="184">
        <v>-3.3399999999999999E-2</v>
      </c>
      <c r="H796" s="184">
        <v>0.86829999999999996</v>
      </c>
      <c r="I796" s="184">
        <v>4.5278999999999998</v>
      </c>
      <c r="J796" s="184">
        <v>5.1516000000000002</v>
      </c>
      <c r="K796" s="184">
        <v>12.544</v>
      </c>
      <c r="L796" s="184">
        <v>21.788499999999999</v>
      </c>
      <c r="M796" s="184">
        <v>39.125900000000001</v>
      </c>
      <c r="N796" s="184">
        <v>66.481499999999997</v>
      </c>
      <c r="O796" s="184">
        <v>20.9039</v>
      </c>
      <c r="P796" s="184">
        <v>17.452400000000001</v>
      </c>
      <c r="Q796" s="184">
        <v>17.402200000000001</v>
      </c>
      <c r="R796" s="184">
        <v>34.350200000000001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44446</v>
      </c>
      <c r="E797" s="184">
        <v>198.715233146701</v>
      </c>
      <c r="F797" s="184">
        <v>-6.4299999999999996E-2</v>
      </c>
      <c r="G797" s="184">
        <v>-3.2800000000000003E-2</v>
      </c>
      <c r="H797" s="184">
        <v>0.86739999999999995</v>
      </c>
      <c r="I797" s="184">
        <v>4.5288000000000004</v>
      </c>
      <c r="J797" s="184">
        <v>5.1521999999999997</v>
      </c>
      <c r="K797" s="184">
        <v>12.5434</v>
      </c>
      <c r="L797" s="184">
        <v>21.788799999999998</v>
      </c>
      <c r="M797" s="184">
        <v>39.1267</v>
      </c>
      <c r="N797" s="184">
        <v>66.4803</v>
      </c>
      <c r="O797" s="184">
        <v>19.8048</v>
      </c>
      <c r="P797" s="184">
        <v>16.8123</v>
      </c>
      <c r="Q797" s="184">
        <v>17.035900000000002</v>
      </c>
      <c r="R797" s="184">
        <v>33.391599999999997</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44446</v>
      </c>
      <c r="E798" s="184">
        <v>67.406000000000006</v>
      </c>
      <c r="F798" s="184">
        <v>-6.6699999999999995E-2</v>
      </c>
      <c r="G798" s="184">
        <v>-4.5999999999999999E-2</v>
      </c>
      <c r="H798" s="184">
        <v>0.84530000000000005</v>
      </c>
      <c r="I798" s="184">
        <v>4.4794999999999998</v>
      </c>
      <c r="J798" s="184">
        <v>5.0429000000000004</v>
      </c>
      <c r="K798" s="184">
        <v>12.2423</v>
      </c>
      <c r="L798" s="184">
        <v>21.144500000000001</v>
      </c>
      <c r="M798" s="184">
        <v>38.050699999999999</v>
      </c>
      <c r="N798" s="184">
        <v>64.778599999999997</v>
      </c>
      <c r="O798" s="184">
        <v>19.781099999999999</v>
      </c>
      <c r="P798" s="184">
        <v>16.454000000000001</v>
      </c>
      <c r="Q798" s="184">
        <v>14.314500000000001</v>
      </c>
      <c r="R798" s="184">
        <v>33.0047</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44446</v>
      </c>
      <c r="E799" s="184">
        <v>840.67761167149899</v>
      </c>
      <c r="F799" s="184">
        <v>-6.7299999999999999E-2</v>
      </c>
      <c r="G799" s="184">
        <v>-4.7100000000000003E-2</v>
      </c>
      <c r="H799" s="184">
        <v>0.84340000000000004</v>
      </c>
      <c r="I799" s="184">
        <v>4.4798</v>
      </c>
      <c r="J799" s="184">
        <v>5.0430999999999999</v>
      </c>
      <c r="K799" s="184">
        <v>12.241199999999999</v>
      </c>
      <c r="L799" s="184">
        <v>21.148099999999999</v>
      </c>
      <c r="M799" s="184">
        <v>38.0535</v>
      </c>
      <c r="N799" s="184">
        <v>64.780699999999996</v>
      </c>
      <c r="O799" s="184">
        <v>18.683499999999999</v>
      </c>
      <c r="P799" s="184">
        <v>15.813000000000001</v>
      </c>
      <c r="Q799" s="184">
        <v>19.938300000000002</v>
      </c>
      <c r="R799" s="184">
        <v>32.051499999999997</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44446</v>
      </c>
      <c r="E800" s="184">
        <v>24.524000000000001</v>
      </c>
      <c r="F800" s="184">
        <v>-0.28870000000000001</v>
      </c>
      <c r="G800" s="184">
        <v>0.18379999999999999</v>
      </c>
      <c r="H800" s="184">
        <v>1.1508</v>
      </c>
      <c r="I800" s="184">
        <v>4.6959999999999997</v>
      </c>
      <c r="J800" s="184">
        <v>4.3441000000000001</v>
      </c>
      <c r="K800" s="184">
        <v>12.155900000000001</v>
      </c>
      <c r="L800" s="184">
        <v>19.664300000000001</v>
      </c>
      <c r="M800" s="184">
        <v>38.451999999999998</v>
      </c>
      <c r="N800" s="184">
        <v>61.885300000000001</v>
      </c>
      <c r="O800" s="184">
        <v>17.090499999999999</v>
      </c>
      <c r="P800" s="184">
        <v>16.9663</v>
      </c>
      <c r="Q800" s="184">
        <v>14.5654</v>
      </c>
      <c r="R800" s="184">
        <v>30.446899999999999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44446</v>
      </c>
      <c r="E801" s="184">
        <v>22.571999999999999</v>
      </c>
      <c r="F801" s="184">
        <v>-0.29149999999999998</v>
      </c>
      <c r="G801" s="184">
        <v>0.16420000000000001</v>
      </c>
      <c r="H801" s="184">
        <v>1.1200000000000001</v>
      </c>
      <c r="I801" s="184">
        <v>4.6258999999999997</v>
      </c>
      <c r="J801" s="184">
        <v>4.1864999999999997</v>
      </c>
      <c r="K801" s="184">
        <v>11.6652</v>
      </c>
      <c r="L801" s="184">
        <v>18.594000000000001</v>
      </c>
      <c r="M801" s="184">
        <v>36.626100000000001</v>
      </c>
      <c r="N801" s="184">
        <v>59.058599999999998</v>
      </c>
      <c r="O801" s="184">
        <v>15.053699999999999</v>
      </c>
      <c r="P801" s="184">
        <v>15.4163</v>
      </c>
      <c r="Q801" s="184">
        <v>13.1341</v>
      </c>
      <c r="R801" s="184">
        <v>28.149799999999999</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44446</v>
      </c>
      <c r="E802" s="184">
        <v>915.49210000000005</v>
      </c>
      <c r="F802" s="184">
        <v>-0.18260000000000001</v>
      </c>
      <c r="G802" s="184">
        <v>-1.7899999999999999E-2</v>
      </c>
      <c r="H802" s="184">
        <v>1.4370000000000001</v>
      </c>
      <c r="I802" s="184">
        <v>4.4145000000000003</v>
      </c>
      <c r="J802" s="184">
        <v>4.0965999999999996</v>
      </c>
      <c r="K802" s="184">
        <v>9.2117000000000004</v>
      </c>
      <c r="L802" s="184">
        <v>16.319900000000001</v>
      </c>
      <c r="M802" s="184">
        <v>36.655700000000003</v>
      </c>
      <c r="N802" s="184">
        <v>64.519099999999995</v>
      </c>
      <c r="O802" s="184">
        <v>13.9328</v>
      </c>
      <c r="P802" s="184">
        <v>12.8766</v>
      </c>
      <c r="Q802" s="184">
        <v>18.240100000000002</v>
      </c>
      <c r="R802" s="184">
        <v>29.6479</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44446</v>
      </c>
      <c r="E803" s="184">
        <v>989.69069999999999</v>
      </c>
      <c r="F803" s="184">
        <v>-0.1807</v>
      </c>
      <c r="G803" s="184">
        <v>-1.04E-2</v>
      </c>
      <c r="H803" s="184">
        <v>1.4504999999999999</v>
      </c>
      <c r="I803" s="184">
        <v>4.4424999999999999</v>
      </c>
      <c r="J803" s="184">
        <v>4.1607000000000003</v>
      </c>
      <c r="K803" s="184">
        <v>9.4099000000000004</v>
      </c>
      <c r="L803" s="184">
        <v>16.7517</v>
      </c>
      <c r="M803" s="184">
        <v>37.408099999999997</v>
      </c>
      <c r="N803" s="184">
        <v>65.730099999999993</v>
      </c>
      <c r="O803" s="184">
        <v>14.844799999999999</v>
      </c>
      <c r="P803" s="184">
        <v>13.9094</v>
      </c>
      <c r="Q803" s="184">
        <v>16.9633</v>
      </c>
      <c r="R803" s="184">
        <v>30.630600000000001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44446</v>
      </c>
      <c r="E804" s="184">
        <v>933.77099999999996</v>
      </c>
      <c r="F804" s="184">
        <v>-0.33200000000000002</v>
      </c>
      <c r="G804" s="184">
        <v>-0.30740000000000001</v>
      </c>
      <c r="H804" s="184">
        <v>0.8115</v>
      </c>
      <c r="I804" s="184">
        <v>4.1970000000000001</v>
      </c>
      <c r="J804" s="184">
        <v>1.9674</v>
      </c>
      <c r="K804" s="184">
        <v>4.1158999999999999</v>
      </c>
      <c r="L804" s="184">
        <v>13.413399999999999</v>
      </c>
      <c r="M804" s="184">
        <v>34.320599999999999</v>
      </c>
      <c r="N804" s="184">
        <v>60.648200000000003</v>
      </c>
      <c r="O804" s="184">
        <v>12.2844</v>
      </c>
      <c r="P804" s="184">
        <v>12.6899</v>
      </c>
      <c r="Q804" s="184">
        <v>18.518999999999998</v>
      </c>
      <c r="R804" s="184">
        <v>22.166399999999999</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44446</v>
      </c>
      <c r="E805" s="184">
        <v>995.24199999999996</v>
      </c>
      <c r="F805" s="184">
        <v>-0.33040000000000003</v>
      </c>
      <c r="G805" s="184">
        <v>-0.30080000000000001</v>
      </c>
      <c r="H805" s="184">
        <v>0.82320000000000004</v>
      </c>
      <c r="I805" s="184">
        <v>4.2210000000000001</v>
      </c>
      <c r="J805" s="184">
        <v>2.0204</v>
      </c>
      <c r="K805" s="184">
        <v>4.2725</v>
      </c>
      <c r="L805" s="184">
        <v>13.7668</v>
      </c>
      <c r="M805" s="184">
        <v>34.924300000000002</v>
      </c>
      <c r="N805" s="184">
        <v>61.585500000000003</v>
      </c>
      <c r="O805" s="184">
        <v>12.965199999999999</v>
      </c>
      <c r="P805" s="184">
        <v>13.507199999999999</v>
      </c>
      <c r="Q805" s="184">
        <v>15.0899</v>
      </c>
      <c r="R805" s="184">
        <v>22.8688</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44446</v>
      </c>
      <c r="E806" s="184">
        <v>129.79300000000001</v>
      </c>
      <c r="F806" s="184">
        <v>-0.49390000000000001</v>
      </c>
      <c r="G806" s="184">
        <v>-0.1303</v>
      </c>
      <c r="H806" s="184">
        <v>1.4080999999999999</v>
      </c>
      <c r="I806" s="184">
        <v>5.1391999999999998</v>
      </c>
      <c r="J806" s="184">
        <v>5.3144</v>
      </c>
      <c r="K806" s="184">
        <v>12.3201</v>
      </c>
      <c r="L806" s="184">
        <v>19.015899999999998</v>
      </c>
      <c r="M806" s="184">
        <v>33.646000000000001</v>
      </c>
      <c r="N806" s="184">
        <v>57.542000000000002</v>
      </c>
      <c r="O806" s="184">
        <v>12.367000000000001</v>
      </c>
      <c r="P806" s="184">
        <v>12.0746</v>
      </c>
      <c r="Q806" s="184">
        <v>15.7286</v>
      </c>
      <c r="R806" s="184">
        <v>29.136700000000001</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44446</v>
      </c>
      <c r="E807" s="184">
        <v>139.77279999999999</v>
      </c>
      <c r="F807" s="184">
        <v>-0.49070000000000003</v>
      </c>
      <c r="G807" s="184">
        <v>-0.1177</v>
      </c>
      <c r="H807" s="184">
        <v>1.4305000000000001</v>
      </c>
      <c r="I807" s="184">
        <v>5.1856</v>
      </c>
      <c r="J807" s="184">
        <v>5.4219999999999997</v>
      </c>
      <c r="K807" s="184">
        <v>12.6511</v>
      </c>
      <c r="L807" s="184">
        <v>19.724599999999999</v>
      </c>
      <c r="M807" s="184">
        <v>34.819099999999999</v>
      </c>
      <c r="N807" s="184">
        <v>59.377899999999997</v>
      </c>
      <c r="O807" s="184">
        <v>13.571199999999999</v>
      </c>
      <c r="P807" s="184">
        <v>13.1257</v>
      </c>
      <c r="Q807" s="184">
        <v>16.0806</v>
      </c>
      <c r="R807" s="184">
        <v>30.641999999999999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44446</v>
      </c>
      <c r="E808" s="184">
        <v>33.869999999999997</v>
      </c>
      <c r="F808" s="184">
        <v>0.29609999999999997</v>
      </c>
      <c r="G808" s="184">
        <v>0.65380000000000005</v>
      </c>
      <c r="H808" s="184">
        <v>2.0796000000000001</v>
      </c>
      <c r="I808" s="184">
        <v>6.1422999999999996</v>
      </c>
      <c r="J808" s="184">
        <v>7.4215</v>
      </c>
      <c r="K808" s="184">
        <v>15.2433</v>
      </c>
      <c r="L808" s="184">
        <v>23.793900000000001</v>
      </c>
      <c r="M808" s="184">
        <v>35.7515</v>
      </c>
      <c r="N808" s="184">
        <v>58.271000000000001</v>
      </c>
      <c r="O808" s="184">
        <v>15.8406</v>
      </c>
      <c r="P808" s="184">
        <v>13.095000000000001</v>
      </c>
      <c r="Q808" s="184">
        <v>17.786799999999999</v>
      </c>
      <c r="R808" s="184">
        <v>30.892199999999999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44446</v>
      </c>
      <c r="E809" s="184">
        <v>37.31</v>
      </c>
      <c r="F809" s="184">
        <v>0.29570000000000002</v>
      </c>
      <c r="G809" s="184">
        <v>0.64739999999999998</v>
      </c>
      <c r="H809" s="184">
        <v>2.1073</v>
      </c>
      <c r="I809" s="184">
        <v>6.2054999999999998</v>
      </c>
      <c r="J809" s="184">
        <v>7.5216000000000003</v>
      </c>
      <c r="K809" s="184">
        <v>15.6541</v>
      </c>
      <c r="L809" s="184">
        <v>24.6159</v>
      </c>
      <c r="M809" s="184">
        <v>37.068300000000001</v>
      </c>
      <c r="N809" s="184">
        <v>60.3352</v>
      </c>
      <c r="O809" s="184">
        <v>17.5153</v>
      </c>
      <c r="P809" s="184">
        <v>14.965999999999999</v>
      </c>
      <c r="Q809" s="184">
        <v>19.325700000000001</v>
      </c>
      <c r="R809" s="184">
        <v>32.590200000000003</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44446</v>
      </c>
      <c r="E810" s="184">
        <v>141.87</v>
      </c>
      <c r="F810" s="184">
        <v>-0.16189999999999999</v>
      </c>
      <c r="G810" s="184">
        <v>0.219</v>
      </c>
      <c r="H810" s="184">
        <v>1.4298999999999999</v>
      </c>
      <c r="I810" s="184">
        <v>5.0033000000000003</v>
      </c>
      <c r="J810" s="184">
        <v>4.4928999999999997</v>
      </c>
      <c r="K810" s="184">
        <v>11.061500000000001</v>
      </c>
      <c r="L810" s="184">
        <v>18.373000000000001</v>
      </c>
      <c r="M810" s="184">
        <v>30.985099999999999</v>
      </c>
      <c r="N810" s="184">
        <v>53.4559</v>
      </c>
      <c r="O810" s="184">
        <v>11.6836</v>
      </c>
      <c r="P810" s="184">
        <v>11.9244</v>
      </c>
      <c r="Q810" s="184">
        <v>15.542299999999999</v>
      </c>
      <c r="R810" s="184">
        <v>24.4849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44446</v>
      </c>
      <c r="E811" s="184">
        <v>133.38</v>
      </c>
      <c r="F811" s="184">
        <v>-0.1721</v>
      </c>
      <c r="G811" s="184">
        <v>0.20280000000000001</v>
      </c>
      <c r="H811" s="184">
        <v>1.4065000000000001</v>
      </c>
      <c r="I811" s="184">
        <v>4.9657999999999998</v>
      </c>
      <c r="J811" s="184">
        <v>4.4234</v>
      </c>
      <c r="K811" s="184">
        <v>10.8544</v>
      </c>
      <c r="L811" s="184">
        <v>17.941500000000001</v>
      </c>
      <c r="M811" s="184">
        <v>30.279399999999999</v>
      </c>
      <c r="N811" s="184">
        <v>52.364600000000003</v>
      </c>
      <c r="O811" s="184">
        <v>10.9123</v>
      </c>
      <c r="P811" s="184">
        <v>11.1228</v>
      </c>
      <c r="Q811" s="184">
        <v>17.631499999999999</v>
      </c>
      <c r="R811" s="184">
        <v>23.632999999999999</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44446</v>
      </c>
      <c r="E812" s="184">
        <v>50.820900000000002</v>
      </c>
      <c r="F812" s="184">
        <v>-0.1328</v>
      </c>
      <c r="G812" s="184">
        <v>0.13600000000000001</v>
      </c>
      <c r="H812" s="184">
        <v>1.6028</v>
      </c>
      <c r="I812" s="184">
        <v>5.8666999999999998</v>
      </c>
      <c r="J812" s="184">
        <v>7.3954000000000004</v>
      </c>
      <c r="K812" s="184">
        <v>13.2133</v>
      </c>
      <c r="L812" s="184">
        <v>18.569800000000001</v>
      </c>
      <c r="M812" s="184">
        <v>35.232799999999997</v>
      </c>
      <c r="N812" s="184">
        <v>61.038699999999999</v>
      </c>
      <c r="O812" s="184">
        <v>16.425899999999999</v>
      </c>
      <c r="P812" s="184">
        <v>15.406700000000001</v>
      </c>
      <c r="Q812" s="184">
        <v>13.360099999999999</v>
      </c>
      <c r="R812" s="184">
        <v>27.750399999999999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44446</v>
      </c>
      <c r="E813" s="184">
        <v>55.3767</v>
      </c>
      <c r="F813" s="184">
        <v>-0.13059999999999999</v>
      </c>
      <c r="G813" s="184">
        <v>0.14449999999999999</v>
      </c>
      <c r="H813" s="184">
        <v>1.6181000000000001</v>
      </c>
      <c r="I813" s="184">
        <v>5.8986000000000001</v>
      </c>
      <c r="J813" s="184">
        <v>7.4688999999999997</v>
      </c>
      <c r="K813" s="184">
        <v>13.436199999999999</v>
      </c>
      <c r="L813" s="184">
        <v>19.042100000000001</v>
      </c>
      <c r="M813" s="184">
        <v>36.027299999999997</v>
      </c>
      <c r="N813" s="184">
        <v>62.299799999999998</v>
      </c>
      <c r="O813" s="184">
        <v>17.3367</v>
      </c>
      <c r="P813" s="184">
        <v>16.455200000000001</v>
      </c>
      <c r="Q813" s="184">
        <v>17.409099999999999</v>
      </c>
      <c r="R813" s="184">
        <v>28.7498</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44446</v>
      </c>
      <c r="E814" s="184">
        <v>52.898000000000003</v>
      </c>
      <c r="F814" s="184">
        <v>-0.26960000000000001</v>
      </c>
      <c r="G814" s="184">
        <v>-0.18870000000000001</v>
      </c>
      <c r="H814" s="184">
        <v>1.6956</v>
      </c>
      <c r="I814" s="184">
        <v>5.2779999999999996</v>
      </c>
      <c r="J814" s="184">
        <v>5.2571000000000003</v>
      </c>
      <c r="K814" s="184">
        <v>9.8335000000000008</v>
      </c>
      <c r="L814" s="184">
        <v>14.8384</v>
      </c>
      <c r="M814" s="184">
        <v>29.932200000000002</v>
      </c>
      <c r="N814" s="184">
        <v>52.981699999999996</v>
      </c>
      <c r="O814" s="184">
        <v>14.5898</v>
      </c>
      <c r="P814" s="184">
        <v>14.421799999999999</v>
      </c>
      <c r="Q814" s="184">
        <v>14.8948</v>
      </c>
      <c r="R814" s="184">
        <v>25.168700000000001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44446</v>
      </c>
      <c r="E815" s="184">
        <v>57.570999999999998</v>
      </c>
      <c r="F815" s="184">
        <v>-0.26679999999999998</v>
      </c>
      <c r="G815" s="184">
        <v>-0.18029999999999999</v>
      </c>
      <c r="H815" s="184">
        <v>1.7138</v>
      </c>
      <c r="I815" s="184">
        <v>5.3140999999999998</v>
      </c>
      <c r="J815" s="184">
        <v>5.3411</v>
      </c>
      <c r="K815" s="184">
        <v>10.088900000000001</v>
      </c>
      <c r="L815" s="184">
        <v>15.400499999999999</v>
      </c>
      <c r="M815" s="184">
        <v>30.881900000000002</v>
      </c>
      <c r="N815" s="184">
        <v>54.449399999999997</v>
      </c>
      <c r="O815" s="184">
        <v>15.7136</v>
      </c>
      <c r="P815" s="184">
        <v>15.6097</v>
      </c>
      <c r="Q815" s="184">
        <v>18.289000000000001</v>
      </c>
      <c r="R815" s="184">
        <v>26.372900000000001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44446</v>
      </c>
      <c r="E816" s="184">
        <v>124.965</v>
      </c>
      <c r="F816" s="184">
        <v>-0.13900000000000001</v>
      </c>
      <c r="G816" s="184">
        <v>-8.5599999999999996E-2</v>
      </c>
      <c r="H816" s="184">
        <v>0.88719999999999999</v>
      </c>
      <c r="I816" s="184">
        <v>3.8397999999999999</v>
      </c>
      <c r="J816" s="184">
        <v>3.8416000000000001</v>
      </c>
      <c r="K816" s="184">
        <v>6.9961000000000002</v>
      </c>
      <c r="L816" s="184">
        <v>16.106100000000001</v>
      </c>
      <c r="M816" s="184">
        <v>29.0627</v>
      </c>
      <c r="N816" s="184">
        <v>47.045299999999997</v>
      </c>
      <c r="O816" s="184">
        <v>12.4299</v>
      </c>
      <c r="P816" s="184">
        <v>12.3969</v>
      </c>
      <c r="Q816" s="184">
        <v>14.673400000000001</v>
      </c>
      <c r="R816" s="184">
        <v>24.2728</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44446</v>
      </c>
      <c r="E817" s="184">
        <v>117.68600000000001</v>
      </c>
      <c r="F817" s="184">
        <v>-0.1409</v>
      </c>
      <c r="G817" s="184">
        <v>-9.3399999999999997E-2</v>
      </c>
      <c r="H817" s="184">
        <v>0.87260000000000004</v>
      </c>
      <c r="I817" s="184">
        <v>3.8107000000000002</v>
      </c>
      <c r="J817" s="184">
        <v>3.7740999999999998</v>
      </c>
      <c r="K817" s="184">
        <v>6.7941000000000003</v>
      </c>
      <c r="L817" s="184">
        <v>15.6699</v>
      </c>
      <c r="M817" s="184">
        <v>28.374500000000001</v>
      </c>
      <c r="N817" s="184">
        <v>46.005200000000002</v>
      </c>
      <c r="O817" s="184">
        <v>11.636900000000001</v>
      </c>
      <c r="P817" s="184">
        <v>11.5945</v>
      </c>
      <c r="Q817" s="184">
        <v>16.304099999999998</v>
      </c>
      <c r="R817" s="184">
        <v>23.4238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44446</v>
      </c>
      <c r="E818" s="184">
        <v>66.784599999999998</v>
      </c>
      <c r="F818" s="184">
        <v>-0.28889999999999999</v>
      </c>
      <c r="G818" s="184">
        <v>-0.23599999999999999</v>
      </c>
      <c r="H818" s="184">
        <v>0.87390000000000001</v>
      </c>
      <c r="I818" s="184">
        <v>3.3601000000000001</v>
      </c>
      <c r="J818" s="184">
        <v>4.3478000000000003</v>
      </c>
      <c r="K818" s="184">
        <v>10.1465</v>
      </c>
      <c r="L818" s="184">
        <v>15.8415</v>
      </c>
      <c r="M818" s="184">
        <v>24.521899999999999</v>
      </c>
      <c r="N818" s="184">
        <v>43.333399999999997</v>
      </c>
      <c r="O818" s="184">
        <v>11.960800000000001</v>
      </c>
      <c r="P818" s="184">
        <v>10.1088</v>
      </c>
      <c r="Q818" s="184">
        <v>9.3998000000000008</v>
      </c>
      <c r="R818" s="184">
        <v>20.523099999999999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44446</v>
      </c>
      <c r="E819" s="184">
        <v>71.105099999999993</v>
      </c>
      <c r="F819" s="184">
        <v>-0.28620000000000001</v>
      </c>
      <c r="G819" s="184">
        <v>-0.22539999999999999</v>
      </c>
      <c r="H819" s="184">
        <v>0.8931</v>
      </c>
      <c r="I819" s="184">
        <v>3.3993000000000002</v>
      </c>
      <c r="J819" s="184">
        <v>4.4379</v>
      </c>
      <c r="K819" s="184">
        <v>10.419700000000001</v>
      </c>
      <c r="L819" s="184">
        <v>16.424099999999999</v>
      </c>
      <c r="M819" s="184">
        <v>25.4268</v>
      </c>
      <c r="N819" s="184">
        <v>44.654299999999999</v>
      </c>
      <c r="O819" s="184">
        <v>12.8786</v>
      </c>
      <c r="P819" s="184">
        <v>11.03</v>
      </c>
      <c r="Q819" s="184">
        <v>11.5671</v>
      </c>
      <c r="R819" s="184">
        <v>21.482299999999999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44446</v>
      </c>
      <c r="E820" s="184">
        <v>38.739800000000002</v>
      </c>
      <c r="F820" s="184">
        <v>-0.36520000000000002</v>
      </c>
      <c r="G820" s="184">
        <v>-0.15409999999999999</v>
      </c>
      <c r="H820" s="184">
        <v>1.2882</v>
      </c>
      <c r="I820" s="184">
        <v>3.3902000000000001</v>
      </c>
      <c r="J820" s="184">
        <v>3.83</v>
      </c>
      <c r="K820" s="184">
        <v>9.9962999999999997</v>
      </c>
      <c r="L820" s="184">
        <v>12.733700000000001</v>
      </c>
      <c r="M820" s="184">
        <v>26.199000000000002</v>
      </c>
      <c r="N820" s="184">
        <v>44.086399999999998</v>
      </c>
      <c r="O820" s="184">
        <v>11.191000000000001</v>
      </c>
      <c r="P820" s="184">
        <v>13.3238</v>
      </c>
      <c r="Q820" s="184">
        <v>20.180900000000001</v>
      </c>
      <c r="R820" s="184">
        <v>21.495100000000001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44446</v>
      </c>
      <c r="E821" s="184">
        <v>36.133099999999999</v>
      </c>
      <c r="F821" s="184">
        <v>-0.36780000000000002</v>
      </c>
      <c r="G821" s="184">
        <v>-0.1638</v>
      </c>
      <c r="H821" s="184">
        <v>1.2707999999999999</v>
      </c>
      <c r="I821" s="184">
        <v>3.3544</v>
      </c>
      <c r="J821" s="184">
        <v>3.7482000000000002</v>
      </c>
      <c r="K821" s="184">
        <v>9.7462999999999997</v>
      </c>
      <c r="L821" s="184">
        <v>12.2125</v>
      </c>
      <c r="M821" s="184">
        <v>25.3642</v>
      </c>
      <c r="N821" s="184">
        <v>42.811199999999999</v>
      </c>
      <c r="O821" s="184">
        <v>10.179500000000001</v>
      </c>
      <c r="P821" s="184">
        <v>12.2881</v>
      </c>
      <c r="Q821" s="184">
        <v>19.049900000000001</v>
      </c>
      <c r="R821" s="184">
        <v>20.388300000000001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44446</v>
      </c>
      <c r="E822" s="184">
        <v>16.701699999999999</v>
      </c>
      <c r="F822" s="184">
        <v>-0.15240000000000001</v>
      </c>
      <c r="G822" s="184">
        <v>0.16789999999999999</v>
      </c>
      <c r="H822" s="184">
        <v>1.4031</v>
      </c>
      <c r="I822" s="184">
        <v>5.2102000000000004</v>
      </c>
      <c r="J822" s="184">
        <v>5.4866000000000001</v>
      </c>
      <c r="K822" s="184">
        <v>11.8315</v>
      </c>
      <c r="L822" s="184">
        <v>20.174299999999999</v>
      </c>
      <c r="M822" s="184">
        <v>35.8889</v>
      </c>
      <c r="N822" s="184">
        <v>55.879399999999997</v>
      </c>
      <c r="O822" s="184">
        <v>16.517900000000001</v>
      </c>
      <c r="P822" s="184"/>
      <c r="Q822" s="184">
        <v>17.580500000000001</v>
      </c>
      <c r="R822" s="184">
        <v>27.160900000000002</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44446</v>
      </c>
      <c r="E823" s="184">
        <v>15.633900000000001</v>
      </c>
      <c r="F823" s="184">
        <v>-0.15770000000000001</v>
      </c>
      <c r="G823" s="184">
        <v>0.14729999999999999</v>
      </c>
      <c r="H823" s="184">
        <v>1.3673999999999999</v>
      </c>
      <c r="I823" s="184">
        <v>5.1357999999999997</v>
      </c>
      <c r="J823" s="184">
        <v>5.3156999999999996</v>
      </c>
      <c r="K823" s="184">
        <v>11.314500000000001</v>
      </c>
      <c r="L823" s="184">
        <v>18.977599999999999</v>
      </c>
      <c r="M823" s="184">
        <v>33.877099999999999</v>
      </c>
      <c r="N823" s="184">
        <v>52.725499999999997</v>
      </c>
      <c r="O823" s="184">
        <v>14.1488</v>
      </c>
      <c r="P823" s="184"/>
      <c r="Q823" s="184">
        <v>15.1531</v>
      </c>
      <c r="R823" s="184">
        <v>24.671800000000001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44446</v>
      </c>
      <c r="E824" s="184">
        <v>51.1614</v>
      </c>
      <c r="F824" s="184">
        <v>-4.1200000000000001E-2</v>
      </c>
      <c r="G824" s="184">
        <v>0.56330000000000002</v>
      </c>
      <c r="H824" s="184">
        <v>1.4178999999999999</v>
      </c>
      <c r="I824" s="184">
        <v>4.7656999999999998</v>
      </c>
      <c r="J824" s="184">
        <v>4.8274999999999997</v>
      </c>
      <c r="K824" s="184">
        <v>16.2775</v>
      </c>
      <c r="L824" s="184">
        <v>30.6251</v>
      </c>
      <c r="M824" s="184">
        <v>42.066499999999998</v>
      </c>
      <c r="N824" s="184">
        <v>60.240900000000003</v>
      </c>
      <c r="O824" s="184">
        <v>25.099900000000002</v>
      </c>
      <c r="P824" s="184">
        <v>22.017099999999999</v>
      </c>
      <c r="Q824" s="184">
        <v>21.779499999999999</v>
      </c>
      <c r="R824" s="184">
        <v>40.867199999999997</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44446</v>
      </c>
      <c r="E825" s="184">
        <v>48.4634</v>
      </c>
      <c r="F825" s="184">
        <v>-4.3900000000000002E-2</v>
      </c>
      <c r="G825" s="184">
        <v>0.55289999999999995</v>
      </c>
      <c r="H825" s="184">
        <v>1.3993</v>
      </c>
      <c r="I825" s="184">
        <v>4.7272999999999996</v>
      </c>
      <c r="J825" s="184">
        <v>4.7411000000000003</v>
      </c>
      <c r="K825" s="184">
        <v>15.9764</v>
      </c>
      <c r="L825" s="184">
        <v>29.9283</v>
      </c>
      <c r="M825" s="184">
        <v>40.996299999999998</v>
      </c>
      <c r="N825" s="184">
        <v>58.618699999999997</v>
      </c>
      <c r="O825" s="184">
        <v>24.004799999999999</v>
      </c>
      <c r="P825" s="184">
        <v>21.101600000000001</v>
      </c>
      <c r="Q825" s="184">
        <v>20.985900000000001</v>
      </c>
      <c r="R825" s="184">
        <v>39.538600000000002</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44446</v>
      </c>
      <c r="E826" s="184">
        <v>29.11</v>
      </c>
      <c r="F826" s="184">
        <v>-0.17150000000000001</v>
      </c>
      <c r="G826" s="184">
        <v>0.27560000000000001</v>
      </c>
      <c r="H826" s="184">
        <v>1.2522</v>
      </c>
      <c r="I826" s="184">
        <v>4.7122000000000002</v>
      </c>
      <c r="J826" s="184">
        <v>4.9009</v>
      </c>
      <c r="K826" s="184">
        <v>14.968400000000001</v>
      </c>
      <c r="L826" s="184">
        <v>30.5381</v>
      </c>
      <c r="M826" s="184">
        <v>47.168900000000001</v>
      </c>
      <c r="N826" s="184">
        <v>78.0428</v>
      </c>
      <c r="O826" s="184">
        <v>27.095199999999998</v>
      </c>
      <c r="P826" s="184">
        <v>20.715900000000001</v>
      </c>
      <c r="Q826" s="184">
        <v>17.813800000000001</v>
      </c>
      <c r="R826" s="184">
        <v>48.007199999999997</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44446</v>
      </c>
      <c r="E827" s="184">
        <v>26.38</v>
      </c>
      <c r="F827" s="184">
        <v>-0.18920000000000001</v>
      </c>
      <c r="G827" s="184">
        <v>0.22800000000000001</v>
      </c>
      <c r="H827" s="184">
        <v>1.2279</v>
      </c>
      <c r="I827" s="184">
        <v>4.641</v>
      </c>
      <c r="J827" s="184">
        <v>4.7241</v>
      </c>
      <c r="K827" s="184">
        <v>14.3476</v>
      </c>
      <c r="L827" s="184">
        <v>29.187100000000001</v>
      </c>
      <c r="M827" s="184">
        <v>44.865499999999997</v>
      </c>
      <c r="N827" s="184">
        <v>74.4709</v>
      </c>
      <c r="O827" s="184">
        <v>24.657399999999999</v>
      </c>
      <c r="P827" s="184">
        <v>18.5304</v>
      </c>
      <c r="Q827" s="184">
        <v>16.0471</v>
      </c>
      <c r="R827" s="184">
        <v>45.124000000000002</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44446</v>
      </c>
      <c r="E828" s="184">
        <v>80.724599999999995</v>
      </c>
      <c r="F828" s="184">
        <v>-0.44569999999999999</v>
      </c>
      <c r="G828" s="184">
        <v>-0.14530000000000001</v>
      </c>
      <c r="H828" s="184">
        <v>0.49590000000000001</v>
      </c>
      <c r="I828" s="184">
        <v>4.0030000000000001</v>
      </c>
      <c r="J828" s="184">
        <v>4.2946999999999997</v>
      </c>
      <c r="K828" s="184">
        <v>9.3488000000000007</v>
      </c>
      <c r="L828" s="184">
        <v>17.2392</v>
      </c>
      <c r="M828" s="184">
        <v>33.352400000000003</v>
      </c>
      <c r="N828" s="184">
        <v>60.152900000000002</v>
      </c>
      <c r="O828" s="184">
        <v>16.247900000000001</v>
      </c>
      <c r="P828" s="184">
        <v>15.5313</v>
      </c>
      <c r="Q828" s="184">
        <v>18.1221</v>
      </c>
      <c r="R828" s="184">
        <v>26.874300000000002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44446</v>
      </c>
      <c r="E829" s="184">
        <v>74.743700000000004</v>
      </c>
      <c r="F829" s="184">
        <v>-0.44850000000000001</v>
      </c>
      <c r="G829" s="184">
        <v>-0.1555</v>
      </c>
      <c r="H829" s="184">
        <v>0.47820000000000001</v>
      </c>
      <c r="I829" s="184">
        <v>3.9672000000000001</v>
      </c>
      <c r="J829" s="184">
        <v>4.2129000000000003</v>
      </c>
      <c r="K829" s="184">
        <v>9.0853999999999999</v>
      </c>
      <c r="L829" s="184">
        <v>16.655999999999999</v>
      </c>
      <c r="M829" s="184">
        <v>32.378300000000003</v>
      </c>
      <c r="N829" s="184">
        <v>58.631599999999999</v>
      </c>
      <c r="O829" s="184">
        <v>15.1532</v>
      </c>
      <c r="P829" s="184">
        <v>14.348100000000001</v>
      </c>
      <c r="Q829" s="184">
        <v>13.4084</v>
      </c>
      <c r="R829" s="184">
        <v>25.662500000000001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44446</v>
      </c>
      <c r="E830" s="184">
        <v>15.300599999999999</v>
      </c>
      <c r="F830" s="184">
        <v>-0.1116</v>
      </c>
      <c r="G830" s="184">
        <v>-1.7600000000000001E-2</v>
      </c>
      <c r="H830" s="184">
        <v>1.4757</v>
      </c>
      <c r="I830" s="184">
        <v>5.0857999999999999</v>
      </c>
      <c r="J830" s="184">
        <v>5.1601999999999997</v>
      </c>
      <c r="K830" s="184">
        <v>9.8565000000000005</v>
      </c>
      <c r="L830" s="184">
        <v>15.382199999999999</v>
      </c>
      <c r="M830" s="184">
        <v>25.241299999999999</v>
      </c>
      <c r="N830" s="184">
        <v>43.713500000000003</v>
      </c>
      <c r="O830" s="184"/>
      <c r="P830" s="184"/>
      <c r="Q830" s="184">
        <v>15.535399999999999</v>
      </c>
      <c r="R830" s="184">
        <v>23.247599999999998</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44446</v>
      </c>
      <c r="E831" s="184">
        <v>14.5053</v>
      </c>
      <c r="F831" s="184">
        <v>-0.1171</v>
      </c>
      <c r="G831" s="184">
        <v>-3.7900000000000003E-2</v>
      </c>
      <c r="H831" s="184">
        <v>1.4406000000000001</v>
      </c>
      <c r="I831" s="184">
        <v>5.0126999999999997</v>
      </c>
      <c r="J831" s="184">
        <v>4.9928999999999997</v>
      </c>
      <c r="K831" s="184">
        <v>9.3535000000000004</v>
      </c>
      <c r="L831" s="184">
        <v>14.312200000000001</v>
      </c>
      <c r="M831" s="184">
        <v>23.540800000000001</v>
      </c>
      <c r="N831" s="184">
        <v>41.129600000000003</v>
      </c>
      <c r="O831" s="184"/>
      <c r="P831" s="184"/>
      <c r="Q831" s="184">
        <v>13.4603</v>
      </c>
      <c r="R831" s="184">
        <v>21.0291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44446</v>
      </c>
      <c r="E832" s="184">
        <v>16.870699999999999</v>
      </c>
      <c r="F832" s="184">
        <v>-7.3400000000000007E-2</v>
      </c>
      <c r="G832" s="184">
        <v>0.1615</v>
      </c>
      <c r="H832" s="184">
        <v>1.9524999999999999</v>
      </c>
      <c r="I832" s="184">
        <v>5.8945999999999996</v>
      </c>
      <c r="J832" s="184">
        <v>6.5345000000000004</v>
      </c>
      <c r="K832" s="184">
        <v>11.6363</v>
      </c>
      <c r="L832" s="184">
        <v>18.7592</v>
      </c>
      <c r="M832" s="184">
        <v>30.6722</v>
      </c>
      <c r="N832" s="184">
        <v>49.340499999999999</v>
      </c>
      <c r="O832" s="184">
        <v>19.007100000000001</v>
      </c>
      <c r="P832" s="184"/>
      <c r="Q832" s="184">
        <v>19.007100000000001</v>
      </c>
      <c r="R832" s="184">
        <v>28.6873</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44446</v>
      </c>
      <c r="E833" s="184">
        <v>15.9879</v>
      </c>
      <c r="F833" s="184">
        <v>-7.6200000000000004E-2</v>
      </c>
      <c r="G833" s="184">
        <v>0.14779999999999999</v>
      </c>
      <c r="H833" s="184">
        <v>1.9266000000000001</v>
      </c>
      <c r="I833" s="184">
        <v>5.8388</v>
      </c>
      <c r="J833" s="184">
        <v>6.4043999999999999</v>
      </c>
      <c r="K833" s="184">
        <v>11.251899999999999</v>
      </c>
      <c r="L833" s="184">
        <v>17.933599999999998</v>
      </c>
      <c r="M833" s="184">
        <v>29.302800000000001</v>
      </c>
      <c r="N833" s="184">
        <v>47.115299999999998</v>
      </c>
      <c r="O833" s="184">
        <v>16.8979</v>
      </c>
      <c r="P833" s="184"/>
      <c r="Q833" s="184">
        <v>16.8979</v>
      </c>
      <c r="R833" s="184">
        <v>26.538399999999999</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44446</v>
      </c>
      <c r="E834" s="184">
        <v>153.47999999999999</v>
      </c>
      <c r="F834" s="184">
        <v>-0.1431</v>
      </c>
      <c r="G834" s="184">
        <v>0.15010000000000001</v>
      </c>
      <c r="H834" s="184">
        <v>1.6895</v>
      </c>
      <c r="I834" s="184">
        <v>5.5426000000000002</v>
      </c>
      <c r="J834" s="184">
        <v>4.4791999999999996</v>
      </c>
      <c r="K834" s="184">
        <v>8.3897999999999993</v>
      </c>
      <c r="L834" s="184">
        <v>16.732600000000001</v>
      </c>
      <c r="M834" s="184">
        <v>28.618099999999998</v>
      </c>
      <c r="N834" s="184">
        <v>46.5623</v>
      </c>
      <c r="O834" s="184">
        <v>7.9886999999999997</v>
      </c>
      <c r="P834" s="184">
        <v>8.7932000000000006</v>
      </c>
      <c r="Q834" s="184">
        <v>10.5885</v>
      </c>
      <c r="R834" s="184">
        <v>20.638300000000001</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44446</v>
      </c>
      <c r="E835" s="184">
        <v>147.81</v>
      </c>
      <c r="F835" s="184">
        <v>-0.1419</v>
      </c>
      <c r="G835" s="184">
        <v>0.15579999999999999</v>
      </c>
      <c r="H835" s="184">
        <v>1.6924999999999999</v>
      </c>
      <c r="I835" s="184">
        <v>5.5408999999999997</v>
      </c>
      <c r="J835" s="184">
        <v>4.4741</v>
      </c>
      <c r="K835" s="184">
        <v>8.3729999999999993</v>
      </c>
      <c r="L835" s="184">
        <v>16.6982</v>
      </c>
      <c r="M835" s="184">
        <v>28.564</v>
      </c>
      <c r="N835" s="184">
        <v>46.491599999999998</v>
      </c>
      <c r="O835" s="184">
        <v>7.8750999999999998</v>
      </c>
      <c r="P835" s="184">
        <v>8.6615000000000002</v>
      </c>
      <c r="Q835" s="184">
        <v>10.2409</v>
      </c>
      <c r="R835" s="184">
        <v>20.518799999999999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44446</v>
      </c>
      <c r="E836" s="184">
        <v>35.79</v>
      </c>
      <c r="F836" s="184">
        <v>2.7900000000000001E-2</v>
      </c>
      <c r="G836" s="184">
        <v>0.4773</v>
      </c>
      <c r="H836" s="184">
        <v>1.7339</v>
      </c>
      <c r="I836" s="184">
        <v>5.6375000000000002</v>
      </c>
      <c r="J836" s="184">
        <v>6.5495999999999999</v>
      </c>
      <c r="K836" s="184">
        <v>15.9003</v>
      </c>
      <c r="L836" s="184">
        <v>24.098500000000001</v>
      </c>
      <c r="M836" s="184">
        <v>41.462499999999999</v>
      </c>
      <c r="N836" s="184">
        <v>63.424700000000001</v>
      </c>
      <c r="O836" s="184">
        <v>19.8872</v>
      </c>
      <c r="P836" s="184">
        <v>15.9771</v>
      </c>
      <c r="Q836" s="184">
        <v>14.6777</v>
      </c>
      <c r="R836" s="184">
        <v>35.019199999999998</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44446</v>
      </c>
      <c r="E837" s="184">
        <v>33.590000000000003</v>
      </c>
      <c r="F837" s="184">
        <v>5.96E-2</v>
      </c>
      <c r="G837" s="184">
        <v>0.47860000000000003</v>
      </c>
      <c r="H837" s="184">
        <v>1.7262</v>
      </c>
      <c r="I837" s="184">
        <v>5.5956999999999999</v>
      </c>
      <c r="J837" s="184">
        <v>6.4996999999999998</v>
      </c>
      <c r="K837" s="184">
        <v>15.6282</v>
      </c>
      <c r="L837" s="184">
        <v>23.583500000000001</v>
      </c>
      <c r="M837" s="184">
        <v>40.6616</v>
      </c>
      <c r="N837" s="184">
        <v>62.113900000000001</v>
      </c>
      <c r="O837" s="184">
        <v>19.066400000000002</v>
      </c>
      <c r="P837" s="184">
        <v>15.1851</v>
      </c>
      <c r="Q837" s="184">
        <v>12.545299999999999</v>
      </c>
      <c r="R837" s="184">
        <v>33.953000000000003</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44446</v>
      </c>
      <c r="E838" s="184">
        <v>271.20549999999997</v>
      </c>
      <c r="F838" s="184">
        <v>-0.31659999999999999</v>
      </c>
      <c r="G838" s="184">
        <v>-0.1133</v>
      </c>
      <c r="H838" s="184">
        <v>1.2627999999999999</v>
      </c>
      <c r="I838" s="184">
        <v>4.6455000000000002</v>
      </c>
      <c r="J838" s="184">
        <v>5.5963000000000003</v>
      </c>
      <c r="K838" s="184">
        <v>15.105</v>
      </c>
      <c r="L838" s="184">
        <v>22.829499999999999</v>
      </c>
      <c r="M838" s="184">
        <v>39.613100000000003</v>
      </c>
      <c r="N838" s="184">
        <v>69.381799999999998</v>
      </c>
      <c r="O838" s="184">
        <v>21.176100000000002</v>
      </c>
      <c r="P838" s="184">
        <v>18.697800000000001</v>
      </c>
      <c r="Q838" s="184">
        <v>18.223099999999999</v>
      </c>
      <c r="R838" s="184">
        <v>39.806800000000003</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44446</v>
      </c>
      <c r="E839" s="184">
        <v>238.128137728208</v>
      </c>
      <c r="F839" s="184">
        <v>-0.31659999999999999</v>
      </c>
      <c r="G839" s="184">
        <v>-0.1133</v>
      </c>
      <c r="H839" s="184">
        <v>1.2628999999999999</v>
      </c>
      <c r="I839" s="184">
        <v>4.6455000000000002</v>
      </c>
      <c r="J839" s="184">
        <v>5.5964</v>
      </c>
      <c r="K839" s="184">
        <v>15.1091</v>
      </c>
      <c r="L839" s="184">
        <v>22.8338</v>
      </c>
      <c r="M839" s="184">
        <v>39.617899999999999</v>
      </c>
      <c r="N839" s="184">
        <v>69.387600000000006</v>
      </c>
      <c r="O839" s="184">
        <v>21.040900000000001</v>
      </c>
      <c r="P839" s="184">
        <v>18.541699999999999</v>
      </c>
      <c r="Q839" s="184">
        <v>18.125900000000001</v>
      </c>
      <c r="R839" s="184">
        <v>39.809399999999997</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44446</v>
      </c>
      <c r="E840" s="184">
        <v>260.34730000000002</v>
      </c>
      <c r="F840" s="184">
        <v>-0.31869999999999998</v>
      </c>
      <c r="G840" s="184">
        <v>-0.121</v>
      </c>
      <c r="H840" s="184">
        <v>1.2481</v>
      </c>
      <c r="I840" s="184">
        <v>4.6147</v>
      </c>
      <c r="J840" s="184">
        <v>5.5259</v>
      </c>
      <c r="K840" s="184">
        <v>14.877000000000001</v>
      </c>
      <c r="L840" s="184">
        <v>22.361899999999999</v>
      </c>
      <c r="M840" s="184">
        <v>38.853700000000003</v>
      </c>
      <c r="N840" s="184">
        <v>68.181299999999993</v>
      </c>
      <c r="O840" s="184">
        <v>20.426300000000001</v>
      </c>
      <c r="P840" s="184">
        <v>18.0275</v>
      </c>
      <c r="Q840" s="184">
        <v>16.7072</v>
      </c>
      <c r="R840" s="184">
        <v>38.874499999999998</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44446</v>
      </c>
      <c r="E841" s="184">
        <v>416.86028010500002</v>
      </c>
      <c r="F841" s="184">
        <v>-0.31879999999999997</v>
      </c>
      <c r="G841" s="184">
        <v>-0.121</v>
      </c>
      <c r="H841" s="184">
        <v>1.2481</v>
      </c>
      <c r="I841" s="184">
        <v>4.6147999999999998</v>
      </c>
      <c r="J841" s="184">
        <v>5.5259999999999998</v>
      </c>
      <c r="K841" s="184">
        <v>14.8771</v>
      </c>
      <c r="L841" s="184">
        <v>22.361899999999999</v>
      </c>
      <c r="M841" s="184">
        <v>38.8536</v>
      </c>
      <c r="N841" s="184">
        <v>68.180999999999997</v>
      </c>
      <c r="O841" s="184">
        <v>20.2864</v>
      </c>
      <c r="P841" s="184">
        <v>17.867100000000001</v>
      </c>
      <c r="Q841" s="184">
        <v>13.564</v>
      </c>
      <c r="R841" s="184">
        <v>38.874400000000001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-0.17698148148148143</v>
      </c>
      <c r="G842" s="186">
        <v>7.9444444444444456E-2</v>
      </c>
      <c r="H842" s="186">
        <v>1.3340074074074073</v>
      </c>
      <c r="I842" s="186">
        <v>4.8738685185185169</v>
      </c>
      <c r="J842" s="186">
        <v>5.1362296296296295</v>
      </c>
      <c r="K842" s="186">
        <v>11.78765740740741</v>
      </c>
      <c r="L842" s="186">
        <v>20.000296296296298</v>
      </c>
      <c r="M842" s="186">
        <v>34.836746296296276</v>
      </c>
      <c r="N842" s="186">
        <v>58.323614814814803</v>
      </c>
      <c r="O842" s="186">
        <v>16.603342000000001</v>
      </c>
      <c r="P842" s="186">
        <v>15.030659090909092</v>
      </c>
      <c r="Q842" s="186">
        <v>18.589798148148148</v>
      </c>
      <c r="R842" s="186">
        <v>29.676119230769231</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-0.15505000000000002</v>
      </c>
      <c r="G843" s="186">
        <v>0</v>
      </c>
      <c r="H843" s="186">
        <v>1.4048</v>
      </c>
      <c r="I843" s="186">
        <v>4.85025</v>
      </c>
      <c r="J843" s="186">
        <v>5.032</v>
      </c>
      <c r="K843" s="186">
        <v>11.664000000000001</v>
      </c>
      <c r="L843" s="186">
        <v>19.353200000000001</v>
      </c>
      <c r="M843" s="186">
        <v>35.07855</v>
      </c>
      <c r="N843" s="186">
        <v>59.692250000000001</v>
      </c>
      <c r="O843" s="186">
        <v>16.429850000000002</v>
      </c>
      <c r="P843" s="186">
        <v>15.2959</v>
      </c>
      <c r="Q843" s="186">
        <v>16.999600000000001</v>
      </c>
      <c r="R843" s="186">
        <v>29.207599999999999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44446</v>
      </c>
      <c r="E846" s="184">
        <v>272.66840000000002</v>
      </c>
      <c r="F846" s="184">
        <v>-2.3157000000000001</v>
      </c>
      <c r="G846" s="184">
        <v>1.7404999999999999</v>
      </c>
      <c r="H846" s="184">
        <v>4.9058999999999999</v>
      </c>
      <c r="I846" s="184">
        <v>4.6734999999999998</v>
      </c>
      <c r="J846" s="184">
        <v>6.0240999999999998</v>
      </c>
      <c r="K846" s="184">
        <v>5.2514000000000003</v>
      </c>
      <c r="L846" s="184">
        <v>6.1792999999999996</v>
      </c>
      <c r="M846" s="184">
        <v>4.2954999999999997</v>
      </c>
      <c r="N846" s="184">
        <v>5.0126999999999997</v>
      </c>
      <c r="O846" s="184">
        <v>7.6299000000000001</v>
      </c>
      <c r="P846" s="184">
        <v>7.4343000000000004</v>
      </c>
      <c r="Q846" s="184">
        <v>8.3794000000000004</v>
      </c>
      <c r="R846" s="184">
        <v>6.8674999999999997</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44446</v>
      </c>
      <c r="E847" s="184">
        <v>277.85680000000002</v>
      </c>
      <c r="F847" s="184">
        <v>-2.1280000000000001</v>
      </c>
      <c r="G847" s="184">
        <v>1.9347000000000001</v>
      </c>
      <c r="H847" s="184">
        <v>5.0980999999999996</v>
      </c>
      <c r="I847" s="184">
        <v>4.8609999999999998</v>
      </c>
      <c r="J847" s="184">
        <v>6.2187999999999999</v>
      </c>
      <c r="K847" s="184">
        <v>5.4211</v>
      </c>
      <c r="L847" s="184">
        <v>6.3433999999999999</v>
      </c>
      <c r="M847" s="184">
        <v>4.4592999999999998</v>
      </c>
      <c r="N847" s="184">
        <v>5.1825999999999999</v>
      </c>
      <c r="O847" s="184">
        <v>7.8414000000000001</v>
      </c>
      <c r="P847" s="184">
        <v>7.6657000000000002</v>
      </c>
      <c r="Q847" s="184">
        <v>8.5228999999999999</v>
      </c>
      <c r="R847" s="184">
        <v>7.0624000000000002</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44446</v>
      </c>
      <c r="E848" s="184">
        <v>10.351699999999999</v>
      </c>
      <c r="F848" s="184">
        <v>-25.017399999999999</v>
      </c>
      <c r="G848" s="184">
        <v>-3.7008000000000001</v>
      </c>
      <c r="H848" s="184">
        <v>6.5564999999999998</v>
      </c>
      <c r="I848" s="184">
        <v>8.9969999999999999</v>
      </c>
      <c r="J848" s="184">
        <v>11.002599999999999</v>
      </c>
      <c r="K848" s="184">
        <v>5.6520000000000001</v>
      </c>
      <c r="L848" s="184"/>
      <c r="M848" s="184"/>
      <c r="N848" s="184"/>
      <c r="O848" s="184"/>
      <c r="P848" s="184"/>
      <c r="Q848" s="184">
        <v>7.4634</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44446</v>
      </c>
      <c r="E849" s="184">
        <v>10.337300000000001</v>
      </c>
      <c r="F849" s="184">
        <v>-25.404800000000002</v>
      </c>
      <c r="G849" s="184">
        <v>-3.9704999999999999</v>
      </c>
      <c r="H849" s="184">
        <v>6.2622999999999998</v>
      </c>
      <c r="I849" s="184">
        <v>8.7302999999999997</v>
      </c>
      <c r="J849" s="184">
        <v>10.7257</v>
      </c>
      <c r="K849" s="184">
        <v>5.3562000000000003</v>
      </c>
      <c r="L849" s="184"/>
      <c r="M849" s="184"/>
      <c r="N849" s="184"/>
      <c r="O849" s="184"/>
      <c r="P849" s="184"/>
      <c r="Q849" s="184">
        <v>7.1577999999999999</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44446</v>
      </c>
      <c r="E850" s="184">
        <v>32.0167</v>
      </c>
      <c r="F850" s="184">
        <v>-5.5853000000000002</v>
      </c>
      <c r="G850" s="184">
        <v>-0.28499999999999998</v>
      </c>
      <c r="H850" s="184">
        <v>1.6942999999999999</v>
      </c>
      <c r="I850" s="184">
        <v>4.0206999999999997</v>
      </c>
      <c r="J850" s="184">
        <v>5.3941999999999997</v>
      </c>
      <c r="K850" s="184">
        <v>4.6969000000000003</v>
      </c>
      <c r="L850" s="184">
        <v>4.6101999999999999</v>
      </c>
      <c r="M850" s="184">
        <v>4.1703999999999999</v>
      </c>
      <c r="N850" s="184">
        <v>4.6085000000000003</v>
      </c>
      <c r="O850" s="184">
        <v>6.1174999999999997</v>
      </c>
      <c r="P850" s="184">
        <v>6.1026999999999996</v>
      </c>
      <c r="Q850" s="184">
        <v>5.8734000000000002</v>
      </c>
      <c r="R850" s="184">
        <v>5.4785000000000004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44446</v>
      </c>
      <c r="E851" s="184">
        <v>34.014800000000001</v>
      </c>
      <c r="F851" s="184">
        <v>-4.9353999999999996</v>
      </c>
      <c r="G851" s="184">
        <v>0.40239999999999998</v>
      </c>
      <c r="H851" s="184">
        <v>2.3771</v>
      </c>
      <c r="I851" s="184">
        <v>4.7069999999999999</v>
      </c>
      <c r="J851" s="184">
        <v>6.085</v>
      </c>
      <c r="K851" s="184">
        <v>5.3849</v>
      </c>
      <c r="L851" s="184">
        <v>5.2853000000000003</v>
      </c>
      <c r="M851" s="184">
        <v>4.8331</v>
      </c>
      <c r="N851" s="184">
        <v>5.2958999999999996</v>
      </c>
      <c r="O851" s="184">
        <v>6.7671000000000001</v>
      </c>
      <c r="P851" s="184">
        <v>6.7384000000000004</v>
      </c>
      <c r="Q851" s="184">
        <v>7.0750999999999999</v>
      </c>
      <c r="R851" s="184">
        <v>6.1763000000000003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44446</v>
      </c>
      <c r="E852" s="184">
        <v>38.947699999999998</v>
      </c>
      <c r="F852" s="184">
        <v>-0.74970000000000003</v>
      </c>
      <c r="G852" s="184">
        <v>1.6637999999999999</v>
      </c>
      <c r="H852" s="184">
        <v>5.7766000000000002</v>
      </c>
      <c r="I852" s="184">
        <v>6.173</v>
      </c>
      <c r="J852" s="184">
        <v>7.2382999999999997</v>
      </c>
      <c r="K852" s="184">
        <v>5.9428999999999998</v>
      </c>
      <c r="L852" s="184">
        <v>6.0694999999999997</v>
      </c>
      <c r="M852" s="184">
        <v>4.9942000000000002</v>
      </c>
      <c r="N852" s="184">
        <v>6.0425000000000004</v>
      </c>
      <c r="O852" s="184">
        <v>7.8410000000000002</v>
      </c>
      <c r="P852" s="184">
        <v>7.5251000000000001</v>
      </c>
      <c r="Q852" s="184">
        <v>8.1149000000000004</v>
      </c>
      <c r="R852" s="184">
        <v>7.4271000000000003</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44446</v>
      </c>
      <c r="E853" s="184">
        <v>39.380200000000002</v>
      </c>
      <c r="F853" s="184">
        <v>-0.55610000000000004</v>
      </c>
      <c r="G853" s="184">
        <v>1.9005000000000001</v>
      </c>
      <c r="H853" s="184">
        <v>6.0183</v>
      </c>
      <c r="I853" s="184">
        <v>6.4244000000000003</v>
      </c>
      <c r="J853" s="184">
        <v>7.4897999999999998</v>
      </c>
      <c r="K853" s="184">
        <v>6.1974999999999998</v>
      </c>
      <c r="L853" s="184">
        <v>6.3273999999999999</v>
      </c>
      <c r="M853" s="184">
        <v>5.2538</v>
      </c>
      <c r="N853" s="184">
        <v>6.3083</v>
      </c>
      <c r="O853" s="184">
        <v>8.0470000000000006</v>
      </c>
      <c r="P853" s="184">
        <v>7.7065999999999999</v>
      </c>
      <c r="Q853" s="184">
        <v>8.3435000000000006</v>
      </c>
      <c r="R853" s="184">
        <v>7.6543000000000001</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44446</v>
      </c>
      <c r="E854" s="184">
        <v>334.71820000000002</v>
      </c>
      <c r="F854" s="184">
        <v>-6.1600999999999999</v>
      </c>
      <c r="G854" s="184">
        <v>3.8199999999999998E-2</v>
      </c>
      <c r="H854" s="184">
        <v>2.1694</v>
      </c>
      <c r="I854" s="184">
        <v>7.0933000000000002</v>
      </c>
      <c r="J854" s="184">
        <v>8.9014000000000006</v>
      </c>
      <c r="K854" s="184">
        <v>7.7770999999999999</v>
      </c>
      <c r="L854" s="184">
        <v>6.1938000000000004</v>
      </c>
      <c r="M854" s="184">
        <v>5.3613999999999997</v>
      </c>
      <c r="N854" s="184">
        <v>6.3239999999999998</v>
      </c>
      <c r="O854" s="184">
        <v>7.8456999999999999</v>
      </c>
      <c r="P854" s="184">
        <v>7.4440999999999997</v>
      </c>
      <c r="Q854" s="184">
        <v>7.9377000000000004</v>
      </c>
      <c r="R854" s="184">
        <v>7.7770000000000001</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44446</v>
      </c>
      <c r="E855" s="184">
        <v>356.4194</v>
      </c>
      <c r="F855" s="184">
        <v>-5.4370000000000003</v>
      </c>
      <c r="G855" s="184">
        <v>0.75790000000000002</v>
      </c>
      <c r="H855" s="184">
        <v>2.8879999999999999</v>
      </c>
      <c r="I855" s="184">
        <v>7.8151000000000002</v>
      </c>
      <c r="J855" s="184">
        <v>9.6272000000000002</v>
      </c>
      <c r="K855" s="184">
        <v>8.5121000000000002</v>
      </c>
      <c r="L855" s="184">
        <v>6.9379999999999997</v>
      </c>
      <c r="M855" s="184">
        <v>6.1124000000000001</v>
      </c>
      <c r="N855" s="184">
        <v>7.0922999999999998</v>
      </c>
      <c r="O855" s="184">
        <v>8.6501999999999999</v>
      </c>
      <c r="P855" s="184">
        <v>8.2715999999999994</v>
      </c>
      <c r="Q855" s="184">
        <v>8.8514999999999997</v>
      </c>
      <c r="R855" s="184">
        <v>8.5617999999999999</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44446</v>
      </c>
      <c r="E856" s="184">
        <v>10.2578</v>
      </c>
      <c r="F856" s="184">
        <v>3.5586000000000002</v>
      </c>
      <c r="G856" s="184">
        <v>2.9365000000000001</v>
      </c>
      <c r="H856" s="184">
        <v>5.2409999999999997</v>
      </c>
      <c r="I856" s="184">
        <v>5.4504000000000001</v>
      </c>
      <c r="J856" s="184">
        <v>5.9577</v>
      </c>
      <c r="K856" s="184">
        <v>4.7239000000000004</v>
      </c>
      <c r="L856" s="184">
        <v>4.7755999999999998</v>
      </c>
      <c r="M856" s="184"/>
      <c r="N856" s="184"/>
      <c r="O856" s="184"/>
      <c r="P856" s="184"/>
      <c r="Q856" s="184">
        <v>4.6814</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44446</v>
      </c>
      <c r="E857" s="184">
        <v>10.230399999999999</v>
      </c>
      <c r="F857" s="184">
        <v>2.8544999999999998</v>
      </c>
      <c r="G857" s="184">
        <v>2.4089</v>
      </c>
      <c r="H857" s="184">
        <v>4.7443999999999997</v>
      </c>
      <c r="I857" s="184">
        <v>4.9532999999999996</v>
      </c>
      <c r="J857" s="184">
        <v>5.4557000000000002</v>
      </c>
      <c r="K857" s="184">
        <v>4.2290000000000001</v>
      </c>
      <c r="L857" s="184">
        <v>4.2807000000000004</v>
      </c>
      <c r="M857" s="184"/>
      <c r="N857" s="184"/>
      <c r="O857" s="184"/>
      <c r="P857" s="184"/>
      <c r="Q857" s="184">
        <v>4.1839000000000004</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44446</v>
      </c>
      <c r="E858" s="184">
        <v>1205.1190999999999</v>
      </c>
      <c r="F858" s="184">
        <v>-15.400700000000001</v>
      </c>
      <c r="G858" s="184">
        <v>2.2629999999999999</v>
      </c>
      <c r="H858" s="184">
        <v>10.943300000000001</v>
      </c>
      <c r="I858" s="184">
        <v>11.9384</v>
      </c>
      <c r="J858" s="184">
        <v>11.942600000000001</v>
      </c>
      <c r="K858" s="184">
        <v>7.0067000000000004</v>
      </c>
      <c r="L858" s="184">
        <v>9.1351999999999993</v>
      </c>
      <c r="M858" s="184">
        <v>5.2553000000000001</v>
      </c>
      <c r="N858" s="184">
        <v>6.8752000000000004</v>
      </c>
      <c r="O858" s="184"/>
      <c r="P858" s="184"/>
      <c r="Q858" s="184">
        <v>8.3722999999999992</v>
      </c>
      <c r="R858" s="184">
        <v>8.4824000000000002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44446</v>
      </c>
      <c r="E859" s="184">
        <v>1195.5135</v>
      </c>
      <c r="F859" s="184">
        <v>-15.798999999999999</v>
      </c>
      <c r="G859" s="184">
        <v>1.8628</v>
      </c>
      <c r="H859" s="184">
        <v>10.5426</v>
      </c>
      <c r="I859" s="184">
        <v>11.5365</v>
      </c>
      <c r="J859" s="184">
        <v>11.538600000000001</v>
      </c>
      <c r="K859" s="184">
        <v>6.5998999999999999</v>
      </c>
      <c r="L859" s="184">
        <v>8.7166999999999994</v>
      </c>
      <c r="M859" s="184">
        <v>4.8399000000000001</v>
      </c>
      <c r="N859" s="184">
        <v>6.4484000000000004</v>
      </c>
      <c r="O859" s="184"/>
      <c r="P859" s="184"/>
      <c r="Q859" s="184">
        <v>7.9992999999999999</v>
      </c>
      <c r="R859" s="184">
        <v>8.0848999999999993</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44446</v>
      </c>
      <c r="E860" s="184">
        <v>35.6629</v>
      </c>
      <c r="F860" s="184">
        <v>-4.1958000000000002</v>
      </c>
      <c r="G860" s="184">
        <v>1.5099</v>
      </c>
      <c r="H860" s="184">
        <v>5.2835000000000001</v>
      </c>
      <c r="I860" s="184">
        <v>5.8909000000000002</v>
      </c>
      <c r="J860" s="184">
        <v>6.8663999999999996</v>
      </c>
      <c r="K860" s="184">
        <v>5.7558999999999996</v>
      </c>
      <c r="L860" s="184">
        <v>6.9756999999999998</v>
      </c>
      <c r="M860" s="184">
        <v>4.5941000000000001</v>
      </c>
      <c r="N860" s="184">
        <v>5.9869000000000003</v>
      </c>
      <c r="O860" s="184">
        <v>8.6388999999999996</v>
      </c>
      <c r="P860" s="184">
        <v>7.5167999999999999</v>
      </c>
      <c r="Q860" s="184">
        <v>7.7546999999999997</v>
      </c>
      <c r="R860" s="184">
        <v>8.2989999999999995</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44446</v>
      </c>
      <c r="E861" s="184">
        <v>37.085000000000001</v>
      </c>
      <c r="F861" s="184">
        <v>-3.9365000000000001</v>
      </c>
      <c r="G861" s="184">
        <v>1.8211999999999999</v>
      </c>
      <c r="H861" s="184">
        <v>5.6020000000000003</v>
      </c>
      <c r="I861" s="184">
        <v>6.2225000000000001</v>
      </c>
      <c r="J861" s="184">
        <v>7.1992000000000003</v>
      </c>
      <c r="K861" s="184">
        <v>6.0904999999999996</v>
      </c>
      <c r="L861" s="184">
        <v>7.3182999999999998</v>
      </c>
      <c r="M861" s="184">
        <v>4.9424000000000001</v>
      </c>
      <c r="N861" s="184">
        <v>6.3479000000000001</v>
      </c>
      <c r="O861" s="184">
        <v>9.0679999999999996</v>
      </c>
      <c r="P861" s="184">
        <v>7.9654999999999996</v>
      </c>
      <c r="Q861" s="184">
        <v>8.5859000000000005</v>
      </c>
      <c r="R861" s="184">
        <v>8.6968999999999994</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44446</v>
      </c>
      <c r="E862" s="184">
        <v>10.4557</v>
      </c>
      <c r="F862" s="184">
        <v>1.3964000000000001</v>
      </c>
      <c r="G862" s="184">
        <v>2.5316000000000001</v>
      </c>
      <c r="H862" s="184">
        <v>5.8913000000000002</v>
      </c>
      <c r="I862" s="184">
        <v>7.1760999999999999</v>
      </c>
      <c r="J862" s="184">
        <v>7.5552000000000001</v>
      </c>
      <c r="K862" s="184">
        <v>6.1890000000000001</v>
      </c>
      <c r="L862" s="184">
        <v>4.9016000000000002</v>
      </c>
      <c r="M862" s="184">
        <v>4.9444999999999997</v>
      </c>
      <c r="N862" s="184"/>
      <c r="O862" s="184"/>
      <c r="P862" s="184"/>
      <c r="Q862" s="184">
        <v>5.2803000000000004</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44446</v>
      </c>
      <c r="E863" s="184">
        <v>10.437099999999999</v>
      </c>
      <c r="F863" s="184">
        <v>1.0491999999999999</v>
      </c>
      <c r="G863" s="184">
        <v>2.3612000000000002</v>
      </c>
      <c r="H863" s="184">
        <v>5.7016</v>
      </c>
      <c r="I863" s="184">
        <v>6.9629000000000003</v>
      </c>
      <c r="J863" s="184">
        <v>7.3472999999999997</v>
      </c>
      <c r="K863" s="184">
        <v>5.9767999999999999</v>
      </c>
      <c r="L863" s="184">
        <v>4.6916000000000002</v>
      </c>
      <c r="M863" s="184">
        <v>4.7316000000000003</v>
      </c>
      <c r="N863" s="184"/>
      <c r="O863" s="184"/>
      <c r="P863" s="184"/>
      <c r="Q863" s="184">
        <v>5.0648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44446</v>
      </c>
      <c r="E864" s="184">
        <v>1239.2833000000001</v>
      </c>
      <c r="F864" s="184">
        <v>-2.4472999999999998</v>
      </c>
      <c r="G864" s="184">
        <v>0.94110000000000005</v>
      </c>
      <c r="H864" s="184">
        <v>3.5055000000000001</v>
      </c>
      <c r="I864" s="184">
        <v>6.008</v>
      </c>
      <c r="J864" s="184">
        <v>6.9996999999999998</v>
      </c>
      <c r="K864" s="184">
        <v>5.8734999999999999</v>
      </c>
      <c r="L864" s="184">
        <v>5.8372000000000002</v>
      </c>
      <c r="M864" s="184">
        <v>4.6097999999999999</v>
      </c>
      <c r="N864" s="184">
        <v>5.0827</v>
      </c>
      <c r="O864" s="184"/>
      <c r="P864" s="184"/>
      <c r="Q864" s="184">
        <v>7.7965999999999998</v>
      </c>
      <c r="R864" s="184">
        <v>6.8532999999999999</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44446</v>
      </c>
      <c r="E865" s="184">
        <v>1206.1151</v>
      </c>
      <c r="F865" s="184">
        <v>-2.9504000000000001</v>
      </c>
      <c r="G865" s="184">
        <v>0.44030000000000002</v>
      </c>
      <c r="H865" s="184">
        <v>3.0051000000000001</v>
      </c>
      <c r="I865" s="184">
        <v>5.3411999999999997</v>
      </c>
      <c r="J865" s="184">
        <v>6.2374999999999998</v>
      </c>
      <c r="K865" s="184">
        <v>5.0404</v>
      </c>
      <c r="L865" s="184">
        <v>4.9657</v>
      </c>
      <c r="M865" s="184">
        <v>3.7210999999999999</v>
      </c>
      <c r="N865" s="184">
        <v>4.1664000000000003</v>
      </c>
      <c r="O865" s="184"/>
      <c r="P865" s="184"/>
      <c r="Q865" s="184">
        <v>6.7781000000000002</v>
      </c>
      <c r="R865" s="184">
        <v>5.8845000000000001</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-5.7080250000000001</v>
      </c>
      <c r="G866" s="186">
        <v>0.97790999999999995</v>
      </c>
      <c r="H866" s="186">
        <v>5.2103399999999995</v>
      </c>
      <c r="I866" s="186">
        <v>6.7487750000000002</v>
      </c>
      <c r="J866" s="186">
        <v>7.7903499999999992</v>
      </c>
      <c r="K866" s="186">
        <v>5.8838850000000011</v>
      </c>
      <c r="L866" s="186">
        <v>6.0858444444444437</v>
      </c>
      <c r="M866" s="186">
        <v>4.8199249999999996</v>
      </c>
      <c r="N866" s="186">
        <v>5.7695928571428565</v>
      </c>
      <c r="O866" s="186">
        <v>7.8446699999999989</v>
      </c>
      <c r="P866" s="186">
        <v>7.4370799999999999</v>
      </c>
      <c r="Q866" s="186">
        <v>7.2108449999999991</v>
      </c>
      <c r="R866" s="186">
        <v>7.3789928571428591</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-3.4434500000000003</v>
      </c>
      <c r="G867" s="186">
        <v>1.7021500000000001</v>
      </c>
      <c r="H867" s="186">
        <v>5.2622499999999999</v>
      </c>
      <c r="I867" s="186">
        <v>6.1977500000000001</v>
      </c>
      <c r="J867" s="186">
        <v>7.21875</v>
      </c>
      <c r="K867" s="186">
        <v>5.8147000000000002</v>
      </c>
      <c r="L867" s="186">
        <v>6.1243999999999996</v>
      </c>
      <c r="M867" s="186">
        <v>4.8365</v>
      </c>
      <c r="N867" s="186">
        <v>6.0147000000000004</v>
      </c>
      <c r="O867" s="186">
        <v>7.8435500000000005</v>
      </c>
      <c r="P867" s="186">
        <v>7.52095</v>
      </c>
      <c r="Q867" s="186">
        <v>7.7756499999999997</v>
      </c>
      <c r="R867" s="186">
        <v>7.5407000000000002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44446</v>
      </c>
      <c r="E870" s="184">
        <v>91.119100000000003</v>
      </c>
      <c r="F870" s="184">
        <v>-0.1799</v>
      </c>
      <c r="G870" s="184">
        <v>8.0199999999999994E-2</v>
      </c>
      <c r="H870" s="184">
        <v>0.89449999999999996</v>
      </c>
      <c r="I870" s="184">
        <v>4.2262000000000004</v>
      </c>
      <c r="J870" s="184">
        <v>6.5833000000000004</v>
      </c>
      <c r="K870" s="184">
        <v>11.7203</v>
      </c>
      <c r="L870" s="184">
        <v>18.671099999999999</v>
      </c>
      <c r="M870" s="184">
        <v>31.240500000000001</v>
      </c>
      <c r="N870" s="184">
        <v>53.752499999999998</v>
      </c>
      <c r="O870" s="184">
        <v>15.1242</v>
      </c>
      <c r="P870" s="184">
        <v>13.3712</v>
      </c>
      <c r="Q870" s="184">
        <v>14.926600000000001</v>
      </c>
      <c r="R870" s="184">
        <v>26.765599999999999</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44446</v>
      </c>
      <c r="E871" s="184">
        <v>98.941800000000001</v>
      </c>
      <c r="F871" s="184">
        <v>-0.1774</v>
      </c>
      <c r="G871" s="184">
        <v>8.9899999999999994E-2</v>
      </c>
      <c r="H871" s="184">
        <v>0.91169999999999995</v>
      </c>
      <c r="I871" s="184">
        <v>4.2618999999999998</v>
      </c>
      <c r="J871" s="184">
        <v>6.665</v>
      </c>
      <c r="K871" s="184">
        <v>11.9682</v>
      </c>
      <c r="L871" s="184">
        <v>19.194099999999999</v>
      </c>
      <c r="M871" s="184">
        <v>32.0901</v>
      </c>
      <c r="N871" s="184">
        <v>55.118899999999996</v>
      </c>
      <c r="O871" s="184">
        <v>16.1464</v>
      </c>
      <c r="P871" s="184">
        <v>14.526999999999999</v>
      </c>
      <c r="Q871" s="184">
        <v>16.512599999999999</v>
      </c>
      <c r="R871" s="184">
        <v>27.8964</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44446</v>
      </c>
      <c r="E872" s="184">
        <v>51.6</v>
      </c>
      <c r="F872" s="184">
        <v>-0.23200000000000001</v>
      </c>
      <c r="G872" s="184">
        <v>-7.7499999999999999E-2</v>
      </c>
      <c r="H872" s="184">
        <v>0.84030000000000005</v>
      </c>
      <c r="I872" s="184">
        <v>5.6078999999999999</v>
      </c>
      <c r="J872" s="184">
        <v>8.5630000000000006</v>
      </c>
      <c r="K872" s="184">
        <v>14.235099999999999</v>
      </c>
      <c r="L872" s="184">
        <v>20.027899999999999</v>
      </c>
      <c r="M872" s="184">
        <v>32.8185</v>
      </c>
      <c r="N872" s="184">
        <v>59.161000000000001</v>
      </c>
      <c r="O872" s="184">
        <v>18.278099999999998</v>
      </c>
      <c r="P872" s="184">
        <v>19.515799999999999</v>
      </c>
      <c r="Q872" s="184">
        <v>18.673200000000001</v>
      </c>
      <c r="R872" s="184">
        <v>32.244</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44446</v>
      </c>
      <c r="E873" s="184">
        <v>46.45</v>
      </c>
      <c r="F873" s="184">
        <v>-0.25769999999999998</v>
      </c>
      <c r="G873" s="184">
        <v>-0.1075</v>
      </c>
      <c r="H873" s="184">
        <v>0.80300000000000005</v>
      </c>
      <c r="I873" s="184">
        <v>5.5442</v>
      </c>
      <c r="J873" s="184">
        <v>8.4267000000000003</v>
      </c>
      <c r="K873" s="184">
        <v>13.8759</v>
      </c>
      <c r="L873" s="184">
        <v>19.316700000000001</v>
      </c>
      <c r="M873" s="184">
        <v>31.6983</v>
      </c>
      <c r="N873" s="184">
        <v>57.297699999999999</v>
      </c>
      <c r="O873" s="184">
        <v>16.811800000000002</v>
      </c>
      <c r="P873" s="184">
        <v>18.075099999999999</v>
      </c>
      <c r="Q873" s="184">
        <v>18.173500000000001</v>
      </c>
      <c r="R873" s="184">
        <v>30.680099999999999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44446</v>
      </c>
      <c r="E874" s="184">
        <v>15.375999999999999</v>
      </c>
      <c r="F874" s="184">
        <v>1.2999999999999999E-2</v>
      </c>
      <c r="G874" s="184">
        <v>0.13020000000000001</v>
      </c>
      <c r="H874" s="184">
        <v>1.9493</v>
      </c>
      <c r="I874" s="184">
        <v>6.1071999999999997</v>
      </c>
      <c r="J874" s="184">
        <v>5.9683000000000002</v>
      </c>
      <c r="K874" s="184">
        <v>11.8743</v>
      </c>
      <c r="L874" s="184">
        <v>17.213000000000001</v>
      </c>
      <c r="M874" s="184">
        <v>29.6677</v>
      </c>
      <c r="N874" s="184">
        <v>51.652000000000001</v>
      </c>
      <c r="O874" s="184">
        <v>16.290800000000001</v>
      </c>
      <c r="P874" s="184"/>
      <c r="Q874" s="184">
        <v>11.589700000000001</v>
      </c>
      <c r="R874" s="184">
        <v>27.291399999999999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44446</v>
      </c>
      <c r="E875" s="184">
        <v>14.541</v>
      </c>
      <c r="F875" s="184">
        <v>1.38E-2</v>
      </c>
      <c r="G875" s="184">
        <v>0.11020000000000001</v>
      </c>
      <c r="H875" s="184">
        <v>1.9205000000000001</v>
      </c>
      <c r="I875" s="184">
        <v>6.0457999999999998</v>
      </c>
      <c r="J875" s="184">
        <v>5.8220000000000001</v>
      </c>
      <c r="K875" s="184">
        <v>11.408200000000001</v>
      </c>
      <c r="L875" s="184">
        <v>16.244299999999999</v>
      </c>
      <c r="M875" s="184">
        <v>28.1145</v>
      </c>
      <c r="N875" s="184">
        <v>49.306899999999999</v>
      </c>
      <c r="O875" s="184">
        <v>14.670400000000001</v>
      </c>
      <c r="P875" s="184"/>
      <c r="Q875" s="184">
        <v>10.0128</v>
      </c>
      <c r="R875" s="184">
        <v>25.430499999999999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44446</v>
      </c>
      <c r="E876" s="184">
        <v>37.648000000000003</v>
      </c>
      <c r="F876" s="184">
        <v>-0.20680000000000001</v>
      </c>
      <c r="G876" s="184">
        <v>-0.15909999999999999</v>
      </c>
      <c r="H876" s="184">
        <v>0.81140000000000001</v>
      </c>
      <c r="I876" s="184">
        <v>3.4883000000000002</v>
      </c>
      <c r="J876" s="184">
        <v>3.9167999999999998</v>
      </c>
      <c r="K876" s="184">
        <v>11.725099999999999</v>
      </c>
      <c r="L876" s="184">
        <v>19.555399999999999</v>
      </c>
      <c r="M876" s="184">
        <v>31.425000000000001</v>
      </c>
      <c r="N876" s="184">
        <v>53.477400000000003</v>
      </c>
      <c r="O876" s="184">
        <v>15.279500000000001</v>
      </c>
      <c r="P876" s="184">
        <v>12.9801</v>
      </c>
      <c r="Q876" s="184">
        <v>15.126300000000001</v>
      </c>
      <c r="R876" s="184">
        <v>27.555800000000001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44446</v>
      </c>
      <c r="E877" s="184">
        <v>35.121000000000002</v>
      </c>
      <c r="F877" s="184">
        <v>-0.21029999999999999</v>
      </c>
      <c r="G877" s="184">
        <v>-0.17050000000000001</v>
      </c>
      <c r="H877" s="184">
        <v>0.79210000000000003</v>
      </c>
      <c r="I877" s="184">
        <v>3.4491999999999998</v>
      </c>
      <c r="J877" s="184">
        <v>3.8252999999999999</v>
      </c>
      <c r="K877" s="184">
        <v>11.4316</v>
      </c>
      <c r="L877" s="184">
        <v>18.9132</v>
      </c>
      <c r="M877" s="184">
        <v>30.386800000000001</v>
      </c>
      <c r="N877" s="184">
        <v>51.861499999999999</v>
      </c>
      <c r="O877" s="184">
        <v>14.067600000000001</v>
      </c>
      <c r="P877" s="184">
        <v>11.926399999999999</v>
      </c>
      <c r="Q877" s="184">
        <v>11.811400000000001</v>
      </c>
      <c r="R877" s="184">
        <v>26.1997</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44446</v>
      </c>
      <c r="E878" s="184">
        <v>63.670900000000003</v>
      </c>
      <c r="F878" s="184">
        <v>-0.47860000000000003</v>
      </c>
      <c r="G878" s="184">
        <v>-0.28050000000000003</v>
      </c>
      <c r="H878" s="184">
        <v>1.738</v>
      </c>
      <c r="I878" s="184">
        <v>5.2329999999999997</v>
      </c>
      <c r="J878" s="184">
        <v>3.8012999999999999</v>
      </c>
      <c r="K878" s="184">
        <v>7.6287000000000003</v>
      </c>
      <c r="L878" s="184">
        <v>17.072199999999999</v>
      </c>
      <c r="M878" s="184">
        <v>39.378500000000003</v>
      </c>
      <c r="N878" s="184">
        <v>72.006799999999998</v>
      </c>
      <c r="O878" s="184">
        <v>16.748699999999999</v>
      </c>
      <c r="P878" s="184">
        <v>14.2126</v>
      </c>
      <c r="Q878" s="184">
        <v>13.999000000000001</v>
      </c>
      <c r="R878" s="184">
        <v>28.633400000000002</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44446</v>
      </c>
      <c r="E879" s="184">
        <v>69.515100000000004</v>
      </c>
      <c r="F879" s="184">
        <v>-0.47670000000000001</v>
      </c>
      <c r="G879" s="184">
        <v>-0.27260000000000001</v>
      </c>
      <c r="H879" s="184">
        <v>1.7524</v>
      </c>
      <c r="I879" s="184">
        <v>5.2633999999999999</v>
      </c>
      <c r="J879" s="184">
        <v>3.8702000000000001</v>
      </c>
      <c r="K879" s="184">
        <v>7.8415999999999997</v>
      </c>
      <c r="L879" s="184">
        <v>17.549299999999999</v>
      </c>
      <c r="M879" s="184">
        <v>40.244999999999997</v>
      </c>
      <c r="N879" s="184">
        <v>73.421000000000006</v>
      </c>
      <c r="O879" s="184">
        <v>17.799099999999999</v>
      </c>
      <c r="P879" s="184">
        <v>15.3558</v>
      </c>
      <c r="Q879" s="184">
        <v>19.6599</v>
      </c>
      <c r="R879" s="184">
        <v>29.7087</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44446</v>
      </c>
      <c r="E880" s="184">
        <v>104.88</v>
      </c>
      <c r="F880" s="184">
        <v>-0.21029999999999999</v>
      </c>
      <c r="G880" s="184">
        <v>-0.19789999999999999</v>
      </c>
      <c r="H880" s="184">
        <v>0.95679999999999998</v>
      </c>
      <c r="I880" s="184">
        <v>4.0414000000000003</v>
      </c>
      <c r="J880" s="184">
        <v>2.5249999999999999</v>
      </c>
      <c r="K880" s="184">
        <v>7.2074999999999996</v>
      </c>
      <c r="L880" s="184">
        <v>15.4049</v>
      </c>
      <c r="M880" s="184">
        <v>36.347700000000003</v>
      </c>
      <c r="N880" s="184">
        <v>55.368600000000001</v>
      </c>
      <c r="O880" s="184">
        <v>9.9072999999999993</v>
      </c>
      <c r="P880" s="184">
        <v>9.5968999999999998</v>
      </c>
      <c r="Q880" s="184">
        <v>14.8415</v>
      </c>
      <c r="R880" s="184">
        <v>20.5962</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44446</v>
      </c>
      <c r="E881" s="184">
        <v>113.30800000000001</v>
      </c>
      <c r="F881" s="184">
        <v>-0.2087</v>
      </c>
      <c r="G881" s="184">
        <v>-0.18679999999999999</v>
      </c>
      <c r="H881" s="184">
        <v>0.97670000000000001</v>
      </c>
      <c r="I881" s="184">
        <v>4.0841000000000003</v>
      </c>
      <c r="J881" s="184">
        <v>2.6219999999999999</v>
      </c>
      <c r="K881" s="184">
        <v>7.5018000000000002</v>
      </c>
      <c r="L881" s="184">
        <v>16.078800000000001</v>
      </c>
      <c r="M881" s="184">
        <v>37.5214</v>
      </c>
      <c r="N881" s="184">
        <v>57.079900000000002</v>
      </c>
      <c r="O881" s="184">
        <v>10.962199999999999</v>
      </c>
      <c r="P881" s="184">
        <v>10.7364</v>
      </c>
      <c r="Q881" s="184">
        <v>12.8002</v>
      </c>
      <c r="R881" s="184">
        <v>21.822399999999998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44446</v>
      </c>
      <c r="E882" s="184">
        <v>16.2059</v>
      </c>
      <c r="F882" s="184">
        <v>-0.20630000000000001</v>
      </c>
      <c r="G882" s="184">
        <v>1.9E-3</v>
      </c>
      <c r="H882" s="184">
        <v>1.5775999999999999</v>
      </c>
      <c r="I882" s="184">
        <v>5.6557000000000004</v>
      </c>
      <c r="J882" s="184">
        <v>6.6738999999999997</v>
      </c>
      <c r="K882" s="184">
        <v>14.1028</v>
      </c>
      <c r="L882" s="184">
        <v>19.339200000000002</v>
      </c>
      <c r="M882" s="184">
        <v>35.211399999999998</v>
      </c>
      <c r="N882" s="184">
        <v>60.381399999999999</v>
      </c>
      <c r="O882" s="184"/>
      <c r="P882" s="184"/>
      <c r="Q882" s="184">
        <v>53.3748</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44446</v>
      </c>
      <c r="E883" s="184">
        <v>15.9091</v>
      </c>
      <c r="F883" s="184">
        <v>-0.21010000000000001</v>
      </c>
      <c r="G883" s="184">
        <v>-1.5100000000000001E-2</v>
      </c>
      <c r="H883" s="184">
        <v>1.5471999999999999</v>
      </c>
      <c r="I883" s="184">
        <v>5.5925000000000002</v>
      </c>
      <c r="J883" s="184">
        <v>6.5244</v>
      </c>
      <c r="K883" s="184">
        <v>13.640499999999999</v>
      </c>
      <c r="L883" s="184">
        <v>18.350999999999999</v>
      </c>
      <c r="M883" s="184">
        <v>33.554099999999998</v>
      </c>
      <c r="N883" s="184">
        <v>57.771999999999998</v>
      </c>
      <c r="O883" s="184"/>
      <c r="P883" s="184"/>
      <c r="Q883" s="184">
        <v>50.883699999999997</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44446</v>
      </c>
      <c r="E884" s="184">
        <v>47.94</v>
      </c>
      <c r="F884" s="184">
        <v>-0.2082</v>
      </c>
      <c r="G884" s="184">
        <v>6.2600000000000003E-2</v>
      </c>
      <c r="H884" s="184">
        <v>0.71430000000000005</v>
      </c>
      <c r="I884" s="184">
        <v>3.5644999999999998</v>
      </c>
      <c r="J884" s="184">
        <v>4.0590000000000002</v>
      </c>
      <c r="K884" s="184">
        <v>10.6393</v>
      </c>
      <c r="L884" s="184">
        <v>19.046399999999998</v>
      </c>
      <c r="M884" s="184">
        <v>36.348100000000002</v>
      </c>
      <c r="N884" s="184">
        <v>55.6494</v>
      </c>
      <c r="O884" s="184">
        <v>14.3264</v>
      </c>
      <c r="P884" s="184">
        <v>13.0968</v>
      </c>
      <c r="Q884" s="184">
        <v>13.604799999999999</v>
      </c>
      <c r="R884" s="184">
        <v>29.558599999999998</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44446</v>
      </c>
      <c r="E885" s="184">
        <v>52.38</v>
      </c>
      <c r="F885" s="184">
        <v>-0.2286</v>
      </c>
      <c r="G885" s="184">
        <v>5.7299999999999997E-2</v>
      </c>
      <c r="H885" s="184">
        <v>0.71140000000000003</v>
      </c>
      <c r="I885" s="184">
        <v>3.5996999999999999</v>
      </c>
      <c r="J885" s="184">
        <v>4.1558999999999999</v>
      </c>
      <c r="K885" s="184">
        <v>10.974600000000001</v>
      </c>
      <c r="L885" s="184">
        <v>19.7531</v>
      </c>
      <c r="M885" s="184">
        <v>37.588700000000003</v>
      </c>
      <c r="N885" s="184">
        <v>57.533799999999999</v>
      </c>
      <c r="O885" s="184">
        <v>15.5815</v>
      </c>
      <c r="P885" s="184">
        <v>14.3508</v>
      </c>
      <c r="Q885" s="184">
        <v>15.216100000000001</v>
      </c>
      <c r="R885" s="184">
        <v>31.016200000000001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44446</v>
      </c>
      <c r="E886" s="184">
        <v>15.91</v>
      </c>
      <c r="F886" s="184">
        <v>0.63249999999999995</v>
      </c>
      <c r="G886" s="184">
        <v>0.95179999999999998</v>
      </c>
      <c r="H886" s="184">
        <v>2.0526</v>
      </c>
      <c r="I886" s="184">
        <v>5.2945000000000002</v>
      </c>
      <c r="J886" s="184">
        <v>7.7183000000000002</v>
      </c>
      <c r="K886" s="184">
        <v>13.077500000000001</v>
      </c>
      <c r="L886" s="184">
        <v>19.0868</v>
      </c>
      <c r="M886" s="184">
        <v>30.409800000000001</v>
      </c>
      <c r="N886" s="184">
        <v>50.805700000000002</v>
      </c>
      <c r="O886" s="184">
        <v>14.3736</v>
      </c>
      <c r="P886" s="184"/>
      <c r="Q886" s="184">
        <v>12.968299999999999</v>
      </c>
      <c r="R886" s="184">
        <v>28.380600000000001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44446</v>
      </c>
      <c r="E887" s="184">
        <v>15</v>
      </c>
      <c r="F887" s="184">
        <v>0.60360000000000003</v>
      </c>
      <c r="G887" s="184">
        <v>0.94210000000000005</v>
      </c>
      <c r="H887" s="184">
        <v>2.0407999999999999</v>
      </c>
      <c r="I887" s="184">
        <v>5.2632000000000003</v>
      </c>
      <c r="J887" s="184">
        <v>7.6813000000000002</v>
      </c>
      <c r="K887" s="184">
        <v>12.8668</v>
      </c>
      <c r="L887" s="184">
        <v>18.4834</v>
      </c>
      <c r="M887" s="184">
        <v>29.5337</v>
      </c>
      <c r="N887" s="184">
        <v>49.551299999999998</v>
      </c>
      <c r="O887" s="184">
        <v>12.972</v>
      </c>
      <c r="P887" s="184"/>
      <c r="Q887" s="184">
        <v>11.2346</v>
      </c>
      <c r="R887" s="184">
        <v>27.258800000000001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44446</v>
      </c>
      <c r="E888" s="184">
        <v>59.51</v>
      </c>
      <c r="F888" s="184">
        <v>-0.1678</v>
      </c>
      <c r="G888" s="184">
        <v>0.21890000000000001</v>
      </c>
      <c r="H888" s="184">
        <v>1.7264999999999999</v>
      </c>
      <c r="I888" s="184">
        <v>4.9558999999999997</v>
      </c>
      <c r="J888" s="184">
        <v>4.6238000000000001</v>
      </c>
      <c r="K888" s="184">
        <v>8.1803000000000008</v>
      </c>
      <c r="L888" s="184">
        <v>13.352399999999999</v>
      </c>
      <c r="M888" s="184">
        <v>22.777000000000001</v>
      </c>
      <c r="N888" s="184">
        <v>39.563800000000001</v>
      </c>
      <c r="O888" s="184">
        <v>11.446099999999999</v>
      </c>
      <c r="P888" s="184">
        <v>14.701000000000001</v>
      </c>
      <c r="Q888" s="184">
        <v>13.3855</v>
      </c>
      <c r="R888" s="184">
        <v>28.376300000000001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44446</v>
      </c>
      <c r="E889" s="184">
        <v>53.16</v>
      </c>
      <c r="F889" s="184">
        <v>-0.16900000000000001</v>
      </c>
      <c r="G889" s="184">
        <v>0.2074</v>
      </c>
      <c r="H889" s="184">
        <v>1.7027000000000001</v>
      </c>
      <c r="I889" s="184">
        <v>4.8933999999999997</v>
      </c>
      <c r="J889" s="184">
        <v>4.5016999999999996</v>
      </c>
      <c r="K889" s="184">
        <v>7.8076999999999996</v>
      </c>
      <c r="L889" s="184">
        <v>12.5794</v>
      </c>
      <c r="M889" s="184">
        <v>21.5364</v>
      </c>
      <c r="N889" s="184">
        <v>37.6845</v>
      </c>
      <c r="O889" s="184">
        <v>9.9536999999999995</v>
      </c>
      <c r="P889" s="184">
        <v>13.0274</v>
      </c>
      <c r="Q889" s="184">
        <v>11.3886</v>
      </c>
      <c r="R889" s="184">
        <v>26.6477</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44446</v>
      </c>
      <c r="E890" s="184">
        <v>32.157499999999999</v>
      </c>
      <c r="F890" s="184">
        <v>-0.39950000000000002</v>
      </c>
      <c r="G890" s="184">
        <v>-0.30070000000000002</v>
      </c>
      <c r="H890" s="184">
        <v>0.85460000000000003</v>
      </c>
      <c r="I890" s="184">
        <v>4.9198000000000004</v>
      </c>
      <c r="J890" s="184">
        <v>5.0160999999999998</v>
      </c>
      <c r="K890" s="184">
        <v>15.3405</v>
      </c>
      <c r="L890" s="184">
        <v>21.1479</v>
      </c>
      <c r="M890" s="184">
        <v>37.0381</v>
      </c>
      <c r="N890" s="184">
        <v>65.826999999999998</v>
      </c>
      <c r="O890" s="184">
        <v>24.5364</v>
      </c>
      <c r="P890" s="184">
        <v>19.2895</v>
      </c>
      <c r="Q890" s="184">
        <v>18.561800000000002</v>
      </c>
      <c r="R890" s="184">
        <v>37.980499999999999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44446</v>
      </c>
      <c r="E891" s="184">
        <v>29.494700000000002</v>
      </c>
      <c r="F891" s="184">
        <v>-0.40250000000000002</v>
      </c>
      <c r="G891" s="184">
        <v>-0.31259999999999999</v>
      </c>
      <c r="H891" s="184">
        <v>0.83309999999999995</v>
      </c>
      <c r="I891" s="184">
        <v>4.8749000000000002</v>
      </c>
      <c r="J891" s="184">
        <v>4.9126000000000003</v>
      </c>
      <c r="K891" s="184">
        <v>15.008800000000001</v>
      </c>
      <c r="L891" s="184">
        <v>20.467700000000001</v>
      </c>
      <c r="M891" s="184">
        <v>35.939100000000003</v>
      </c>
      <c r="N891" s="184">
        <v>63.9651</v>
      </c>
      <c r="O891" s="184">
        <v>22.863700000000001</v>
      </c>
      <c r="P891" s="184">
        <v>17.6921</v>
      </c>
      <c r="Q891" s="184">
        <v>17.077400000000001</v>
      </c>
      <c r="R891" s="184">
        <v>36.231400000000001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44446</v>
      </c>
      <c r="E892" s="184">
        <v>15.49</v>
      </c>
      <c r="F892" s="184">
        <v>6.4600000000000005E-2</v>
      </c>
      <c r="G892" s="184">
        <v>6.4600000000000005E-2</v>
      </c>
      <c r="H892" s="184">
        <v>1.6404000000000001</v>
      </c>
      <c r="I892" s="184">
        <v>5.3025000000000002</v>
      </c>
      <c r="J892" s="184">
        <v>5.4459</v>
      </c>
      <c r="K892" s="184">
        <v>14.4863</v>
      </c>
      <c r="L892" s="184">
        <v>21.872499999999999</v>
      </c>
      <c r="M892" s="184">
        <v>39.423900000000003</v>
      </c>
      <c r="N892" s="184"/>
      <c r="O892" s="184"/>
      <c r="P892" s="184"/>
      <c r="Q892" s="184">
        <v>54.9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44446</v>
      </c>
      <c r="E893" s="184">
        <v>15.23</v>
      </c>
      <c r="F893" s="184">
        <v>6.5699999999999995E-2</v>
      </c>
      <c r="G893" s="184">
        <v>6.5699999999999995E-2</v>
      </c>
      <c r="H893" s="184">
        <v>1.6011</v>
      </c>
      <c r="I893" s="184">
        <v>5.2522000000000002</v>
      </c>
      <c r="J893" s="184">
        <v>5.3250000000000002</v>
      </c>
      <c r="K893" s="184">
        <v>13.997</v>
      </c>
      <c r="L893" s="184">
        <v>20.777200000000001</v>
      </c>
      <c r="M893" s="184">
        <v>37.579000000000001</v>
      </c>
      <c r="N893" s="184"/>
      <c r="O893" s="184"/>
      <c r="P893" s="184"/>
      <c r="Q893" s="184">
        <v>52.3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44446</v>
      </c>
      <c r="E894" s="184">
        <v>11.542899999999999</v>
      </c>
      <c r="F894" s="184">
        <v>-5.3699999999999998E-2</v>
      </c>
      <c r="G894" s="184">
        <v>-4.9399999999999999E-2</v>
      </c>
      <c r="H894" s="184">
        <v>2.0105</v>
      </c>
      <c r="I894" s="184">
        <v>5.8582999999999998</v>
      </c>
      <c r="J894" s="184">
        <v>7.6482000000000001</v>
      </c>
      <c r="K894" s="184">
        <v>10.1685</v>
      </c>
      <c r="L894" s="184">
        <v>13.751200000000001</v>
      </c>
      <c r="M894" s="184">
        <v>19.946200000000001</v>
      </c>
      <c r="N894" s="184">
        <v>43.390099999999997</v>
      </c>
      <c r="O894" s="184">
        <v>8.3099000000000007</v>
      </c>
      <c r="P894" s="184">
        <v>9.4807000000000006</v>
      </c>
      <c r="Q894" s="184">
        <v>1.0670999999999999</v>
      </c>
      <c r="R894" s="184">
        <v>16.5258</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44446</v>
      </c>
      <c r="E895" s="184">
        <v>12.890700000000001</v>
      </c>
      <c r="F895" s="184">
        <v>-5.1200000000000002E-2</v>
      </c>
      <c r="G895" s="184">
        <v>-3.7199999999999997E-2</v>
      </c>
      <c r="H895" s="184">
        <v>2.0318000000000001</v>
      </c>
      <c r="I895" s="184">
        <v>5.9028</v>
      </c>
      <c r="J895" s="184">
        <v>7.7519999999999998</v>
      </c>
      <c r="K895" s="184">
        <v>10.474399999999999</v>
      </c>
      <c r="L895" s="184">
        <v>14.3908</v>
      </c>
      <c r="M895" s="184">
        <v>20.9406</v>
      </c>
      <c r="N895" s="184">
        <v>44.982700000000001</v>
      </c>
      <c r="O895" s="184">
        <v>9.9779</v>
      </c>
      <c r="P895" s="184">
        <v>10.9343</v>
      </c>
      <c r="Q895" s="184">
        <v>14.8019</v>
      </c>
      <c r="R895" s="184">
        <v>18.16</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44446</v>
      </c>
      <c r="E896" s="184">
        <v>16.757999999999999</v>
      </c>
      <c r="F896" s="184">
        <v>-6.5600000000000006E-2</v>
      </c>
      <c r="G896" s="184">
        <v>0.10150000000000001</v>
      </c>
      <c r="H896" s="184">
        <v>1.2262</v>
      </c>
      <c r="I896" s="184">
        <v>4.9145000000000003</v>
      </c>
      <c r="J896" s="184">
        <v>5.8354999999999997</v>
      </c>
      <c r="K896" s="184">
        <v>12.206200000000001</v>
      </c>
      <c r="L896" s="184">
        <v>18.1389</v>
      </c>
      <c r="M896" s="184">
        <v>36.266100000000002</v>
      </c>
      <c r="N896" s="184">
        <v>61.072699999999998</v>
      </c>
      <c r="O896" s="184"/>
      <c r="P896" s="184"/>
      <c r="Q896" s="184">
        <v>27.171299999999999</v>
      </c>
      <c r="R896" s="184">
        <v>29.432400000000001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44446</v>
      </c>
      <c r="E897" s="184">
        <v>16.141999999999999</v>
      </c>
      <c r="F897" s="184">
        <v>-6.8099999999999994E-2</v>
      </c>
      <c r="G897" s="184">
        <v>8.0600000000000005E-2</v>
      </c>
      <c r="H897" s="184">
        <v>1.1974</v>
      </c>
      <c r="I897" s="184">
        <v>4.8453999999999997</v>
      </c>
      <c r="J897" s="184">
        <v>5.6898</v>
      </c>
      <c r="K897" s="184">
        <v>11.7403</v>
      </c>
      <c r="L897" s="184">
        <v>17.123799999999999</v>
      </c>
      <c r="M897" s="184">
        <v>34.527900000000002</v>
      </c>
      <c r="N897" s="184">
        <v>58.332500000000003</v>
      </c>
      <c r="O897" s="184"/>
      <c r="P897" s="184"/>
      <c r="Q897" s="184">
        <v>24.973199999999999</v>
      </c>
      <c r="R897" s="184">
        <v>27.1966</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44446</v>
      </c>
      <c r="E898" s="184">
        <v>16.791</v>
      </c>
      <c r="F898" s="184">
        <v>-0.11899999999999999</v>
      </c>
      <c r="G898" s="184">
        <v>-0.15459999999999999</v>
      </c>
      <c r="H898" s="184">
        <v>0.94379999999999997</v>
      </c>
      <c r="I898" s="184">
        <v>4.0399000000000003</v>
      </c>
      <c r="J898" s="184">
        <v>4.1624999999999996</v>
      </c>
      <c r="K898" s="184">
        <v>9.8025000000000002</v>
      </c>
      <c r="L898" s="184">
        <v>16.040099999999999</v>
      </c>
      <c r="M898" s="184">
        <v>28.992899999999999</v>
      </c>
      <c r="N898" s="184">
        <v>44.9499</v>
      </c>
      <c r="O898" s="184"/>
      <c r="P898" s="184"/>
      <c r="Q898" s="184">
        <v>20.011199999999999</v>
      </c>
      <c r="R898" s="184">
        <v>26.7499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44446</v>
      </c>
      <c r="E899" s="184">
        <v>16.260000000000002</v>
      </c>
      <c r="F899" s="184">
        <v>-0.1229</v>
      </c>
      <c r="G899" s="184">
        <v>-0.1658</v>
      </c>
      <c r="H899" s="184">
        <v>0.92479999999999996</v>
      </c>
      <c r="I899" s="184">
        <v>3.9908000000000001</v>
      </c>
      <c r="J899" s="184">
        <v>4.0507</v>
      </c>
      <c r="K899" s="184">
        <v>9.4581</v>
      </c>
      <c r="L899" s="184">
        <v>15.327299999999999</v>
      </c>
      <c r="M899" s="184">
        <v>27.840199999999999</v>
      </c>
      <c r="N899" s="184">
        <v>43.247300000000003</v>
      </c>
      <c r="O899" s="184"/>
      <c r="P899" s="184"/>
      <c r="Q899" s="184">
        <v>18.6614</v>
      </c>
      <c r="R899" s="184">
        <v>25.286899999999999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44446</v>
      </c>
      <c r="E900" s="184">
        <v>15.1843</v>
      </c>
      <c r="F900" s="184">
        <v>-2.63E-2</v>
      </c>
      <c r="G900" s="184">
        <v>0.20330000000000001</v>
      </c>
      <c r="H900" s="184">
        <v>1.5610999999999999</v>
      </c>
      <c r="I900" s="184">
        <v>4.7546999999999997</v>
      </c>
      <c r="J900" s="184">
        <v>5.6711</v>
      </c>
      <c r="K900" s="184">
        <v>13.1401</v>
      </c>
      <c r="L900" s="184">
        <v>24.231300000000001</v>
      </c>
      <c r="M900" s="184">
        <v>46.5822</v>
      </c>
      <c r="N900" s="184"/>
      <c r="O900" s="184"/>
      <c r="P900" s="184"/>
      <c r="Q900" s="184">
        <v>51.843000000000004</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44446</v>
      </c>
      <c r="E901" s="184">
        <v>14.9269</v>
      </c>
      <c r="F901" s="184">
        <v>-3.2099999999999997E-2</v>
      </c>
      <c r="G901" s="184">
        <v>0.17849999999999999</v>
      </c>
      <c r="H901" s="184">
        <v>1.5173000000000001</v>
      </c>
      <c r="I901" s="184">
        <v>4.6664000000000003</v>
      </c>
      <c r="J901" s="184">
        <v>5.4793000000000003</v>
      </c>
      <c r="K901" s="184">
        <v>12.545400000000001</v>
      </c>
      <c r="L901" s="184">
        <v>22.9209</v>
      </c>
      <c r="M901" s="184">
        <v>44.282600000000002</v>
      </c>
      <c r="N901" s="184"/>
      <c r="O901" s="184"/>
      <c r="P901" s="184"/>
      <c r="Q901" s="184">
        <v>49.268999999999998</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44446</v>
      </c>
      <c r="E902" s="184">
        <v>20.079999999999998</v>
      </c>
      <c r="F902" s="184">
        <v>-8.4599999999999995E-2</v>
      </c>
      <c r="G902" s="184">
        <v>0.32479999999999998</v>
      </c>
      <c r="H902" s="184">
        <v>2.3393000000000002</v>
      </c>
      <c r="I902" s="184">
        <v>6.1816000000000004</v>
      </c>
      <c r="J902" s="184">
        <v>6.4291999999999998</v>
      </c>
      <c r="K902" s="184">
        <v>14.8216</v>
      </c>
      <c r="L902" s="184">
        <v>22.089099999999998</v>
      </c>
      <c r="M902" s="184">
        <v>41.368600000000001</v>
      </c>
      <c r="N902" s="184">
        <v>66.266499999999994</v>
      </c>
      <c r="O902" s="184"/>
      <c r="P902" s="184"/>
      <c r="Q902" s="184">
        <v>35.0426</v>
      </c>
      <c r="R902" s="184">
        <v>38.304400000000001</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44446</v>
      </c>
      <c r="E903" s="184">
        <v>19.347000000000001</v>
      </c>
      <c r="F903" s="184">
        <v>-8.7800000000000003E-2</v>
      </c>
      <c r="G903" s="184">
        <v>0.31109999999999999</v>
      </c>
      <c r="H903" s="184">
        <v>2.3109000000000002</v>
      </c>
      <c r="I903" s="184">
        <v>6.1214000000000004</v>
      </c>
      <c r="J903" s="184">
        <v>6.3022</v>
      </c>
      <c r="K903" s="184">
        <v>14.4116</v>
      </c>
      <c r="L903" s="184">
        <v>21.183800000000002</v>
      </c>
      <c r="M903" s="184">
        <v>39.790500000000002</v>
      </c>
      <c r="N903" s="184">
        <v>63.777200000000001</v>
      </c>
      <c r="O903" s="184"/>
      <c r="P903" s="184"/>
      <c r="Q903" s="184">
        <v>32.895800000000001</v>
      </c>
      <c r="R903" s="184">
        <v>36.139800000000001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44446</v>
      </c>
      <c r="E904" s="184">
        <v>38.098100000000002</v>
      </c>
      <c r="F904" s="184">
        <v>-5.7700000000000001E-2</v>
      </c>
      <c r="G904" s="184">
        <v>-0.31609999999999999</v>
      </c>
      <c r="H904" s="184">
        <v>1.0754999999999999</v>
      </c>
      <c r="I904" s="184">
        <v>5.2506000000000004</v>
      </c>
      <c r="J904" s="184">
        <v>5.6230000000000002</v>
      </c>
      <c r="K904" s="184">
        <v>8.5505999999999993</v>
      </c>
      <c r="L904" s="184">
        <v>13.52</v>
      </c>
      <c r="M904" s="184">
        <v>26.074999999999999</v>
      </c>
      <c r="N904" s="184">
        <v>50.074599999999997</v>
      </c>
      <c r="O904" s="184">
        <v>16.8001</v>
      </c>
      <c r="P904" s="184">
        <v>15.6449</v>
      </c>
      <c r="Q904" s="184">
        <v>17.427399999999999</v>
      </c>
      <c r="R904" s="184">
        <v>28.759</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44446</v>
      </c>
      <c r="E905" s="184">
        <v>34.0822</v>
      </c>
      <c r="F905" s="184">
        <v>-6.13E-2</v>
      </c>
      <c r="G905" s="184">
        <v>-0.32990000000000003</v>
      </c>
      <c r="H905" s="184">
        <v>1.0510999999999999</v>
      </c>
      <c r="I905" s="184">
        <v>5.1997999999999998</v>
      </c>
      <c r="J905" s="184">
        <v>5.5061999999999998</v>
      </c>
      <c r="K905" s="184">
        <v>8.2071000000000005</v>
      </c>
      <c r="L905" s="184">
        <v>12.8184</v>
      </c>
      <c r="M905" s="184">
        <v>24.951699999999999</v>
      </c>
      <c r="N905" s="184">
        <v>48.282800000000002</v>
      </c>
      <c r="O905" s="184">
        <v>15.394600000000001</v>
      </c>
      <c r="P905" s="184">
        <v>14.1744</v>
      </c>
      <c r="Q905" s="184">
        <v>15.866899999999999</v>
      </c>
      <c r="R905" s="184">
        <v>27.1709</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44446</v>
      </c>
      <c r="E906" s="184">
        <v>74.899600000000007</v>
      </c>
      <c r="F906" s="184">
        <v>-9.7100000000000006E-2</v>
      </c>
      <c r="G906" s="184">
        <v>6.7999999999999996E-3</v>
      </c>
      <c r="H906" s="184">
        <v>1.3218000000000001</v>
      </c>
      <c r="I906" s="184">
        <v>4.7919</v>
      </c>
      <c r="J906" s="184">
        <v>3.7618</v>
      </c>
      <c r="K906" s="184">
        <v>8.0268999999999995</v>
      </c>
      <c r="L906" s="184">
        <v>13.535299999999999</v>
      </c>
      <c r="M906" s="184">
        <v>40.333399999999997</v>
      </c>
      <c r="N906" s="184">
        <v>65.571899999999999</v>
      </c>
      <c r="O906" s="184">
        <v>16.172499999999999</v>
      </c>
      <c r="P906" s="184">
        <v>14.093</v>
      </c>
      <c r="Q906" s="184">
        <v>14.6699</v>
      </c>
      <c r="R906" s="184">
        <v>33.127499999999998</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44446</v>
      </c>
      <c r="E907" s="184">
        <v>80.228899999999996</v>
      </c>
      <c r="F907" s="184">
        <v>-9.5399999999999999E-2</v>
      </c>
      <c r="G907" s="184">
        <v>1.4E-2</v>
      </c>
      <c r="H907" s="184">
        <v>1.3343</v>
      </c>
      <c r="I907" s="184">
        <v>4.8174000000000001</v>
      </c>
      <c r="J907" s="184">
        <v>3.8203</v>
      </c>
      <c r="K907" s="184">
        <v>8.2088999999999999</v>
      </c>
      <c r="L907" s="184">
        <v>13.9236</v>
      </c>
      <c r="M907" s="184">
        <v>41.036999999999999</v>
      </c>
      <c r="N907" s="184">
        <v>66.701099999999997</v>
      </c>
      <c r="O907" s="184">
        <v>16.9556</v>
      </c>
      <c r="P907" s="184">
        <v>15.027200000000001</v>
      </c>
      <c r="Q907" s="184">
        <v>19.324000000000002</v>
      </c>
      <c r="R907" s="184">
        <v>34.020600000000002</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44446</v>
      </c>
      <c r="E908" s="184">
        <v>108.28</v>
      </c>
      <c r="F908" s="184">
        <v>-0.38640000000000002</v>
      </c>
      <c r="G908" s="184">
        <v>-0.18440000000000001</v>
      </c>
      <c r="H908" s="184">
        <v>0.81940000000000002</v>
      </c>
      <c r="I908" s="184">
        <v>4.4065000000000003</v>
      </c>
      <c r="J908" s="184">
        <v>4.9021999999999997</v>
      </c>
      <c r="K908" s="184">
        <v>10.5688</v>
      </c>
      <c r="L908" s="184">
        <v>18.8062</v>
      </c>
      <c r="M908" s="184">
        <v>37.167499999999997</v>
      </c>
      <c r="N908" s="184">
        <v>59.822899999999997</v>
      </c>
      <c r="O908" s="184">
        <v>18.707999999999998</v>
      </c>
      <c r="P908" s="184">
        <v>15.5388</v>
      </c>
      <c r="Q908" s="184">
        <v>16.2363</v>
      </c>
      <c r="R908" s="184">
        <v>33.741399999999999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44446</v>
      </c>
      <c r="E909" s="184">
        <v>115.21</v>
      </c>
      <c r="F909" s="184">
        <v>-0.3891</v>
      </c>
      <c r="G909" s="184">
        <v>-0.18190000000000001</v>
      </c>
      <c r="H909" s="184">
        <v>0.83140000000000003</v>
      </c>
      <c r="I909" s="184">
        <v>4.4420000000000002</v>
      </c>
      <c r="J909" s="184">
        <v>4.9844999999999997</v>
      </c>
      <c r="K909" s="184">
        <v>10.832100000000001</v>
      </c>
      <c r="L909" s="184">
        <v>19.376200000000001</v>
      </c>
      <c r="M909" s="184">
        <v>38.124899999999997</v>
      </c>
      <c r="N909" s="184">
        <v>61.290799999999997</v>
      </c>
      <c r="O909" s="184">
        <v>19.635899999999999</v>
      </c>
      <c r="P909" s="184">
        <v>16.436499999999999</v>
      </c>
      <c r="Q909" s="184">
        <v>16.3078</v>
      </c>
      <c r="R909" s="184">
        <v>34.831299999999999</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44446</v>
      </c>
      <c r="E910" s="184">
        <v>52.795699999999997</v>
      </c>
      <c r="F910" s="184">
        <v>-7.51E-2</v>
      </c>
      <c r="G910" s="184">
        <v>-0.24340000000000001</v>
      </c>
      <c r="H910" s="184">
        <v>1.4704999999999999</v>
      </c>
      <c r="I910" s="184">
        <v>4.0934999999999997</v>
      </c>
      <c r="J910" s="184">
        <v>4.6399999999999997E-2</v>
      </c>
      <c r="K910" s="184">
        <v>2.5853999999999999</v>
      </c>
      <c r="L910" s="184">
        <v>21.9864</v>
      </c>
      <c r="M910" s="184">
        <v>37.922699999999999</v>
      </c>
      <c r="N910" s="184">
        <v>63.697400000000002</v>
      </c>
      <c r="O910" s="184">
        <v>16.675699999999999</v>
      </c>
      <c r="P910" s="184">
        <v>15.0617</v>
      </c>
      <c r="Q910" s="184">
        <v>13.532400000000001</v>
      </c>
      <c r="R910" s="184">
        <v>33.218899999999998</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44446</v>
      </c>
      <c r="E911" s="184">
        <v>54.8155</v>
      </c>
      <c r="F911" s="184">
        <v>-6.9500000000000006E-2</v>
      </c>
      <c r="G911" s="184">
        <v>-0.22059999999999999</v>
      </c>
      <c r="H911" s="184">
        <v>1.5121</v>
      </c>
      <c r="I911" s="184">
        <v>4.1783000000000001</v>
      </c>
      <c r="J911" s="184">
        <v>0.22839999999999999</v>
      </c>
      <c r="K911" s="184">
        <v>3.0581999999999998</v>
      </c>
      <c r="L911" s="184">
        <v>23.363600000000002</v>
      </c>
      <c r="M911" s="184">
        <v>40.160800000000002</v>
      </c>
      <c r="N911" s="184">
        <v>67.126000000000005</v>
      </c>
      <c r="O911" s="184">
        <v>18.3977</v>
      </c>
      <c r="P911" s="184">
        <v>16.1736</v>
      </c>
      <c r="Q911" s="184">
        <v>18.468699999999998</v>
      </c>
      <c r="R911" s="184">
        <v>35.606099999999998</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44446</v>
      </c>
      <c r="E912" s="184">
        <v>252.9539</v>
      </c>
      <c r="F912" s="184">
        <v>0.61140000000000005</v>
      </c>
      <c r="G912" s="184">
        <v>0.85409999999999997</v>
      </c>
      <c r="H912" s="184">
        <v>0.9254</v>
      </c>
      <c r="I912" s="184">
        <v>5.0688000000000004</v>
      </c>
      <c r="J912" s="184">
        <v>6.7746000000000004</v>
      </c>
      <c r="K912" s="184">
        <v>13.5822</v>
      </c>
      <c r="L912" s="184">
        <v>23.106999999999999</v>
      </c>
      <c r="M912" s="184">
        <v>37.486199999999997</v>
      </c>
      <c r="N912" s="184">
        <v>59.2149</v>
      </c>
      <c r="O912" s="184">
        <v>19.861599999999999</v>
      </c>
      <c r="P912" s="184">
        <v>18.365200000000002</v>
      </c>
      <c r="Q912" s="184">
        <v>17.686499999999999</v>
      </c>
      <c r="R912" s="184">
        <v>32.31</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44446</v>
      </c>
      <c r="E913" s="184">
        <v>233.3981</v>
      </c>
      <c r="F913" s="184">
        <v>0.60850000000000004</v>
      </c>
      <c r="G913" s="184">
        <v>0.84260000000000002</v>
      </c>
      <c r="H913" s="184">
        <v>0.90549999999999997</v>
      </c>
      <c r="I913" s="184">
        <v>5.0288000000000004</v>
      </c>
      <c r="J913" s="184">
        <v>6.6821000000000002</v>
      </c>
      <c r="K913" s="184">
        <v>13.2859</v>
      </c>
      <c r="L913" s="184">
        <v>22.435500000000001</v>
      </c>
      <c r="M913" s="184">
        <v>36.375</v>
      </c>
      <c r="N913" s="184">
        <v>57.532400000000003</v>
      </c>
      <c r="O913" s="184">
        <v>18.647300000000001</v>
      </c>
      <c r="P913" s="184">
        <v>17.202400000000001</v>
      </c>
      <c r="Q913" s="184">
        <v>20.466799999999999</v>
      </c>
      <c r="R913" s="184">
        <v>30.919</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44446</v>
      </c>
      <c r="E914" s="184">
        <v>272.45650000000001</v>
      </c>
      <c r="F914" s="184">
        <v>-0.50480000000000003</v>
      </c>
      <c r="G914" s="184">
        <v>-0.1096</v>
      </c>
      <c r="H914" s="184">
        <v>0.79910000000000003</v>
      </c>
      <c r="I914" s="184">
        <v>4.0403000000000002</v>
      </c>
      <c r="J914" s="184">
        <v>6.7843</v>
      </c>
      <c r="K914" s="184">
        <v>12.067399999999999</v>
      </c>
      <c r="L914" s="184">
        <v>17.032399999999999</v>
      </c>
      <c r="M914" s="184">
        <v>31.806899999999999</v>
      </c>
      <c r="N914" s="184">
        <v>51.440399999999997</v>
      </c>
      <c r="O914" s="184">
        <v>14.670299999999999</v>
      </c>
      <c r="P914" s="184">
        <v>15.365600000000001</v>
      </c>
      <c r="Q914" s="184">
        <v>18.868200000000002</v>
      </c>
      <c r="R914" s="184">
        <v>24.863099999999999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44446</v>
      </c>
      <c r="E915" s="184">
        <v>290.68400000000003</v>
      </c>
      <c r="F915" s="184">
        <v>-0.50219999999999998</v>
      </c>
      <c r="G915" s="184">
        <v>-9.8900000000000002E-2</v>
      </c>
      <c r="H915" s="184">
        <v>0.81810000000000005</v>
      </c>
      <c r="I915" s="184">
        <v>4.0796000000000001</v>
      </c>
      <c r="J915" s="184">
        <v>6.8758999999999997</v>
      </c>
      <c r="K915" s="184">
        <v>12.345800000000001</v>
      </c>
      <c r="L915" s="184">
        <v>17.6174</v>
      </c>
      <c r="M915" s="184">
        <v>32.7699</v>
      </c>
      <c r="N915" s="184">
        <v>52.925400000000003</v>
      </c>
      <c r="O915" s="184">
        <v>15.712400000000001</v>
      </c>
      <c r="P915" s="184">
        <v>16.510999999999999</v>
      </c>
      <c r="Q915" s="184">
        <v>14.251099999999999</v>
      </c>
      <c r="R915" s="184">
        <v>26.008299999999998</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44446</v>
      </c>
      <c r="E916" s="184">
        <v>15.5662</v>
      </c>
      <c r="F916" s="184">
        <v>-4.6899999999999997E-2</v>
      </c>
      <c r="G916" s="184">
        <v>0.35909999999999997</v>
      </c>
      <c r="H916" s="184">
        <v>1.6674</v>
      </c>
      <c r="I916" s="184">
        <v>4.9748999999999999</v>
      </c>
      <c r="J916" s="184">
        <v>5.7034000000000002</v>
      </c>
      <c r="K916" s="184">
        <v>13.2788</v>
      </c>
      <c r="L916" s="184">
        <v>21.145299999999999</v>
      </c>
      <c r="M916" s="184">
        <v>40.370100000000001</v>
      </c>
      <c r="N916" s="184">
        <v>64.444999999999993</v>
      </c>
      <c r="O916" s="184"/>
      <c r="P916" s="184"/>
      <c r="Q916" s="184">
        <v>28.606400000000001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44446</v>
      </c>
      <c r="E917" s="184">
        <v>15.053800000000001</v>
      </c>
      <c r="F917" s="184">
        <v>-5.11E-2</v>
      </c>
      <c r="G917" s="184">
        <v>0.34060000000000001</v>
      </c>
      <c r="H917" s="184">
        <v>1.6345000000000001</v>
      </c>
      <c r="I917" s="184">
        <v>4.9066999999999998</v>
      </c>
      <c r="J917" s="184">
        <v>5.5465999999999998</v>
      </c>
      <c r="K917" s="184">
        <v>12.864800000000001</v>
      </c>
      <c r="L917" s="184">
        <v>20.1526</v>
      </c>
      <c r="M917" s="184">
        <v>38.639899999999997</v>
      </c>
      <c r="N917" s="184">
        <v>61.712299999999999</v>
      </c>
      <c r="O917" s="184"/>
      <c r="P917" s="184"/>
      <c r="Q917" s="184">
        <v>26.182200000000002</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44446</v>
      </c>
      <c r="E918" s="184">
        <v>18.239999999999998</v>
      </c>
      <c r="F918" s="184">
        <v>0.27489999999999998</v>
      </c>
      <c r="G918" s="184">
        <v>0.55130000000000001</v>
      </c>
      <c r="H918" s="184">
        <v>1.5589999999999999</v>
      </c>
      <c r="I918" s="184">
        <v>5.1296999999999997</v>
      </c>
      <c r="J918" s="184">
        <v>5.7390999999999996</v>
      </c>
      <c r="K918" s="184">
        <v>15.956799999999999</v>
      </c>
      <c r="L918" s="184">
        <v>19.921099999999999</v>
      </c>
      <c r="M918" s="184">
        <v>39.130400000000002</v>
      </c>
      <c r="N918" s="184">
        <v>60.140500000000003</v>
      </c>
      <c r="O918" s="184"/>
      <c r="P918" s="184"/>
      <c r="Q918" s="184">
        <v>33.261400000000002</v>
      </c>
      <c r="R918" s="184">
        <v>33.946599999999997</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44446</v>
      </c>
      <c r="E919" s="184">
        <v>17.899999999999999</v>
      </c>
      <c r="F919" s="184">
        <v>0.28010000000000002</v>
      </c>
      <c r="G919" s="184">
        <v>0.56179999999999997</v>
      </c>
      <c r="H919" s="184">
        <v>1.5315000000000001</v>
      </c>
      <c r="I919" s="184">
        <v>5.1086</v>
      </c>
      <c r="J919" s="184">
        <v>5.6670999999999996</v>
      </c>
      <c r="K919" s="184">
        <v>15.707800000000001</v>
      </c>
      <c r="L919" s="184">
        <v>19.4129</v>
      </c>
      <c r="M919" s="184">
        <v>38.330800000000004</v>
      </c>
      <c r="N919" s="184">
        <v>58.828699999999998</v>
      </c>
      <c r="O919" s="184"/>
      <c r="P919" s="184"/>
      <c r="Q919" s="184">
        <v>32.068800000000003</v>
      </c>
      <c r="R919" s="184">
        <v>32.826300000000003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-9.020400000000002E-2</v>
      </c>
      <c r="G920" s="186">
        <v>7.0805999999999994E-2</v>
      </c>
      <c r="H920" s="186">
        <v>1.3333740000000003</v>
      </c>
      <c r="I920" s="186">
        <v>4.8662919999999987</v>
      </c>
      <c r="J920" s="186">
        <v>5.3378639999999997</v>
      </c>
      <c r="K920" s="186">
        <v>11.328732000000004</v>
      </c>
      <c r="L920" s="186">
        <v>18.456980000000001</v>
      </c>
      <c r="M920" s="186">
        <v>34.381866000000009</v>
      </c>
      <c r="N920" s="186">
        <v>56.588352173913052</v>
      </c>
      <c r="O920" s="186">
        <v>15.707617647058825</v>
      </c>
      <c r="P920" s="186">
        <v>14.748806666666669</v>
      </c>
      <c r="Q920" s="186">
        <v>22.039671999999999</v>
      </c>
      <c r="R920" s="186">
        <v>29.271883333333335</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-9.6250000000000002E-2</v>
      </c>
      <c r="G921" s="186">
        <v>1.04E-2</v>
      </c>
      <c r="H921" s="186">
        <v>1.3280500000000002</v>
      </c>
      <c r="I921" s="186">
        <v>4.9171500000000004</v>
      </c>
      <c r="J921" s="186">
        <v>5.5847999999999995</v>
      </c>
      <c r="K921" s="186">
        <v>11.8073</v>
      </c>
      <c r="L921" s="186">
        <v>18.979799999999997</v>
      </c>
      <c r="M921" s="186">
        <v>36.306899999999999</v>
      </c>
      <c r="N921" s="186">
        <v>57.533100000000005</v>
      </c>
      <c r="O921" s="186">
        <v>15.929400000000001</v>
      </c>
      <c r="P921" s="186">
        <v>14.864100000000001</v>
      </c>
      <c r="Q921" s="186">
        <v>17.556950000000001</v>
      </c>
      <c r="R921" s="186">
        <v>28.696200000000001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44446</v>
      </c>
      <c r="E924" s="184">
        <v>17.999400000000001</v>
      </c>
      <c r="F924" s="184">
        <v>-67.806600000000003</v>
      </c>
      <c r="G924" s="184">
        <v>-13.4147</v>
      </c>
      <c r="H924" s="184">
        <v>14.6997</v>
      </c>
      <c r="I924" s="184">
        <v>16.485700000000001</v>
      </c>
      <c r="J924" s="184">
        <v>8.5875000000000004</v>
      </c>
      <c r="K924" s="184">
        <v>-1.7205999999999999</v>
      </c>
      <c r="L924" s="184">
        <v>5.0479000000000003</v>
      </c>
      <c r="M924" s="184">
        <v>1.9311</v>
      </c>
      <c r="N924" s="184">
        <v>3.3290000000000002</v>
      </c>
      <c r="O924" s="184">
        <v>10.191700000000001</v>
      </c>
      <c r="P924" s="184">
        <v>7.4915000000000003</v>
      </c>
      <c r="Q924" s="184">
        <v>8.8201999999999998</v>
      </c>
      <c r="R924" s="184">
        <v>7.0415999999999999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44446</v>
      </c>
      <c r="E925" s="184">
        <v>17.708100000000002</v>
      </c>
      <c r="F925" s="184">
        <v>-68.303899999999999</v>
      </c>
      <c r="G925" s="184">
        <v>-13.6351</v>
      </c>
      <c r="H925" s="184">
        <v>14.498100000000001</v>
      </c>
      <c r="I925" s="184">
        <v>16.2666</v>
      </c>
      <c r="J925" s="184">
        <v>8.3702000000000005</v>
      </c>
      <c r="K925" s="184">
        <v>-1.9308000000000001</v>
      </c>
      <c r="L925" s="184">
        <v>4.8278999999999996</v>
      </c>
      <c r="M925" s="184">
        <v>1.7181999999999999</v>
      </c>
      <c r="N925" s="184">
        <v>3.1147</v>
      </c>
      <c r="O925" s="184">
        <v>9.9498999999999995</v>
      </c>
      <c r="P925" s="184">
        <v>7.2458</v>
      </c>
      <c r="Q925" s="184">
        <v>8.5652000000000008</v>
      </c>
      <c r="R925" s="184">
        <v>6.8186</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44446</v>
      </c>
      <c r="E926" s="184">
        <v>19.621099999999998</v>
      </c>
      <c r="F926" s="184">
        <v>-71.849699999999999</v>
      </c>
      <c r="G926" s="184">
        <v>-8.1312999999999995</v>
      </c>
      <c r="H926" s="184">
        <v>18.802900000000001</v>
      </c>
      <c r="I926" s="184">
        <v>22.610299999999999</v>
      </c>
      <c r="J926" s="184">
        <v>19.638200000000001</v>
      </c>
      <c r="K926" s="184">
        <v>6.7868000000000004</v>
      </c>
      <c r="L926" s="184">
        <v>9.7155000000000005</v>
      </c>
      <c r="M926" s="184">
        <v>3.6974999999999998</v>
      </c>
      <c r="N926" s="184">
        <v>5.6982999999999997</v>
      </c>
      <c r="O926" s="184">
        <v>12.105700000000001</v>
      </c>
      <c r="P926" s="184">
        <v>8.9770000000000003</v>
      </c>
      <c r="Q926" s="184">
        <v>10.120100000000001</v>
      </c>
      <c r="R926" s="184">
        <v>8.6943999999999999</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44446</v>
      </c>
      <c r="E927" s="184">
        <v>19.938400000000001</v>
      </c>
      <c r="F927" s="184">
        <v>-71.802599999999998</v>
      </c>
      <c r="G927" s="184">
        <v>-8.0020000000000007</v>
      </c>
      <c r="H927" s="184">
        <v>18.950299999999999</v>
      </c>
      <c r="I927" s="184">
        <v>22.766200000000001</v>
      </c>
      <c r="J927" s="184">
        <v>19.799800000000001</v>
      </c>
      <c r="K927" s="184">
        <v>6.9486999999999997</v>
      </c>
      <c r="L927" s="184">
        <v>9.8829999999999991</v>
      </c>
      <c r="M927" s="184">
        <v>3.8609</v>
      </c>
      <c r="N927" s="184">
        <v>5.8672000000000004</v>
      </c>
      <c r="O927" s="184">
        <v>12.3132</v>
      </c>
      <c r="P927" s="184">
        <v>9.1790000000000003</v>
      </c>
      <c r="Q927" s="184">
        <v>10.373100000000001</v>
      </c>
      <c r="R927" s="184">
        <v>8.8722999999999992</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44446</v>
      </c>
      <c r="E928" s="184">
        <v>36.981499999999997</v>
      </c>
      <c r="F928" s="184">
        <v>-66.794799999999995</v>
      </c>
      <c r="G928" s="184">
        <v>-12.2468</v>
      </c>
      <c r="H928" s="184">
        <v>19.075900000000001</v>
      </c>
      <c r="I928" s="184">
        <v>21.7454</v>
      </c>
      <c r="J928" s="184">
        <v>18.932200000000002</v>
      </c>
      <c r="K928" s="184">
        <v>6.6317000000000004</v>
      </c>
      <c r="L928" s="184">
        <v>9.1334999999999997</v>
      </c>
      <c r="M928" s="184">
        <v>2.9931999999999999</v>
      </c>
      <c r="N928" s="184">
        <v>5.1710000000000003</v>
      </c>
      <c r="O928" s="184">
        <v>12.803900000000001</v>
      </c>
      <c r="P928" s="184">
        <v>10.1052</v>
      </c>
      <c r="Q928" s="184">
        <v>10.3436</v>
      </c>
      <c r="R928" s="184">
        <v>8.3575999999999997</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44446</v>
      </c>
      <c r="E929" s="184">
        <v>36.628999999999998</v>
      </c>
      <c r="F929" s="184">
        <v>-67.039299999999997</v>
      </c>
      <c r="G929" s="184">
        <v>-12.3893</v>
      </c>
      <c r="H929" s="184">
        <v>18.944700000000001</v>
      </c>
      <c r="I929" s="184">
        <v>21.609000000000002</v>
      </c>
      <c r="J929" s="184">
        <v>18.7988</v>
      </c>
      <c r="K929" s="184">
        <v>6.4996</v>
      </c>
      <c r="L929" s="184">
        <v>8.9979999999999993</v>
      </c>
      <c r="M929" s="184">
        <v>2.8605</v>
      </c>
      <c r="N929" s="184">
        <v>5.0342000000000002</v>
      </c>
      <c r="O929" s="184">
        <v>12.661899999999999</v>
      </c>
      <c r="P929" s="184">
        <v>9.9804999999999993</v>
      </c>
      <c r="Q929" s="184">
        <v>6.8799000000000001</v>
      </c>
      <c r="R929" s="184">
        <v>8.2135999999999996</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44446</v>
      </c>
      <c r="E930" s="184">
        <v>50.847299999999997</v>
      </c>
      <c r="F930" s="184">
        <v>-43.807099999999998</v>
      </c>
      <c r="G930" s="184">
        <v>6.1955</v>
      </c>
      <c r="H930" s="184">
        <v>21.707100000000001</v>
      </c>
      <c r="I930" s="184">
        <v>21.662299999999998</v>
      </c>
      <c r="J930" s="184">
        <v>17.786000000000001</v>
      </c>
      <c r="K930" s="184">
        <v>6.9541000000000004</v>
      </c>
      <c r="L930" s="184">
        <v>9.0550999999999995</v>
      </c>
      <c r="M930" s="184">
        <v>3.0150999999999999</v>
      </c>
      <c r="N930" s="184">
        <v>4.6936999999999998</v>
      </c>
      <c r="O930" s="184">
        <v>10.788500000000001</v>
      </c>
      <c r="P930" s="184">
        <v>9.2173999999999996</v>
      </c>
      <c r="Q930" s="184">
        <v>8.1669</v>
      </c>
      <c r="R930" s="184">
        <v>7.2976000000000001</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44446</v>
      </c>
      <c r="E931" s="184">
        <v>52.230699999999999</v>
      </c>
      <c r="F931" s="184">
        <v>-43.4848</v>
      </c>
      <c r="G931" s="184">
        <v>6.5212000000000003</v>
      </c>
      <c r="H931" s="184">
        <v>22.025700000000001</v>
      </c>
      <c r="I931" s="184">
        <v>21.977</v>
      </c>
      <c r="J931" s="184">
        <v>18.102799999999998</v>
      </c>
      <c r="K931" s="184">
        <v>7.2702</v>
      </c>
      <c r="L931" s="184">
        <v>9.3790999999999993</v>
      </c>
      <c r="M931" s="184">
        <v>3.3315999999999999</v>
      </c>
      <c r="N931" s="184">
        <v>5.0179999999999998</v>
      </c>
      <c r="O931" s="184">
        <v>11.1325</v>
      </c>
      <c r="P931" s="184">
        <v>9.5655999999999999</v>
      </c>
      <c r="Q931" s="184">
        <v>10.046900000000001</v>
      </c>
      <c r="R931" s="184">
        <v>7.6250999999999998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-62.6111</v>
      </c>
      <c r="G932" s="186">
        <v>-6.8878125000000008</v>
      </c>
      <c r="H932" s="186">
        <v>18.588049999999999</v>
      </c>
      <c r="I932" s="186">
        <v>20.6403125</v>
      </c>
      <c r="J932" s="186">
        <v>16.2519375</v>
      </c>
      <c r="K932" s="186">
        <v>4.6799625000000002</v>
      </c>
      <c r="L932" s="186">
        <v>8.254999999999999</v>
      </c>
      <c r="M932" s="186">
        <v>2.9260124999999997</v>
      </c>
      <c r="N932" s="186">
        <v>4.7407624999999998</v>
      </c>
      <c r="O932" s="186">
        <v>11.493412500000002</v>
      </c>
      <c r="P932" s="186">
        <v>8.9702500000000001</v>
      </c>
      <c r="Q932" s="186">
        <v>9.1644874999999999</v>
      </c>
      <c r="R932" s="186">
        <v>7.8651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-67.42295</v>
      </c>
      <c r="G933" s="186">
        <v>-10.18905</v>
      </c>
      <c r="H933" s="186">
        <v>18.947499999999998</v>
      </c>
      <c r="I933" s="186">
        <v>21.703849999999999</v>
      </c>
      <c r="J933" s="186">
        <v>18.450800000000001</v>
      </c>
      <c r="K933" s="186">
        <v>6.7092500000000008</v>
      </c>
      <c r="L933" s="186">
        <v>9.0943000000000005</v>
      </c>
      <c r="M933" s="186">
        <v>3.0041500000000001</v>
      </c>
      <c r="N933" s="186">
        <v>5.0260999999999996</v>
      </c>
      <c r="O933" s="186">
        <v>11.6191</v>
      </c>
      <c r="P933" s="186">
        <v>9.1981999999999999</v>
      </c>
      <c r="Q933" s="186">
        <v>9.4335500000000003</v>
      </c>
      <c r="R933" s="186">
        <v>7.9193499999999997</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44446</v>
      </c>
      <c r="E936" s="184">
        <v>4318.5411000000004</v>
      </c>
      <c r="F936" s="184">
        <v>-134.60419999999999</v>
      </c>
      <c r="G936" s="184">
        <v>17.6252</v>
      </c>
      <c r="H936" s="184">
        <v>4.1208999999999998</v>
      </c>
      <c r="I936" s="184">
        <v>-14.549200000000001</v>
      </c>
      <c r="J936" s="184">
        <v>-10.1364</v>
      </c>
      <c r="K936" s="184">
        <v>-13.619199999999999</v>
      </c>
      <c r="L936" s="184">
        <v>12.639900000000001</v>
      </c>
      <c r="M936" s="184">
        <v>-5.2633000000000001</v>
      </c>
      <c r="N936" s="184">
        <v>-8.4204000000000008</v>
      </c>
      <c r="O936" s="184">
        <v>14.8157</v>
      </c>
      <c r="P936" s="184">
        <v>7.1681999999999997</v>
      </c>
      <c r="Q936" s="184">
        <v>6.6135999999999999</v>
      </c>
      <c r="R936" s="184">
        <v>9.0696999999999992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44446</v>
      </c>
      <c r="E937" s="184">
        <v>14.536799999999999</v>
      </c>
      <c r="F937" s="184">
        <v>-294.39100000000002</v>
      </c>
      <c r="G937" s="184">
        <v>-63.890500000000003</v>
      </c>
      <c r="H937" s="184">
        <v>-7.6647999999999996</v>
      </c>
      <c r="I937" s="184">
        <v>-25.994700000000002</v>
      </c>
      <c r="J937" s="184">
        <v>-11.780200000000001</v>
      </c>
      <c r="K937" s="184">
        <v>-13.689</v>
      </c>
      <c r="L937" s="184">
        <v>9.4059000000000008</v>
      </c>
      <c r="M937" s="184">
        <v>-6.4104000000000001</v>
      </c>
      <c r="N937" s="184">
        <v>-8.1577000000000002</v>
      </c>
      <c r="O937" s="184">
        <v>14.090299999999999</v>
      </c>
      <c r="P937" s="184">
        <v>6.9272999999999998</v>
      </c>
      <c r="Q937" s="184">
        <v>4.0277000000000003</v>
      </c>
      <c r="R937" s="184">
        <v>10.010999999999999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44446</v>
      </c>
      <c r="E938" s="184">
        <v>14.9068</v>
      </c>
      <c r="F938" s="184">
        <v>-293.64769999999999</v>
      </c>
      <c r="G938" s="184">
        <v>-63.402200000000001</v>
      </c>
      <c r="H938" s="184">
        <v>-7.1608999999999998</v>
      </c>
      <c r="I938" s="184">
        <v>-25.5273</v>
      </c>
      <c r="J938" s="184">
        <v>-11.325699999999999</v>
      </c>
      <c r="K938" s="184">
        <v>-13.2438</v>
      </c>
      <c r="L938" s="184">
        <v>9.8735999999999997</v>
      </c>
      <c r="M938" s="184">
        <v>-5.9789000000000003</v>
      </c>
      <c r="N938" s="184">
        <v>-7.7584</v>
      </c>
      <c r="O938" s="184">
        <v>14.4986</v>
      </c>
      <c r="P938" s="184">
        <v>7.2686000000000002</v>
      </c>
      <c r="Q938" s="184">
        <v>3.9683999999999999</v>
      </c>
      <c r="R938" s="184">
        <v>10.435700000000001</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44446</v>
      </c>
      <c r="E939" s="184">
        <v>40.943899999999999</v>
      </c>
      <c r="F939" s="184">
        <v>-134.55889999999999</v>
      </c>
      <c r="G939" s="184">
        <v>17.528600000000001</v>
      </c>
      <c r="H939" s="184">
        <v>4.0785</v>
      </c>
      <c r="I939" s="184">
        <v>-14.5259</v>
      </c>
      <c r="J939" s="184">
        <v>-10.154999999999999</v>
      </c>
      <c r="K939" s="184">
        <v>-13.6492</v>
      </c>
      <c r="L939" s="184">
        <v>12.5017</v>
      </c>
      <c r="M939" s="184">
        <v>-5.2201000000000004</v>
      </c>
      <c r="N939" s="184">
        <v>-8.3271999999999995</v>
      </c>
      <c r="O939" s="184">
        <v>14.7484</v>
      </c>
      <c r="P939" s="184">
        <v>6.6036999999999999</v>
      </c>
      <c r="Q939" s="184">
        <v>6.7061000000000002</v>
      </c>
      <c r="R939" s="184">
        <v>8.8232999999999997</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44446</v>
      </c>
      <c r="E940" s="184">
        <v>15.700200000000001</v>
      </c>
      <c r="F940" s="184">
        <v>-138.95760000000001</v>
      </c>
      <c r="G940" s="184">
        <v>35.123100000000001</v>
      </c>
      <c r="H940" s="184">
        <v>20.1038</v>
      </c>
      <c r="I940" s="184">
        <v>-1.9083000000000001</v>
      </c>
      <c r="J940" s="184">
        <v>-6.7167000000000003</v>
      </c>
      <c r="K940" s="184">
        <v>-10.6912</v>
      </c>
      <c r="L940" s="184">
        <v>11.2211</v>
      </c>
      <c r="M940" s="184">
        <v>-5.0308000000000002</v>
      </c>
      <c r="N940" s="184">
        <v>-7.0917000000000003</v>
      </c>
      <c r="O940" s="184">
        <v>15.21</v>
      </c>
      <c r="P940" s="184">
        <v>7.5792999999999999</v>
      </c>
      <c r="Q940" s="184">
        <v>3.7097000000000002</v>
      </c>
      <c r="R940" s="184">
        <v>10.8225</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44446</v>
      </c>
      <c r="E941" s="184">
        <v>14.5678</v>
      </c>
      <c r="F941" s="184">
        <v>-139.2749</v>
      </c>
      <c r="G941" s="184">
        <v>34.707799999999999</v>
      </c>
      <c r="H941" s="184">
        <v>19.652699999999999</v>
      </c>
      <c r="I941" s="184">
        <v>-2.2172999999999998</v>
      </c>
      <c r="J941" s="184">
        <v>-7.0963000000000003</v>
      </c>
      <c r="K941" s="184">
        <v>-11.0997</v>
      </c>
      <c r="L941" s="184">
        <v>11.1767</v>
      </c>
      <c r="M941" s="184">
        <v>-5.2079000000000004</v>
      </c>
      <c r="N941" s="184">
        <v>-7.3360000000000003</v>
      </c>
      <c r="O941" s="184">
        <v>14.862299999999999</v>
      </c>
      <c r="P941" s="184">
        <v>7.0646000000000004</v>
      </c>
      <c r="Q941" s="184">
        <v>3.8772000000000002</v>
      </c>
      <c r="R941" s="184">
        <v>10.5174</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44446</v>
      </c>
      <c r="E942" s="184">
        <v>18.198799999999999</v>
      </c>
      <c r="F942" s="184">
        <v>-155.7713</v>
      </c>
      <c r="G942" s="184">
        <v>37.306100000000001</v>
      </c>
      <c r="H942" s="184">
        <v>106.54049999999999</v>
      </c>
      <c r="I942" s="184">
        <v>25.927299999999999</v>
      </c>
      <c r="J942" s="184">
        <v>-13.1282</v>
      </c>
      <c r="K942" s="184">
        <v>-44.665900000000001</v>
      </c>
      <c r="L942" s="184">
        <v>10.9077</v>
      </c>
      <c r="M942" s="184">
        <v>-12.0122</v>
      </c>
      <c r="N942" s="184">
        <v>-17.659600000000001</v>
      </c>
      <c r="O942" s="184">
        <v>21.651299999999999</v>
      </c>
      <c r="P942" s="184">
        <v>2.8380999999999998</v>
      </c>
      <c r="Q942" s="184">
        <v>0.25800000000000001</v>
      </c>
      <c r="R942" s="184">
        <v>8.7591999999999999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44446</v>
      </c>
      <c r="E943" s="184">
        <v>17.462399999999999</v>
      </c>
      <c r="F943" s="184">
        <v>-156.095</v>
      </c>
      <c r="G943" s="184">
        <v>36.778500000000001</v>
      </c>
      <c r="H943" s="184">
        <v>105.9949</v>
      </c>
      <c r="I943" s="184">
        <v>25.3566</v>
      </c>
      <c r="J943" s="184">
        <v>-13.6751</v>
      </c>
      <c r="K943" s="184">
        <v>-45.139899999999997</v>
      </c>
      <c r="L943" s="184">
        <v>10.2782</v>
      </c>
      <c r="M943" s="184">
        <v>-12.5853</v>
      </c>
      <c r="N943" s="184">
        <v>-18.171299999999999</v>
      </c>
      <c r="O943" s="184">
        <v>20.989100000000001</v>
      </c>
      <c r="P943" s="184">
        <v>2.3098999999999998</v>
      </c>
      <c r="Q943" s="184">
        <v>4.0647000000000002</v>
      </c>
      <c r="R943" s="184">
        <v>8.1767000000000003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44446</v>
      </c>
      <c r="E944" s="184">
        <v>42.067500000000003</v>
      </c>
      <c r="F944" s="184">
        <v>-134.33709999999999</v>
      </c>
      <c r="G944" s="184">
        <v>17.4514</v>
      </c>
      <c r="H944" s="184">
        <v>4.0190999999999999</v>
      </c>
      <c r="I944" s="184">
        <v>-14.5875</v>
      </c>
      <c r="J944" s="184">
        <v>-10.2165</v>
      </c>
      <c r="K944" s="184">
        <v>-13.718400000000001</v>
      </c>
      <c r="L944" s="184">
        <v>12.5281</v>
      </c>
      <c r="M944" s="184">
        <v>-5.3768000000000002</v>
      </c>
      <c r="N944" s="184">
        <v>-8.5329999999999995</v>
      </c>
      <c r="O944" s="184">
        <v>14.4582</v>
      </c>
      <c r="P944" s="184">
        <v>7.1802999999999999</v>
      </c>
      <c r="Q944" s="184">
        <v>7.9634</v>
      </c>
      <c r="R944" s="184">
        <v>8.6271000000000004</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44446</v>
      </c>
      <c r="E945" s="184">
        <v>14.9864</v>
      </c>
      <c r="F945" s="184">
        <v>-95.224199999999996</v>
      </c>
      <c r="G945" s="184">
        <v>40.794199999999996</v>
      </c>
      <c r="H945" s="184">
        <v>20.574200000000001</v>
      </c>
      <c r="I945" s="184">
        <v>-5.3992000000000004</v>
      </c>
      <c r="J945" s="184">
        <v>-6.8541999999999996</v>
      </c>
      <c r="K945" s="184">
        <v>-11.031000000000001</v>
      </c>
      <c r="L945" s="184">
        <v>11.2797</v>
      </c>
      <c r="M945" s="184">
        <v>-5.4485000000000001</v>
      </c>
      <c r="N945" s="184">
        <v>-8.2373999999999992</v>
      </c>
      <c r="O945" s="184">
        <v>14.4185</v>
      </c>
      <c r="P945" s="184">
        <v>7.2073999999999998</v>
      </c>
      <c r="Q945" s="184">
        <v>4.1894</v>
      </c>
      <c r="R945" s="184">
        <v>10.260999999999999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44446</v>
      </c>
      <c r="E946" s="184">
        <v>15.4941</v>
      </c>
      <c r="F946" s="184">
        <v>-94.689800000000005</v>
      </c>
      <c r="G946" s="184">
        <v>41.234200000000001</v>
      </c>
      <c r="H946" s="184">
        <v>21.0168</v>
      </c>
      <c r="I946" s="184">
        <v>-5.0046999999999997</v>
      </c>
      <c r="J946" s="184">
        <v>-6.5072000000000001</v>
      </c>
      <c r="K946" s="184">
        <v>-10.7011</v>
      </c>
      <c r="L946" s="184">
        <v>11.684200000000001</v>
      </c>
      <c r="M946" s="184">
        <v>-5.0895999999999999</v>
      </c>
      <c r="N946" s="184">
        <v>-7.8696999999999999</v>
      </c>
      <c r="O946" s="184">
        <v>14.876200000000001</v>
      </c>
      <c r="P946" s="184">
        <v>7.6574</v>
      </c>
      <c r="Q946" s="184">
        <v>4.0096999999999996</v>
      </c>
      <c r="R946" s="184">
        <v>10.700699999999999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44446</v>
      </c>
      <c r="E947" s="184">
        <v>41.975999999999999</v>
      </c>
      <c r="F947" s="184">
        <v>-134.62880000000001</v>
      </c>
      <c r="G947" s="184">
        <v>17.576899999999998</v>
      </c>
      <c r="H947" s="184">
        <v>4.1148999999999996</v>
      </c>
      <c r="I947" s="184">
        <v>-14.4901</v>
      </c>
      <c r="J947" s="184">
        <v>-10.1852</v>
      </c>
      <c r="K947" s="184">
        <v>-13.669700000000001</v>
      </c>
      <c r="L947" s="184">
        <v>12.549799999999999</v>
      </c>
      <c r="M947" s="184">
        <v>-5.4058999999999999</v>
      </c>
      <c r="N947" s="184">
        <v>-8.5282999999999998</v>
      </c>
      <c r="O947" s="184">
        <v>14.4832</v>
      </c>
      <c r="P947" s="184">
        <v>6.8232999999999997</v>
      </c>
      <c r="Q947" s="184">
        <v>7.4779999999999998</v>
      </c>
      <c r="R947" s="184">
        <v>8.5610999999999997</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44446</v>
      </c>
      <c r="E948" s="184">
        <v>15.507199999999999</v>
      </c>
      <c r="F948" s="184">
        <v>-78.211799999999997</v>
      </c>
      <c r="G948" s="184">
        <v>49.578899999999997</v>
      </c>
      <c r="H948" s="184">
        <v>40.596299999999999</v>
      </c>
      <c r="I948" s="184">
        <v>-7.3430999999999997</v>
      </c>
      <c r="J948" s="184">
        <v>-7.5914999999999999</v>
      </c>
      <c r="K948" s="184">
        <v>-10.735900000000001</v>
      </c>
      <c r="L948" s="184">
        <v>11.443899999999999</v>
      </c>
      <c r="M948" s="184">
        <v>-5.5124000000000004</v>
      </c>
      <c r="N948" s="184">
        <v>-7.9702000000000002</v>
      </c>
      <c r="O948" s="184">
        <v>14.1676</v>
      </c>
      <c r="P948" s="184">
        <v>7.0918999999999999</v>
      </c>
      <c r="Q948" s="184">
        <v>4.5240999999999998</v>
      </c>
      <c r="R948" s="184">
        <v>10.1922</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44446</v>
      </c>
      <c r="E949" s="184">
        <v>15.8874</v>
      </c>
      <c r="F949" s="184">
        <v>-77.7166</v>
      </c>
      <c r="G949" s="184">
        <v>50.011699999999998</v>
      </c>
      <c r="H949" s="184">
        <v>41.050600000000003</v>
      </c>
      <c r="I949" s="184">
        <v>-6.9066999999999998</v>
      </c>
      <c r="J949" s="184">
        <v>-7.1558000000000002</v>
      </c>
      <c r="K949" s="184">
        <v>-10.3081</v>
      </c>
      <c r="L949" s="184">
        <v>11.9049</v>
      </c>
      <c r="M949" s="184">
        <v>-5.0979999999999999</v>
      </c>
      <c r="N949" s="184">
        <v>-7.5679999999999996</v>
      </c>
      <c r="O949" s="184">
        <v>14.545299999999999</v>
      </c>
      <c r="P949" s="184">
        <v>7.3929</v>
      </c>
      <c r="Q949" s="184">
        <v>3.9940000000000002</v>
      </c>
      <c r="R949" s="184">
        <v>10.5497</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44446</v>
      </c>
      <c r="E950" s="184">
        <v>4359.4683999999997</v>
      </c>
      <c r="F950" s="184">
        <v>-136.0711</v>
      </c>
      <c r="G950" s="184">
        <v>17.973199999999999</v>
      </c>
      <c r="H950" s="184">
        <v>4.3471000000000002</v>
      </c>
      <c r="I950" s="184">
        <v>-14.538399999999999</v>
      </c>
      <c r="J950" s="184">
        <v>-10.1008</v>
      </c>
      <c r="K950" s="184">
        <v>-13.640499999999999</v>
      </c>
      <c r="L950" s="184">
        <v>13.0306</v>
      </c>
      <c r="M950" s="184">
        <v>-5.1482000000000001</v>
      </c>
      <c r="N950" s="184">
        <v>-8.3533000000000008</v>
      </c>
      <c r="O950" s="184">
        <v>14.67</v>
      </c>
      <c r="P950" s="184">
        <v>7.3544999999999998</v>
      </c>
      <c r="Q950" s="184">
        <v>4.2259000000000002</v>
      </c>
      <c r="R950" s="184">
        <v>8.8163999999999998</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44446</v>
      </c>
      <c r="E951" s="184">
        <v>12.9215</v>
      </c>
      <c r="F951" s="184">
        <v>-138.45050000000001</v>
      </c>
      <c r="G951" s="184">
        <v>29.472300000000001</v>
      </c>
      <c r="H951" s="184">
        <v>6.7881999999999998</v>
      </c>
      <c r="I951" s="184">
        <v>-16.918700000000001</v>
      </c>
      <c r="J951" s="184">
        <v>-5.5953999999999997</v>
      </c>
      <c r="K951" s="184">
        <v>-11.9359</v>
      </c>
      <c r="L951" s="184">
        <v>11.1701</v>
      </c>
      <c r="M951" s="184">
        <v>-5.2496</v>
      </c>
      <c r="N951" s="184">
        <v>-7.3388999999999998</v>
      </c>
      <c r="O951" s="184">
        <v>13.6168</v>
      </c>
      <c r="P951" s="184">
        <v>5.9623999999999997</v>
      </c>
      <c r="Q951" s="184">
        <v>2.8658000000000001</v>
      </c>
      <c r="R951" s="184">
        <v>8.0668000000000006</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44446</v>
      </c>
      <c r="E952" s="184">
        <v>13.4055</v>
      </c>
      <c r="F952" s="184">
        <v>-137.79419999999999</v>
      </c>
      <c r="G952" s="184">
        <v>29.911999999999999</v>
      </c>
      <c r="H952" s="184">
        <v>7.2447999999999997</v>
      </c>
      <c r="I952" s="184">
        <v>-16.484500000000001</v>
      </c>
      <c r="J952" s="184">
        <v>-5.1920999999999999</v>
      </c>
      <c r="K952" s="184">
        <v>-11.5397</v>
      </c>
      <c r="L952" s="184">
        <v>11.5983</v>
      </c>
      <c r="M952" s="184">
        <v>-4.8784999999999998</v>
      </c>
      <c r="N952" s="184">
        <v>-6.9805000000000001</v>
      </c>
      <c r="O952" s="184">
        <v>14.114699999999999</v>
      </c>
      <c r="P952" s="184">
        <v>6.4733000000000001</v>
      </c>
      <c r="Q952" s="184">
        <v>3.4342000000000001</v>
      </c>
      <c r="R952" s="184">
        <v>8.4917999999999996</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44446</v>
      </c>
      <c r="E953" s="184">
        <v>4260.9156000000003</v>
      </c>
      <c r="F953" s="184">
        <v>-135.11429999999999</v>
      </c>
      <c r="G953" s="184">
        <v>17.584800000000001</v>
      </c>
      <c r="H953" s="184">
        <v>4.0971000000000002</v>
      </c>
      <c r="I953" s="184">
        <v>-14.585100000000001</v>
      </c>
      <c r="J953" s="184">
        <v>-10.1966</v>
      </c>
      <c r="K953" s="184">
        <v>-13.7361</v>
      </c>
      <c r="L953" s="184">
        <v>12.779199999999999</v>
      </c>
      <c r="M953" s="184">
        <v>-5.258</v>
      </c>
      <c r="N953" s="184">
        <v>-8.4170999999999996</v>
      </c>
      <c r="O953" s="184">
        <v>14.8567</v>
      </c>
      <c r="P953" s="184">
        <v>7.1951000000000001</v>
      </c>
      <c r="Q953" s="184">
        <v>8.4123999999999999</v>
      </c>
      <c r="R953" s="184">
        <v>9.0234000000000005</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44446</v>
      </c>
      <c r="E954" s="184">
        <v>14.151300000000001</v>
      </c>
      <c r="F954" s="184">
        <v>-254.0823</v>
      </c>
      <c r="G954" s="184">
        <v>27.1629</v>
      </c>
      <c r="H954" s="184">
        <v>-17.2606</v>
      </c>
      <c r="I954" s="184">
        <v>-10.0022</v>
      </c>
      <c r="J954" s="184">
        <v>-8.5914999999999999</v>
      </c>
      <c r="K954" s="184">
        <v>-11.8291</v>
      </c>
      <c r="L954" s="184">
        <v>9.3347999999999995</v>
      </c>
      <c r="M954" s="184">
        <v>-7.3752000000000004</v>
      </c>
      <c r="N954" s="184">
        <v>-8.5739000000000001</v>
      </c>
      <c r="O954" s="184">
        <v>14.0908</v>
      </c>
      <c r="P954" s="184">
        <v>7.1482000000000001</v>
      </c>
      <c r="Q954" s="184">
        <v>3.62</v>
      </c>
      <c r="R954" s="184">
        <v>9.7376000000000005</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44446</v>
      </c>
      <c r="E955" s="184">
        <v>14.521699999999999</v>
      </c>
      <c r="F955" s="184">
        <v>-253.8432</v>
      </c>
      <c r="G955" s="184">
        <v>27.4162</v>
      </c>
      <c r="H955" s="184">
        <v>-16.964500000000001</v>
      </c>
      <c r="I955" s="184">
        <v>-9.7124000000000006</v>
      </c>
      <c r="J955" s="184">
        <v>-8.2811000000000003</v>
      </c>
      <c r="K955" s="184">
        <v>-11.5284</v>
      </c>
      <c r="L955" s="184">
        <v>9.6866000000000003</v>
      </c>
      <c r="M955" s="184">
        <v>-7.0444000000000004</v>
      </c>
      <c r="N955" s="184">
        <v>-8.2478999999999996</v>
      </c>
      <c r="O955" s="184">
        <v>14.5106</v>
      </c>
      <c r="P955" s="184">
        <v>7.5019</v>
      </c>
      <c r="Q955" s="184">
        <v>3.7927</v>
      </c>
      <c r="R955" s="184">
        <v>10.1633</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44446</v>
      </c>
      <c r="E956" s="184">
        <v>41.044800000000002</v>
      </c>
      <c r="F956" s="184">
        <v>-134.3176</v>
      </c>
      <c r="G956" s="184">
        <v>17.53</v>
      </c>
      <c r="H956" s="184">
        <v>4.0811000000000002</v>
      </c>
      <c r="I956" s="184">
        <v>-14.5595</v>
      </c>
      <c r="J956" s="184">
        <v>-10.1767</v>
      </c>
      <c r="K956" s="184">
        <v>-13.6846</v>
      </c>
      <c r="L956" s="184">
        <v>12.585699999999999</v>
      </c>
      <c r="M956" s="184">
        <v>-5.3266</v>
      </c>
      <c r="N956" s="184">
        <v>-8.4915000000000003</v>
      </c>
      <c r="O956" s="184">
        <v>14.7203</v>
      </c>
      <c r="P956" s="184">
        <v>7.0820999999999996</v>
      </c>
      <c r="Q956" s="184">
        <v>11.5176</v>
      </c>
      <c r="R956" s="184">
        <v>8.8655000000000008</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44446</v>
      </c>
      <c r="E957" s="184">
        <v>19.508199999999999</v>
      </c>
      <c r="F957" s="184">
        <v>-60.893099999999997</v>
      </c>
      <c r="G957" s="184">
        <v>69.424099999999996</v>
      </c>
      <c r="H957" s="184">
        <v>39.480899999999998</v>
      </c>
      <c r="I957" s="184">
        <v>5.8131000000000004</v>
      </c>
      <c r="J957" s="184">
        <v>-5.4813000000000001</v>
      </c>
      <c r="K957" s="184">
        <v>-9.9260000000000002</v>
      </c>
      <c r="L957" s="184">
        <v>12.0397</v>
      </c>
      <c r="M957" s="184">
        <v>-5.0109000000000004</v>
      </c>
      <c r="N957" s="184">
        <v>-7.5602999999999998</v>
      </c>
      <c r="O957" s="184">
        <v>15.158300000000001</v>
      </c>
      <c r="P957" s="184">
        <v>7.9722999999999997</v>
      </c>
      <c r="Q957" s="184">
        <v>6.5951000000000004</v>
      </c>
      <c r="R957" s="184">
        <v>9.8535000000000004</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44446</v>
      </c>
      <c r="E958" s="184">
        <v>20.2742</v>
      </c>
      <c r="F958" s="184">
        <v>-60.57</v>
      </c>
      <c r="G958" s="184">
        <v>69.796999999999997</v>
      </c>
      <c r="H958" s="184">
        <v>39.884</v>
      </c>
      <c r="I958" s="184">
        <v>6.1741999999999999</v>
      </c>
      <c r="J958" s="184">
        <v>-5.1078999999999999</v>
      </c>
      <c r="K958" s="184">
        <v>-9.5450999999999997</v>
      </c>
      <c r="L958" s="184">
        <v>12.4682</v>
      </c>
      <c r="M958" s="184">
        <v>-4.6254999999999997</v>
      </c>
      <c r="N958" s="184">
        <v>-7.1901999999999999</v>
      </c>
      <c r="O958" s="184">
        <v>15.641400000000001</v>
      </c>
      <c r="P958" s="184">
        <v>8.4426000000000005</v>
      </c>
      <c r="Q958" s="184">
        <v>4.1116999999999999</v>
      </c>
      <c r="R958" s="184">
        <v>10.29</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44446</v>
      </c>
      <c r="E959" s="184">
        <v>41.1006</v>
      </c>
      <c r="F959" s="184">
        <v>-81.873099999999994</v>
      </c>
      <c r="G959" s="184">
        <v>39.758000000000003</v>
      </c>
      <c r="H959" s="184">
        <v>11.481299999999999</v>
      </c>
      <c r="I959" s="184">
        <v>-16.2637</v>
      </c>
      <c r="J959" s="184">
        <v>-6.6630000000000003</v>
      </c>
      <c r="K959" s="184">
        <v>-12.743600000000001</v>
      </c>
      <c r="L959" s="184">
        <v>11.8254</v>
      </c>
      <c r="M959" s="184">
        <v>-5.8371000000000004</v>
      </c>
      <c r="N959" s="184">
        <v>-8.5236000000000001</v>
      </c>
      <c r="O959" s="184">
        <v>14.6069</v>
      </c>
      <c r="P959" s="184">
        <v>7.0525000000000002</v>
      </c>
      <c r="Q959" s="184">
        <v>10.654</v>
      </c>
      <c r="R959" s="184">
        <v>8.7835999999999999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44446</v>
      </c>
      <c r="E960" s="184">
        <v>19.231000000000002</v>
      </c>
      <c r="F960" s="184">
        <v>-133.1302</v>
      </c>
      <c r="G960" s="184">
        <v>30.612300000000001</v>
      </c>
      <c r="H960" s="184">
        <v>28.982299999999999</v>
      </c>
      <c r="I960" s="184">
        <v>-7.9471999999999996</v>
      </c>
      <c r="J960" s="184">
        <v>-7.0263999999999998</v>
      </c>
      <c r="K960" s="184">
        <v>-11.792</v>
      </c>
      <c r="L960" s="184">
        <v>11.7026</v>
      </c>
      <c r="M960" s="184">
        <v>-5.6449999999999996</v>
      </c>
      <c r="N960" s="184">
        <v>-8.5775000000000006</v>
      </c>
      <c r="O960" s="184">
        <v>14.416499999999999</v>
      </c>
      <c r="P960" s="184">
        <v>7.1721000000000004</v>
      </c>
      <c r="Q960" s="184">
        <v>6.4181999999999997</v>
      </c>
      <c r="R960" s="184">
        <v>10.295299999999999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44446</v>
      </c>
      <c r="E961" s="184">
        <v>19.925999999999998</v>
      </c>
      <c r="F961" s="184">
        <v>-132.86799999999999</v>
      </c>
      <c r="G961" s="184">
        <v>31.108499999999999</v>
      </c>
      <c r="H961" s="184">
        <v>29.2624</v>
      </c>
      <c r="I961" s="184">
        <v>-7.6837999999999997</v>
      </c>
      <c r="J961" s="184">
        <v>-6.7488999999999999</v>
      </c>
      <c r="K961" s="184">
        <v>-11.5108</v>
      </c>
      <c r="L961" s="184">
        <v>12.0236</v>
      </c>
      <c r="M961" s="184">
        <v>-5.3497000000000003</v>
      </c>
      <c r="N961" s="184">
        <v>-8.2967999999999993</v>
      </c>
      <c r="O961" s="184">
        <v>14.813000000000001</v>
      </c>
      <c r="P961" s="184">
        <v>7.6250999999999998</v>
      </c>
      <c r="Q961" s="184">
        <v>3.8155999999999999</v>
      </c>
      <c r="R961" s="184">
        <v>10.6379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44446</v>
      </c>
      <c r="E962" s="184">
        <v>2038.0239999999999</v>
      </c>
      <c r="F962" s="184">
        <v>-135.827</v>
      </c>
      <c r="G962" s="184">
        <v>17.445799999999998</v>
      </c>
      <c r="H962" s="184">
        <v>5.7922000000000002</v>
      </c>
      <c r="I962" s="184">
        <v>-13.9643</v>
      </c>
      <c r="J962" s="184">
        <v>-10.078900000000001</v>
      </c>
      <c r="K962" s="184">
        <v>-13.8287</v>
      </c>
      <c r="L962" s="184">
        <v>12.4123</v>
      </c>
      <c r="M962" s="184">
        <v>-5.5579000000000001</v>
      </c>
      <c r="N962" s="184">
        <v>-8.7260000000000009</v>
      </c>
      <c r="O962" s="184">
        <v>14.4786</v>
      </c>
      <c r="P962" s="184">
        <v>6.9638</v>
      </c>
      <c r="Q962" s="184">
        <v>9.5402000000000005</v>
      </c>
      <c r="R962" s="184">
        <v>8.6126000000000005</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44446</v>
      </c>
      <c r="E963" s="184">
        <v>18.9557</v>
      </c>
      <c r="F963" s="184">
        <v>-74.174899999999994</v>
      </c>
      <c r="G963" s="184">
        <v>30.573799999999999</v>
      </c>
      <c r="H963" s="184">
        <v>19.770199999999999</v>
      </c>
      <c r="I963" s="184">
        <v>-9.2372999999999994</v>
      </c>
      <c r="J963" s="184">
        <v>-5.7355999999999998</v>
      </c>
      <c r="K963" s="184">
        <v>-11.068199999999999</v>
      </c>
      <c r="L963" s="184">
        <v>11.8863</v>
      </c>
      <c r="M963" s="184">
        <v>-5.7157</v>
      </c>
      <c r="N963" s="184">
        <v>-8.0511999999999997</v>
      </c>
      <c r="O963" s="184">
        <v>14.6068</v>
      </c>
      <c r="P963" s="184">
        <v>7.5735999999999999</v>
      </c>
      <c r="Q963" s="184">
        <v>6.3978000000000002</v>
      </c>
      <c r="R963" s="184">
        <v>10.3749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44446</v>
      </c>
      <c r="E964" s="184">
        <v>18.8584</v>
      </c>
      <c r="F964" s="184">
        <v>-74.171300000000002</v>
      </c>
      <c r="G964" s="184">
        <v>30.439800000000002</v>
      </c>
      <c r="H964" s="184">
        <v>19.6219</v>
      </c>
      <c r="I964" s="184">
        <v>-9.3946000000000005</v>
      </c>
      <c r="J964" s="184">
        <v>-5.8848000000000003</v>
      </c>
      <c r="K964" s="184">
        <v>-11.2111</v>
      </c>
      <c r="L964" s="184">
        <v>11.729100000000001</v>
      </c>
      <c r="M964" s="184">
        <v>-5.8571</v>
      </c>
      <c r="N964" s="184">
        <v>-8.1435999999999993</v>
      </c>
      <c r="O964" s="184">
        <v>14.476000000000001</v>
      </c>
      <c r="P964" s="184">
        <v>7.4508999999999999</v>
      </c>
      <c r="Q964" s="184">
        <v>6.2842000000000002</v>
      </c>
      <c r="R964" s="184">
        <v>10.2555</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44446</v>
      </c>
      <c r="E965" s="184">
        <v>15.115</v>
      </c>
      <c r="F965" s="184">
        <v>-100.9012</v>
      </c>
      <c r="G965" s="184">
        <v>44.223399999999998</v>
      </c>
      <c r="H965" s="184">
        <v>29.558399999999999</v>
      </c>
      <c r="I965" s="184">
        <v>-3.1699000000000002</v>
      </c>
      <c r="J965" s="184">
        <v>-8.2856000000000005</v>
      </c>
      <c r="K965" s="184">
        <v>-10.4252</v>
      </c>
      <c r="L965" s="184">
        <v>12.015700000000001</v>
      </c>
      <c r="M965" s="184">
        <v>-5.1022999999999996</v>
      </c>
      <c r="N965" s="184">
        <v>-7.6134000000000004</v>
      </c>
      <c r="O965" s="184">
        <v>15.1568</v>
      </c>
      <c r="P965" s="184">
        <v>7.7770999999999999</v>
      </c>
      <c r="Q965" s="184">
        <v>3.9912999999999998</v>
      </c>
      <c r="R965" s="184">
        <v>10.760899999999999</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44446</v>
      </c>
      <c r="E966" s="184">
        <v>14.5899</v>
      </c>
      <c r="F966" s="184">
        <v>-101.2884</v>
      </c>
      <c r="G966" s="184">
        <v>43.865099999999998</v>
      </c>
      <c r="H966" s="184">
        <v>29.1464</v>
      </c>
      <c r="I966" s="184">
        <v>-3.5868000000000002</v>
      </c>
      <c r="J966" s="184">
        <v>-8.6971000000000007</v>
      </c>
      <c r="K966" s="184">
        <v>-10.834</v>
      </c>
      <c r="L966" s="184">
        <v>11.5908</v>
      </c>
      <c r="M966" s="184">
        <v>-5.4385000000000003</v>
      </c>
      <c r="N966" s="184">
        <v>-7.9473000000000003</v>
      </c>
      <c r="O966" s="184">
        <v>14.712400000000001</v>
      </c>
      <c r="P966" s="184">
        <v>7.3429000000000002</v>
      </c>
      <c r="Q966" s="184">
        <v>3.8517999999999999</v>
      </c>
      <c r="R966" s="184">
        <v>10.330399999999999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44446</v>
      </c>
      <c r="E967" s="184">
        <v>4212.4742999999999</v>
      </c>
      <c r="F967" s="184">
        <v>-134.4863</v>
      </c>
      <c r="G967" s="184">
        <v>17.5686</v>
      </c>
      <c r="H967" s="184">
        <v>4.0765000000000002</v>
      </c>
      <c r="I967" s="184">
        <v>-14.646000000000001</v>
      </c>
      <c r="J967" s="184">
        <v>-10.222799999999999</v>
      </c>
      <c r="K967" s="184">
        <v>-13.6829</v>
      </c>
      <c r="L967" s="184">
        <v>12.638299999999999</v>
      </c>
      <c r="M967" s="184">
        <v>-5.3247999999999998</v>
      </c>
      <c r="N967" s="184">
        <v>-8.4936000000000007</v>
      </c>
      <c r="O967" s="184">
        <v>14.7234</v>
      </c>
      <c r="P967" s="184">
        <v>7.0518999999999998</v>
      </c>
      <c r="Q967" s="184">
        <v>8.9665999999999997</v>
      </c>
      <c r="R967" s="184">
        <v>8.9234000000000009</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44446</v>
      </c>
      <c r="E968" s="184">
        <v>41.086300000000001</v>
      </c>
      <c r="F968" s="184">
        <v>-137.97399999999999</v>
      </c>
      <c r="G968" s="184">
        <v>17.311699999999998</v>
      </c>
      <c r="H968" s="184">
        <v>3.5813000000000001</v>
      </c>
      <c r="I968" s="184">
        <v>-15.423</v>
      </c>
      <c r="J968" s="184">
        <v>-10.9758</v>
      </c>
      <c r="K968" s="184">
        <v>-14.5244</v>
      </c>
      <c r="L968" s="184">
        <v>12.272</v>
      </c>
      <c r="M968" s="184">
        <v>-5.9682000000000004</v>
      </c>
      <c r="N968" s="184">
        <v>-9.1595999999999993</v>
      </c>
      <c r="O968" s="184">
        <v>14.361000000000001</v>
      </c>
      <c r="P968" s="184">
        <v>7.0045999999999999</v>
      </c>
      <c r="Q968" s="184">
        <v>10.728199999999999</v>
      </c>
      <c r="R968" s="184">
        <v>8.3378999999999994</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-135.75574545454543</v>
      </c>
      <c r="G969" s="186">
        <v>26.594042424242424</v>
      </c>
      <c r="H969" s="186">
        <v>19.09116666666667</v>
      </c>
      <c r="I969" s="186">
        <v>-8.2818242424242428</v>
      </c>
      <c r="J969" s="186">
        <v>-8.5323121212121222</v>
      </c>
      <c r="K969" s="186">
        <v>-14.089345454545454</v>
      </c>
      <c r="L969" s="186">
        <v>11.641960606060607</v>
      </c>
      <c r="M969" s="186">
        <v>-5.9197969696969706</v>
      </c>
      <c r="N969" s="186">
        <v>-8.6762151515151515</v>
      </c>
      <c r="O969" s="186">
        <v>15.016536363636362</v>
      </c>
      <c r="P969" s="186">
        <v>6.9472666666666649</v>
      </c>
      <c r="Q969" s="186">
        <v>5.5941606060606048</v>
      </c>
      <c r="R969" s="186">
        <v>9.5796363636363626</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-134.55889999999999</v>
      </c>
      <c r="G970" s="186">
        <v>30.439800000000002</v>
      </c>
      <c r="H970" s="186">
        <v>11.481299999999999</v>
      </c>
      <c r="I970" s="186">
        <v>-9.7124000000000006</v>
      </c>
      <c r="J970" s="186">
        <v>-8.2856000000000005</v>
      </c>
      <c r="K970" s="186">
        <v>-11.8291</v>
      </c>
      <c r="L970" s="186">
        <v>11.8254</v>
      </c>
      <c r="M970" s="186">
        <v>-5.3768000000000002</v>
      </c>
      <c r="N970" s="186">
        <v>-8.2478999999999996</v>
      </c>
      <c r="O970" s="186">
        <v>14.6069</v>
      </c>
      <c r="P970" s="186">
        <v>7.1721000000000004</v>
      </c>
      <c r="Q970" s="186">
        <v>4.1894</v>
      </c>
      <c r="R970" s="186">
        <v>9.8535000000000004</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44446</v>
      </c>
      <c r="E973" s="184">
        <v>807.80147068648398</v>
      </c>
      <c r="F973" s="184">
        <v>-8.5000000000000006E-2</v>
      </c>
      <c r="G973" s="184">
        <v>0.35070000000000001</v>
      </c>
      <c r="H973" s="184">
        <v>2.0823</v>
      </c>
      <c r="I973" s="184">
        <v>6.6471999999999998</v>
      </c>
      <c r="J973" s="184">
        <v>6.6879999999999997</v>
      </c>
      <c r="K973" s="184">
        <v>14.032999999999999</v>
      </c>
      <c r="L973" s="184">
        <v>21.389600000000002</v>
      </c>
      <c r="M973" s="184">
        <v>39.491300000000003</v>
      </c>
      <c r="N973" s="184">
        <v>68.793199999999999</v>
      </c>
      <c r="O973" s="184">
        <v>15.715400000000001</v>
      </c>
      <c r="P973" s="184">
        <v>13.2666</v>
      </c>
      <c r="Q973" s="184">
        <v>18.2608</v>
      </c>
      <c r="R973" s="184">
        <v>34.247</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44446</v>
      </c>
      <c r="E974" s="184">
        <v>721.38</v>
      </c>
      <c r="F974" s="184">
        <v>-8.3099999999999993E-2</v>
      </c>
      <c r="G974" s="184">
        <v>0.3589</v>
      </c>
      <c r="H974" s="184">
        <v>2.0989</v>
      </c>
      <c r="I974" s="184">
        <v>6.6829999999999998</v>
      </c>
      <c r="J974" s="184">
        <v>6.7698999999999998</v>
      </c>
      <c r="K974" s="184">
        <v>14.270799999999999</v>
      </c>
      <c r="L974" s="184">
        <v>21.910299999999999</v>
      </c>
      <c r="M974" s="184">
        <v>40.381799999999998</v>
      </c>
      <c r="N974" s="184">
        <v>70.2774</v>
      </c>
      <c r="O974" s="184">
        <v>16.758199999999999</v>
      </c>
      <c r="P974" s="184">
        <v>14.4437</v>
      </c>
      <c r="Q974" s="184">
        <v>18.608000000000001</v>
      </c>
      <c r="R974" s="184">
        <v>35.463799999999999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44446</v>
      </c>
      <c r="E975" s="184">
        <v>799.67210162543302</v>
      </c>
      <c r="F975" s="184">
        <v>-8.6199999999999999E-2</v>
      </c>
      <c r="G975" s="184">
        <v>0.35410000000000003</v>
      </c>
      <c r="H975" s="184">
        <v>2.0808</v>
      </c>
      <c r="I975" s="184">
        <v>6.6468999999999996</v>
      </c>
      <c r="J975" s="184">
        <v>6.6890999999999998</v>
      </c>
      <c r="K975" s="184">
        <v>14.0268</v>
      </c>
      <c r="L975" s="184">
        <v>21.389600000000002</v>
      </c>
      <c r="M975" s="184">
        <v>39.491900000000001</v>
      </c>
      <c r="N975" s="184">
        <v>68.784199999999998</v>
      </c>
      <c r="O975" s="184">
        <v>15.400399999999999</v>
      </c>
      <c r="P975" s="184">
        <v>12.9498</v>
      </c>
      <c r="Q975" s="184">
        <v>17.9407</v>
      </c>
      <c r="R975" s="184">
        <v>34.247700000000002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44446</v>
      </c>
      <c r="E976" s="184">
        <v>344.84137117154802</v>
      </c>
      <c r="F976" s="184">
        <v>-8.4199999999999997E-2</v>
      </c>
      <c r="G976" s="184">
        <v>0.35949999999999999</v>
      </c>
      <c r="H976" s="184">
        <v>2.0973000000000002</v>
      </c>
      <c r="I976" s="184">
        <v>6.6810999999999998</v>
      </c>
      <c r="J976" s="184">
        <v>6.7662000000000004</v>
      </c>
      <c r="K976" s="184">
        <v>14.2638</v>
      </c>
      <c r="L976" s="184">
        <v>21.908300000000001</v>
      </c>
      <c r="M976" s="184">
        <v>40.375300000000003</v>
      </c>
      <c r="N976" s="184">
        <v>70.266000000000005</v>
      </c>
      <c r="O976" s="184">
        <v>16.758299999999998</v>
      </c>
      <c r="P976" s="184">
        <v>14.3072</v>
      </c>
      <c r="Q976" s="184">
        <v>18.510100000000001</v>
      </c>
      <c r="R976" s="184">
        <v>35.462400000000002</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44446</v>
      </c>
      <c r="E977" s="184">
        <v>21.31</v>
      </c>
      <c r="F977" s="184">
        <v>-0.28079999999999999</v>
      </c>
      <c r="G977" s="184">
        <v>-0.1406</v>
      </c>
      <c r="H977" s="184">
        <v>0.61380000000000001</v>
      </c>
      <c r="I977" s="184">
        <v>4.0019999999999998</v>
      </c>
      <c r="J977" s="184">
        <v>4.6660000000000004</v>
      </c>
      <c r="K977" s="184">
        <v>15.8782</v>
      </c>
      <c r="L977" s="184">
        <v>26.845199999999998</v>
      </c>
      <c r="M977" s="184">
        <v>43.116199999999999</v>
      </c>
      <c r="N977" s="184">
        <v>66.875500000000002</v>
      </c>
      <c r="O977" s="184"/>
      <c r="P977" s="184"/>
      <c r="Q977" s="184">
        <v>30.050799999999999</v>
      </c>
      <c r="R977" s="184">
        <v>39.631100000000004</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44446</v>
      </c>
      <c r="E978" s="184">
        <v>20.29</v>
      </c>
      <c r="F978" s="184">
        <v>-0.29480000000000001</v>
      </c>
      <c r="G978" s="184">
        <v>-0.14760000000000001</v>
      </c>
      <c r="H978" s="184">
        <v>0.64480000000000004</v>
      </c>
      <c r="I978" s="184">
        <v>3.9979</v>
      </c>
      <c r="J978" s="184">
        <v>4.5876000000000001</v>
      </c>
      <c r="K978" s="184">
        <v>15.4809</v>
      </c>
      <c r="L978" s="184">
        <v>25.868500000000001</v>
      </c>
      <c r="M978" s="184">
        <v>41.4923</v>
      </c>
      <c r="N978" s="184">
        <v>64.424599999999998</v>
      </c>
      <c r="O978" s="184"/>
      <c r="P978" s="184"/>
      <c r="Q978" s="184">
        <v>27.854299999999999</v>
      </c>
      <c r="R978" s="184">
        <v>37.392499999999998</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44446</v>
      </c>
      <c r="E979" s="184">
        <v>16.3</v>
      </c>
      <c r="F979" s="184">
        <v>0.18440000000000001</v>
      </c>
      <c r="G979" s="184">
        <v>0.99129999999999996</v>
      </c>
      <c r="H979" s="184">
        <v>2.6448</v>
      </c>
      <c r="I979" s="184">
        <v>7.1662999999999997</v>
      </c>
      <c r="J979" s="184">
        <v>7.8756000000000004</v>
      </c>
      <c r="K979" s="184">
        <v>17.181899999999999</v>
      </c>
      <c r="L979" s="184">
        <v>23.391400000000001</v>
      </c>
      <c r="M979" s="184">
        <v>41.125500000000002</v>
      </c>
      <c r="N979" s="184">
        <v>63</v>
      </c>
      <c r="O979" s="184"/>
      <c r="P979" s="184"/>
      <c r="Q979" s="184">
        <v>62.3521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44446</v>
      </c>
      <c r="E980" s="184">
        <v>15.99</v>
      </c>
      <c r="F980" s="184">
        <v>0.12520000000000001</v>
      </c>
      <c r="G980" s="184">
        <v>0.94699999999999995</v>
      </c>
      <c r="H980" s="184">
        <v>2.5657000000000001</v>
      </c>
      <c r="I980" s="184">
        <v>7.0998000000000001</v>
      </c>
      <c r="J980" s="184">
        <v>7.6768000000000001</v>
      </c>
      <c r="K980" s="184">
        <v>16.715299999999999</v>
      </c>
      <c r="L980" s="184">
        <v>22.341200000000001</v>
      </c>
      <c r="M980" s="184">
        <v>39.164499999999997</v>
      </c>
      <c r="N980" s="184">
        <v>59.9</v>
      </c>
      <c r="O980" s="184"/>
      <c r="P980" s="184"/>
      <c r="Q980" s="184">
        <v>59.289299999999997</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44446</v>
      </c>
      <c r="E981" s="184">
        <v>60.57</v>
      </c>
      <c r="F981" s="184">
        <v>-0.18129999999999999</v>
      </c>
      <c r="G981" s="184">
        <v>9.9199999999999997E-2</v>
      </c>
      <c r="H981" s="184">
        <v>0.96679999999999999</v>
      </c>
      <c r="I981" s="184">
        <v>4.6656000000000004</v>
      </c>
      <c r="J981" s="184">
        <v>3.2385000000000002</v>
      </c>
      <c r="K981" s="184">
        <v>11.608599999999999</v>
      </c>
      <c r="L981" s="184">
        <v>25.377800000000001</v>
      </c>
      <c r="M981" s="184">
        <v>37.0672</v>
      </c>
      <c r="N981" s="184">
        <v>61.9086</v>
      </c>
      <c r="O981" s="184">
        <v>15.1839</v>
      </c>
      <c r="P981" s="184">
        <v>14.2971</v>
      </c>
      <c r="Q981" s="184">
        <v>14.670500000000001</v>
      </c>
      <c r="R981" s="184">
        <v>32.744999999999997</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44446</v>
      </c>
      <c r="E982" s="184">
        <v>54.93</v>
      </c>
      <c r="F982" s="184">
        <v>-0.1817</v>
      </c>
      <c r="G982" s="184">
        <v>9.11E-2</v>
      </c>
      <c r="H982" s="184">
        <v>0.93720000000000003</v>
      </c>
      <c r="I982" s="184">
        <v>4.6285999999999996</v>
      </c>
      <c r="J982" s="184">
        <v>3.1743000000000001</v>
      </c>
      <c r="K982" s="184">
        <v>11.3521</v>
      </c>
      <c r="L982" s="184">
        <v>24.755800000000001</v>
      </c>
      <c r="M982" s="184">
        <v>36.032699999999998</v>
      </c>
      <c r="N982" s="184">
        <v>60.239199999999997</v>
      </c>
      <c r="O982" s="184">
        <v>13.870100000000001</v>
      </c>
      <c r="P982" s="184">
        <v>12.9726</v>
      </c>
      <c r="Q982" s="184">
        <v>14.1312</v>
      </c>
      <c r="R982" s="184">
        <v>31.269200000000001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44446</v>
      </c>
      <c r="E983" s="184">
        <v>177.22</v>
      </c>
      <c r="F983" s="184">
        <v>0.18090000000000001</v>
      </c>
      <c r="G983" s="184">
        <v>0.59599999999999997</v>
      </c>
      <c r="H983" s="184">
        <v>2.1029</v>
      </c>
      <c r="I983" s="184">
        <v>6.3362999999999996</v>
      </c>
      <c r="J983" s="184">
        <v>6.8555999999999999</v>
      </c>
      <c r="K983" s="184">
        <v>14.802099999999999</v>
      </c>
      <c r="L983" s="184">
        <v>22.966999999999999</v>
      </c>
      <c r="M983" s="184">
        <v>40.105899999999998</v>
      </c>
      <c r="N983" s="184">
        <v>65.086200000000005</v>
      </c>
      <c r="O983" s="184">
        <v>19.6691</v>
      </c>
      <c r="P983" s="184">
        <v>19.495999999999999</v>
      </c>
      <c r="Q983" s="184">
        <v>23.801200000000001</v>
      </c>
      <c r="R983" s="184">
        <v>38.637099999999997</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44446</v>
      </c>
      <c r="E984" s="184">
        <v>161.47999999999999</v>
      </c>
      <c r="F984" s="184">
        <v>0.17369999999999999</v>
      </c>
      <c r="G984" s="184">
        <v>0.58550000000000002</v>
      </c>
      <c r="H984" s="184">
        <v>2.0798000000000001</v>
      </c>
      <c r="I984" s="184">
        <v>6.2858000000000001</v>
      </c>
      <c r="J984" s="184">
        <v>6.7354000000000003</v>
      </c>
      <c r="K984" s="184">
        <v>14.4437</v>
      </c>
      <c r="L984" s="184">
        <v>22.222200000000001</v>
      </c>
      <c r="M984" s="184">
        <v>38.847799999999999</v>
      </c>
      <c r="N984" s="184">
        <v>63.127600000000001</v>
      </c>
      <c r="O984" s="184">
        <v>18.2883</v>
      </c>
      <c r="P984" s="184">
        <v>18.047699999999999</v>
      </c>
      <c r="Q984" s="184">
        <v>18.358899999999998</v>
      </c>
      <c r="R984" s="184">
        <v>36.989800000000002</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44446</v>
      </c>
      <c r="E985" s="184">
        <v>161.47999999999999</v>
      </c>
      <c r="F985" s="184">
        <v>0.17369999999999999</v>
      </c>
      <c r="G985" s="184">
        <v>0.58550000000000002</v>
      </c>
      <c r="H985" s="184">
        <v>2.0798000000000001</v>
      </c>
      <c r="I985" s="184">
        <v>6.2858000000000001</v>
      </c>
      <c r="J985" s="184">
        <v>6.7354000000000003</v>
      </c>
      <c r="K985" s="184">
        <v>14.4437</v>
      </c>
      <c r="L985" s="184">
        <v>22.222200000000001</v>
      </c>
      <c r="M985" s="184">
        <v>38.847799999999999</v>
      </c>
      <c r="N985" s="184">
        <v>63.127600000000001</v>
      </c>
      <c r="O985" s="184">
        <v>18.2883</v>
      </c>
      <c r="P985" s="184">
        <v>18.047699999999999</v>
      </c>
      <c r="Q985" s="184">
        <v>18.358899999999998</v>
      </c>
      <c r="R985" s="184">
        <v>36.989800000000002</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44446</v>
      </c>
      <c r="E986" s="184">
        <v>388.57400000000001</v>
      </c>
      <c r="F986" s="184">
        <v>-0.2923</v>
      </c>
      <c r="G986" s="184">
        <v>-3.6299999999999999E-2</v>
      </c>
      <c r="H986" s="184">
        <v>0.88929999999999998</v>
      </c>
      <c r="I986" s="184">
        <v>4.0019</v>
      </c>
      <c r="J986" s="184">
        <v>3.2488999999999999</v>
      </c>
      <c r="K986" s="184">
        <v>10.3042</v>
      </c>
      <c r="L986" s="184">
        <v>21.9255</v>
      </c>
      <c r="M986" s="184">
        <v>39.323799999999999</v>
      </c>
      <c r="N986" s="184">
        <v>64.582400000000007</v>
      </c>
      <c r="O986" s="184">
        <v>18.561699999999998</v>
      </c>
      <c r="P986" s="184">
        <v>16.199000000000002</v>
      </c>
      <c r="Q986" s="184">
        <v>18.242599999999999</v>
      </c>
      <c r="R986" s="184">
        <v>32.338799999999999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44446</v>
      </c>
      <c r="E987" s="184">
        <v>361.238</v>
      </c>
      <c r="F987" s="184">
        <v>-0.29399999999999998</v>
      </c>
      <c r="G987" s="184">
        <v>-4.5699999999999998E-2</v>
      </c>
      <c r="H987" s="184">
        <v>0.87229999999999996</v>
      </c>
      <c r="I987" s="184">
        <v>3.9664999999999999</v>
      </c>
      <c r="J987" s="184">
        <v>3.1675</v>
      </c>
      <c r="K987" s="184">
        <v>10.050700000000001</v>
      </c>
      <c r="L987" s="184">
        <v>21.3446</v>
      </c>
      <c r="M987" s="184">
        <v>38.340200000000003</v>
      </c>
      <c r="N987" s="184">
        <v>63.042200000000001</v>
      </c>
      <c r="O987" s="184">
        <v>17.431899999999999</v>
      </c>
      <c r="P987" s="184">
        <v>15.028</v>
      </c>
      <c r="Q987" s="184">
        <v>18.316800000000001</v>
      </c>
      <c r="R987" s="184">
        <v>31.100899999999999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44446</v>
      </c>
      <c r="E988" s="184">
        <v>57.037999999999997</v>
      </c>
      <c r="F988" s="184">
        <v>-0.25359999999999999</v>
      </c>
      <c r="G988" s="184">
        <v>0.22839999999999999</v>
      </c>
      <c r="H988" s="184">
        <v>1.2909999999999999</v>
      </c>
      <c r="I988" s="184">
        <v>4.6147</v>
      </c>
      <c r="J988" s="184">
        <v>3.6564999999999999</v>
      </c>
      <c r="K988" s="184">
        <v>11.472</v>
      </c>
      <c r="L988" s="184">
        <v>19.574000000000002</v>
      </c>
      <c r="M988" s="184">
        <v>39.881300000000003</v>
      </c>
      <c r="N988" s="184">
        <v>62.812199999999997</v>
      </c>
      <c r="O988" s="184">
        <v>19.0517</v>
      </c>
      <c r="P988" s="184">
        <v>16.878499999999999</v>
      </c>
      <c r="Q988" s="184">
        <v>17.271799999999999</v>
      </c>
      <c r="R988" s="184">
        <v>33.832900000000002</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44446</v>
      </c>
      <c r="E989" s="184">
        <v>51.454000000000001</v>
      </c>
      <c r="F989" s="184">
        <v>-0.25590000000000002</v>
      </c>
      <c r="G989" s="184">
        <v>0.21229999999999999</v>
      </c>
      <c r="H989" s="184">
        <v>1.2615000000000001</v>
      </c>
      <c r="I989" s="184">
        <v>4.5537000000000001</v>
      </c>
      <c r="J989" s="184">
        <v>3.5146000000000002</v>
      </c>
      <c r="K989" s="184">
        <v>11.031000000000001</v>
      </c>
      <c r="L989" s="184">
        <v>18.623200000000001</v>
      </c>
      <c r="M989" s="184">
        <v>38.2577</v>
      </c>
      <c r="N989" s="184">
        <v>60.337800000000001</v>
      </c>
      <c r="O989" s="184">
        <v>17.2407</v>
      </c>
      <c r="P989" s="184">
        <v>15.441000000000001</v>
      </c>
      <c r="Q989" s="184">
        <v>12.187799999999999</v>
      </c>
      <c r="R989" s="184">
        <v>31.7699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44446</v>
      </c>
      <c r="E990" s="184">
        <v>119.2069</v>
      </c>
      <c r="F990" s="184">
        <v>-0.43359999999999999</v>
      </c>
      <c r="G990" s="184">
        <v>-0.4032</v>
      </c>
      <c r="H990" s="184">
        <v>0.86260000000000003</v>
      </c>
      <c r="I990" s="184">
        <v>3.2658999999999998</v>
      </c>
      <c r="J990" s="184">
        <v>2.6343999999999999</v>
      </c>
      <c r="K990" s="184">
        <v>7.7922000000000002</v>
      </c>
      <c r="L990" s="184">
        <v>17.060500000000001</v>
      </c>
      <c r="M990" s="184">
        <v>35.904699999999998</v>
      </c>
      <c r="N990" s="184">
        <v>67.011399999999995</v>
      </c>
      <c r="O990" s="184">
        <v>12.664999999999999</v>
      </c>
      <c r="P990" s="184">
        <v>11.6914</v>
      </c>
      <c r="Q990" s="184">
        <v>16.176100000000002</v>
      </c>
      <c r="R990" s="184">
        <v>26.838200000000001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44446</v>
      </c>
      <c r="E991" s="184">
        <v>127.2846</v>
      </c>
      <c r="F991" s="184">
        <v>-0.43159999999999998</v>
      </c>
      <c r="G991" s="184">
        <v>-0.39550000000000002</v>
      </c>
      <c r="H991" s="184">
        <v>0.87639999999999996</v>
      </c>
      <c r="I991" s="184">
        <v>3.2936000000000001</v>
      </c>
      <c r="J991" s="184">
        <v>2.6983999999999999</v>
      </c>
      <c r="K991" s="184">
        <v>7.9858000000000002</v>
      </c>
      <c r="L991" s="184">
        <v>17.489000000000001</v>
      </c>
      <c r="M991" s="184">
        <v>36.662100000000002</v>
      </c>
      <c r="N991" s="184">
        <v>68.308400000000006</v>
      </c>
      <c r="O991" s="184">
        <v>13.575799999999999</v>
      </c>
      <c r="P991" s="184">
        <v>12.592499999999999</v>
      </c>
      <c r="Q991" s="184">
        <v>15.763</v>
      </c>
      <c r="R991" s="184">
        <v>27.9345</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44446</v>
      </c>
      <c r="E992" s="184">
        <v>181.97</v>
      </c>
      <c r="F992" s="184">
        <v>-0.34279999999999999</v>
      </c>
      <c r="G992" s="184">
        <v>5.4999999999999997E-3</v>
      </c>
      <c r="H992" s="184">
        <v>2.0743999999999998</v>
      </c>
      <c r="I992" s="184">
        <v>5.1928999999999998</v>
      </c>
      <c r="J992" s="184">
        <v>4.2826000000000004</v>
      </c>
      <c r="K992" s="184">
        <v>9.2617999999999991</v>
      </c>
      <c r="L992" s="184">
        <v>18.779399999999999</v>
      </c>
      <c r="M992" s="184">
        <v>41.2789</v>
      </c>
      <c r="N992" s="184">
        <v>65.881200000000007</v>
      </c>
      <c r="O992" s="184">
        <v>16.171900000000001</v>
      </c>
      <c r="P992" s="184">
        <v>13.8277</v>
      </c>
      <c r="Q992" s="184">
        <v>12.202299999999999</v>
      </c>
      <c r="R992" s="184">
        <v>30.372900000000001</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44446</v>
      </c>
      <c r="E993" s="184">
        <v>240.56827113399601</v>
      </c>
      <c r="F993" s="184">
        <v>-0.34499999999999997</v>
      </c>
      <c r="G993" s="184">
        <v>-1.6999999999999999E-3</v>
      </c>
      <c r="H993" s="184">
        <v>2.0613000000000001</v>
      </c>
      <c r="I993" s="184">
        <v>5.1665999999999999</v>
      </c>
      <c r="J993" s="184">
        <v>4.2233999999999998</v>
      </c>
      <c r="K993" s="184">
        <v>9.1091999999999995</v>
      </c>
      <c r="L993" s="184">
        <v>18.380400000000002</v>
      </c>
      <c r="M993" s="184">
        <v>40.633899999999997</v>
      </c>
      <c r="N993" s="184">
        <v>64.981999999999999</v>
      </c>
      <c r="O993" s="184">
        <v>15.800599999999999</v>
      </c>
      <c r="P993" s="184">
        <v>13.5593</v>
      </c>
      <c r="Q993" s="184">
        <v>12.227600000000001</v>
      </c>
      <c r="R993" s="184">
        <v>29.839300000000001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44446</v>
      </c>
      <c r="E994" s="184">
        <v>16.508800000000001</v>
      </c>
      <c r="F994" s="184">
        <v>-0.21099999999999999</v>
      </c>
      <c r="G994" s="184">
        <v>0.33179999999999998</v>
      </c>
      <c r="H994" s="184">
        <v>2.0693999999999999</v>
      </c>
      <c r="I994" s="184">
        <v>6.2801</v>
      </c>
      <c r="J994" s="184">
        <v>5.9859999999999998</v>
      </c>
      <c r="K994" s="184">
        <v>13.139099999999999</v>
      </c>
      <c r="L994" s="184">
        <v>21.948699999999999</v>
      </c>
      <c r="M994" s="184">
        <v>38.538499999999999</v>
      </c>
      <c r="N994" s="184">
        <v>64.294499999999999</v>
      </c>
      <c r="O994" s="184"/>
      <c r="P994" s="184"/>
      <c r="Q994" s="184">
        <v>22.712399999999999</v>
      </c>
      <c r="R994" s="184">
        <v>32.066499999999998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44446</v>
      </c>
      <c r="E995" s="184">
        <v>15.855499999999999</v>
      </c>
      <c r="F995" s="184">
        <v>-0.21590000000000001</v>
      </c>
      <c r="G995" s="184">
        <v>0.31319999999999998</v>
      </c>
      <c r="H995" s="184">
        <v>2.0367999999999999</v>
      </c>
      <c r="I995" s="184">
        <v>6.2123999999999997</v>
      </c>
      <c r="J995" s="184">
        <v>5.8296000000000001</v>
      </c>
      <c r="K995" s="184">
        <v>12.656499999999999</v>
      </c>
      <c r="L995" s="184">
        <v>20.896799999999999</v>
      </c>
      <c r="M995" s="184">
        <v>36.786799999999999</v>
      </c>
      <c r="N995" s="184">
        <v>61.540300000000002</v>
      </c>
      <c r="O995" s="184"/>
      <c r="P995" s="184"/>
      <c r="Q995" s="184">
        <v>20.706</v>
      </c>
      <c r="R995" s="184">
        <v>29.886500000000002</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44446</v>
      </c>
      <c r="E996" s="184">
        <v>495.04</v>
      </c>
      <c r="F996" s="184">
        <v>1.01E-2</v>
      </c>
      <c r="G996" s="184">
        <v>-6.1000000000000004E-3</v>
      </c>
      <c r="H996" s="184">
        <v>0.81869999999999998</v>
      </c>
      <c r="I996" s="184">
        <v>4.7571000000000003</v>
      </c>
      <c r="J996" s="184">
        <v>2.78</v>
      </c>
      <c r="K996" s="184">
        <v>8.9627999999999997</v>
      </c>
      <c r="L996" s="184">
        <v>18.085999999999999</v>
      </c>
      <c r="M996" s="184">
        <v>35.694299999999998</v>
      </c>
      <c r="N996" s="184">
        <v>60.082799999999999</v>
      </c>
      <c r="O996" s="184">
        <v>14.364699999999999</v>
      </c>
      <c r="P996" s="184">
        <v>12.8858</v>
      </c>
      <c r="Q996" s="184">
        <v>18.332799999999999</v>
      </c>
      <c r="R996" s="184">
        <v>27.255600000000001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44446</v>
      </c>
      <c r="E997" s="184">
        <v>535</v>
      </c>
      <c r="F997" s="184">
        <v>1.12E-2</v>
      </c>
      <c r="G997" s="184">
        <v>1.9E-3</v>
      </c>
      <c r="H997" s="184">
        <v>0.83309999999999995</v>
      </c>
      <c r="I997" s="184">
        <v>4.7869000000000002</v>
      </c>
      <c r="J997" s="184">
        <v>2.851</v>
      </c>
      <c r="K997" s="184">
        <v>9.1791999999999998</v>
      </c>
      <c r="L997" s="184">
        <v>18.535900000000002</v>
      </c>
      <c r="M997" s="184">
        <v>36.462200000000003</v>
      </c>
      <c r="N997" s="184">
        <v>61.304900000000004</v>
      </c>
      <c r="O997" s="184">
        <v>15.295199999999999</v>
      </c>
      <c r="P997" s="184">
        <v>13.9977</v>
      </c>
      <c r="Q997" s="184">
        <v>15.386699999999999</v>
      </c>
      <c r="R997" s="184">
        <v>28.232900000000001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44446</v>
      </c>
      <c r="E998" s="184">
        <v>75.42</v>
      </c>
      <c r="F998" s="184">
        <v>-0.35670000000000002</v>
      </c>
      <c r="G998" s="184">
        <v>-0.2777</v>
      </c>
      <c r="H998" s="184">
        <v>1.167</v>
      </c>
      <c r="I998" s="184">
        <v>4.4743000000000004</v>
      </c>
      <c r="J998" s="184">
        <v>3.1596000000000002</v>
      </c>
      <c r="K998" s="184">
        <v>9.0357000000000003</v>
      </c>
      <c r="L998" s="184">
        <v>18.194600000000001</v>
      </c>
      <c r="M998" s="184">
        <v>34.438499999999998</v>
      </c>
      <c r="N998" s="184">
        <v>60.297600000000003</v>
      </c>
      <c r="O998" s="184">
        <v>14.4194</v>
      </c>
      <c r="P998" s="184">
        <v>14.792400000000001</v>
      </c>
      <c r="Q998" s="184">
        <v>14.761100000000001</v>
      </c>
      <c r="R998" s="184">
        <v>29.671199999999999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44446</v>
      </c>
      <c r="E999" s="184">
        <v>67.709999999999994</v>
      </c>
      <c r="F999" s="184">
        <v>-0.3679</v>
      </c>
      <c r="G999" s="184">
        <v>-0.30919999999999997</v>
      </c>
      <c r="H999" s="184">
        <v>1.1352</v>
      </c>
      <c r="I999" s="184">
        <v>4.4101999999999997</v>
      </c>
      <c r="J999" s="184">
        <v>3.0436999999999999</v>
      </c>
      <c r="K999" s="184">
        <v>8.7012</v>
      </c>
      <c r="L999" s="184">
        <v>17.470500000000001</v>
      </c>
      <c r="M999" s="184">
        <v>33.234900000000003</v>
      </c>
      <c r="N999" s="184">
        <v>58.386000000000003</v>
      </c>
      <c r="O999" s="184">
        <v>13.040699999999999</v>
      </c>
      <c r="P999" s="184">
        <v>13.2401</v>
      </c>
      <c r="Q999" s="184">
        <v>12.622199999999999</v>
      </c>
      <c r="R999" s="184">
        <v>28.125499999999999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44446</v>
      </c>
      <c r="E1000" s="184">
        <v>52.01</v>
      </c>
      <c r="F1000" s="184">
        <v>-0.23019999999999999</v>
      </c>
      <c r="G1000" s="184">
        <v>0.21190000000000001</v>
      </c>
      <c r="H1000" s="184">
        <v>1.9803999999999999</v>
      </c>
      <c r="I1000" s="184">
        <v>5.0918999999999999</v>
      </c>
      <c r="J1000" s="184">
        <v>3.9992000000000001</v>
      </c>
      <c r="K1000" s="184">
        <v>11.418200000000001</v>
      </c>
      <c r="L1000" s="184">
        <v>16.8764</v>
      </c>
      <c r="M1000" s="184">
        <v>31.571000000000002</v>
      </c>
      <c r="N1000" s="184">
        <v>52.164999999999999</v>
      </c>
      <c r="O1000" s="184">
        <v>14.0137</v>
      </c>
      <c r="P1000" s="184">
        <v>15.132300000000001</v>
      </c>
      <c r="Q1000" s="184">
        <v>12.414099999999999</v>
      </c>
      <c r="R1000" s="184">
        <v>25.939900000000002</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44446</v>
      </c>
      <c r="E1001" s="184">
        <v>58.74</v>
      </c>
      <c r="F1001" s="184">
        <v>-0.23780000000000001</v>
      </c>
      <c r="G1001" s="184">
        <v>0.20469999999999999</v>
      </c>
      <c r="H1001" s="184">
        <v>1.9968999999999999</v>
      </c>
      <c r="I1001" s="184">
        <v>5.1368999999999998</v>
      </c>
      <c r="J1001" s="184">
        <v>4.1120000000000001</v>
      </c>
      <c r="K1001" s="184">
        <v>11.779299999999999</v>
      </c>
      <c r="L1001" s="184">
        <v>17.668299999999999</v>
      </c>
      <c r="M1001" s="184">
        <v>32.926000000000002</v>
      </c>
      <c r="N1001" s="184">
        <v>54.254199999999997</v>
      </c>
      <c r="O1001" s="184">
        <v>15.417400000000001</v>
      </c>
      <c r="P1001" s="184">
        <v>16.757400000000001</v>
      </c>
      <c r="Q1001" s="184">
        <v>18.182400000000001</v>
      </c>
      <c r="R1001" s="184">
        <v>27.4925</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44446</v>
      </c>
      <c r="E1002" s="184">
        <v>195.44399999999999</v>
      </c>
      <c r="F1002" s="184">
        <v>-5.4699999999999999E-2</v>
      </c>
      <c r="G1002" s="184">
        <v>0.15579999999999999</v>
      </c>
      <c r="H1002" s="184">
        <v>1.9265000000000001</v>
      </c>
      <c r="I1002" s="184">
        <v>5.4835000000000003</v>
      </c>
      <c r="J1002" s="184">
        <v>5.1379000000000001</v>
      </c>
      <c r="K1002" s="184">
        <v>11.422499999999999</v>
      </c>
      <c r="L1002" s="184">
        <v>18.554400000000001</v>
      </c>
      <c r="M1002" s="184">
        <v>34.229799999999997</v>
      </c>
      <c r="N1002" s="184">
        <v>58.715600000000002</v>
      </c>
      <c r="O1002" s="184">
        <v>18.122699999999998</v>
      </c>
      <c r="P1002" s="184">
        <v>15.4795</v>
      </c>
      <c r="Q1002" s="184">
        <v>19.101700000000001</v>
      </c>
      <c r="R1002" s="184">
        <v>31.175599999999999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44446</v>
      </c>
      <c r="E1003" s="184">
        <v>214.601</v>
      </c>
      <c r="F1003" s="184">
        <v>-5.1200000000000002E-2</v>
      </c>
      <c r="G1003" s="184">
        <v>0.1694</v>
      </c>
      <c r="H1003" s="184">
        <v>1.9505999999999999</v>
      </c>
      <c r="I1003" s="184">
        <v>5.5327999999999999</v>
      </c>
      <c r="J1003" s="184">
        <v>5.2507000000000001</v>
      </c>
      <c r="K1003" s="184">
        <v>11.765499999999999</v>
      </c>
      <c r="L1003" s="184">
        <v>19.291699999999999</v>
      </c>
      <c r="M1003" s="184">
        <v>35.458199999999998</v>
      </c>
      <c r="N1003" s="184">
        <v>60.631900000000002</v>
      </c>
      <c r="O1003" s="184">
        <v>19.4498</v>
      </c>
      <c r="P1003" s="184">
        <v>16.8706</v>
      </c>
      <c r="Q1003" s="184">
        <v>18.051600000000001</v>
      </c>
      <c r="R1003" s="184">
        <v>32.690899999999999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44446</v>
      </c>
      <c r="E1004" s="184">
        <v>74.653999999999996</v>
      </c>
      <c r="F1004" s="184">
        <v>-0.18720000000000001</v>
      </c>
      <c r="G1004" s="184">
        <v>0.64980000000000004</v>
      </c>
      <c r="H1004" s="184">
        <v>2.1636000000000002</v>
      </c>
      <c r="I1004" s="184">
        <v>6.6958000000000002</v>
      </c>
      <c r="J1004" s="184">
        <v>5.8727</v>
      </c>
      <c r="K1004" s="184">
        <v>12.789099999999999</v>
      </c>
      <c r="L1004" s="184">
        <v>21.590299999999999</v>
      </c>
      <c r="M1004" s="184">
        <v>32.3887</v>
      </c>
      <c r="N1004" s="184">
        <v>48.046599999999998</v>
      </c>
      <c r="O1004" s="184">
        <v>12.4001</v>
      </c>
      <c r="P1004" s="184">
        <v>13.7971</v>
      </c>
      <c r="Q1004" s="184">
        <v>15.3842</v>
      </c>
      <c r="R1004" s="184">
        <v>27.816099999999999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44446</v>
      </c>
      <c r="E1005" s="184">
        <v>69.832999999999998</v>
      </c>
      <c r="F1005" s="184">
        <v>-0.19009999999999999</v>
      </c>
      <c r="G1005" s="184">
        <v>0.63990000000000002</v>
      </c>
      <c r="H1005" s="184">
        <v>2.1457999999999999</v>
      </c>
      <c r="I1005" s="184">
        <v>6.6592000000000002</v>
      </c>
      <c r="J1005" s="184">
        <v>5.7850999999999999</v>
      </c>
      <c r="K1005" s="184">
        <v>12.525</v>
      </c>
      <c r="L1005" s="184">
        <v>21.025600000000001</v>
      </c>
      <c r="M1005" s="184">
        <v>31.509799999999998</v>
      </c>
      <c r="N1005" s="184">
        <v>46.741900000000001</v>
      </c>
      <c r="O1005" s="184">
        <v>11.4406</v>
      </c>
      <c r="P1005" s="184">
        <v>12.856199999999999</v>
      </c>
      <c r="Q1005" s="184">
        <v>13.538399999999999</v>
      </c>
      <c r="R1005" s="184">
        <v>26.729700000000001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44446</v>
      </c>
      <c r="E1006" s="184">
        <v>25.8249</v>
      </c>
      <c r="F1006" s="184">
        <v>-0.1454</v>
      </c>
      <c r="G1006" s="184">
        <v>7.5600000000000001E-2</v>
      </c>
      <c r="H1006" s="184">
        <v>1.4273</v>
      </c>
      <c r="I1006" s="184">
        <v>4.8182</v>
      </c>
      <c r="J1006" s="184">
        <v>5.9366000000000003</v>
      </c>
      <c r="K1006" s="184">
        <v>13.983000000000001</v>
      </c>
      <c r="L1006" s="184">
        <v>21.483799999999999</v>
      </c>
      <c r="M1006" s="184">
        <v>34.687800000000003</v>
      </c>
      <c r="N1006" s="184">
        <v>58.096499999999999</v>
      </c>
      <c r="O1006" s="184">
        <v>17.1633</v>
      </c>
      <c r="P1006" s="184">
        <v>17.654299999999999</v>
      </c>
      <c r="Q1006" s="184">
        <v>15.6197</v>
      </c>
      <c r="R1006" s="184">
        <v>29.9709</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44446</v>
      </c>
      <c r="E1007" s="184">
        <v>23.660299999999999</v>
      </c>
      <c r="F1007" s="184">
        <v>-0.14940000000000001</v>
      </c>
      <c r="G1007" s="184">
        <v>5.8799999999999998E-2</v>
      </c>
      <c r="H1007" s="184">
        <v>1.3962000000000001</v>
      </c>
      <c r="I1007" s="184">
        <v>4.7545999999999999</v>
      </c>
      <c r="J1007" s="184">
        <v>5.7892999999999999</v>
      </c>
      <c r="K1007" s="184">
        <v>13.515700000000001</v>
      </c>
      <c r="L1007" s="184">
        <v>20.47</v>
      </c>
      <c r="M1007" s="184">
        <v>33.062800000000003</v>
      </c>
      <c r="N1007" s="184">
        <v>55.591299999999997</v>
      </c>
      <c r="O1007" s="184">
        <v>15.4895</v>
      </c>
      <c r="P1007" s="184">
        <v>15.887700000000001</v>
      </c>
      <c r="Q1007" s="184">
        <v>14.0817</v>
      </c>
      <c r="R1007" s="184">
        <v>27.941099999999999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44446</v>
      </c>
      <c r="E1008" s="184">
        <v>16.649999999999999</v>
      </c>
      <c r="F1008" s="184">
        <v>-0.37040000000000001</v>
      </c>
      <c r="G1008" s="184">
        <v>-0.245</v>
      </c>
      <c r="H1008" s="184">
        <v>1.6471</v>
      </c>
      <c r="I1008" s="184">
        <v>5.4846000000000004</v>
      </c>
      <c r="J1008" s="184">
        <v>4.4875999999999996</v>
      </c>
      <c r="K1008" s="184">
        <v>11.7232</v>
      </c>
      <c r="L1008" s="184">
        <v>22.940799999999999</v>
      </c>
      <c r="M1008" s="184">
        <v>44.245800000000003</v>
      </c>
      <c r="N1008" s="184">
        <v>67.298000000000002</v>
      </c>
      <c r="O1008" s="184"/>
      <c r="P1008" s="184"/>
      <c r="Q1008" s="184">
        <v>35.201799999999999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44446</v>
      </c>
      <c r="E1009" s="184">
        <v>16.142600000000002</v>
      </c>
      <c r="F1009" s="184">
        <v>-0.3765</v>
      </c>
      <c r="G1009" s="184">
        <v>-0.26629999999999998</v>
      </c>
      <c r="H1009" s="184">
        <v>1.6094999999999999</v>
      </c>
      <c r="I1009" s="184">
        <v>5.4066000000000001</v>
      </c>
      <c r="J1009" s="184">
        <v>4.3113999999999999</v>
      </c>
      <c r="K1009" s="184">
        <v>11.184900000000001</v>
      </c>
      <c r="L1009" s="184">
        <v>21.751000000000001</v>
      </c>
      <c r="M1009" s="184">
        <v>42.2256</v>
      </c>
      <c r="N1009" s="184">
        <v>64.199299999999994</v>
      </c>
      <c r="O1009" s="184"/>
      <c r="P1009" s="184"/>
      <c r="Q1009" s="184">
        <v>32.749000000000002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44446</v>
      </c>
      <c r="E1010" s="184">
        <v>105.035</v>
      </c>
      <c r="F1010" s="184">
        <v>-0.2261</v>
      </c>
      <c r="G1010" s="184">
        <v>1.0500000000000001E-2</v>
      </c>
      <c r="H1010" s="184">
        <v>1.7613000000000001</v>
      </c>
      <c r="I1010" s="184">
        <v>5.4939</v>
      </c>
      <c r="J1010" s="184">
        <v>4.8630000000000004</v>
      </c>
      <c r="K1010" s="184">
        <v>12.576499999999999</v>
      </c>
      <c r="L1010" s="184">
        <v>22.581299999999999</v>
      </c>
      <c r="M1010" s="184">
        <v>42.613700000000001</v>
      </c>
      <c r="N1010" s="184">
        <v>69.507000000000005</v>
      </c>
      <c r="O1010" s="184">
        <v>24.135400000000001</v>
      </c>
      <c r="P1010" s="184">
        <v>21.834099999999999</v>
      </c>
      <c r="Q1010" s="184">
        <v>26.0868</v>
      </c>
      <c r="R1010" s="184">
        <v>38.711100000000002</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44446</v>
      </c>
      <c r="E1011" s="184">
        <v>96.855999999999995</v>
      </c>
      <c r="F1011" s="184">
        <v>-0.22969999999999999</v>
      </c>
      <c r="G1011" s="184">
        <v>-2.0999999999999999E-3</v>
      </c>
      <c r="H1011" s="184">
        <v>1.7416</v>
      </c>
      <c r="I1011" s="184">
        <v>5.4524999999999997</v>
      </c>
      <c r="J1011" s="184">
        <v>4.7704000000000004</v>
      </c>
      <c r="K1011" s="184">
        <v>12.2903</v>
      </c>
      <c r="L1011" s="184">
        <v>21.945</v>
      </c>
      <c r="M1011" s="184">
        <v>41.507199999999997</v>
      </c>
      <c r="N1011" s="184">
        <v>67.748000000000005</v>
      </c>
      <c r="O1011" s="184">
        <v>22.874500000000001</v>
      </c>
      <c r="P1011" s="184">
        <v>20.748000000000001</v>
      </c>
      <c r="Q1011" s="184">
        <v>22.535799999999998</v>
      </c>
      <c r="R1011" s="184">
        <v>37.299700000000001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44446</v>
      </c>
      <c r="E1012" s="184">
        <v>17.291499999999999</v>
      </c>
      <c r="F1012" s="184">
        <v>-0.15709999999999999</v>
      </c>
      <c r="G1012" s="184">
        <v>-0.32740000000000002</v>
      </c>
      <c r="H1012" s="184">
        <v>0.89270000000000005</v>
      </c>
      <c r="I1012" s="184">
        <v>5.8776000000000002</v>
      </c>
      <c r="J1012" s="184">
        <v>5.7066999999999997</v>
      </c>
      <c r="K1012" s="184">
        <v>16.068300000000001</v>
      </c>
      <c r="L1012" s="184">
        <v>25.9267</v>
      </c>
      <c r="M1012" s="184">
        <v>47.501899999999999</v>
      </c>
      <c r="N1012" s="184">
        <v>75.569599999999994</v>
      </c>
      <c r="O1012" s="184"/>
      <c r="P1012" s="184"/>
      <c r="Q1012" s="184">
        <v>33.545099999999998</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44446</v>
      </c>
      <c r="E1013" s="184">
        <v>16.726700000000001</v>
      </c>
      <c r="F1013" s="184">
        <v>-0.1618</v>
      </c>
      <c r="G1013" s="184">
        <v>-0.34670000000000001</v>
      </c>
      <c r="H1013" s="184">
        <v>0.85929999999999995</v>
      </c>
      <c r="I1013" s="184">
        <v>5.8063000000000002</v>
      </c>
      <c r="J1013" s="184">
        <v>5.5445000000000002</v>
      </c>
      <c r="K1013" s="184">
        <v>15.558199999999999</v>
      </c>
      <c r="L1013" s="184">
        <v>24.800999999999998</v>
      </c>
      <c r="M1013" s="184">
        <v>45.585000000000001</v>
      </c>
      <c r="N1013" s="184">
        <v>72.536299999999997</v>
      </c>
      <c r="O1013" s="184"/>
      <c r="P1013" s="184"/>
      <c r="Q1013" s="184">
        <v>31.222899999999999</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44446</v>
      </c>
      <c r="E1014" s="184">
        <v>25.966999999999999</v>
      </c>
      <c r="F1014" s="184">
        <v>-0.1419</v>
      </c>
      <c r="G1014" s="184">
        <v>0.2959</v>
      </c>
      <c r="H1014" s="184">
        <v>1.8029999999999999</v>
      </c>
      <c r="I1014" s="184">
        <v>5.4545000000000003</v>
      </c>
      <c r="J1014" s="184">
        <v>5.7896000000000001</v>
      </c>
      <c r="K1014" s="184">
        <v>13.0465</v>
      </c>
      <c r="L1014" s="184">
        <v>22.0002</v>
      </c>
      <c r="M1014" s="184">
        <v>43.134300000000003</v>
      </c>
      <c r="N1014" s="184">
        <v>63.626300000000001</v>
      </c>
      <c r="O1014" s="184">
        <v>18.052900000000001</v>
      </c>
      <c r="P1014" s="184">
        <v>15.959099999999999</v>
      </c>
      <c r="Q1014" s="184">
        <v>18.030999999999999</v>
      </c>
      <c r="R1014" s="184">
        <v>29.762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44446</v>
      </c>
      <c r="E1015" s="184">
        <v>23.384399999999999</v>
      </c>
      <c r="F1015" s="184">
        <v>-0.1477</v>
      </c>
      <c r="G1015" s="184">
        <v>0.27189999999999998</v>
      </c>
      <c r="H1015" s="184">
        <v>1.7598</v>
      </c>
      <c r="I1015" s="184">
        <v>5.3650000000000002</v>
      </c>
      <c r="J1015" s="184">
        <v>5.5848000000000004</v>
      </c>
      <c r="K1015" s="184">
        <v>12.463900000000001</v>
      </c>
      <c r="L1015" s="184">
        <v>20.6968</v>
      </c>
      <c r="M1015" s="184">
        <v>40.8902</v>
      </c>
      <c r="N1015" s="184">
        <v>60.159399999999998</v>
      </c>
      <c r="O1015" s="184">
        <v>15.7744</v>
      </c>
      <c r="P1015" s="184">
        <v>13.8643</v>
      </c>
      <c r="Q1015" s="184">
        <v>15.9024</v>
      </c>
      <c r="R1015" s="184">
        <v>27.257400000000001</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44446</v>
      </c>
      <c r="E1016" s="184">
        <v>815.44590000000005</v>
      </c>
      <c r="F1016" s="184">
        <v>-0.16139999999999999</v>
      </c>
      <c r="G1016" s="184">
        <v>1.0699999999999999E-2</v>
      </c>
      <c r="H1016" s="184">
        <v>1.4844999999999999</v>
      </c>
      <c r="I1016" s="184">
        <v>4.9600999999999997</v>
      </c>
      <c r="J1016" s="184">
        <v>5.6540999999999997</v>
      </c>
      <c r="K1016" s="184">
        <v>13.029299999999999</v>
      </c>
      <c r="L1016" s="184">
        <v>19.3004</v>
      </c>
      <c r="M1016" s="184">
        <v>37.9833</v>
      </c>
      <c r="N1016" s="184">
        <v>62.131399999999999</v>
      </c>
      <c r="O1016" s="184">
        <v>14.1251</v>
      </c>
      <c r="P1016" s="184">
        <v>11.3939</v>
      </c>
      <c r="Q1016" s="184">
        <v>18.4954</v>
      </c>
      <c r="R1016" s="184">
        <v>29.988900000000001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44446</v>
      </c>
      <c r="E1017" s="184">
        <v>859.52509999999995</v>
      </c>
      <c r="F1017" s="184">
        <v>-0.16009999999999999</v>
      </c>
      <c r="G1017" s="184">
        <v>1.6E-2</v>
      </c>
      <c r="H1017" s="184">
        <v>1.4938</v>
      </c>
      <c r="I1017" s="184">
        <v>4.9790000000000001</v>
      </c>
      <c r="J1017" s="184">
        <v>5.6980000000000004</v>
      </c>
      <c r="K1017" s="184">
        <v>13.165100000000001</v>
      </c>
      <c r="L1017" s="184">
        <v>19.599299999999999</v>
      </c>
      <c r="M1017" s="184">
        <v>38.5032</v>
      </c>
      <c r="N1017" s="184">
        <v>62.966000000000001</v>
      </c>
      <c r="O1017" s="184">
        <v>14.73</v>
      </c>
      <c r="P1017" s="184">
        <v>12.0549</v>
      </c>
      <c r="Q1017" s="184">
        <v>14.160299999999999</v>
      </c>
      <c r="R1017" s="184">
        <v>30.6617</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44446</v>
      </c>
      <c r="E1018" s="184">
        <v>176.9</v>
      </c>
      <c r="F1018" s="184">
        <v>-0.25369999999999998</v>
      </c>
      <c r="G1018" s="184">
        <v>0.1245</v>
      </c>
      <c r="H1018" s="184">
        <v>1.2014</v>
      </c>
      <c r="I1018" s="184">
        <v>5.4420000000000002</v>
      </c>
      <c r="J1018" s="184">
        <v>5.3666</v>
      </c>
      <c r="K1018" s="184">
        <v>11.8346</v>
      </c>
      <c r="L1018" s="184">
        <v>21.706199999999999</v>
      </c>
      <c r="M1018" s="184">
        <v>40.018999999999998</v>
      </c>
      <c r="N1018" s="184">
        <v>63.523800000000001</v>
      </c>
      <c r="O1018" s="184">
        <v>16.699300000000001</v>
      </c>
      <c r="P1018" s="184">
        <v>16.440200000000001</v>
      </c>
      <c r="Q1018" s="184">
        <v>25.1038</v>
      </c>
      <c r="R1018" s="184">
        <v>36.064900000000002</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44446</v>
      </c>
      <c r="E1019" s="184">
        <v>192.51</v>
      </c>
      <c r="F1019" s="184">
        <v>-0.25390000000000001</v>
      </c>
      <c r="G1019" s="184">
        <v>0.13519999999999999</v>
      </c>
      <c r="H1019" s="184">
        <v>1.2198</v>
      </c>
      <c r="I1019" s="184">
        <v>5.4907000000000004</v>
      </c>
      <c r="J1019" s="184">
        <v>5.4733999999999998</v>
      </c>
      <c r="K1019" s="184">
        <v>12.146100000000001</v>
      </c>
      <c r="L1019" s="184">
        <v>22.3918</v>
      </c>
      <c r="M1019" s="184">
        <v>41.188099999999999</v>
      </c>
      <c r="N1019" s="184">
        <v>65.343999999999994</v>
      </c>
      <c r="O1019" s="184">
        <v>18.021599999999999</v>
      </c>
      <c r="P1019" s="184">
        <v>17.749099999999999</v>
      </c>
      <c r="Q1019" s="184">
        <v>21.997</v>
      </c>
      <c r="R1019" s="184">
        <v>37.578299999999999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44446</v>
      </c>
      <c r="E1020" s="184">
        <v>62.5989</v>
      </c>
      <c r="F1020" s="184">
        <v>-1.2290000000000001</v>
      </c>
      <c r="G1020" s="184">
        <v>-1.1557999999999999</v>
      </c>
      <c r="H1020" s="184">
        <v>1.8002</v>
      </c>
      <c r="I1020" s="184">
        <v>5.7853000000000003</v>
      </c>
      <c r="J1020" s="184">
        <v>2.9034</v>
      </c>
      <c r="K1020" s="184">
        <v>5.6196999999999999</v>
      </c>
      <c r="L1020" s="184">
        <v>23.763400000000001</v>
      </c>
      <c r="M1020" s="184">
        <v>34.024099999999997</v>
      </c>
      <c r="N1020" s="184">
        <v>57.481499999999997</v>
      </c>
      <c r="O1020" s="184">
        <v>18.011099999999999</v>
      </c>
      <c r="P1020" s="184">
        <v>14.9693</v>
      </c>
      <c r="Q1020" s="184">
        <v>13.240600000000001</v>
      </c>
      <c r="R1020" s="184">
        <v>33.544499999999999</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44446</v>
      </c>
      <c r="E1021" s="184">
        <v>64.5976</v>
      </c>
      <c r="F1021" s="184">
        <v>-1.2233000000000001</v>
      </c>
      <c r="G1021" s="184">
        <v>-1.1358999999999999</v>
      </c>
      <c r="H1021" s="184">
        <v>1.8354999999999999</v>
      </c>
      <c r="I1021" s="184">
        <v>5.8648999999999996</v>
      </c>
      <c r="J1021" s="184">
        <v>3.0693999999999999</v>
      </c>
      <c r="K1021" s="184">
        <v>6.0941000000000001</v>
      </c>
      <c r="L1021" s="184">
        <v>24.925999999999998</v>
      </c>
      <c r="M1021" s="184">
        <v>35.634</v>
      </c>
      <c r="N1021" s="184">
        <v>59.432099999999998</v>
      </c>
      <c r="O1021" s="184">
        <v>18.73</v>
      </c>
      <c r="P1021" s="184">
        <v>15.441800000000001</v>
      </c>
      <c r="Q1021" s="184">
        <v>18.773099999999999</v>
      </c>
      <c r="R1021" s="184">
        <v>34.436399999999999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44446</v>
      </c>
      <c r="E1022" s="184">
        <v>365.88670000000002</v>
      </c>
      <c r="F1022" s="184">
        <v>-0.3619</v>
      </c>
      <c r="G1022" s="184">
        <v>-0.21809999999999999</v>
      </c>
      <c r="H1022" s="184">
        <v>1.2174</v>
      </c>
      <c r="I1022" s="184">
        <v>3.9104000000000001</v>
      </c>
      <c r="J1022" s="184">
        <v>1.7706</v>
      </c>
      <c r="K1022" s="184">
        <v>7.5547000000000004</v>
      </c>
      <c r="L1022" s="184">
        <v>19.795400000000001</v>
      </c>
      <c r="M1022" s="184">
        <v>35.619799999999998</v>
      </c>
      <c r="N1022" s="184">
        <v>63.588500000000003</v>
      </c>
      <c r="O1022" s="184">
        <v>16.9329</v>
      </c>
      <c r="P1022" s="184">
        <v>15.0298</v>
      </c>
      <c r="Q1022" s="184">
        <v>17.729099999999999</v>
      </c>
      <c r="R1022" s="184">
        <v>31.038599999999999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44446</v>
      </c>
      <c r="E1023" s="184">
        <v>231.646086847654</v>
      </c>
      <c r="F1023" s="184">
        <v>-0.3619</v>
      </c>
      <c r="G1023" s="184">
        <v>-0.21809999999999999</v>
      </c>
      <c r="H1023" s="184">
        <v>1.2174</v>
      </c>
      <c r="I1023" s="184">
        <v>3.9104000000000001</v>
      </c>
      <c r="J1023" s="184">
        <v>1.7706</v>
      </c>
      <c r="K1023" s="184">
        <v>7.5548999999999999</v>
      </c>
      <c r="L1023" s="184">
        <v>19.796099999999999</v>
      </c>
      <c r="M1023" s="184">
        <v>35.613100000000003</v>
      </c>
      <c r="N1023" s="184">
        <v>63.576900000000002</v>
      </c>
      <c r="O1023" s="184">
        <v>16.935199999999998</v>
      </c>
      <c r="P1023" s="184">
        <v>15.0268</v>
      </c>
      <c r="Q1023" s="184">
        <v>17.740200000000002</v>
      </c>
      <c r="R1023" s="184">
        <v>31.041499999999999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44446</v>
      </c>
      <c r="E1024" s="184">
        <v>513.44765747295696</v>
      </c>
      <c r="F1024" s="184">
        <v>-0.36409999999999998</v>
      </c>
      <c r="G1024" s="184">
        <v>-0.22700000000000001</v>
      </c>
      <c r="H1024" s="184">
        <v>1.2016</v>
      </c>
      <c r="I1024" s="184">
        <v>3.8771</v>
      </c>
      <c r="J1024" s="184">
        <v>1.6998</v>
      </c>
      <c r="K1024" s="184">
        <v>7.3471000000000002</v>
      </c>
      <c r="L1024" s="184">
        <v>19.342099999999999</v>
      </c>
      <c r="M1024" s="184">
        <v>34.865900000000003</v>
      </c>
      <c r="N1024" s="184">
        <v>62.408099999999997</v>
      </c>
      <c r="O1024" s="184">
        <v>16.146999999999998</v>
      </c>
      <c r="P1024" s="184">
        <v>14.246700000000001</v>
      </c>
      <c r="Q1024" s="184">
        <v>14.7964</v>
      </c>
      <c r="R1024" s="184">
        <v>30.1127</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44446</v>
      </c>
      <c r="E1025" s="184">
        <v>523.40948905933203</v>
      </c>
      <c r="F1025" s="184">
        <v>-0.36409999999999998</v>
      </c>
      <c r="G1025" s="184">
        <v>-0.2271</v>
      </c>
      <c r="H1025" s="184">
        <v>1.2015</v>
      </c>
      <c r="I1025" s="184">
        <v>3.8769999999999998</v>
      </c>
      <c r="J1025" s="184">
        <v>1.6998</v>
      </c>
      <c r="K1025" s="184">
        <v>7.3479000000000001</v>
      </c>
      <c r="L1025" s="184">
        <v>19.342099999999999</v>
      </c>
      <c r="M1025" s="184">
        <v>34.865900000000003</v>
      </c>
      <c r="N1025" s="184">
        <v>62.408000000000001</v>
      </c>
      <c r="O1025" s="184">
        <v>16.1509</v>
      </c>
      <c r="P1025" s="184">
        <v>14.249000000000001</v>
      </c>
      <c r="Q1025" s="184">
        <v>14.873699999999999</v>
      </c>
      <c r="R1025" s="184">
        <v>30.119299999999999</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44446</v>
      </c>
      <c r="E1026" s="184">
        <v>54.397399999999998</v>
      </c>
      <c r="F1026" s="184">
        <v>-0.249</v>
      </c>
      <c r="G1026" s="184">
        <v>0.4929</v>
      </c>
      <c r="H1026" s="184">
        <v>1.6753</v>
      </c>
      <c r="I1026" s="184">
        <v>4.9873000000000003</v>
      </c>
      <c r="J1026" s="184">
        <v>7.2586000000000004</v>
      </c>
      <c r="K1026" s="184">
        <v>16.798999999999999</v>
      </c>
      <c r="L1026" s="184">
        <v>20.9452</v>
      </c>
      <c r="M1026" s="184">
        <v>40.832099999999997</v>
      </c>
      <c r="N1026" s="184">
        <v>62.254899999999999</v>
      </c>
      <c r="O1026" s="184">
        <v>15.4945</v>
      </c>
      <c r="P1026" s="184">
        <v>16.5839</v>
      </c>
      <c r="Q1026" s="184">
        <v>12.357100000000001</v>
      </c>
      <c r="R1026" s="184">
        <v>29.289100000000001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44446</v>
      </c>
      <c r="E1027" s="184">
        <v>58.593000000000004</v>
      </c>
      <c r="F1027" s="184">
        <v>-0.2455</v>
      </c>
      <c r="G1027" s="184">
        <v>0.50639999999999996</v>
      </c>
      <c r="H1027" s="184">
        <v>1.6996</v>
      </c>
      <c r="I1027" s="184">
        <v>5.0382999999999996</v>
      </c>
      <c r="J1027" s="184">
        <v>7.3776999999999999</v>
      </c>
      <c r="K1027" s="184">
        <v>17.174299999999999</v>
      </c>
      <c r="L1027" s="184">
        <v>21.7163</v>
      </c>
      <c r="M1027" s="184">
        <v>42.146700000000003</v>
      </c>
      <c r="N1027" s="184">
        <v>64.327200000000005</v>
      </c>
      <c r="O1027" s="184">
        <v>16.828499999999998</v>
      </c>
      <c r="P1027" s="184">
        <v>17.826699999999999</v>
      </c>
      <c r="Q1027" s="184">
        <v>16.694600000000001</v>
      </c>
      <c r="R1027" s="184">
        <v>30.935199999999998</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44446</v>
      </c>
      <c r="E1028" s="184">
        <v>328.77980000000002</v>
      </c>
      <c r="F1028" s="184">
        <v>-0.1104</v>
      </c>
      <c r="G1028" s="184">
        <v>0.2848</v>
      </c>
      <c r="H1028" s="184">
        <v>1.456</v>
      </c>
      <c r="I1028" s="184">
        <v>4.6935000000000002</v>
      </c>
      <c r="J1028" s="184">
        <v>5.4747000000000003</v>
      </c>
      <c r="K1028" s="184">
        <v>10.071899999999999</v>
      </c>
      <c r="L1028" s="184">
        <v>15.260199999999999</v>
      </c>
      <c r="M1028" s="184">
        <v>32.751100000000001</v>
      </c>
      <c r="N1028" s="184">
        <v>56.695</v>
      </c>
      <c r="O1028" s="184">
        <v>18.585999999999999</v>
      </c>
      <c r="P1028" s="184">
        <v>14.1562</v>
      </c>
      <c r="Q1028" s="184">
        <v>13.013500000000001</v>
      </c>
      <c r="R1028" s="184">
        <v>28.936599999999999</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44446</v>
      </c>
      <c r="E1029" s="184">
        <v>359.26819999999998</v>
      </c>
      <c r="F1029" s="184">
        <v>-0.1072</v>
      </c>
      <c r="G1029" s="184">
        <v>0.29680000000000001</v>
      </c>
      <c r="H1029" s="184">
        <v>1.4770000000000001</v>
      </c>
      <c r="I1029" s="184">
        <v>4.7382999999999997</v>
      </c>
      <c r="J1029" s="184">
        <v>5.5772000000000004</v>
      </c>
      <c r="K1029" s="184">
        <v>10.3712</v>
      </c>
      <c r="L1029" s="184">
        <v>15.8856</v>
      </c>
      <c r="M1029" s="184">
        <v>33.822699999999998</v>
      </c>
      <c r="N1029" s="184">
        <v>56.147799999999997</v>
      </c>
      <c r="O1029" s="184">
        <v>19.46</v>
      </c>
      <c r="P1029" s="184">
        <v>15.3355</v>
      </c>
      <c r="Q1029" s="184">
        <v>17.458100000000002</v>
      </c>
      <c r="R1029" s="184">
        <v>29.433</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44446</v>
      </c>
      <c r="E1030" s="184">
        <v>16.68</v>
      </c>
      <c r="F1030" s="184">
        <v>0.06</v>
      </c>
      <c r="G1030" s="184">
        <v>0.84640000000000004</v>
      </c>
      <c r="H1030" s="184">
        <v>2.3940999999999999</v>
      </c>
      <c r="I1030" s="184">
        <v>7.0602999999999998</v>
      </c>
      <c r="J1030" s="184">
        <v>7.9611999999999998</v>
      </c>
      <c r="K1030" s="184">
        <v>16.480399999999999</v>
      </c>
      <c r="L1030" s="184">
        <v>24.014900000000001</v>
      </c>
      <c r="M1030" s="184">
        <v>39.115900000000003</v>
      </c>
      <c r="N1030" s="184">
        <v>60.230499999999999</v>
      </c>
      <c r="O1030" s="184"/>
      <c r="P1030" s="184"/>
      <c r="Q1030" s="184">
        <v>33.820799999999998</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44446</v>
      </c>
      <c r="E1031" s="184">
        <v>16.39</v>
      </c>
      <c r="F1031" s="184">
        <v>6.1100000000000002E-2</v>
      </c>
      <c r="G1031" s="184">
        <v>0.86150000000000004</v>
      </c>
      <c r="H1031" s="184">
        <v>2.3734999999999999</v>
      </c>
      <c r="I1031" s="184">
        <v>7.0541999999999998</v>
      </c>
      <c r="J1031" s="184">
        <v>7.8998999999999997</v>
      </c>
      <c r="K1031" s="184">
        <v>16.158799999999999</v>
      </c>
      <c r="L1031" s="184">
        <v>23.418700000000001</v>
      </c>
      <c r="M1031" s="184">
        <v>38.0792</v>
      </c>
      <c r="N1031" s="184">
        <v>58.664099999999998</v>
      </c>
      <c r="O1031" s="184"/>
      <c r="P1031" s="184"/>
      <c r="Q1031" s="184">
        <v>32.490900000000003</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44446</v>
      </c>
      <c r="E1032" s="184">
        <v>101.4237</v>
      </c>
      <c r="F1032" s="184">
        <v>-0.3926</v>
      </c>
      <c r="G1032" s="184">
        <v>-0.17849999999999999</v>
      </c>
      <c r="H1032" s="184">
        <v>1.0951</v>
      </c>
      <c r="I1032" s="184">
        <v>4.1265000000000001</v>
      </c>
      <c r="J1032" s="184">
        <v>3.2303000000000002</v>
      </c>
      <c r="K1032" s="184">
        <v>10.098100000000001</v>
      </c>
      <c r="L1032" s="184">
        <v>21.093699999999998</v>
      </c>
      <c r="M1032" s="184">
        <v>44.36</v>
      </c>
      <c r="N1032" s="184">
        <v>69.198300000000003</v>
      </c>
      <c r="O1032" s="184">
        <v>14.923400000000001</v>
      </c>
      <c r="P1032" s="184">
        <v>13.410500000000001</v>
      </c>
      <c r="Q1032" s="184">
        <v>14.4283</v>
      </c>
      <c r="R1032" s="184">
        <v>30.974499999999999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44446</v>
      </c>
      <c r="E1033" s="184">
        <v>194.9598</v>
      </c>
      <c r="F1033" s="184">
        <v>-0.39389999999999997</v>
      </c>
      <c r="G1033" s="184">
        <v>-0.18310000000000001</v>
      </c>
      <c r="H1033" s="184">
        <v>1.0860000000000001</v>
      </c>
      <c r="I1033" s="184">
        <v>4.1073000000000004</v>
      </c>
      <c r="J1033" s="184">
        <v>3.1846000000000001</v>
      </c>
      <c r="K1033" s="184">
        <v>9.9480000000000004</v>
      </c>
      <c r="L1033" s="184">
        <v>20.765699999999999</v>
      </c>
      <c r="M1033" s="184">
        <v>43.8005</v>
      </c>
      <c r="N1033" s="184">
        <v>68.342500000000001</v>
      </c>
      <c r="O1033" s="184">
        <v>14.3575</v>
      </c>
      <c r="P1033" s="184">
        <v>12.8203</v>
      </c>
      <c r="Q1033" s="184">
        <v>13.023</v>
      </c>
      <c r="R1033" s="184">
        <v>30.3492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-0.21944754098360661</v>
      </c>
      <c r="G1034" s="186">
        <v>0.10223934426229507</v>
      </c>
      <c r="H1034" s="186">
        <v>1.5645114754098359</v>
      </c>
      <c r="I1034" s="186">
        <v>5.2544196721311467</v>
      </c>
      <c r="J1034" s="186">
        <v>4.8450163934426236</v>
      </c>
      <c r="K1034" s="186">
        <v>11.968649180327875</v>
      </c>
      <c r="L1034" s="186">
        <v>21.04204262295082</v>
      </c>
      <c r="M1034" s="186">
        <v>38.323613114754103</v>
      </c>
      <c r="N1034" s="186">
        <v>62.660349180327891</v>
      </c>
      <c r="O1034" s="186">
        <v>16.490175510204082</v>
      </c>
      <c r="P1034" s="186">
        <v>15.133408163265305</v>
      </c>
      <c r="Q1034" s="186">
        <v>20.343286885245899</v>
      </c>
      <c r="R1034" s="186">
        <v>31.691175471698109</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-0.21590000000000001</v>
      </c>
      <c r="G1035" s="186">
        <v>9.11E-2</v>
      </c>
      <c r="H1035" s="186">
        <v>1.6094999999999999</v>
      </c>
      <c r="I1035" s="186">
        <v>5.1665999999999999</v>
      </c>
      <c r="J1035" s="186">
        <v>5.1379000000000001</v>
      </c>
      <c r="K1035" s="186">
        <v>11.8346</v>
      </c>
      <c r="L1035" s="186">
        <v>21.389600000000002</v>
      </c>
      <c r="M1035" s="186">
        <v>38.538499999999999</v>
      </c>
      <c r="N1035" s="186">
        <v>63</v>
      </c>
      <c r="O1035" s="186">
        <v>16.171900000000001</v>
      </c>
      <c r="P1035" s="186">
        <v>14.9693</v>
      </c>
      <c r="Q1035" s="186">
        <v>18.030999999999999</v>
      </c>
      <c r="R1035" s="186">
        <v>30.974499999999999</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44446</v>
      </c>
      <c r="E1038" s="184">
        <v>337.64</v>
      </c>
      <c r="F1038" s="184">
        <v>-0.25409999999999999</v>
      </c>
      <c r="G1038" s="184">
        <v>-9.4700000000000006E-2</v>
      </c>
      <c r="H1038" s="184">
        <v>0.77</v>
      </c>
      <c r="I1038" s="184">
        <v>4.1424000000000003</v>
      </c>
      <c r="J1038" s="184">
        <v>5.5751999999999997</v>
      </c>
      <c r="K1038" s="184">
        <v>11.675599999999999</v>
      </c>
      <c r="L1038" s="184">
        <v>17.985800000000001</v>
      </c>
      <c r="M1038" s="184">
        <v>32.366300000000003</v>
      </c>
      <c r="N1038" s="184">
        <v>56.228000000000002</v>
      </c>
      <c r="O1038" s="184">
        <v>13.848000000000001</v>
      </c>
      <c r="P1038" s="184">
        <v>12.625999999999999</v>
      </c>
      <c r="Q1038" s="184">
        <v>20.385100000000001</v>
      </c>
      <c r="R1038" s="184">
        <v>26.069299999999998</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44446</v>
      </c>
      <c r="E1039" s="184">
        <v>337.64</v>
      </c>
      <c r="F1039" s="184">
        <v>-0.25409999999999999</v>
      </c>
      <c r="G1039" s="184">
        <v>-9.4700000000000006E-2</v>
      </c>
      <c r="H1039" s="184">
        <v>0.77</v>
      </c>
      <c r="I1039" s="184">
        <v>4.1424000000000003</v>
      </c>
      <c r="J1039" s="184">
        <v>5.5751999999999997</v>
      </c>
      <c r="K1039" s="184">
        <v>11.675599999999999</v>
      </c>
      <c r="L1039" s="184">
        <v>17.985800000000001</v>
      </c>
      <c r="M1039" s="184">
        <v>32.366300000000003</v>
      </c>
      <c r="N1039" s="184">
        <v>56.228000000000002</v>
      </c>
      <c r="O1039" s="184">
        <v>13.848000000000001</v>
      </c>
      <c r="P1039" s="184">
        <v>12.625999999999999</v>
      </c>
      <c r="Q1039" s="184">
        <v>20.308</v>
      </c>
      <c r="R1039" s="184">
        <v>26.069299999999998</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44446</v>
      </c>
      <c r="E1040" s="184">
        <v>363.58</v>
      </c>
      <c r="F1040" s="184">
        <v>-0.24970000000000001</v>
      </c>
      <c r="G1040" s="184">
        <v>-8.5199999999999998E-2</v>
      </c>
      <c r="H1040" s="184">
        <v>0.78449999999999998</v>
      </c>
      <c r="I1040" s="184">
        <v>4.1717000000000004</v>
      </c>
      <c r="J1040" s="184">
        <v>5.6397000000000004</v>
      </c>
      <c r="K1040" s="184">
        <v>11.870799999999999</v>
      </c>
      <c r="L1040" s="184">
        <v>18.383700000000001</v>
      </c>
      <c r="M1040" s="184">
        <v>33.018700000000003</v>
      </c>
      <c r="N1040" s="184">
        <v>57.278199999999998</v>
      </c>
      <c r="O1040" s="184">
        <v>14.641400000000001</v>
      </c>
      <c r="P1040" s="184">
        <v>13.5685</v>
      </c>
      <c r="Q1040" s="184">
        <v>15.986800000000001</v>
      </c>
      <c r="R1040" s="184">
        <v>26.905899999999999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44446</v>
      </c>
      <c r="E1041" s="184">
        <v>51.74</v>
      </c>
      <c r="F1041" s="184">
        <v>-0.1351</v>
      </c>
      <c r="G1041" s="184">
        <v>-1.9300000000000001E-2</v>
      </c>
      <c r="H1041" s="184">
        <v>0.9758</v>
      </c>
      <c r="I1041" s="184">
        <v>4.8642000000000003</v>
      </c>
      <c r="J1041" s="184">
        <v>7.8590999999999998</v>
      </c>
      <c r="K1041" s="184">
        <v>13.3903</v>
      </c>
      <c r="L1041" s="184">
        <v>18.696899999999999</v>
      </c>
      <c r="M1041" s="184">
        <v>30.261800000000001</v>
      </c>
      <c r="N1041" s="184">
        <v>53.031599999999997</v>
      </c>
      <c r="O1041" s="184">
        <v>19.6511</v>
      </c>
      <c r="P1041" s="184">
        <v>18.783100000000001</v>
      </c>
      <c r="Q1041" s="184">
        <v>18.115500000000001</v>
      </c>
      <c r="R1041" s="184">
        <v>28.8522</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44446</v>
      </c>
      <c r="E1042" s="184">
        <v>46.71</v>
      </c>
      <c r="F1042" s="184">
        <v>-0.1283</v>
      </c>
      <c r="G1042" s="184">
        <v>-2.1399999999999999E-2</v>
      </c>
      <c r="H1042" s="184">
        <v>0.95089999999999997</v>
      </c>
      <c r="I1042" s="184">
        <v>4.8250000000000002</v>
      </c>
      <c r="J1042" s="184">
        <v>7.7508999999999997</v>
      </c>
      <c r="K1042" s="184">
        <v>13.044499999999999</v>
      </c>
      <c r="L1042" s="184">
        <v>17.954499999999999</v>
      </c>
      <c r="M1042" s="184">
        <v>29.0688</v>
      </c>
      <c r="N1042" s="184">
        <v>51.213999999999999</v>
      </c>
      <c r="O1042" s="184">
        <v>18.189</v>
      </c>
      <c r="P1042" s="184">
        <v>17.316400000000002</v>
      </c>
      <c r="Q1042" s="184">
        <v>14.107799999999999</v>
      </c>
      <c r="R1042" s="184">
        <v>27.290800000000001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44446</v>
      </c>
      <c r="E1043" s="184">
        <v>22.13</v>
      </c>
      <c r="F1043" s="184">
        <v>9.0499999999999997E-2</v>
      </c>
      <c r="G1043" s="184">
        <v>0.4995</v>
      </c>
      <c r="H1043" s="184">
        <v>1.4207000000000001</v>
      </c>
      <c r="I1043" s="184">
        <v>4.8318000000000003</v>
      </c>
      <c r="J1043" s="184">
        <v>5.4813999999999998</v>
      </c>
      <c r="K1043" s="184">
        <v>11.43</v>
      </c>
      <c r="L1043" s="184">
        <v>15.863899999999999</v>
      </c>
      <c r="M1043" s="184">
        <v>30.099900000000002</v>
      </c>
      <c r="N1043" s="184">
        <v>52.515500000000003</v>
      </c>
      <c r="O1043" s="184">
        <v>14.882400000000001</v>
      </c>
      <c r="P1043" s="184">
        <v>12.603999999999999</v>
      </c>
      <c r="Q1043" s="184">
        <v>7.3369999999999997</v>
      </c>
      <c r="R1043" s="184">
        <v>26.7818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44446</v>
      </c>
      <c r="E1044" s="184">
        <v>23.53</v>
      </c>
      <c r="F1044" s="184">
        <v>4.2500000000000003E-2</v>
      </c>
      <c r="G1044" s="184">
        <v>0.46970000000000001</v>
      </c>
      <c r="H1044" s="184">
        <v>1.3787</v>
      </c>
      <c r="I1044" s="184">
        <v>4.8574000000000002</v>
      </c>
      <c r="J1044" s="184">
        <v>5.5156999999999998</v>
      </c>
      <c r="K1044" s="184">
        <v>11.622400000000001</v>
      </c>
      <c r="L1044" s="184">
        <v>16.3124</v>
      </c>
      <c r="M1044" s="184">
        <v>30.867599999999999</v>
      </c>
      <c r="N1044" s="184">
        <v>53.690399999999997</v>
      </c>
      <c r="O1044" s="184">
        <v>15.741099999999999</v>
      </c>
      <c r="P1044" s="184">
        <v>13.4963</v>
      </c>
      <c r="Q1044" s="184">
        <v>13.238300000000001</v>
      </c>
      <c r="R1044" s="184">
        <v>27.743400000000001</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44446</v>
      </c>
      <c r="E1045" s="184">
        <v>139.09</v>
      </c>
      <c r="F1045" s="184">
        <v>-0.251</v>
      </c>
      <c r="G1045" s="184">
        <v>-0.18659999999999999</v>
      </c>
      <c r="H1045" s="184">
        <v>0.90680000000000005</v>
      </c>
      <c r="I1045" s="184">
        <v>4.7601000000000004</v>
      </c>
      <c r="J1045" s="184">
        <v>5.7637999999999998</v>
      </c>
      <c r="K1045" s="184">
        <v>10.4415</v>
      </c>
      <c r="L1045" s="184">
        <v>14.9314</v>
      </c>
      <c r="M1045" s="184">
        <v>27.734400000000001</v>
      </c>
      <c r="N1045" s="184">
        <v>48.378500000000003</v>
      </c>
      <c r="O1045" s="184">
        <v>16.8551</v>
      </c>
      <c r="P1045" s="184">
        <v>13.7751</v>
      </c>
      <c r="Q1045" s="184">
        <v>16.783899999999999</v>
      </c>
      <c r="R1045" s="184">
        <v>25.620699999999999</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44446</v>
      </c>
      <c r="E1046" s="184">
        <v>153.22</v>
      </c>
      <c r="F1046" s="184">
        <v>-0.25390000000000001</v>
      </c>
      <c r="G1046" s="184">
        <v>-0.1759</v>
      </c>
      <c r="H1046" s="184">
        <v>0.92879999999999996</v>
      </c>
      <c r="I1046" s="184">
        <v>4.8087999999999997</v>
      </c>
      <c r="J1046" s="184">
        <v>5.8734000000000002</v>
      </c>
      <c r="K1046" s="184">
        <v>10.796200000000001</v>
      </c>
      <c r="L1046" s="184">
        <v>15.655200000000001</v>
      </c>
      <c r="M1046" s="184">
        <v>28.918800000000001</v>
      </c>
      <c r="N1046" s="184">
        <v>50.215699999999998</v>
      </c>
      <c r="O1046" s="184">
        <v>18.233699999999999</v>
      </c>
      <c r="P1046" s="184">
        <v>15.2028</v>
      </c>
      <c r="Q1046" s="184">
        <v>16.7333</v>
      </c>
      <c r="R1046" s="184">
        <v>27.074999999999999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44446</v>
      </c>
      <c r="E1047" s="184">
        <v>45.95</v>
      </c>
      <c r="F1047" s="184">
        <v>-0.1087</v>
      </c>
      <c r="G1047" s="184">
        <v>0.19620000000000001</v>
      </c>
      <c r="H1047" s="184">
        <v>1.2561</v>
      </c>
      <c r="I1047" s="184">
        <v>4.6459000000000001</v>
      </c>
      <c r="J1047" s="184">
        <v>6.4889999999999999</v>
      </c>
      <c r="K1047" s="184">
        <v>11.8005</v>
      </c>
      <c r="L1047" s="184">
        <v>18.366800000000001</v>
      </c>
      <c r="M1047" s="184">
        <v>32.8035</v>
      </c>
      <c r="N1047" s="184">
        <v>55.184100000000001</v>
      </c>
      <c r="O1047" s="184">
        <v>20.696899999999999</v>
      </c>
      <c r="P1047" s="184">
        <v>18.089600000000001</v>
      </c>
      <c r="Q1047" s="184">
        <v>16.6905</v>
      </c>
      <c r="R1047" s="184">
        <v>33.789499999999997</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44446</v>
      </c>
      <c r="E1048" s="184">
        <v>41.81</v>
      </c>
      <c r="F1048" s="184">
        <v>-0.11940000000000001</v>
      </c>
      <c r="G1048" s="184">
        <v>0.16769999999999999</v>
      </c>
      <c r="H1048" s="184">
        <v>1.2103999999999999</v>
      </c>
      <c r="I1048" s="184">
        <v>4.5510999999999999</v>
      </c>
      <c r="J1048" s="184">
        <v>6.3327</v>
      </c>
      <c r="K1048" s="184">
        <v>11.344900000000001</v>
      </c>
      <c r="L1048" s="184">
        <v>17.410799999999998</v>
      </c>
      <c r="M1048" s="184">
        <v>31.230399999999999</v>
      </c>
      <c r="N1048" s="184">
        <v>52.758499999999998</v>
      </c>
      <c r="O1048" s="184">
        <v>19.014199999999999</v>
      </c>
      <c r="P1048" s="184">
        <v>16.589400000000001</v>
      </c>
      <c r="Q1048" s="184">
        <v>13.811500000000001</v>
      </c>
      <c r="R1048" s="184">
        <v>31.805800000000001</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44446</v>
      </c>
      <c r="E1049" s="184">
        <v>319.33600000000001</v>
      </c>
      <c r="F1049" s="184">
        <v>-0.16039999999999999</v>
      </c>
      <c r="G1049" s="184">
        <v>-0.15040000000000001</v>
      </c>
      <c r="H1049" s="184">
        <v>0.749</v>
      </c>
      <c r="I1049" s="184">
        <v>4.3571</v>
      </c>
      <c r="J1049" s="184">
        <v>4.5012999999999996</v>
      </c>
      <c r="K1049" s="184">
        <v>11.569000000000001</v>
      </c>
      <c r="L1049" s="184">
        <v>18.609100000000002</v>
      </c>
      <c r="M1049" s="184">
        <v>30.583200000000001</v>
      </c>
      <c r="N1049" s="184">
        <v>53.028799999999997</v>
      </c>
      <c r="O1049" s="184">
        <v>13.4079</v>
      </c>
      <c r="P1049" s="184">
        <v>11.8019</v>
      </c>
      <c r="Q1049" s="184">
        <v>12.9133</v>
      </c>
      <c r="R1049" s="184">
        <v>25.382000000000001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44446</v>
      </c>
      <c r="E1050" s="184">
        <v>301.47699999999998</v>
      </c>
      <c r="F1050" s="184">
        <v>-0.1623</v>
      </c>
      <c r="G1050" s="184">
        <v>-0.158</v>
      </c>
      <c r="H1050" s="184">
        <v>0.73509999999999998</v>
      </c>
      <c r="I1050" s="184">
        <v>4.3285</v>
      </c>
      <c r="J1050" s="184">
        <v>4.4351000000000003</v>
      </c>
      <c r="K1050" s="184">
        <v>11.364100000000001</v>
      </c>
      <c r="L1050" s="184">
        <v>18.153099999999998</v>
      </c>
      <c r="M1050" s="184">
        <v>29.836200000000002</v>
      </c>
      <c r="N1050" s="184">
        <v>51.863799999999998</v>
      </c>
      <c r="O1050" s="184">
        <v>12.579000000000001</v>
      </c>
      <c r="P1050" s="184">
        <v>10.999499999999999</v>
      </c>
      <c r="Q1050" s="184">
        <v>20.203800000000001</v>
      </c>
      <c r="R1050" s="184">
        <v>24.4313</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44446</v>
      </c>
      <c r="E1051" s="184">
        <v>54.84</v>
      </c>
      <c r="F1051" s="184">
        <v>-0.23649999999999999</v>
      </c>
      <c r="G1051" s="184">
        <v>5.4699999999999999E-2</v>
      </c>
      <c r="H1051" s="184">
        <v>1.0689</v>
      </c>
      <c r="I1051" s="184">
        <v>4.5368000000000004</v>
      </c>
      <c r="J1051" s="184">
        <v>6.0119999999999996</v>
      </c>
      <c r="K1051" s="184">
        <v>11.8727</v>
      </c>
      <c r="L1051" s="184">
        <v>17.355</v>
      </c>
      <c r="M1051" s="184">
        <v>30.168500000000002</v>
      </c>
      <c r="N1051" s="184">
        <v>51.995600000000003</v>
      </c>
      <c r="O1051" s="184">
        <v>14.1875</v>
      </c>
      <c r="P1051" s="184">
        <v>14.414199999999999</v>
      </c>
      <c r="Q1051" s="184">
        <v>14.826599999999999</v>
      </c>
      <c r="R1051" s="184">
        <v>26.235600000000002</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44446</v>
      </c>
      <c r="E1052" s="184">
        <v>59.34</v>
      </c>
      <c r="F1052" s="184">
        <v>-0.21859999999999999</v>
      </c>
      <c r="G1052" s="184">
        <v>6.7500000000000004E-2</v>
      </c>
      <c r="H1052" s="184">
        <v>1.1074999999999999</v>
      </c>
      <c r="I1052" s="184">
        <v>4.6006999999999998</v>
      </c>
      <c r="J1052" s="184">
        <v>6.1538000000000004</v>
      </c>
      <c r="K1052" s="184">
        <v>12.28</v>
      </c>
      <c r="L1052" s="184">
        <v>18.230699999999999</v>
      </c>
      <c r="M1052" s="184">
        <v>31.574300000000001</v>
      </c>
      <c r="N1052" s="184">
        <v>54.250100000000003</v>
      </c>
      <c r="O1052" s="184">
        <v>15.8087</v>
      </c>
      <c r="P1052" s="184">
        <v>15.764200000000001</v>
      </c>
      <c r="Q1052" s="184">
        <v>16.0441</v>
      </c>
      <c r="R1052" s="184">
        <v>28.246500000000001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44446</v>
      </c>
      <c r="E1053" s="184">
        <v>1672.5348580259199</v>
      </c>
      <c r="F1053" s="184">
        <v>-0.34820000000000001</v>
      </c>
      <c r="G1053" s="184">
        <v>-0.32069999999999999</v>
      </c>
      <c r="H1053" s="184">
        <v>0.81259999999999999</v>
      </c>
      <c r="I1053" s="184">
        <v>3.8298000000000001</v>
      </c>
      <c r="J1053" s="184">
        <v>3.2576000000000001</v>
      </c>
      <c r="K1053" s="184">
        <v>6.0415999999999999</v>
      </c>
      <c r="L1053" s="184">
        <v>13.7807</v>
      </c>
      <c r="M1053" s="184">
        <v>32.655299999999997</v>
      </c>
      <c r="N1053" s="184">
        <v>62.614899999999999</v>
      </c>
      <c r="O1053" s="184">
        <v>12.9503</v>
      </c>
      <c r="P1053" s="184">
        <v>11.879899999999999</v>
      </c>
      <c r="Q1053" s="184">
        <v>20.231100000000001</v>
      </c>
      <c r="R1053" s="184">
        <v>27.7378</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44446</v>
      </c>
      <c r="E1054" s="184">
        <v>748.28060000000005</v>
      </c>
      <c r="F1054" s="184">
        <v>-0.34620000000000001</v>
      </c>
      <c r="G1054" s="184">
        <v>-0.313</v>
      </c>
      <c r="H1054" s="184">
        <v>0.82640000000000002</v>
      </c>
      <c r="I1054" s="184">
        <v>3.8584999999999998</v>
      </c>
      <c r="J1054" s="184">
        <v>3.323</v>
      </c>
      <c r="K1054" s="184">
        <v>6.2347999999999999</v>
      </c>
      <c r="L1054" s="184">
        <v>14.2004</v>
      </c>
      <c r="M1054" s="184">
        <v>33.378900000000002</v>
      </c>
      <c r="N1054" s="184">
        <v>63.794899999999998</v>
      </c>
      <c r="O1054" s="184">
        <v>13.811199999999999</v>
      </c>
      <c r="P1054" s="184">
        <v>12.791</v>
      </c>
      <c r="Q1054" s="184">
        <v>14.075200000000001</v>
      </c>
      <c r="R1054" s="184">
        <v>28.684000000000001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44446</v>
      </c>
      <c r="E1055" s="184">
        <v>818.64791191136999</v>
      </c>
      <c r="F1055" s="184">
        <v>-0.20630000000000001</v>
      </c>
      <c r="G1055" s="184">
        <v>-9.5299999999999996E-2</v>
      </c>
      <c r="H1055" s="184">
        <v>0.92179999999999995</v>
      </c>
      <c r="I1055" s="184">
        <v>4.0720999999999998</v>
      </c>
      <c r="J1055" s="184">
        <v>3.7782</v>
      </c>
      <c r="K1055" s="184">
        <v>5.7706</v>
      </c>
      <c r="L1055" s="184">
        <v>12.495900000000001</v>
      </c>
      <c r="M1055" s="184">
        <v>30.007100000000001</v>
      </c>
      <c r="N1055" s="184">
        <v>52.763199999999998</v>
      </c>
      <c r="O1055" s="184">
        <v>11.241300000000001</v>
      </c>
      <c r="P1055" s="184">
        <v>12.090999999999999</v>
      </c>
      <c r="Q1055" s="184">
        <v>19.245000000000001</v>
      </c>
      <c r="R1055" s="184">
        <v>19.838899999999999</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44446</v>
      </c>
      <c r="E1056" s="184">
        <v>705.62900000000002</v>
      </c>
      <c r="F1056" s="184">
        <v>-0.2046</v>
      </c>
      <c r="G1056" s="184">
        <v>-8.8800000000000004E-2</v>
      </c>
      <c r="H1056" s="184">
        <v>0.93330000000000002</v>
      </c>
      <c r="I1056" s="184">
        <v>4.0960999999999999</v>
      </c>
      <c r="J1056" s="184">
        <v>3.8319000000000001</v>
      </c>
      <c r="K1056" s="184">
        <v>5.9284999999999997</v>
      </c>
      <c r="L1056" s="184">
        <v>12.8207</v>
      </c>
      <c r="M1056" s="184">
        <v>30.5642</v>
      </c>
      <c r="N1056" s="184">
        <v>53.644100000000002</v>
      </c>
      <c r="O1056" s="184">
        <v>11.8963</v>
      </c>
      <c r="P1056" s="184">
        <v>12.826000000000001</v>
      </c>
      <c r="Q1056" s="184">
        <v>13.984299999999999</v>
      </c>
      <c r="R1056" s="184">
        <v>20.528099999999998</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44446</v>
      </c>
      <c r="E1057" s="184">
        <v>317.7373</v>
      </c>
      <c r="F1057" s="184">
        <v>-0.40229999999999999</v>
      </c>
      <c r="G1057" s="184">
        <v>-0.1333</v>
      </c>
      <c r="H1057" s="184">
        <v>1.1155999999999999</v>
      </c>
      <c r="I1057" s="184">
        <v>4.3741000000000003</v>
      </c>
      <c r="J1057" s="184">
        <v>6.4181999999999997</v>
      </c>
      <c r="K1057" s="184">
        <v>10.080299999999999</v>
      </c>
      <c r="L1057" s="184">
        <v>14.465400000000001</v>
      </c>
      <c r="M1057" s="184">
        <v>27.871400000000001</v>
      </c>
      <c r="N1057" s="184">
        <v>51.224299999999999</v>
      </c>
      <c r="O1057" s="184">
        <v>13.7377</v>
      </c>
      <c r="P1057" s="184">
        <v>13.5745</v>
      </c>
      <c r="Q1057" s="184">
        <v>20.249700000000001</v>
      </c>
      <c r="R1057" s="184">
        <v>25.003699999999998</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44446</v>
      </c>
      <c r="E1058" s="184">
        <v>340.36219999999997</v>
      </c>
      <c r="F1058" s="184">
        <v>-0.3997</v>
      </c>
      <c r="G1058" s="184">
        <v>-0.1231</v>
      </c>
      <c r="H1058" s="184">
        <v>1.1336999999999999</v>
      </c>
      <c r="I1058" s="184">
        <v>4.4112999999999998</v>
      </c>
      <c r="J1058" s="184">
        <v>6.5057</v>
      </c>
      <c r="K1058" s="184">
        <v>10.342599999999999</v>
      </c>
      <c r="L1058" s="184">
        <v>15.0166</v>
      </c>
      <c r="M1058" s="184">
        <v>28.778099999999998</v>
      </c>
      <c r="N1058" s="184">
        <v>52.653199999999998</v>
      </c>
      <c r="O1058" s="184">
        <v>14.763999999999999</v>
      </c>
      <c r="P1058" s="184">
        <v>14.516500000000001</v>
      </c>
      <c r="Q1058" s="184">
        <v>14.2233</v>
      </c>
      <c r="R1058" s="184">
        <v>26.188700000000001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44446</v>
      </c>
      <c r="E1059" s="184">
        <v>63.6</v>
      </c>
      <c r="F1059" s="184">
        <v>-0.1099</v>
      </c>
      <c r="G1059" s="184">
        <v>0.12590000000000001</v>
      </c>
      <c r="H1059" s="184">
        <v>0.95240000000000002</v>
      </c>
      <c r="I1059" s="184">
        <v>4.0575999999999999</v>
      </c>
      <c r="J1059" s="184">
        <v>5.0372000000000003</v>
      </c>
      <c r="K1059" s="184">
        <v>10.034599999999999</v>
      </c>
      <c r="L1059" s="184">
        <v>15.720499999999999</v>
      </c>
      <c r="M1059" s="184">
        <v>30.7835</v>
      </c>
      <c r="N1059" s="184">
        <v>52.518000000000001</v>
      </c>
      <c r="O1059" s="184">
        <v>13.9406</v>
      </c>
      <c r="P1059" s="184">
        <v>14.0345</v>
      </c>
      <c r="Q1059" s="184">
        <v>14.9222</v>
      </c>
      <c r="R1059" s="184">
        <v>25.4071</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44446</v>
      </c>
      <c r="E1060" s="184">
        <v>68.27</v>
      </c>
      <c r="F1060" s="184">
        <v>-0.1024</v>
      </c>
      <c r="G1060" s="184">
        <v>0.13200000000000001</v>
      </c>
      <c r="H1060" s="184">
        <v>0.96130000000000004</v>
      </c>
      <c r="I1060" s="184">
        <v>4.1018999999999997</v>
      </c>
      <c r="J1060" s="184">
        <v>5.1116000000000001</v>
      </c>
      <c r="K1060" s="184">
        <v>10.2196</v>
      </c>
      <c r="L1060" s="184">
        <v>16.105399999999999</v>
      </c>
      <c r="M1060" s="184">
        <v>31.389500000000002</v>
      </c>
      <c r="N1060" s="184">
        <v>53.450200000000002</v>
      </c>
      <c r="O1060" s="184">
        <v>14.704000000000001</v>
      </c>
      <c r="P1060" s="184">
        <v>14.938599999999999</v>
      </c>
      <c r="Q1060" s="184">
        <v>16.1814</v>
      </c>
      <c r="R1060" s="184">
        <v>26.187100000000001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44446</v>
      </c>
      <c r="E1061" s="184">
        <v>39.04</v>
      </c>
      <c r="F1061" s="184">
        <v>-5.1200000000000002E-2</v>
      </c>
      <c r="G1061" s="184">
        <v>0.2311</v>
      </c>
      <c r="H1061" s="184">
        <v>1.7726999999999999</v>
      </c>
      <c r="I1061" s="184">
        <v>5.3711000000000002</v>
      </c>
      <c r="J1061" s="184">
        <v>6.4340000000000002</v>
      </c>
      <c r="K1061" s="184">
        <v>12.4748</v>
      </c>
      <c r="L1061" s="184">
        <v>20.829499999999999</v>
      </c>
      <c r="M1061" s="184">
        <v>36.122700000000002</v>
      </c>
      <c r="N1061" s="184">
        <v>58.441600000000001</v>
      </c>
      <c r="O1061" s="184">
        <v>17.120100000000001</v>
      </c>
      <c r="P1061" s="184">
        <v>12.7377</v>
      </c>
      <c r="Q1061" s="184">
        <v>15.734500000000001</v>
      </c>
      <c r="R1061" s="184">
        <v>29.796500000000002</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44446</v>
      </c>
      <c r="E1062" s="184">
        <v>42.93</v>
      </c>
      <c r="F1062" s="184">
        <v>-4.6600000000000003E-2</v>
      </c>
      <c r="G1062" s="184">
        <v>0.25690000000000002</v>
      </c>
      <c r="H1062" s="184">
        <v>1.8022</v>
      </c>
      <c r="I1062" s="184">
        <v>5.4531999999999998</v>
      </c>
      <c r="J1062" s="184">
        <v>6.5525000000000002</v>
      </c>
      <c r="K1062" s="184">
        <v>12.854900000000001</v>
      </c>
      <c r="L1062" s="184">
        <v>21.580300000000001</v>
      </c>
      <c r="M1062" s="184">
        <v>37.332099999999997</v>
      </c>
      <c r="N1062" s="184">
        <v>60.306199999999997</v>
      </c>
      <c r="O1062" s="184">
        <v>18.633700000000001</v>
      </c>
      <c r="P1062" s="184">
        <v>14.401400000000001</v>
      </c>
      <c r="Q1062" s="184">
        <v>15.6486</v>
      </c>
      <c r="R1062" s="184">
        <v>31.286100000000001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44446</v>
      </c>
      <c r="E1063" s="184">
        <v>54.32</v>
      </c>
      <c r="F1063" s="184">
        <v>-0.23880000000000001</v>
      </c>
      <c r="G1063" s="184">
        <v>-3.6799999999999999E-2</v>
      </c>
      <c r="H1063" s="184">
        <v>1.3055000000000001</v>
      </c>
      <c r="I1063" s="184">
        <v>4.7839999999999998</v>
      </c>
      <c r="J1063" s="184">
        <v>6.8659999999999997</v>
      </c>
      <c r="K1063" s="184">
        <v>12.627000000000001</v>
      </c>
      <c r="L1063" s="184">
        <v>18.344200000000001</v>
      </c>
      <c r="M1063" s="184">
        <v>30.639700000000001</v>
      </c>
      <c r="N1063" s="184">
        <v>49.848300000000002</v>
      </c>
      <c r="O1063" s="184">
        <v>14.981299999999999</v>
      </c>
      <c r="P1063" s="184">
        <v>14.936500000000001</v>
      </c>
      <c r="Q1063" s="184">
        <v>14.148999999999999</v>
      </c>
      <c r="R1063" s="184">
        <v>28.7379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44446</v>
      </c>
      <c r="E1064" s="184">
        <v>49.56</v>
      </c>
      <c r="F1064" s="184">
        <v>-0.24149999999999999</v>
      </c>
      <c r="G1064" s="184">
        <v>-6.0499999999999998E-2</v>
      </c>
      <c r="H1064" s="184">
        <v>1.2668999999999999</v>
      </c>
      <c r="I1064" s="184">
        <v>4.7336999999999998</v>
      </c>
      <c r="J1064" s="184">
        <v>6.7643000000000004</v>
      </c>
      <c r="K1064" s="184">
        <v>12.2791</v>
      </c>
      <c r="L1064" s="184">
        <v>17.635899999999999</v>
      </c>
      <c r="M1064" s="184">
        <v>29.433299999999999</v>
      </c>
      <c r="N1064" s="184">
        <v>48.117199999999997</v>
      </c>
      <c r="O1064" s="184">
        <v>13.7959</v>
      </c>
      <c r="P1064" s="184">
        <v>13.731</v>
      </c>
      <c r="Q1064" s="184">
        <v>11.060600000000001</v>
      </c>
      <c r="R1064" s="184">
        <v>27.366900000000001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44446</v>
      </c>
      <c r="E1065" s="184">
        <v>28.7</v>
      </c>
      <c r="F1065" s="184">
        <v>-0.1739</v>
      </c>
      <c r="G1065" s="184">
        <v>0.20949999999999999</v>
      </c>
      <c r="H1065" s="184">
        <v>0.52539999999999998</v>
      </c>
      <c r="I1065" s="184">
        <v>4.1364000000000001</v>
      </c>
      <c r="J1065" s="184">
        <v>5.3597999999999999</v>
      </c>
      <c r="K1065" s="184">
        <v>9.0010999999999992</v>
      </c>
      <c r="L1065" s="184">
        <v>12.7258</v>
      </c>
      <c r="M1065" s="184">
        <v>21.610199999999999</v>
      </c>
      <c r="N1065" s="184">
        <v>41.448999999999998</v>
      </c>
      <c r="O1065" s="184">
        <v>10.6136</v>
      </c>
      <c r="P1065" s="184">
        <v>11.5518</v>
      </c>
      <c r="Q1065" s="184">
        <v>11.6327</v>
      </c>
      <c r="R1065" s="184">
        <v>19.524000000000001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44446</v>
      </c>
      <c r="E1066" s="184">
        <v>32.68</v>
      </c>
      <c r="F1066" s="184">
        <v>-0.18329999999999999</v>
      </c>
      <c r="G1066" s="184">
        <v>0.24540000000000001</v>
      </c>
      <c r="H1066" s="184">
        <v>0.55379999999999996</v>
      </c>
      <c r="I1066" s="184">
        <v>4.2092000000000001</v>
      </c>
      <c r="J1066" s="184">
        <v>5.4874000000000001</v>
      </c>
      <c r="K1066" s="184">
        <v>9.4074000000000009</v>
      </c>
      <c r="L1066" s="184">
        <v>13.5511</v>
      </c>
      <c r="M1066" s="184">
        <v>22.857099999999999</v>
      </c>
      <c r="N1066" s="184">
        <v>43.522199999999998</v>
      </c>
      <c r="O1066" s="184">
        <v>12.2315</v>
      </c>
      <c r="P1066" s="184">
        <v>13.2842</v>
      </c>
      <c r="Q1066" s="184">
        <v>13.7019</v>
      </c>
      <c r="R1066" s="184">
        <v>21.292100000000001</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44446</v>
      </c>
      <c r="E1067" s="184">
        <v>43.84</v>
      </c>
      <c r="F1067" s="184">
        <v>-0.43149999999999999</v>
      </c>
      <c r="G1067" s="184">
        <v>-0.2049</v>
      </c>
      <c r="H1067" s="184">
        <v>1.2237</v>
      </c>
      <c r="I1067" s="184">
        <v>3.9108999999999998</v>
      </c>
      <c r="J1067" s="184">
        <v>5.0815000000000001</v>
      </c>
      <c r="K1067" s="184">
        <v>13.018800000000001</v>
      </c>
      <c r="L1067" s="184">
        <v>20.871200000000002</v>
      </c>
      <c r="M1067" s="184">
        <v>33.985300000000002</v>
      </c>
      <c r="N1067" s="184">
        <v>51.695500000000003</v>
      </c>
      <c r="O1067" s="184">
        <v>14.557499999999999</v>
      </c>
      <c r="P1067" s="184">
        <v>13.3611</v>
      </c>
      <c r="Q1067" s="184">
        <v>13.0436</v>
      </c>
      <c r="R1067" s="184">
        <v>26.318000000000001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44446</v>
      </c>
      <c r="E1068" s="184">
        <v>49.8</v>
      </c>
      <c r="F1068" s="184">
        <v>-0.4199</v>
      </c>
      <c r="G1068" s="184">
        <v>-0.16039999999999999</v>
      </c>
      <c r="H1068" s="184">
        <v>1.2606999999999999</v>
      </c>
      <c r="I1068" s="184">
        <v>3.9883000000000002</v>
      </c>
      <c r="J1068" s="184">
        <v>5.2187000000000001</v>
      </c>
      <c r="K1068" s="184">
        <v>13.4138</v>
      </c>
      <c r="L1068" s="184">
        <v>21.730599999999999</v>
      </c>
      <c r="M1068" s="184">
        <v>35.362900000000003</v>
      </c>
      <c r="N1068" s="184">
        <v>53.751199999999997</v>
      </c>
      <c r="O1068" s="184">
        <v>16.1844</v>
      </c>
      <c r="P1068" s="184">
        <v>15.1304</v>
      </c>
      <c r="Q1068" s="184">
        <v>16.697800000000001</v>
      </c>
      <c r="R1068" s="184">
        <v>27.9253</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44446</v>
      </c>
      <c r="E1069" s="184">
        <v>12.415100000000001</v>
      </c>
      <c r="F1069" s="184">
        <v>8.7099999999999997E-2</v>
      </c>
      <c r="G1069" s="184">
        <v>0.30459999999999998</v>
      </c>
      <c r="H1069" s="184">
        <v>1.5068999999999999</v>
      </c>
      <c r="I1069" s="184">
        <v>4.7317</v>
      </c>
      <c r="J1069" s="184">
        <v>4.8520000000000003</v>
      </c>
      <c r="K1069" s="184">
        <v>7.5533999999999999</v>
      </c>
      <c r="L1069" s="184">
        <v>12.5259</v>
      </c>
      <c r="M1069" s="184"/>
      <c r="N1069" s="184"/>
      <c r="O1069" s="184"/>
      <c r="P1069" s="184"/>
      <c r="Q1069" s="184">
        <v>24.151</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44446</v>
      </c>
      <c r="E1070" s="184">
        <v>12.2105</v>
      </c>
      <c r="F1070" s="184">
        <v>8.1100000000000005E-2</v>
      </c>
      <c r="G1070" s="184">
        <v>0.28089999999999998</v>
      </c>
      <c r="H1070" s="184">
        <v>1.4641</v>
      </c>
      <c r="I1070" s="184">
        <v>4.6440999999999999</v>
      </c>
      <c r="J1070" s="184">
        <v>4.6513</v>
      </c>
      <c r="K1070" s="184">
        <v>6.952</v>
      </c>
      <c r="L1070" s="184">
        <v>11.1541</v>
      </c>
      <c r="M1070" s="184"/>
      <c r="N1070" s="184"/>
      <c r="O1070" s="184"/>
      <c r="P1070" s="184"/>
      <c r="Q1070" s="184">
        <v>22.105</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44446</v>
      </c>
      <c r="E1071" s="184">
        <v>96.0899</v>
      </c>
      <c r="F1071" s="184">
        <v>-0.39250000000000002</v>
      </c>
      <c r="G1071" s="184">
        <v>-0.1696</v>
      </c>
      <c r="H1071" s="184">
        <v>1.1254999999999999</v>
      </c>
      <c r="I1071" s="184">
        <v>4.0175000000000001</v>
      </c>
      <c r="J1071" s="184">
        <v>4.6300999999999997</v>
      </c>
      <c r="K1071" s="184">
        <v>9.2098999999999993</v>
      </c>
      <c r="L1071" s="184">
        <v>14.360900000000001</v>
      </c>
      <c r="M1071" s="184">
        <v>23.058599999999998</v>
      </c>
      <c r="N1071" s="184">
        <v>37.116300000000003</v>
      </c>
      <c r="O1071" s="184">
        <v>12.9488</v>
      </c>
      <c r="P1071" s="184">
        <v>10.880100000000001</v>
      </c>
      <c r="Q1071" s="184">
        <v>8.9295000000000009</v>
      </c>
      <c r="R1071" s="184">
        <v>21.342300000000002</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44446</v>
      </c>
      <c r="E1072" s="184">
        <v>105.46510000000001</v>
      </c>
      <c r="F1072" s="184">
        <v>-0.38950000000000001</v>
      </c>
      <c r="G1072" s="184">
        <v>-0.1575</v>
      </c>
      <c r="H1072" s="184">
        <v>1.1468</v>
      </c>
      <c r="I1072" s="184">
        <v>4.0613000000000001</v>
      </c>
      <c r="J1072" s="184">
        <v>4.7309999999999999</v>
      </c>
      <c r="K1072" s="184">
        <v>9.5132999999999992</v>
      </c>
      <c r="L1072" s="184">
        <v>15.0037</v>
      </c>
      <c r="M1072" s="184">
        <v>24.078600000000002</v>
      </c>
      <c r="N1072" s="184">
        <v>38.6325</v>
      </c>
      <c r="O1072" s="184">
        <v>14.1175</v>
      </c>
      <c r="P1072" s="184">
        <v>12.077299999999999</v>
      </c>
      <c r="Q1072" s="184">
        <v>13.1006</v>
      </c>
      <c r="R1072" s="184">
        <v>22.618400000000001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44446</v>
      </c>
      <c r="E1073" s="184">
        <v>376.36099999999999</v>
      </c>
      <c r="F1073" s="184">
        <v>-6.4299999999999996E-2</v>
      </c>
      <c r="G1073" s="184">
        <v>0.24660000000000001</v>
      </c>
      <c r="H1073" s="184">
        <v>1.7153</v>
      </c>
      <c r="I1073" s="184">
        <v>5.1047000000000002</v>
      </c>
      <c r="J1073" s="184">
        <v>6.4170999999999996</v>
      </c>
      <c r="K1073" s="184">
        <v>11.617900000000001</v>
      </c>
      <c r="L1073" s="184">
        <v>18.022200000000002</v>
      </c>
      <c r="M1073" s="184">
        <v>33.773499999999999</v>
      </c>
      <c r="N1073" s="184">
        <v>56.559399999999997</v>
      </c>
      <c r="O1073" s="184">
        <v>16.646799999999999</v>
      </c>
      <c r="P1073" s="184">
        <v>14.430899999999999</v>
      </c>
      <c r="Q1073" s="184">
        <v>20.3308</v>
      </c>
      <c r="R1073" s="184">
        <v>29.713200000000001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44446</v>
      </c>
      <c r="E1074" s="184">
        <v>413.12</v>
      </c>
      <c r="F1074" s="184">
        <v>-6.1199999999999997E-2</v>
      </c>
      <c r="G1074" s="184">
        <v>0.25969999999999999</v>
      </c>
      <c r="H1074" s="184">
        <v>1.7386999999999999</v>
      </c>
      <c r="I1074" s="184">
        <v>5.1521999999999997</v>
      </c>
      <c r="J1074" s="184">
        <v>6.5290999999999997</v>
      </c>
      <c r="K1074" s="184">
        <v>11.9575</v>
      </c>
      <c r="L1074" s="184">
        <v>18.751200000000001</v>
      </c>
      <c r="M1074" s="184">
        <v>34.986699999999999</v>
      </c>
      <c r="N1074" s="184">
        <v>58.428600000000003</v>
      </c>
      <c r="O1074" s="184">
        <v>17.9679</v>
      </c>
      <c r="P1074" s="184">
        <v>15.7971</v>
      </c>
      <c r="Q1074" s="184">
        <v>16.318999999999999</v>
      </c>
      <c r="R1074" s="184">
        <v>31.2059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44446</v>
      </c>
      <c r="E1075" s="184">
        <v>502.15367357017101</v>
      </c>
      <c r="F1075" s="184">
        <v>-6.5799999999999997E-2</v>
      </c>
      <c r="G1075" s="184">
        <v>0.2455</v>
      </c>
      <c r="H1075" s="184">
        <v>1.7146999999999999</v>
      </c>
      <c r="I1075" s="184">
        <v>5.1035000000000004</v>
      </c>
      <c r="J1075" s="184">
        <v>6.4157999999999999</v>
      </c>
      <c r="K1075" s="184">
        <v>11.616</v>
      </c>
      <c r="L1075" s="184">
        <v>18.020600000000002</v>
      </c>
      <c r="M1075" s="184">
        <v>33.774299999999997</v>
      </c>
      <c r="N1075" s="184">
        <v>56.558700000000002</v>
      </c>
      <c r="O1075" s="184">
        <v>16.1662</v>
      </c>
      <c r="P1075" s="184">
        <v>14.111599999999999</v>
      </c>
      <c r="Q1075" s="184">
        <v>18.824000000000002</v>
      </c>
      <c r="R1075" s="184">
        <v>29.131599999999999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44446</v>
      </c>
      <c r="E1076" s="184">
        <v>113.60884399616801</v>
      </c>
      <c r="F1076" s="184">
        <v>-6.0400000000000002E-2</v>
      </c>
      <c r="G1076" s="184">
        <v>0.2606</v>
      </c>
      <c r="H1076" s="184">
        <v>1.7392000000000001</v>
      </c>
      <c r="I1076" s="184">
        <v>5.1520000000000001</v>
      </c>
      <c r="J1076" s="184">
        <v>6.5297999999999998</v>
      </c>
      <c r="K1076" s="184">
        <v>11.9588</v>
      </c>
      <c r="L1076" s="184">
        <v>18.7529</v>
      </c>
      <c r="M1076" s="184">
        <v>34.986499999999999</v>
      </c>
      <c r="N1076" s="184">
        <v>58.431399999999996</v>
      </c>
      <c r="O1076" s="184">
        <v>17.486899999999999</v>
      </c>
      <c r="P1076" s="184">
        <v>15.482100000000001</v>
      </c>
      <c r="Q1076" s="184">
        <v>15.8437</v>
      </c>
      <c r="R1076" s="184">
        <v>30.616800000000001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44446</v>
      </c>
      <c r="E1077" s="184">
        <v>43.616</v>
      </c>
      <c r="F1077" s="184">
        <v>-0.18540000000000001</v>
      </c>
      <c r="G1077" s="184">
        <v>7.8E-2</v>
      </c>
      <c r="H1077" s="184">
        <v>1.2654000000000001</v>
      </c>
      <c r="I1077" s="184">
        <v>5.1418999999999997</v>
      </c>
      <c r="J1077" s="184">
        <v>6.2457000000000003</v>
      </c>
      <c r="K1077" s="184">
        <v>11.211399999999999</v>
      </c>
      <c r="L1077" s="184">
        <v>17.430399999999999</v>
      </c>
      <c r="M1077" s="184">
        <v>31.242999999999999</v>
      </c>
      <c r="N1077" s="184">
        <v>52.046300000000002</v>
      </c>
      <c r="O1077" s="184">
        <v>15.576499999999999</v>
      </c>
      <c r="P1077" s="184">
        <v>13.6457</v>
      </c>
      <c r="Q1077" s="184">
        <v>14.9781</v>
      </c>
      <c r="R1077" s="184">
        <v>25.961400000000001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44446</v>
      </c>
      <c r="E1078" s="184">
        <v>40.822000000000003</v>
      </c>
      <c r="F1078" s="184">
        <v>-0.18579999999999999</v>
      </c>
      <c r="G1078" s="184">
        <v>6.8599999999999994E-2</v>
      </c>
      <c r="H1078" s="184">
        <v>1.2476</v>
      </c>
      <c r="I1078" s="184">
        <v>5.1029999999999998</v>
      </c>
      <c r="J1078" s="184">
        <v>6.1551999999999998</v>
      </c>
      <c r="K1078" s="184">
        <v>10.9414</v>
      </c>
      <c r="L1078" s="184">
        <v>16.867999999999999</v>
      </c>
      <c r="M1078" s="184">
        <v>30.3384</v>
      </c>
      <c r="N1078" s="184">
        <v>50.662500000000001</v>
      </c>
      <c r="O1078" s="184">
        <v>14.569100000000001</v>
      </c>
      <c r="P1078" s="184">
        <v>12.701700000000001</v>
      </c>
      <c r="Q1078" s="184">
        <v>10.6616</v>
      </c>
      <c r="R1078" s="184">
        <v>24.840599999999998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44446</v>
      </c>
      <c r="E1079" s="184">
        <v>45.403766229359903</v>
      </c>
      <c r="F1079" s="184">
        <v>-0.17299999999999999</v>
      </c>
      <c r="G1079" s="184">
        <v>-2.06E-2</v>
      </c>
      <c r="H1079" s="184">
        <v>0.94430000000000003</v>
      </c>
      <c r="I1079" s="184">
        <v>4.5435999999999996</v>
      </c>
      <c r="J1079" s="184">
        <v>7.5187999999999997</v>
      </c>
      <c r="K1079" s="184">
        <v>12.825900000000001</v>
      </c>
      <c r="L1079" s="184">
        <v>18.0045</v>
      </c>
      <c r="M1079" s="184">
        <v>28.932099999999998</v>
      </c>
      <c r="N1079" s="184">
        <v>51.3523</v>
      </c>
      <c r="O1079" s="184">
        <v>15.6838</v>
      </c>
      <c r="P1079" s="184">
        <v>12.9335</v>
      </c>
      <c r="Q1079" s="184">
        <v>10.704800000000001</v>
      </c>
      <c r="R1079" s="184">
        <v>25.607099999999999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44446</v>
      </c>
      <c r="E1080" s="184">
        <v>44.359299999999998</v>
      </c>
      <c r="F1080" s="184">
        <v>-0.16900000000000001</v>
      </c>
      <c r="G1080" s="184">
        <v>-5.0000000000000001E-3</v>
      </c>
      <c r="H1080" s="184">
        <v>0.97219999999999995</v>
      </c>
      <c r="I1080" s="184">
        <v>4.6005000000000003</v>
      </c>
      <c r="J1080" s="184">
        <v>7.6563999999999997</v>
      </c>
      <c r="K1080" s="184">
        <v>13.277900000000001</v>
      </c>
      <c r="L1080" s="184">
        <v>18.9848</v>
      </c>
      <c r="M1080" s="184">
        <v>30.4329</v>
      </c>
      <c r="N1080" s="184">
        <v>53.531199999999998</v>
      </c>
      <c r="O1080" s="184">
        <v>17.001999999999999</v>
      </c>
      <c r="P1080" s="184">
        <v>14.222099999999999</v>
      </c>
      <c r="Q1080" s="184">
        <v>14.754799999999999</v>
      </c>
      <c r="R1080" s="184">
        <v>27.077100000000002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44446</v>
      </c>
      <c r="E1081" s="184">
        <v>16.204899999999999</v>
      </c>
      <c r="F1081" s="184">
        <v>5.2499999999999998E-2</v>
      </c>
      <c r="G1081" s="184">
        <v>0.45629999999999998</v>
      </c>
      <c r="H1081" s="184">
        <v>1.6254999999999999</v>
      </c>
      <c r="I1081" s="184">
        <v>4.5618999999999996</v>
      </c>
      <c r="J1081" s="184">
        <v>5.3654999999999999</v>
      </c>
      <c r="K1081" s="184">
        <v>9.1621000000000006</v>
      </c>
      <c r="L1081" s="184">
        <v>17.9405</v>
      </c>
      <c r="M1081" s="184">
        <v>35.110599999999998</v>
      </c>
      <c r="N1081" s="184">
        <v>59.257199999999997</v>
      </c>
      <c r="O1081" s="184"/>
      <c r="P1081" s="184"/>
      <c r="Q1081" s="184">
        <v>21.441500000000001</v>
      </c>
      <c r="R1081" s="184">
        <v>28.784600000000001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44446</v>
      </c>
      <c r="E1082" s="184">
        <v>15.462400000000001</v>
      </c>
      <c r="F1082" s="184">
        <v>4.7899999999999998E-2</v>
      </c>
      <c r="G1082" s="184">
        <v>0.43780000000000002</v>
      </c>
      <c r="H1082" s="184">
        <v>1.5926</v>
      </c>
      <c r="I1082" s="184">
        <v>4.4946999999999999</v>
      </c>
      <c r="J1082" s="184">
        <v>5.2135999999999996</v>
      </c>
      <c r="K1082" s="184">
        <v>8.6835000000000004</v>
      </c>
      <c r="L1082" s="184">
        <v>16.902000000000001</v>
      </c>
      <c r="M1082" s="184">
        <v>33.363199999999999</v>
      </c>
      <c r="N1082" s="184">
        <v>56.509900000000002</v>
      </c>
      <c r="O1082" s="184"/>
      <c r="P1082" s="184"/>
      <c r="Q1082" s="184">
        <v>19.1708</v>
      </c>
      <c r="R1082" s="184">
        <v>26.4406</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44446</v>
      </c>
      <c r="E1083" s="184">
        <v>85.134</v>
      </c>
      <c r="F1083" s="184">
        <v>-0.15129999999999999</v>
      </c>
      <c r="G1083" s="184">
        <v>0.1047</v>
      </c>
      <c r="H1083" s="184">
        <v>1.7242</v>
      </c>
      <c r="I1083" s="184">
        <v>5.2662000000000004</v>
      </c>
      <c r="J1083" s="184">
        <v>6.3151999999999999</v>
      </c>
      <c r="K1083" s="184">
        <v>12.1143</v>
      </c>
      <c r="L1083" s="184">
        <v>18.318899999999999</v>
      </c>
      <c r="M1083" s="184">
        <v>33.042700000000004</v>
      </c>
      <c r="N1083" s="184">
        <v>53.460999999999999</v>
      </c>
      <c r="O1083" s="184">
        <v>17.054500000000001</v>
      </c>
      <c r="P1083" s="184">
        <v>17.0566</v>
      </c>
      <c r="Q1083" s="184">
        <v>18.9785</v>
      </c>
      <c r="R1083" s="184">
        <v>27.9575</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44446</v>
      </c>
      <c r="E1084" s="184">
        <v>78.518000000000001</v>
      </c>
      <c r="F1084" s="184">
        <v>-0.15390000000000001</v>
      </c>
      <c r="G1084" s="184">
        <v>9.3100000000000002E-2</v>
      </c>
      <c r="H1084" s="184">
        <v>1.7045999999999999</v>
      </c>
      <c r="I1084" s="184">
        <v>5.2237999999999998</v>
      </c>
      <c r="J1084" s="184">
        <v>6.2159000000000004</v>
      </c>
      <c r="K1084" s="184">
        <v>11.8124</v>
      </c>
      <c r="L1084" s="184">
        <v>17.668700000000001</v>
      </c>
      <c r="M1084" s="184">
        <v>31.960799999999999</v>
      </c>
      <c r="N1084" s="184">
        <v>51.795999999999999</v>
      </c>
      <c r="O1084" s="184">
        <v>15.787699999999999</v>
      </c>
      <c r="P1084" s="184">
        <v>15.948700000000001</v>
      </c>
      <c r="Q1084" s="184">
        <v>16.576699999999999</v>
      </c>
      <c r="R1084" s="184">
        <v>26.566600000000001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44446</v>
      </c>
      <c r="E1085" s="184">
        <v>34.189100000000003</v>
      </c>
      <c r="F1085" s="184">
        <v>-0.15329999999999999</v>
      </c>
      <c r="G1085" s="184">
        <v>0.1802</v>
      </c>
      <c r="H1085" s="184">
        <v>1.2956000000000001</v>
      </c>
      <c r="I1085" s="184">
        <v>4.5598999999999998</v>
      </c>
      <c r="J1085" s="184">
        <v>5.7572999999999999</v>
      </c>
      <c r="K1085" s="184">
        <v>11.239100000000001</v>
      </c>
      <c r="L1085" s="184">
        <v>16.6816</v>
      </c>
      <c r="M1085" s="184">
        <v>31.444500000000001</v>
      </c>
      <c r="N1085" s="184">
        <v>52.544800000000002</v>
      </c>
      <c r="O1085" s="184">
        <v>13.364100000000001</v>
      </c>
      <c r="P1085" s="184">
        <v>12.619199999999999</v>
      </c>
      <c r="Q1085" s="184">
        <v>13.149699999999999</v>
      </c>
      <c r="R1085" s="184">
        <v>25.0793</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44446</v>
      </c>
      <c r="E1086" s="184">
        <v>38.710900000000002</v>
      </c>
      <c r="F1086" s="184">
        <v>-0.14729999999999999</v>
      </c>
      <c r="G1086" s="184">
        <v>0.20499999999999999</v>
      </c>
      <c r="H1086" s="184">
        <v>1.3392999999999999</v>
      </c>
      <c r="I1086" s="184">
        <v>4.6501000000000001</v>
      </c>
      <c r="J1086" s="184">
        <v>5.9654999999999996</v>
      </c>
      <c r="K1086" s="184">
        <v>11.855</v>
      </c>
      <c r="L1086" s="184">
        <v>17.996200000000002</v>
      </c>
      <c r="M1086" s="184">
        <v>33.620399999999997</v>
      </c>
      <c r="N1086" s="184">
        <v>55.725000000000001</v>
      </c>
      <c r="O1086" s="184">
        <v>15.4214</v>
      </c>
      <c r="P1086" s="184">
        <v>14.3894</v>
      </c>
      <c r="Q1086" s="184">
        <v>14.6058</v>
      </c>
      <c r="R1086" s="184">
        <v>27.36</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44446</v>
      </c>
      <c r="E1087" s="184">
        <v>48.7547</v>
      </c>
      <c r="F1087" s="184">
        <v>-0.1024</v>
      </c>
      <c r="G1087" s="184">
        <v>-1.72E-2</v>
      </c>
      <c r="H1087" s="184">
        <v>1.0224</v>
      </c>
      <c r="I1087" s="184">
        <v>4.6261000000000001</v>
      </c>
      <c r="J1087" s="184">
        <v>5.9409999999999998</v>
      </c>
      <c r="K1087" s="184">
        <v>10.5358</v>
      </c>
      <c r="L1087" s="184">
        <v>16.827000000000002</v>
      </c>
      <c r="M1087" s="184">
        <v>34.971200000000003</v>
      </c>
      <c r="N1087" s="184">
        <v>57.171300000000002</v>
      </c>
      <c r="O1087" s="184">
        <v>11.622400000000001</v>
      </c>
      <c r="P1087" s="184">
        <v>13.077</v>
      </c>
      <c r="Q1087" s="184">
        <v>11.8972</v>
      </c>
      <c r="R1087" s="184">
        <v>23.934200000000001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44446</v>
      </c>
      <c r="E1088" s="184">
        <v>52.621699999999997</v>
      </c>
      <c r="F1088" s="184">
        <v>-0.1004</v>
      </c>
      <c r="G1088" s="184">
        <v>-8.6999999999999994E-3</v>
      </c>
      <c r="H1088" s="184">
        <v>1.0369999999999999</v>
      </c>
      <c r="I1088" s="184">
        <v>4.6557000000000004</v>
      </c>
      <c r="J1088" s="184">
        <v>6.0119999999999996</v>
      </c>
      <c r="K1088" s="184">
        <v>10.752000000000001</v>
      </c>
      <c r="L1088" s="184">
        <v>17.319800000000001</v>
      </c>
      <c r="M1088" s="184">
        <v>35.771700000000003</v>
      </c>
      <c r="N1088" s="184">
        <v>58.434199999999997</v>
      </c>
      <c r="O1088" s="184">
        <v>12.5878</v>
      </c>
      <c r="P1088" s="184">
        <v>14.1595</v>
      </c>
      <c r="Q1088" s="184">
        <v>15.9191</v>
      </c>
      <c r="R1088" s="184">
        <v>24.982299999999999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44446</v>
      </c>
      <c r="E1089" s="184">
        <v>251.53</v>
      </c>
      <c r="F1089" s="184">
        <v>-0.3407</v>
      </c>
      <c r="G1089" s="184">
        <v>-0.1429</v>
      </c>
      <c r="H1089" s="184">
        <v>1.2397</v>
      </c>
      <c r="I1089" s="184">
        <v>4.7256</v>
      </c>
      <c r="J1089" s="184">
        <v>5.2823000000000002</v>
      </c>
      <c r="K1089" s="184">
        <v>9.1709999999999994</v>
      </c>
      <c r="L1089" s="184">
        <v>16.670500000000001</v>
      </c>
      <c r="M1089" s="184">
        <v>29.694800000000001</v>
      </c>
      <c r="N1089" s="184">
        <v>51.223500000000001</v>
      </c>
      <c r="O1089" s="184">
        <v>14.151300000000001</v>
      </c>
      <c r="P1089" s="184">
        <v>12.544600000000001</v>
      </c>
      <c r="Q1089" s="184">
        <v>18.914300000000001</v>
      </c>
      <c r="R1089" s="184">
        <v>24.676600000000001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44446</v>
      </c>
      <c r="E1090" s="184">
        <v>281.52999999999997</v>
      </c>
      <c r="F1090" s="184">
        <v>-0.33629999999999999</v>
      </c>
      <c r="G1090" s="184">
        <v>-0.12770000000000001</v>
      </c>
      <c r="H1090" s="184">
        <v>1.2698</v>
      </c>
      <c r="I1090" s="184">
        <v>4.7865000000000002</v>
      </c>
      <c r="J1090" s="184">
        <v>5.4261999999999997</v>
      </c>
      <c r="K1090" s="184">
        <v>9.5916999999999994</v>
      </c>
      <c r="L1090" s="184">
        <v>17.573599999999999</v>
      </c>
      <c r="M1090" s="184">
        <v>31.182099999999998</v>
      </c>
      <c r="N1090" s="184">
        <v>53.5227</v>
      </c>
      <c r="O1090" s="184">
        <v>15.7591</v>
      </c>
      <c r="P1090" s="184">
        <v>14.2204</v>
      </c>
      <c r="Q1090" s="184">
        <v>15.9419</v>
      </c>
      <c r="R1090" s="184">
        <v>26.498200000000001</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44446</v>
      </c>
      <c r="E1091" s="184">
        <v>14.76</v>
      </c>
      <c r="F1091" s="184">
        <v>-6.7699999999999996E-2</v>
      </c>
      <c r="G1091" s="184">
        <v>-6.7699999999999996E-2</v>
      </c>
      <c r="H1091" s="184">
        <v>1.0266999999999999</v>
      </c>
      <c r="I1091" s="184">
        <v>4.0168999999999997</v>
      </c>
      <c r="J1091" s="184">
        <v>5.3532999999999999</v>
      </c>
      <c r="K1091" s="184">
        <v>11.480399999999999</v>
      </c>
      <c r="L1091" s="184">
        <v>19.4175</v>
      </c>
      <c r="M1091" s="184">
        <v>30.504000000000001</v>
      </c>
      <c r="N1091" s="184"/>
      <c r="O1091" s="184"/>
      <c r="P1091" s="184"/>
      <c r="Q1091" s="184">
        <v>47.6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44446</v>
      </c>
      <c r="E1092" s="184">
        <v>14.49</v>
      </c>
      <c r="F1092" s="184">
        <v>-0.13780000000000001</v>
      </c>
      <c r="G1092" s="184">
        <v>-6.9000000000000006E-2</v>
      </c>
      <c r="H1092" s="184">
        <v>0.97560000000000002</v>
      </c>
      <c r="I1092" s="184">
        <v>3.871</v>
      </c>
      <c r="J1092" s="184">
        <v>5.1524000000000001</v>
      </c>
      <c r="K1092" s="184">
        <v>10.864599999999999</v>
      </c>
      <c r="L1092" s="184">
        <v>18.1892</v>
      </c>
      <c r="M1092" s="184">
        <v>28.4574</v>
      </c>
      <c r="N1092" s="184"/>
      <c r="O1092" s="184"/>
      <c r="P1092" s="184"/>
      <c r="Q1092" s="184">
        <v>44.9</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44446</v>
      </c>
      <c r="E1093" s="184">
        <v>65.156800000000004</v>
      </c>
      <c r="F1093" s="184">
        <v>-0.17069999999999999</v>
      </c>
      <c r="G1093" s="184">
        <v>3.1199999999999999E-2</v>
      </c>
      <c r="H1093" s="184">
        <v>1.4391</v>
      </c>
      <c r="I1093" s="184">
        <v>5.1120000000000001</v>
      </c>
      <c r="J1093" s="184">
        <v>5.1689999999999996</v>
      </c>
      <c r="K1093" s="184">
        <v>9.9633000000000003</v>
      </c>
      <c r="L1093" s="184">
        <v>14.3931</v>
      </c>
      <c r="M1093" s="184">
        <v>30.935300000000002</v>
      </c>
      <c r="N1093" s="184">
        <v>56.970700000000001</v>
      </c>
      <c r="O1093" s="184">
        <v>16.090800000000002</v>
      </c>
      <c r="P1093" s="184">
        <v>14.182</v>
      </c>
      <c r="Q1093" s="184">
        <v>16.948799999999999</v>
      </c>
      <c r="R1093" s="184">
        <v>27.397600000000001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44446</v>
      </c>
      <c r="E1094" s="184">
        <v>60.4544</v>
      </c>
      <c r="F1094" s="184">
        <v>-0.1729</v>
      </c>
      <c r="G1094" s="184">
        <v>2.3E-2</v>
      </c>
      <c r="H1094" s="184">
        <v>1.4249000000000001</v>
      </c>
      <c r="I1094" s="184">
        <v>5.0835999999999997</v>
      </c>
      <c r="J1094" s="184">
        <v>5.1040999999999999</v>
      </c>
      <c r="K1094" s="184">
        <v>9.7658000000000005</v>
      </c>
      <c r="L1094" s="184">
        <v>13.954599999999999</v>
      </c>
      <c r="M1094" s="184">
        <v>30.191700000000001</v>
      </c>
      <c r="N1094" s="184">
        <v>55.813499999999998</v>
      </c>
      <c r="O1094" s="184">
        <v>15.2052</v>
      </c>
      <c r="P1094" s="184">
        <v>13.148899999999999</v>
      </c>
      <c r="Q1094" s="184">
        <v>12.1915</v>
      </c>
      <c r="R1094" s="184">
        <v>26.427600000000002</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44446</v>
      </c>
      <c r="E1095" s="184">
        <v>15.1731</v>
      </c>
      <c r="F1095" s="184">
        <v>-0.316</v>
      </c>
      <c r="G1095" s="184">
        <v>6.6E-3</v>
      </c>
      <c r="H1095" s="184">
        <v>1.1371</v>
      </c>
      <c r="I1095" s="184">
        <v>4.5570000000000004</v>
      </c>
      <c r="J1095" s="184">
        <v>7.0224000000000002</v>
      </c>
      <c r="K1095" s="184">
        <v>13.1831</v>
      </c>
      <c r="L1095" s="184">
        <v>21.113499999999998</v>
      </c>
      <c r="M1095" s="184">
        <v>35.549100000000003</v>
      </c>
      <c r="N1095" s="184"/>
      <c r="O1095" s="184"/>
      <c r="P1095" s="184"/>
      <c r="Q1095" s="184">
        <v>51.731000000000002</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44446</v>
      </c>
      <c r="E1096" s="184">
        <v>14.9017</v>
      </c>
      <c r="F1096" s="184">
        <v>-0.32169999999999999</v>
      </c>
      <c r="G1096" s="184">
        <v>-1.4800000000000001E-2</v>
      </c>
      <c r="H1096" s="184">
        <v>1.0998000000000001</v>
      </c>
      <c r="I1096" s="184">
        <v>4.4787999999999997</v>
      </c>
      <c r="J1096" s="184">
        <v>6.8368000000000002</v>
      </c>
      <c r="K1096" s="184">
        <v>12.6212</v>
      </c>
      <c r="L1096" s="184">
        <v>19.894600000000001</v>
      </c>
      <c r="M1096" s="184">
        <v>33.552900000000001</v>
      </c>
      <c r="N1096" s="184"/>
      <c r="O1096" s="184"/>
      <c r="P1096" s="184"/>
      <c r="Q1096" s="184">
        <v>49.017000000000003</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44446</v>
      </c>
      <c r="E1097" s="184">
        <v>720.58200375518595</v>
      </c>
      <c r="F1097" s="184">
        <v>-0.19819999999999999</v>
      </c>
      <c r="G1097" s="184">
        <v>0.13139999999999999</v>
      </c>
      <c r="H1097" s="184">
        <v>1.179</v>
      </c>
      <c r="I1097" s="184">
        <v>4.1490999999999998</v>
      </c>
      <c r="J1097" s="184">
        <v>5.3586</v>
      </c>
      <c r="K1097" s="184">
        <v>11.2052</v>
      </c>
      <c r="L1097" s="184">
        <v>17.6799</v>
      </c>
      <c r="M1097" s="184">
        <v>37.037799999999997</v>
      </c>
      <c r="N1097" s="184">
        <v>59.069699999999997</v>
      </c>
      <c r="O1097" s="184">
        <v>14.324199999999999</v>
      </c>
      <c r="P1097" s="184">
        <v>12.6267</v>
      </c>
      <c r="Q1097" s="184">
        <v>20.100999999999999</v>
      </c>
      <c r="R1097" s="184">
        <v>25.031500000000001</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44446</v>
      </c>
      <c r="E1098" s="184">
        <v>362.6046</v>
      </c>
      <c r="F1098" s="184">
        <v>-0.1948</v>
      </c>
      <c r="G1098" s="184">
        <v>0.14069999999999999</v>
      </c>
      <c r="H1098" s="184">
        <v>1.1940999999999999</v>
      </c>
      <c r="I1098" s="184">
        <v>4.1805000000000003</v>
      </c>
      <c r="J1098" s="184">
        <v>5.4278000000000004</v>
      </c>
      <c r="K1098" s="184">
        <v>11.4025</v>
      </c>
      <c r="L1098" s="184">
        <v>18.1021</v>
      </c>
      <c r="M1098" s="184">
        <v>37.796199999999999</v>
      </c>
      <c r="N1098" s="184">
        <v>60.270800000000001</v>
      </c>
      <c r="O1098" s="184">
        <v>15.304500000000001</v>
      </c>
      <c r="P1098" s="184">
        <v>13.951499999999999</v>
      </c>
      <c r="Q1098" s="184">
        <v>14.887700000000001</v>
      </c>
      <c r="R1098" s="184">
        <v>26.022200000000002</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44446</v>
      </c>
      <c r="E1099" s="184">
        <v>108.02</v>
      </c>
      <c r="F1099" s="184">
        <v>-0.28620000000000001</v>
      </c>
      <c r="G1099" s="184">
        <v>-0.111</v>
      </c>
      <c r="H1099" s="184">
        <v>0.97209999999999996</v>
      </c>
      <c r="I1099" s="184">
        <v>4.2965999999999998</v>
      </c>
      <c r="J1099" s="184">
        <v>3.8854000000000002</v>
      </c>
      <c r="K1099" s="184">
        <v>7.3544</v>
      </c>
      <c r="L1099" s="184">
        <v>15.2951</v>
      </c>
      <c r="M1099" s="184">
        <v>25.517099999999999</v>
      </c>
      <c r="N1099" s="184">
        <v>44.837800000000001</v>
      </c>
      <c r="O1099" s="184">
        <v>10.261200000000001</v>
      </c>
      <c r="P1099" s="184">
        <v>9.4109999999999996</v>
      </c>
      <c r="Q1099" s="184">
        <v>10.8218</v>
      </c>
      <c r="R1099" s="184">
        <v>20.789400000000001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44446</v>
      </c>
      <c r="E1100" s="184">
        <v>136.70666666666699</v>
      </c>
      <c r="F1100" s="184">
        <v>-0.28199999999999997</v>
      </c>
      <c r="G1100" s="184">
        <v>-0.1072</v>
      </c>
      <c r="H1100" s="184">
        <v>0.97499999999999998</v>
      </c>
      <c r="I1100" s="184">
        <v>4.2925000000000004</v>
      </c>
      <c r="J1100" s="184">
        <v>3.8803999999999998</v>
      </c>
      <c r="K1100" s="184">
        <v>7.3388</v>
      </c>
      <c r="L1100" s="184">
        <v>15.254</v>
      </c>
      <c r="M1100" s="184">
        <v>25.4497</v>
      </c>
      <c r="N1100" s="184">
        <v>44.7346</v>
      </c>
      <c r="O1100" s="184">
        <v>10.0106</v>
      </c>
      <c r="P1100" s="184">
        <v>8.9939999999999998</v>
      </c>
      <c r="Q1100" s="184">
        <v>10.354799999999999</v>
      </c>
      <c r="R1100" s="184">
        <v>20.602</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44446</v>
      </c>
      <c r="E1101" s="184">
        <v>16.98</v>
      </c>
      <c r="F1101" s="184">
        <v>-5.8900000000000001E-2</v>
      </c>
      <c r="G1101" s="184">
        <v>0.17699999999999999</v>
      </c>
      <c r="H1101" s="184">
        <v>1.6766000000000001</v>
      </c>
      <c r="I1101" s="184">
        <v>5.2697000000000003</v>
      </c>
      <c r="J1101" s="184">
        <v>6.8597000000000001</v>
      </c>
      <c r="K1101" s="184">
        <v>12.3759</v>
      </c>
      <c r="L1101" s="184">
        <v>18.327500000000001</v>
      </c>
      <c r="M1101" s="184">
        <v>32.552700000000002</v>
      </c>
      <c r="N1101" s="184">
        <v>54.363599999999998</v>
      </c>
      <c r="O1101" s="184">
        <v>15.3117</v>
      </c>
      <c r="P1101" s="184"/>
      <c r="Q1101" s="184">
        <v>13.010400000000001</v>
      </c>
      <c r="R1101" s="184">
        <v>27.2043</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44446</v>
      </c>
      <c r="E1102" s="184">
        <v>16.48</v>
      </c>
      <c r="F1102" s="184">
        <v>-6.0600000000000001E-2</v>
      </c>
      <c r="G1102" s="184">
        <v>0.24329999999999999</v>
      </c>
      <c r="H1102" s="184">
        <v>1.6656</v>
      </c>
      <c r="I1102" s="184">
        <v>5.2363</v>
      </c>
      <c r="J1102" s="184">
        <v>6.8048999999999999</v>
      </c>
      <c r="K1102" s="184">
        <v>12.2616</v>
      </c>
      <c r="L1102" s="184">
        <v>17.967099999999999</v>
      </c>
      <c r="M1102" s="184">
        <v>31.945599999999999</v>
      </c>
      <c r="N1102" s="184">
        <v>53.445099999999996</v>
      </c>
      <c r="O1102" s="184">
        <v>14.689500000000001</v>
      </c>
      <c r="P1102" s="184"/>
      <c r="Q1102" s="184">
        <v>12.232799999999999</v>
      </c>
      <c r="R1102" s="184">
        <v>26.4712</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44446</v>
      </c>
      <c r="E1103" s="184">
        <v>205.9684</v>
      </c>
      <c r="F1103" s="184">
        <v>-0.17069999999999999</v>
      </c>
      <c r="G1103" s="184">
        <v>0.10920000000000001</v>
      </c>
      <c r="H1103" s="184">
        <v>1.5878000000000001</v>
      </c>
      <c r="I1103" s="184">
        <v>5.3937999999999997</v>
      </c>
      <c r="J1103" s="184">
        <v>6.7142999999999997</v>
      </c>
      <c r="K1103" s="184">
        <v>13.1136</v>
      </c>
      <c r="L1103" s="184">
        <v>19.994900000000001</v>
      </c>
      <c r="M1103" s="184">
        <v>33.608699999999999</v>
      </c>
      <c r="N1103" s="184">
        <v>58.211500000000001</v>
      </c>
      <c r="O1103" s="184">
        <v>16.820900000000002</v>
      </c>
      <c r="P1103" s="184">
        <v>15.620100000000001</v>
      </c>
      <c r="Q1103" s="184">
        <v>15.711600000000001</v>
      </c>
      <c r="R1103" s="184">
        <v>30.0701</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44446</v>
      </c>
      <c r="E1104" s="184">
        <v>92.448650162147402</v>
      </c>
      <c r="F1104" s="184">
        <v>-0.17069999999999999</v>
      </c>
      <c r="G1104" s="184">
        <v>0.10920000000000001</v>
      </c>
      <c r="H1104" s="184">
        <v>1.5879000000000001</v>
      </c>
      <c r="I1104" s="184">
        <v>5.3937999999999997</v>
      </c>
      <c r="J1104" s="184">
        <v>6.7141999999999999</v>
      </c>
      <c r="K1104" s="184">
        <v>13.116400000000001</v>
      </c>
      <c r="L1104" s="184">
        <v>19.997599999999998</v>
      </c>
      <c r="M1104" s="184">
        <v>33.611800000000002</v>
      </c>
      <c r="N1104" s="184">
        <v>58.215200000000003</v>
      </c>
      <c r="O1104" s="184">
        <v>16.285900000000002</v>
      </c>
      <c r="P1104" s="184">
        <v>15.302199999999999</v>
      </c>
      <c r="Q1104" s="184">
        <v>15.528600000000001</v>
      </c>
      <c r="R1104" s="184">
        <v>29.759599999999999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44446</v>
      </c>
      <c r="E1105" s="184">
        <v>194.3631</v>
      </c>
      <c r="F1105" s="184">
        <v>-0.17330000000000001</v>
      </c>
      <c r="G1105" s="184">
        <v>9.98E-2</v>
      </c>
      <c r="H1105" s="184">
        <v>1.5706</v>
      </c>
      <c r="I1105" s="184">
        <v>5.3579999999999997</v>
      </c>
      <c r="J1105" s="184">
        <v>6.6321000000000003</v>
      </c>
      <c r="K1105" s="184">
        <v>12.847899999999999</v>
      </c>
      <c r="L1105" s="184">
        <v>19.432300000000001</v>
      </c>
      <c r="M1105" s="184">
        <v>32.6952</v>
      </c>
      <c r="N1105" s="184">
        <v>56.781500000000001</v>
      </c>
      <c r="O1105" s="184">
        <v>15.799300000000001</v>
      </c>
      <c r="P1105" s="184">
        <v>14.653700000000001</v>
      </c>
      <c r="Q1105" s="184">
        <v>14.15</v>
      </c>
      <c r="R1105" s="184">
        <v>28.9041</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44446</v>
      </c>
      <c r="E1106" s="184">
        <v>956.447051408177</v>
      </c>
      <c r="F1106" s="184">
        <v>-0.17330000000000001</v>
      </c>
      <c r="G1106" s="184">
        <v>9.98E-2</v>
      </c>
      <c r="H1106" s="184">
        <v>1.5707</v>
      </c>
      <c r="I1106" s="184">
        <v>5.3581000000000003</v>
      </c>
      <c r="J1106" s="184">
        <v>6.6321000000000003</v>
      </c>
      <c r="K1106" s="184">
        <v>12.848000000000001</v>
      </c>
      <c r="L1106" s="184">
        <v>19.432099999999998</v>
      </c>
      <c r="M1106" s="184">
        <v>32.695099999999996</v>
      </c>
      <c r="N1106" s="184">
        <v>56.781999999999996</v>
      </c>
      <c r="O1106" s="184">
        <v>15.0868</v>
      </c>
      <c r="P1106" s="184">
        <v>14.2296</v>
      </c>
      <c r="Q1106" s="184">
        <v>13.9512</v>
      </c>
      <c r="R1106" s="184">
        <v>28.316199999999998</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-0.17717101449275363</v>
      </c>
      <c r="G1107" s="186">
        <v>5.0826086956521757E-2</v>
      </c>
      <c r="H1107" s="186">
        <v>1.2158724637681158</v>
      </c>
      <c r="I1107" s="186">
        <v>4.6198014492753625</v>
      </c>
      <c r="J1107" s="186">
        <v>5.758843478260868</v>
      </c>
      <c r="K1107" s="186">
        <v>10.886994202898553</v>
      </c>
      <c r="L1107" s="186">
        <v>17.159310144927534</v>
      </c>
      <c r="M1107" s="186">
        <v>31.366222388059697</v>
      </c>
      <c r="N1107" s="186">
        <v>53.493898412698407</v>
      </c>
      <c r="O1107" s="186">
        <v>15.013963934426227</v>
      </c>
      <c r="P1107" s="186">
        <v>13.8281406779661</v>
      </c>
      <c r="Q1107" s="186">
        <v>17.43047826086957</v>
      </c>
      <c r="R1107" s="186">
        <v>26.531926984126986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-0.1729</v>
      </c>
      <c r="G1108" s="186">
        <v>3.1199999999999999E-2</v>
      </c>
      <c r="H1108" s="186">
        <v>1.1940999999999999</v>
      </c>
      <c r="I1108" s="186">
        <v>4.6006999999999998</v>
      </c>
      <c r="J1108" s="186">
        <v>5.7637999999999998</v>
      </c>
      <c r="K1108" s="186">
        <v>11.43</v>
      </c>
      <c r="L1108" s="186">
        <v>17.6799</v>
      </c>
      <c r="M1108" s="186">
        <v>31.389500000000002</v>
      </c>
      <c r="N1108" s="186">
        <v>53.5227</v>
      </c>
      <c r="O1108" s="186">
        <v>14.981299999999999</v>
      </c>
      <c r="P1108" s="186">
        <v>13.7751</v>
      </c>
      <c r="Q1108" s="186">
        <v>15.711600000000001</v>
      </c>
      <c r="R1108" s="186">
        <v>26.498200000000001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44446</v>
      </c>
      <c r="E1111" s="184">
        <v>224.89936023585</v>
      </c>
      <c r="F1111" s="184">
        <v>2.2078000000000002</v>
      </c>
      <c r="G1111" s="184">
        <v>2.2189000000000001</v>
      </c>
      <c r="H1111" s="184">
        <v>2.2179000000000002</v>
      </c>
      <c r="I1111" s="184">
        <v>2.5893999999999999</v>
      </c>
      <c r="J1111" s="184">
        <v>3.0840000000000001</v>
      </c>
      <c r="K1111" s="184">
        <v>3.0442999999999998</v>
      </c>
      <c r="L1111" s="184">
        <v>3.3956</v>
      </c>
      <c r="M1111" s="184">
        <v>3.3294000000000001</v>
      </c>
      <c r="N1111" s="184">
        <v>3.2862</v>
      </c>
      <c r="O1111" s="184">
        <v>5.1570999999999998</v>
      </c>
      <c r="P1111" s="184">
        <v>5.9260000000000002</v>
      </c>
      <c r="Q1111" s="184">
        <v>6.8583999999999996</v>
      </c>
      <c r="R1111" s="184">
        <v>4.1001000000000003</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44446</v>
      </c>
      <c r="E1112" s="184">
        <v>334.00319999999999</v>
      </c>
      <c r="F1112" s="184">
        <v>2.7978000000000001</v>
      </c>
      <c r="G1112" s="184">
        <v>3.0242</v>
      </c>
      <c r="H1112" s="184">
        <v>3.0819999999999999</v>
      </c>
      <c r="I1112" s="184">
        <v>3.1987999999999999</v>
      </c>
      <c r="J1112" s="184">
        <v>3.3647999999999998</v>
      </c>
      <c r="K1112" s="184">
        <v>3.3163999999999998</v>
      </c>
      <c r="L1112" s="184">
        <v>3.2867999999999999</v>
      </c>
      <c r="M1112" s="184">
        <v>3.2</v>
      </c>
      <c r="N1112" s="184">
        <v>3.1922000000000001</v>
      </c>
      <c r="O1112" s="184">
        <v>5.1853999999999996</v>
      </c>
      <c r="P1112" s="184">
        <v>5.8734999999999999</v>
      </c>
      <c r="Q1112" s="184">
        <v>7.1539000000000001</v>
      </c>
      <c r="R1112" s="184">
        <v>4.1096000000000004</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44446</v>
      </c>
      <c r="E1113" s="184">
        <v>336.4289</v>
      </c>
      <c r="F1113" s="184">
        <v>2.8969999999999998</v>
      </c>
      <c r="G1113" s="184">
        <v>3.129</v>
      </c>
      <c r="H1113" s="184">
        <v>3.1869999999999998</v>
      </c>
      <c r="I1113" s="184">
        <v>3.3031000000000001</v>
      </c>
      <c r="J1113" s="184">
        <v>3.4701</v>
      </c>
      <c r="K1113" s="184">
        <v>3.4279999999999999</v>
      </c>
      <c r="L1113" s="184">
        <v>3.4041000000000001</v>
      </c>
      <c r="M1113" s="184">
        <v>3.3155999999999999</v>
      </c>
      <c r="N1113" s="184">
        <v>3.3054000000000001</v>
      </c>
      <c r="O1113" s="184">
        <v>5.2893999999999997</v>
      </c>
      <c r="P1113" s="184">
        <v>5.9720000000000004</v>
      </c>
      <c r="Q1113" s="184">
        <v>7.1925999999999997</v>
      </c>
      <c r="R1113" s="184">
        <v>4.2171000000000003</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44446</v>
      </c>
      <c r="E1114" s="184">
        <v>556.2201</v>
      </c>
      <c r="F1114" s="184">
        <v>2.7957000000000001</v>
      </c>
      <c r="G1114" s="184">
        <v>3.0236999999999998</v>
      </c>
      <c r="H1114" s="184">
        <v>3.0823</v>
      </c>
      <c r="I1114" s="184">
        <v>3.1987000000000001</v>
      </c>
      <c r="J1114" s="184">
        <v>3.3647999999999998</v>
      </c>
      <c r="K1114" s="184">
        <v>3.3163</v>
      </c>
      <c r="L1114" s="184">
        <v>3.2867999999999999</v>
      </c>
      <c r="M1114" s="184">
        <v>3.2000999999999999</v>
      </c>
      <c r="N1114" s="184">
        <v>3.1922000000000001</v>
      </c>
      <c r="O1114" s="184">
        <v>5.1856</v>
      </c>
      <c r="P1114" s="184">
        <v>5.8737000000000004</v>
      </c>
      <c r="Q1114" s="184">
        <v>6.8853999999999997</v>
      </c>
      <c r="R1114" s="184">
        <v>4.1096000000000004</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44446</v>
      </c>
      <c r="E1115" s="184">
        <v>542.01559999999995</v>
      </c>
      <c r="F1115" s="184">
        <v>2.7949000000000002</v>
      </c>
      <c r="G1115" s="184">
        <v>3.0244</v>
      </c>
      <c r="H1115" s="184">
        <v>3.0821999999999998</v>
      </c>
      <c r="I1115" s="184">
        <v>3.1987999999999999</v>
      </c>
      <c r="J1115" s="184">
        <v>3.3649</v>
      </c>
      <c r="K1115" s="184">
        <v>3.3163</v>
      </c>
      <c r="L1115" s="184">
        <v>3.2867999999999999</v>
      </c>
      <c r="M1115" s="184">
        <v>3.2000999999999999</v>
      </c>
      <c r="N1115" s="184">
        <v>3.1922000000000001</v>
      </c>
      <c r="O1115" s="184">
        <v>5.1856</v>
      </c>
      <c r="P1115" s="184">
        <v>5.8737000000000004</v>
      </c>
      <c r="Q1115" s="184">
        <v>7.2201000000000004</v>
      </c>
      <c r="R1115" s="184">
        <v>4.1096000000000004</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44446</v>
      </c>
      <c r="E1116" s="184">
        <v>2318.2631999999999</v>
      </c>
      <c r="F1116" s="184">
        <v>2.7665000000000002</v>
      </c>
      <c r="G1116" s="184">
        <v>2.9817</v>
      </c>
      <c r="H1116" s="184">
        <v>3.1013000000000002</v>
      </c>
      <c r="I1116" s="184">
        <v>3.2402000000000002</v>
      </c>
      <c r="J1116" s="184">
        <v>3.4325999999999999</v>
      </c>
      <c r="K1116" s="184">
        <v>3.4216000000000002</v>
      </c>
      <c r="L1116" s="184">
        <v>3.3769999999999998</v>
      </c>
      <c r="M1116" s="184">
        <v>3.2944</v>
      </c>
      <c r="N1116" s="184">
        <v>3.2957999999999998</v>
      </c>
      <c r="O1116" s="184">
        <v>5.2347000000000001</v>
      </c>
      <c r="P1116" s="184">
        <v>5.9501999999999997</v>
      </c>
      <c r="Q1116" s="184">
        <v>7.1414999999999997</v>
      </c>
      <c r="R1116" s="184">
        <v>4.1824000000000003</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44446</v>
      </c>
      <c r="E1117" s="184">
        <v>2305.3060999999998</v>
      </c>
      <c r="F1117" s="184">
        <v>2.6981000000000002</v>
      </c>
      <c r="G1117" s="184">
        <v>2.9123999999999999</v>
      </c>
      <c r="H1117" s="184">
        <v>3.0308000000000002</v>
      </c>
      <c r="I1117" s="184">
        <v>3.1694</v>
      </c>
      <c r="J1117" s="184">
        <v>3.3614000000000002</v>
      </c>
      <c r="K1117" s="184">
        <v>3.3498999999999999</v>
      </c>
      <c r="L1117" s="184">
        <v>3.3048000000000002</v>
      </c>
      <c r="M1117" s="184">
        <v>3.2219000000000002</v>
      </c>
      <c r="N1117" s="184">
        <v>3.2223999999999999</v>
      </c>
      <c r="O1117" s="184">
        <v>5.1708999999999996</v>
      </c>
      <c r="P1117" s="184">
        <v>5.8829000000000002</v>
      </c>
      <c r="Q1117" s="184">
        <v>7.2577999999999996</v>
      </c>
      <c r="R1117" s="184">
        <v>4.1147999999999998</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44446</v>
      </c>
      <c r="E1118" s="184">
        <v>2151.5436</v>
      </c>
      <c r="F1118" s="184">
        <v>2.1970000000000001</v>
      </c>
      <c r="G1118" s="184">
        <v>2.4117000000000002</v>
      </c>
      <c r="H1118" s="184">
        <v>2.5306000000000002</v>
      </c>
      <c r="I1118" s="184">
        <v>2.6688000000000001</v>
      </c>
      <c r="J1118" s="184">
        <v>2.86</v>
      </c>
      <c r="K1118" s="184">
        <v>2.8460000000000001</v>
      </c>
      <c r="L1118" s="184">
        <v>2.7970999999999999</v>
      </c>
      <c r="M1118" s="184">
        <v>2.7107000000000001</v>
      </c>
      <c r="N1118" s="184">
        <v>2.7075</v>
      </c>
      <c r="O1118" s="184">
        <v>4.6604000000000001</v>
      </c>
      <c r="P1118" s="184">
        <v>5.3381999999999996</v>
      </c>
      <c r="Q1118" s="184">
        <v>6.8716999999999997</v>
      </c>
      <c r="R1118" s="184">
        <v>3.6221999999999999</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44446</v>
      </c>
      <c r="E1119" s="184">
        <v>2384.7503999999999</v>
      </c>
      <c r="F1119" s="184">
        <v>2.8837999999999999</v>
      </c>
      <c r="G1119" s="184">
        <v>3.0501</v>
      </c>
      <c r="H1119" s="184">
        <v>3.0366</v>
      </c>
      <c r="I1119" s="184">
        <v>3.1198999999999999</v>
      </c>
      <c r="J1119" s="184">
        <v>3.2949999999999999</v>
      </c>
      <c r="K1119" s="184">
        <v>3.3534999999999999</v>
      </c>
      <c r="L1119" s="184">
        <v>3.3504</v>
      </c>
      <c r="M1119" s="184">
        <v>3.2669000000000001</v>
      </c>
      <c r="N1119" s="184">
        <v>3.2549999999999999</v>
      </c>
      <c r="O1119" s="184">
        <v>5.1280000000000001</v>
      </c>
      <c r="P1119" s="184">
        <v>5.8536000000000001</v>
      </c>
      <c r="Q1119" s="184">
        <v>7.1441999999999997</v>
      </c>
      <c r="R1119" s="184">
        <v>4.0697999999999999</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44446</v>
      </c>
      <c r="E1120" s="184">
        <v>2404.7181</v>
      </c>
      <c r="F1120" s="184">
        <v>2.9828000000000001</v>
      </c>
      <c r="G1120" s="184">
        <v>3.1503999999999999</v>
      </c>
      <c r="H1120" s="184">
        <v>3.1366999999999998</v>
      </c>
      <c r="I1120" s="184">
        <v>3.2201</v>
      </c>
      <c r="J1120" s="184">
        <v>3.3953000000000002</v>
      </c>
      <c r="K1120" s="184">
        <v>3.4542999999999999</v>
      </c>
      <c r="L1120" s="184">
        <v>3.4521000000000002</v>
      </c>
      <c r="M1120" s="184">
        <v>3.3694000000000002</v>
      </c>
      <c r="N1120" s="184">
        <v>3.3582999999999998</v>
      </c>
      <c r="O1120" s="184">
        <v>5.2317</v>
      </c>
      <c r="P1120" s="184">
        <v>5.9598000000000004</v>
      </c>
      <c r="Q1120" s="184">
        <v>7.1814</v>
      </c>
      <c r="R1120" s="184">
        <v>4.1738999999999997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44446</v>
      </c>
      <c r="E1121" s="184">
        <v>3509.1507999999999</v>
      </c>
      <c r="F1121" s="184">
        <v>2.8824000000000001</v>
      </c>
      <c r="G1121" s="184">
        <v>3.0497999999999998</v>
      </c>
      <c r="H1121" s="184">
        <v>3.0364</v>
      </c>
      <c r="I1121" s="184">
        <v>3.1196999999999999</v>
      </c>
      <c r="J1121" s="184">
        <v>3.2948</v>
      </c>
      <c r="K1121" s="184">
        <v>3.3534999999999999</v>
      </c>
      <c r="L1121" s="184">
        <v>3.3504</v>
      </c>
      <c r="M1121" s="184">
        <v>3.2669000000000001</v>
      </c>
      <c r="N1121" s="184">
        <v>3.2549999999999999</v>
      </c>
      <c r="O1121" s="184">
        <v>5.1280000000000001</v>
      </c>
      <c r="P1121" s="184">
        <v>5.8373999999999997</v>
      </c>
      <c r="Q1121" s="184">
        <v>6.6288999999999998</v>
      </c>
      <c r="R1121" s="184">
        <v>4.0697999999999999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44446</v>
      </c>
      <c r="E1122" s="184">
        <v>3186.6347000000001</v>
      </c>
      <c r="F1122" s="184">
        <v>2.6907999999999999</v>
      </c>
      <c r="G1122" s="184">
        <v>3.1444000000000001</v>
      </c>
      <c r="H1122" s="184">
        <v>3.032</v>
      </c>
      <c r="I1122" s="184">
        <v>3.1297999999999999</v>
      </c>
      <c r="J1122" s="184">
        <v>3.3010000000000002</v>
      </c>
      <c r="K1122" s="184">
        <v>3.3397000000000001</v>
      </c>
      <c r="L1122" s="184">
        <v>3.3313000000000001</v>
      </c>
      <c r="M1122" s="184">
        <v>3.2867999999999999</v>
      </c>
      <c r="N1122" s="184">
        <v>3.2721</v>
      </c>
      <c r="O1122" s="184">
        <v>5.1471999999999998</v>
      </c>
      <c r="P1122" s="184">
        <v>5.8327</v>
      </c>
      <c r="Q1122" s="184">
        <v>7.0446</v>
      </c>
      <c r="R1122" s="184">
        <v>4.0872000000000002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44446</v>
      </c>
      <c r="E1123" s="184">
        <v>3213.9791</v>
      </c>
      <c r="F1123" s="184">
        <v>2.7917000000000001</v>
      </c>
      <c r="G1123" s="184">
        <v>3.2443</v>
      </c>
      <c r="H1123" s="184">
        <v>3.1320999999999999</v>
      </c>
      <c r="I1123" s="184">
        <v>3.23</v>
      </c>
      <c r="J1123" s="184">
        <v>3.4014000000000002</v>
      </c>
      <c r="K1123" s="184">
        <v>3.4405999999999999</v>
      </c>
      <c r="L1123" s="184">
        <v>3.4329999999999998</v>
      </c>
      <c r="M1123" s="184">
        <v>3.3893</v>
      </c>
      <c r="N1123" s="184">
        <v>3.3755000000000002</v>
      </c>
      <c r="O1123" s="184">
        <v>5.266</v>
      </c>
      <c r="P1123" s="184">
        <v>5.9476000000000004</v>
      </c>
      <c r="Q1123" s="184">
        <v>7.1241000000000003</v>
      </c>
      <c r="R1123" s="184">
        <v>4.1966000000000001</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44446</v>
      </c>
      <c r="E1124" s="184">
        <v>3011.5526</v>
      </c>
      <c r="F1124" s="184">
        <v>2.6556999999999999</v>
      </c>
      <c r="G1124" s="184">
        <v>3.1092</v>
      </c>
      <c r="H1124" s="184">
        <v>2.9967000000000001</v>
      </c>
      <c r="I1124" s="184">
        <v>3.0945</v>
      </c>
      <c r="J1124" s="184">
        <v>3.2656000000000001</v>
      </c>
      <c r="K1124" s="184">
        <v>3.3041</v>
      </c>
      <c r="L1124" s="184">
        <v>3.2953000000000001</v>
      </c>
      <c r="M1124" s="184">
        <v>3.2505999999999999</v>
      </c>
      <c r="N1124" s="184">
        <v>3.2355999999999998</v>
      </c>
      <c r="O1124" s="184">
        <v>5.1105999999999998</v>
      </c>
      <c r="P1124" s="184">
        <v>5.7845000000000004</v>
      </c>
      <c r="Q1124" s="184">
        <v>6.6898999999999997</v>
      </c>
      <c r="R1124" s="184">
        <v>4.0556000000000001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44446</v>
      </c>
      <c r="E1125" s="184">
        <v>2400.9324000000001</v>
      </c>
      <c r="F1125" s="184">
        <v>3.0651000000000002</v>
      </c>
      <c r="G1125" s="184">
        <v>3.0463</v>
      </c>
      <c r="H1125" s="184">
        <v>3.0727000000000002</v>
      </c>
      <c r="I1125" s="184">
        <v>3.1873</v>
      </c>
      <c r="J1125" s="184">
        <v>3.3022999999999998</v>
      </c>
      <c r="K1125" s="184">
        <v>3.2883</v>
      </c>
      <c r="L1125" s="184">
        <v>3.3026</v>
      </c>
      <c r="M1125" s="184">
        <v>3.2376999999999998</v>
      </c>
      <c r="N1125" s="184">
        <v>3.2385000000000002</v>
      </c>
      <c r="O1125" s="184">
        <v>5.1044999999999998</v>
      </c>
      <c r="P1125" s="184">
        <v>5.8745000000000003</v>
      </c>
      <c r="Q1125" s="184">
        <v>7.1066000000000003</v>
      </c>
      <c r="R1125" s="184">
        <v>4.0564999999999998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44446</v>
      </c>
      <c r="E1126" s="184">
        <v>2381.6835999999998</v>
      </c>
      <c r="F1126" s="184">
        <v>2.9948000000000001</v>
      </c>
      <c r="G1126" s="184">
        <v>2.9769000000000001</v>
      </c>
      <c r="H1126" s="184">
        <v>3.0030999999999999</v>
      </c>
      <c r="I1126" s="184">
        <v>3.1177000000000001</v>
      </c>
      <c r="J1126" s="184">
        <v>3.2326000000000001</v>
      </c>
      <c r="K1126" s="184">
        <v>3.2181999999999999</v>
      </c>
      <c r="L1126" s="184">
        <v>3.2288000000000001</v>
      </c>
      <c r="M1126" s="184">
        <v>3.1602000000000001</v>
      </c>
      <c r="N1126" s="184">
        <v>3.1585000000000001</v>
      </c>
      <c r="O1126" s="184">
        <v>5.0186000000000002</v>
      </c>
      <c r="P1126" s="184">
        <v>5.7838000000000003</v>
      </c>
      <c r="Q1126" s="184">
        <v>6.8201000000000001</v>
      </c>
      <c r="R1126" s="184">
        <v>3.9731000000000001</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44446</v>
      </c>
      <c r="E1127" s="184">
        <v>2501.8294000000001</v>
      </c>
      <c r="F1127" s="184">
        <v>2.7795000000000001</v>
      </c>
      <c r="G1127" s="184">
        <v>2.9462999999999999</v>
      </c>
      <c r="H1127" s="184">
        <v>3.0194000000000001</v>
      </c>
      <c r="I1127" s="184">
        <v>3.1095000000000002</v>
      </c>
      <c r="J1127" s="184">
        <v>3.2408999999999999</v>
      </c>
      <c r="K1127" s="184">
        <v>3.2566000000000002</v>
      </c>
      <c r="L1127" s="184">
        <v>3.2641</v>
      </c>
      <c r="M1127" s="184">
        <v>3.198</v>
      </c>
      <c r="N1127" s="184">
        <v>3.1919</v>
      </c>
      <c r="O1127" s="184">
        <v>4.8747999999999996</v>
      </c>
      <c r="P1127" s="184">
        <v>5.6647999999999996</v>
      </c>
      <c r="Q1127" s="184">
        <v>6.9363000000000001</v>
      </c>
      <c r="R1127" s="184">
        <v>3.7835000000000001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44446</v>
      </c>
      <c r="E1128" s="184">
        <v>2493.7748000000001</v>
      </c>
      <c r="F1128" s="184">
        <v>2.7591999999999999</v>
      </c>
      <c r="G1128" s="184">
        <v>2.9260000000000002</v>
      </c>
      <c r="H1128" s="184">
        <v>2.9994999999999998</v>
      </c>
      <c r="I1128" s="184">
        <v>3.0893000000000002</v>
      </c>
      <c r="J1128" s="184">
        <v>3.2195999999999998</v>
      </c>
      <c r="K1128" s="184">
        <v>3.2296999999999998</v>
      </c>
      <c r="L1128" s="184">
        <v>3.2389999999999999</v>
      </c>
      <c r="M1128" s="184">
        <v>3.1680000000000001</v>
      </c>
      <c r="N1128" s="184">
        <v>3.1637</v>
      </c>
      <c r="O1128" s="184">
        <v>4.8472</v>
      </c>
      <c r="P1128" s="184">
        <v>5.6321000000000003</v>
      </c>
      <c r="Q1128" s="184">
        <v>7.1573000000000002</v>
      </c>
      <c r="R1128" s="184">
        <v>3.7589000000000001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44446</v>
      </c>
      <c r="E1129" s="184">
        <v>1123.8784740211499</v>
      </c>
      <c r="F1129" s="184">
        <v>2.4197000000000002</v>
      </c>
      <c r="G1129" s="184">
        <v>2.4009</v>
      </c>
      <c r="H1129" s="184">
        <v>2.4018999999999999</v>
      </c>
      <c r="I1129" s="184">
        <v>2.4483000000000001</v>
      </c>
      <c r="J1129" s="184">
        <v>2.4477000000000002</v>
      </c>
      <c r="K1129" s="184">
        <v>2.5257999999999998</v>
      </c>
      <c r="L1129" s="184">
        <v>2.6488999999999998</v>
      </c>
      <c r="M1129" s="184">
        <v>2.6080999999999999</v>
      </c>
      <c r="N1129" s="184">
        <v>2.5977000000000001</v>
      </c>
      <c r="O1129" s="184">
        <v>3.2302</v>
      </c>
      <c r="P1129" s="184"/>
      <c r="Q1129" s="184">
        <v>3.4051999999999998</v>
      </c>
      <c r="R1129" s="184">
        <v>2.7997000000000001</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44446</v>
      </c>
      <c r="E1130" s="184">
        <v>2984.0567000000001</v>
      </c>
      <c r="F1130" s="184">
        <v>2.9701</v>
      </c>
      <c r="G1130" s="184">
        <v>3.0712999999999999</v>
      </c>
      <c r="H1130" s="184">
        <v>3.1267</v>
      </c>
      <c r="I1130" s="184">
        <v>3.2279</v>
      </c>
      <c r="J1130" s="184">
        <v>3.3512</v>
      </c>
      <c r="K1130" s="184">
        <v>3.3647999999999998</v>
      </c>
      <c r="L1130" s="184">
        <v>3.3645999999999998</v>
      </c>
      <c r="M1130" s="184">
        <v>3.2917999999999998</v>
      </c>
      <c r="N1130" s="184">
        <v>3.2801</v>
      </c>
      <c r="O1130" s="184">
        <v>5.1744000000000003</v>
      </c>
      <c r="P1130" s="184">
        <v>5.9034000000000004</v>
      </c>
      <c r="Q1130" s="184">
        <v>7.1032999999999999</v>
      </c>
      <c r="R1130" s="184">
        <v>4.1105999999999998</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44446</v>
      </c>
      <c r="E1131" s="184">
        <v>2960.9416000000001</v>
      </c>
      <c r="F1131" s="184">
        <v>2.8626</v>
      </c>
      <c r="G1131" s="184">
        <v>2.9621</v>
      </c>
      <c r="H1131" s="184">
        <v>3.0169999999999999</v>
      </c>
      <c r="I1131" s="184">
        <v>3.1179999999999999</v>
      </c>
      <c r="J1131" s="184">
        <v>3.2408000000000001</v>
      </c>
      <c r="K1131" s="184">
        <v>3.2564000000000002</v>
      </c>
      <c r="L1131" s="184">
        <v>3.2612000000000001</v>
      </c>
      <c r="M1131" s="184">
        <v>3.1941999999999999</v>
      </c>
      <c r="N1131" s="184">
        <v>3.1882000000000001</v>
      </c>
      <c r="O1131" s="184">
        <v>5.0774999999999997</v>
      </c>
      <c r="P1131" s="184">
        <v>5.7934000000000001</v>
      </c>
      <c r="Q1131" s="184">
        <v>7.1105</v>
      </c>
      <c r="R1131" s="184">
        <v>4.0179999999999998</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44446</v>
      </c>
      <c r="E1132" s="184">
        <v>2694.4576000000002</v>
      </c>
      <c r="F1132" s="184">
        <v>2.7081</v>
      </c>
      <c r="G1132" s="184">
        <v>3.036</v>
      </c>
      <c r="H1132" s="184">
        <v>3.1644000000000001</v>
      </c>
      <c r="I1132" s="184">
        <v>3.3355000000000001</v>
      </c>
      <c r="J1132" s="184">
        <v>3.5295999999999998</v>
      </c>
      <c r="K1132" s="184">
        <v>3.5398000000000001</v>
      </c>
      <c r="L1132" s="184">
        <v>3.5457000000000001</v>
      </c>
      <c r="M1132" s="184">
        <v>3.4704999999999999</v>
      </c>
      <c r="N1132" s="184">
        <v>3.4565999999999999</v>
      </c>
      <c r="O1132" s="184">
        <v>5.3292999999999999</v>
      </c>
      <c r="P1132" s="184">
        <v>5.9523000000000001</v>
      </c>
      <c r="Q1132" s="184">
        <v>7.0627000000000004</v>
      </c>
      <c r="R1132" s="184">
        <v>4.2934999999999999</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44446</v>
      </c>
      <c r="E1133" s="184">
        <v>2660.8833</v>
      </c>
      <c r="F1133" s="184">
        <v>2.4679000000000002</v>
      </c>
      <c r="G1133" s="184">
        <v>2.7961999999999998</v>
      </c>
      <c r="H1133" s="184">
        <v>2.9241999999999999</v>
      </c>
      <c r="I1133" s="184">
        <v>3.0951</v>
      </c>
      <c r="J1133" s="184">
        <v>3.2839999999999998</v>
      </c>
      <c r="K1133" s="184">
        <v>3.2894000000000001</v>
      </c>
      <c r="L1133" s="184">
        <v>3.2921999999999998</v>
      </c>
      <c r="M1133" s="184">
        <v>3.2147999999999999</v>
      </c>
      <c r="N1133" s="184">
        <v>3.1987000000000001</v>
      </c>
      <c r="O1133" s="184">
        <v>5.1037999999999997</v>
      </c>
      <c r="P1133" s="184">
        <v>5.7714999999999996</v>
      </c>
      <c r="Q1133" s="184">
        <v>7.1646999999999998</v>
      </c>
      <c r="R1133" s="184">
        <v>4.0290999999999997</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44446</v>
      </c>
      <c r="E1134" s="184">
        <v>2419.8861000000002</v>
      </c>
      <c r="F1134" s="184">
        <v>2.4678</v>
      </c>
      <c r="G1134" s="184">
        <v>2.7961</v>
      </c>
      <c r="H1134" s="184">
        <v>2.9243999999999999</v>
      </c>
      <c r="I1134" s="184">
        <v>3.0952000000000002</v>
      </c>
      <c r="J1134" s="184">
        <v>3.2841999999999998</v>
      </c>
      <c r="K1134" s="184">
        <v>3.2896999999999998</v>
      </c>
      <c r="L1134" s="184">
        <v>3.2926000000000002</v>
      </c>
      <c r="M1134" s="184">
        <v>3.2151000000000001</v>
      </c>
      <c r="N1134" s="184">
        <v>3.1989999999999998</v>
      </c>
      <c r="O1134" s="184">
        <v>5.1036999999999999</v>
      </c>
      <c r="P1134" s="184">
        <v>5.758</v>
      </c>
      <c r="Q1134" s="184">
        <v>6.5289999999999999</v>
      </c>
      <c r="R1134" s="184">
        <v>4.0289000000000001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44446</v>
      </c>
      <c r="E1136" s="184">
        <v>4812.2799000000005</v>
      </c>
      <c r="F1136" s="184">
        <v>1.8197000000000001</v>
      </c>
      <c r="G1136" s="184">
        <v>2.2469999999999999</v>
      </c>
      <c r="H1136" s="184">
        <v>2.3597999999999999</v>
      </c>
      <c r="I1136" s="184">
        <v>2.5063</v>
      </c>
      <c r="J1136" s="184">
        <v>2.6621000000000001</v>
      </c>
      <c r="K1136" s="184">
        <v>2.6610999999999998</v>
      </c>
      <c r="L1136" s="184">
        <v>2.6137000000000001</v>
      </c>
      <c r="M1136" s="184">
        <v>2.5230000000000001</v>
      </c>
      <c r="N1136" s="184">
        <v>2.5078</v>
      </c>
      <c r="O1136" s="184">
        <v>4.5746000000000002</v>
      </c>
      <c r="P1136" s="184">
        <v>5.2289000000000003</v>
      </c>
      <c r="Q1136" s="184">
        <v>6.9524999999999997</v>
      </c>
      <c r="R1136" s="184">
        <v>3.4998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44446</v>
      </c>
      <c r="E1137" s="184">
        <v>3119.7240999999999</v>
      </c>
      <c r="F1137" s="184">
        <v>2.4782000000000002</v>
      </c>
      <c r="G1137" s="184">
        <v>2.9049999999999998</v>
      </c>
      <c r="H1137" s="184">
        <v>3.0175999999999998</v>
      </c>
      <c r="I1137" s="184">
        <v>3.1646999999999998</v>
      </c>
      <c r="J1137" s="184">
        <v>3.3212999999999999</v>
      </c>
      <c r="K1137" s="184">
        <v>3.3243999999999998</v>
      </c>
      <c r="L1137" s="184">
        <v>3.2877000000000001</v>
      </c>
      <c r="M1137" s="184">
        <v>3.2040000000000002</v>
      </c>
      <c r="N1137" s="184">
        <v>3.1947000000000001</v>
      </c>
      <c r="O1137" s="184">
        <v>5.2836999999999996</v>
      </c>
      <c r="P1137" s="184">
        <v>5.9401999999999999</v>
      </c>
      <c r="Q1137" s="184">
        <v>7.3581000000000003</v>
      </c>
      <c r="R1137" s="184">
        <v>4.1962000000000002</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44446</v>
      </c>
      <c r="E1138" s="184">
        <v>3136.8960999999999</v>
      </c>
      <c r="F1138" s="184">
        <v>2.5531000000000001</v>
      </c>
      <c r="G1138" s="184">
        <v>2.9817999999999998</v>
      </c>
      <c r="H1138" s="184">
        <v>3.0949</v>
      </c>
      <c r="I1138" s="184">
        <v>3.2421000000000002</v>
      </c>
      <c r="J1138" s="184">
        <v>3.399</v>
      </c>
      <c r="K1138" s="184">
        <v>3.4015</v>
      </c>
      <c r="L1138" s="184">
        <v>3.3654999999999999</v>
      </c>
      <c r="M1138" s="184">
        <v>3.2827000000000002</v>
      </c>
      <c r="N1138" s="184">
        <v>3.2755000000000001</v>
      </c>
      <c r="O1138" s="184">
        <v>5.3573000000000004</v>
      </c>
      <c r="P1138" s="184">
        <v>6.0102000000000002</v>
      </c>
      <c r="Q1138" s="184">
        <v>7.2347000000000001</v>
      </c>
      <c r="R1138" s="184">
        <v>4.2755999999999998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44446</v>
      </c>
      <c r="E1139" s="184">
        <v>4074.1907999999999</v>
      </c>
      <c r="F1139" s="184">
        <v>2.5221</v>
      </c>
      <c r="G1139" s="184">
        <v>2.8734999999999999</v>
      </c>
      <c r="H1139" s="184">
        <v>2.9885999999999999</v>
      </c>
      <c r="I1139" s="184">
        <v>3.1265999999999998</v>
      </c>
      <c r="J1139" s="184">
        <v>3.3449</v>
      </c>
      <c r="K1139" s="184">
        <v>3.3001999999999998</v>
      </c>
      <c r="L1139" s="184">
        <v>3.2412000000000001</v>
      </c>
      <c r="M1139" s="184">
        <v>3.1341999999999999</v>
      </c>
      <c r="N1139" s="184">
        <v>3.1314000000000002</v>
      </c>
      <c r="O1139" s="184">
        <v>5.0369000000000002</v>
      </c>
      <c r="P1139" s="184">
        <v>5.7240000000000002</v>
      </c>
      <c r="Q1139" s="184">
        <v>6.9504999999999999</v>
      </c>
      <c r="R1139" s="184">
        <v>3.9759000000000002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44446</v>
      </c>
      <c r="E1140" s="184">
        <v>4104.2129000000004</v>
      </c>
      <c r="F1140" s="184">
        <v>2.6236999999999999</v>
      </c>
      <c r="G1140" s="184">
        <v>2.9741</v>
      </c>
      <c r="H1140" s="184">
        <v>3.0882999999999998</v>
      </c>
      <c r="I1140" s="184">
        <v>3.2263000000000002</v>
      </c>
      <c r="J1140" s="184">
        <v>3.4451000000000001</v>
      </c>
      <c r="K1140" s="184">
        <v>3.4013</v>
      </c>
      <c r="L1140" s="184">
        <v>3.3422000000000001</v>
      </c>
      <c r="M1140" s="184">
        <v>3.2362000000000002</v>
      </c>
      <c r="N1140" s="184">
        <v>3.2343000000000002</v>
      </c>
      <c r="O1140" s="184">
        <v>5.1421000000000001</v>
      </c>
      <c r="P1140" s="184">
        <v>5.8299000000000003</v>
      </c>
      <c r="Q1140" s="184">
        <v>7.0784000000000002</v>
      </c>
      <c r="R1140" s="184">
        <v>4.0799000000000003</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44446</v>
      </c>
      <c r="E1141" s="184">
        <v>2067.3568</v>
      </c>
      <c r="F1141" s="184">
        <v>2.7614999999999998</v>
      </c>
      <c r="G1141" s="184">
        <v>2.9485000000000001</v>
      </c>
      <c r="H1141" s="184">
        <v>3.0312000000000001</v>
      </c>
      <c r="I1141" s="184">
        <v>3.1663999999999999</v>
      </c>
      <c r="J1141" s="184">
        <v>3.3551000000000002</v>
      </c>
      <c r="K1141" s="184">
        <v>3.3100999999999998</v>
      </c>
      <c r="L1141" s="184">
        <v>3.2679999999999998</v>
      </c>
      <c r="M1141" s="184">
        <v>3.1920000000000002</v>
      </c>
      <c r="N1141" s="184">
        <v>3.1800999999999999</v>
      </c>
      <c r="O1141" s="184">
        <v>5.0815999999999999</v>
      </c>
      <c r="P1141" s="184">
        <v>5.8143000000000002</v>
      </c>
      <c r="Q1141" s="184">
        <v>4.2927</v>
      </c>
      <c r="R1141" s="184">
        <v>3.9821</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44446</v>
      </c>
      <c r="E1142" s="184">
        <v>2078.7692999999999</v>
      </c>
      <c r="F1142" s="184">
        <v>2.8570000000000002</v>
      </c>
      <c r="G1142" s="184">
        <v>3.0438999999999998</v>
      </c>
      <c r="H1142" s="184">
        <v>3.1267999999999998</v>
      </c>
      <c r="I1142" s="184">
        <v>3.262</v>
      </c>
      <c r="J1142" s="184">
        <v>3.4508999999999999</v>
      </c>
      <c r="K1142" s="184">
        <v>3.4062999999999999</v>
      </c>
      <c r="L1142" s="184">
        <v>3.3656000000000001</v>
      </c>
      <c r="M1142" s="184">
        <v>3.2917000000000001</v>
      </c>
      <c r="N1142" s="184">
        <v>3.2810999999999999</v>
      </c>
      <c r="O1142" s="184">
        <v>5.1748000000000003</v>
      </c>
      <c r="P1142" s="184">
        <v>5.8959999999999999</v>
      </c>
      <c r="Q1142" s="184">
        <v>7.0982000000000003</v>
      </c>
      <c r="R1142" s="184">
        <v>4.0853000000000002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44446</v>
      </c>
      <c r="E1143" s="184">
        <v>3011.0164</v>
      </c>
      <c r="F1143" s="184">
        <v>1.9639</v>
      </c>
      <c r="G1143" s="184">
        <v>2.1516000000000002</v>
      </c>
      <c r="H1143" s="184">
        <v>2.2342</v>
      </c>
      <c r="I1143" s="184">
        <v>2.3691</v>
      </c>
      <c r="J1143" s="184">
        <v>2.5566</v>
      </c>
      <c r="K1143" s="184">
        <v>2.5078</v>
      </c>
      <c r="L1143" s="184">
        <v>2.4605999999999999</v>
      </c>
      <c r="M1143" s="184">
        <v>2.3805000000000001</v>
      </c>
      <c r="N1143" s="184">
        <v>2.3637000000000001</v>
      </c>
      <c r="O1143" s="184">
        <v>4.2347999999999999</v>
      </c>
      <c r="P1143" s="184">
        <v>4.9379</v>
      </c>
      <c r="Q1143" s="184">
        <v>6.0475000000000003</v>
      </c>
      <c r="R1143" s="184">
        <v>3.1616</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44446</v>
      </c>
      <c r="E1144" s="184">
        <v>1095.3116793234501</v>
      </c>
      <c r="F1144" s="184">
        <v>2.7887</v>
      </c>
      <c r="G1144" s="184">
        <v>2.5234999999999999</v>
      </c>
      <c r="H1144" s="184">
        <v>2.5057999999999998</v>
      </c>
      <c r="I1144" s="184">
        <v>2.5398999999999998</v>
      </c>
      <c r="J1144" s="184">
        <v>2.5392999999999999</v>
      </c>
      <c r="K1144" s="184">
        <v>2.6198000000000001</v>
      </c>
      <c r="L1144" s="184">
        <v>2.6095000000000002</v>
      </c>
      <c r="M1144" s="184">
        <v>2.5625</v>
      </c>
      <c r="N1144" s="184">
        <v>2.5297000000000001</v>
      </c>
      <c r="O1144" s="184"/>
      <c r="P1144" s="184"/>
      <c r="Q1144" s="184">
        <v>3.1227999999999998</v>
      </c>
      <c r="R1144" s="184">
        <v>2.6728999999999998</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44446</v>
      </c>
      <c r="E1145" s="184">
        <v>307.31189999999998</v>
      </c>
      <c r="F1145" s="184">
        <v>2.5537999999999998</v>
      </c>
      <c r="G1145" s="184">
        <v>2.8828999999999998</v>
      </c>
      <c r="H1145" s="184">
        <v>3.0253000000000001</v>
      </c>
      <c r="I1145" s="184">
        <v>3.1410999999999998</v>
      </c>
      <c r="J1145" s="184">
        <v>3.3254000000000001</v>
      </c>
      <c r="K1145" s="184">
        <v>3.2911000000000001</v>
      </c>
      <c r="L1145" s="184">
        <v>3.2534000000000001</v>
      </c>
      <c r="M1145" s="184">
        <v>3.1728999999999998</v>
      </c>
      <c r="N1145" s="184">
        <v>3.1787999999999998</v>
      </c>
      <c r="O1145" s="184">
        <v>5.1365999999999996</v>
      </c>
      <c r="P1145" s="184">
        <v>5.8380999999999998</v>
      </c>
      <c r="Q1145" s="184">
        <v>7.3563000000000001</v>
      </c>
      <c r="R1145" s="184">
        <v>4.0879000000000003</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44446</v>
      </c>
      <c r="E1146" s="184">
        <v>309.19170000000003</v>
      </c>
      <c r="F1146" s="184">
        <v>2.6798999999999999</v>
      </c>
      <c r="G1146" s="184">
        <v>3.0070999999999999</v>
      </c>
      <c r="H1146" s="184">
        <v>3.1454</v>
      </c>
      <c r="I1146" s="184">
        <v>3.2614000000000001</v>
      </c>
      <c r="J1146" s="184">
        <v>3.4460999999999999</v>
      </c>
      <c r="K1146" s="184">
        <v>3.4121999999999999</v>
      </c>
      <c r="L1146" s="184">
        <v>3.3755000000000002</v>
      </c>
      <c r="M1146" s="184">
        <v>3.2959000000000001</v>
      </c>
      <c r="N1146" s="184">
        <v>3.3027000000000002</v>
      </c>
      <c r="O1146" s="184">
        <v>5.2374000000000001</v>
      </c>
      <c r="P1146" s="184">
        <v>5.9226000000000001</v>
      </c>
      <c r="Q1146" s="184">
        <v>7.1352000000000002</v>
      </c>
      <c r="R1146" s="184">
        <v>4.2011000000000003</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44446</v>
      </c>
      <c r="E1147" s="184">
        <v>2228.7525000000001</v>
      </c>
      <c r="F1147" s="184">
        <v>2.7776999999999998</v>
      </c>
      <c r="G1147" s="184">
        <v>2.9091999999999998</v>
      </c>
      <c r="H1147" s="184">
        <v>2.9775999999999998</v>
      </c>
      <c r="I1147" s="184">
        <v>3.1055000000000001</v>
      </c>
      <c r="J1147" s="184">
        <v>3.2925</v>
      </c>
      <c r="K1147" s="184">
        <v>3.4056000000000002</v>
      </c>
      <c r="L1147" s="184">
        <v>3.4058999999999999</v>
      </c>
      <c r="M1147" s="184">
        <v>3.3512</v>
      </c>
      <c r="N1147" s="184">
        <v>3.3717999999999999</v>
      </c>
      <c r="O1147" s="184">
        <v>5.2967000000000004</v>
      </c>
      <c r="P1147" s="184">
        <v>5.9199000000000002</v>
      </c>
      <c r="Q1147" s="184">
        <v>7.4367999999999999</v>
      </c>
      <c r="R1147" s="184">
        <v>4.3029000000000002</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44446</v>
      </c>
      <c r="E1148" s="184">
        <v>2246.4117999999999</v>
      </c>
      <c r="F1148" s="184">
        <v>2.8176000000000001</v>
      </c>
      <c r="G1148" s="184">
        <v>2.9491999999999998</v>
      </c>
      <c r="H1148" s="184">
        <v>3.0175999999999998</v>
      </c>
      <c r="I1148" s="184">
        <v>3.1455000000000002</v>
      </c>
      <c r="J1148" s="184">
        <v>3.3327</v>
      </c>
      <c r="K1148" s="184">
        <v>3.4459</v>
      </c>
      <c r="L1148" s="184">
        <v>3.4468000000000001</v>
      </c>
      <c r="M1148" s="184">
        <v>3.3921999999999999</v>
      </c>
      <c r="N1148" s="184">
        <v>3.4131999999999998</v>
      </c>
      <c r="O1148" s="184">
        <v>5.3670999999999998</v>
      </c>
      <c r="P1148" s="184">
        <v>6.0105000000000004</v>
      </c>
      <c r="Q1148" s="184">
        <v>7.1497000000000002</v>
      </c>
      <c r="R1148" s="184">
        <v>4.3490000000000002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44446</v>
      </c>
      <c r="E1149" s="184">
        <v>2521.855</v>
      </c>
      <c r="F1149" s="184">
        <v>2.7589000000000001</v>
      </c>
      <c r="G1149" s="184">
        <v>2.9581</v>
      </c>
      <c r="H1149" s="184">
        <v>3.0907</v>
      </c>
      <c r="I1149" s="184">
        <v>3.1718999999999999</v>
      </c>
      <c r="J1149" s="184">
        <v>3.3433000000000002</v>
      </c>
      <c r="K1149" s="184">
        <v>3.3511000000000002</v>
      </c>
      <c r="L1149" s="184">
        <v>3.3258000000000001</v>
      </c>
      <c r="M1149" s="184">
        <v>3.2366999999999999</v>
      </c>
      <c r="N1149" s="184">
        <v>3.2292000000000001</v>
      </c>
      <c r="O1149" s="184">
        <v>5.0179999999999998</v>
      </c>
      <c r="P1149" s="184">
        <v>5.7854000000000001</v>
      </c>
      <c r="Q1149" s="184">
        <v>7.0373999999999999</v>
      </c>
      <c r="R1149" s="184">
        <v>3.9910999999999999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44446</v>
      </c>
      <c r="E1150" s="184">
        <v>2508.6143999999999</v>
      </c>
      <c r="F1150" s="184">
        <v>2.7094</v>
      </c>
      <c r="G1150" s="184">
        <v>2.9087000000000001</v>
      </c>
      <c r="H1150" s="184">
        <v>3.0407999999999999</v>
      </c>
      <c r="I1150" s="184">
        <v>3.1219000000000001</v>
      </c>
      <c r="J1150" s="184">
        <v>3.2932000000000001</v>
      </c>
      <c r="K1150" s="184">
        <v>3.3007</v>
      </c>
      <c r="L1150" s="184">
        <v>3.2749999999999999</v>
      </c>
      <c r="M1150" s="184">
        <v>3.1855000000000002</v>
      </c>
      <c r="N1150" s="184">
        <v>3.1776</v>
      </c>
      <c r="O1150" s="184">
        <v>4.9595000000000002</v>
      </c>
      <c r="P1150" s="184">
        <v>5.7159000000000004</v>
      </c>
      <c r="Q1150" s="184">
        <v>5.4131999999999998</v>
      </c>
      <c r="R1150" s="184">
        <v>3.9380000000000002</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44446</v>
      </c>
      <c r="E1151" s="184">
        <v>1610.8362</v>
      </c>
      <c r="F1151" s="184">
        <v>2.8144999999999998</v>
      </c>
      <c r="G1151" s="184">
        <v>3.0327999999999999</v>
      </c>
      <c r="H1151" s="184">
        <v>3.0192999999999999</v>
      </c>
      <c r="I1151" s="184">
        <v>3.0453999999999999</v>
      </c>
      <c r="J1151" s="184">
        <v>3.0516999999999999</v>
      </c>
      <c r="K1151" s="184">
        <v>3.0225</v>
      </c>
      <c r="L1151" s="184">
        <v>3.0001000000000002</v>
      </c>
      <c r="M1151" s="184">
        <v>2.9262000000000001</v>
      </c>
      <c r="N1151" s="184">
        <v>2.8959000000000001</v>
      </c>
      <c r="O1151" s="184">
        <v>4.5279999999999996</v>
      </c>
      <c r="P1151" s="184">
        <v>5.3183999999999996</v>
      </c>
      <c r="Q1151" s="184">
        <v>6.2815000000000003</v>
      </c>
      <c r="R1151" s="184">
        <v>3.5327999999999999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44446</v>
      </c>
      <c r="E1152" s="184">
        <v>1604.5429999999999</v>
      </c>
      <c r="F1152" s="184">
        <v>2.7641</v>
      </c>
      <c r="G1152" s="184">
        <v>2.9826999999999999</v>
      </c>
      <c r="H1152" s="184">
        <v>2.9695999999999998</v>
      </c>
      <c r="I1152" s="184">
        <v>2.9952999999999999</v>
      </c>
      <c r="J1152" s="184">
        <v>3.0015999999999998</v>
      </c>
      <c r="K1152" s="184">
        <v>2.9722</v>
      </c>
      <c r="L1152" s="184">
        <v>2.9493999999999998</v>
      </c>
      <c r="M1152" s="184">
        <v>2.8751000000000002</v>
      </c>
      <c r="N1152" s="184">
        <v>2.8443999999999998</v>
      </c>
      <c r="O1152" s="184">
        <v>4.4757999999999996</v>
      </c>
      <c r="P1152" s="184">
        <v>5.2659000000000002</v>
      </c>
      <c r="Q1152" s="184">
        <v>6.2283999999999997</v>
      </c>
      <c r="R1152" s="184">
        <v>3.4811999999999999</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44446</v>
      </c>
      <c r="E1153" s="184">
        <v>2015.4472000000001</v>
      </c>
      <c r="F1153" s="184">
        <v>2.5554999999999999</v>
      </c>
      <c r="G1153" s="184">
        <v>2.7238000000000002</v>
      </c>
      <c r="H1153" s="184">
        <v>2.7547000000000001</v>
      </c>
      <c r="I1153" s="184">
        <v>2.8643000000000001</v>
      </c>
      <c r="J1153" s="184">
        <v>3.0005999999999999</v>
      </c>
      <c r="K1153" s="184">
        <v>2.9693000000000001</v>
      </c>
      <c r="L1153" s="184">
        <v>2.9195000000000002</v>
      </c>
      <c r="M1153" s="184">
        <v>3.14</v>
      </c>
      <c r="N1153" s="184">
        <v>3.1133000000000002</v>
      </c>
      <c r="O1153" s="184">
        <v>4.9555999999999996</v>
      </c>
      <c r="P1153" s="184">
        <v>5.7606000000000002</v>
      </c>
      <c r="Q1153" s="184">
        <v>7.3536999999999999</v>
      </c>
      <c r="R1153" s="184">
        <v>3.8744000000000001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44446</v>
      </c>
      <c r="E1154" s="184">
        <v>2032.6806999999999</v>
      </c>
      <c r="F1154" s="184">
        <v>2.6560000000000001</v>
      </c>
      <c r="G1154" s="184">
        <v>2.8233999999999999</v>
      </c>
      <c r="H1154" s="184">
        <v>2.8540999999999999</v>
      </c>
      <c r="I1154" s="184">
        <v>2.9636</v>
      </c>
      <c r="J1154" s="184">
        <v>3.0996000000000001</v>
      </c>
      <c r="K1154" s="184">
        <v>3.0697999999999999</v>
      </c>
      <c r="L1154" s="184">
        <v>3.02</v>
      </c>
      <c r="M1154" s="184">
        <v>3.2427999999999999</v>
      </c>
      <c r="N1154" s="184">
        <v>3.2166999999999999</v>
      </c>
      <c r="O1154" s="184">
        <v>5.0606999999999998</v>
      </c>
      <c r="P1154" s="184">
        <v>5.8667999999999996</v>
      </c>
      <c r="Q1154" s="184">
        <v>7.1307999999999998</v>
      </c>
      <c r="R1154" s="184">
        <v>3.9784000000000002</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44446</v>
      </c>
      <c r="E1155" s="184">
        <v>2021.203</v>
      </c>
      <c r="F1155" s="184">
        <v>2.7162000000000002</v>
      </c>
      <c r="G1155" s="184">
        <v>2.7160000000000002</v>
      </c>
      <c r="H1155" s="184">
        <v>2.7168999999999999</v>
      </c>
      <c r="I1155" s="184">
        <v>2.7185000000000001</v>
      </c>
      <c r="J1155" s="184">
        <v>2.7658</v>
      </c>
      <c r="K1155" s="184">
        <v>3.0337999999999998</v>
      </c>
      <c r="L1155" s="184">
        <v>2.8140000000000001</v>
      </c>
      <c r="M1155" s="184">
        <v>2.9116</v>
      </c>
      <c r="N1155" s="184">
        <v>2.8268</v>
      </c>
      <c r="O1155" s="184"/>
      <c r="P1155" s="184"/>
      <c r="Q1155" s="184">
        <v>3.262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44446</v>
      </c>
      <c r="E1156" s="184">
        <v>2032.9541999999999</v>
      </c>
      <c r="F1156" s="184">
        <v>2.7776999999999998</v>
      </c>
      <c r="G1156" s="184">
        <v>2.9003000000000001</v>
      </c>
      <c r="H1156" s="184">
        <v>2.9359000000000002</v>
      </c>
      <c r="I1156" s="184">
        <v>3.0066999999999999</v>
      </c>
      <c r="J1156" s="184">
        <v>3.1301999999999999</v>
      </c>
      <c r="K1156" s="184">
        <v>3.0691000000000002</v>
      </c>
      <c r="L1156" s="184">
        <v>3.0131000000000001</v>
      </c>
      <c r="M1156" s="184">
        <v>3.2320000000000002</v>
      </c>
      <c r="N1156" s="184">
        <v>3.2006000000000001</v>
      </c>
      <c r="O1156" s="184"/>
      <c r="P1156" s="184"/>
      <c r="Q1156" s="184">
        <v>3.6187999999999998</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44446</v>
      </c>
      <c r="E1157" s="184">
        <v>2033.0989</v>
      </c>
      <c r="F1157" s="184">
        <v>2.65</v>
      </c>
      <c r="G1157" s="184">
        <v>2.8216999999999999</v>
      </c>
      <c r="H1157" s="184">
        <v>2.8532000000000002</v>
      </c>
      <c r="I1157" s="184">
        <v>2.9628000000000001</v>
      </c>
      <c r="J1157" s="184">
        <v>3.0981000000000001</v>
      </c>
      <c r="K1157" s="184">
        <v>3.0693000000000001</v>
      </c>
      <c r="L1157" s="184">
        <v>3.0244</v>
      </c>
      <c r="M1157" s="184">
        <v>3.2454000000000001</v>
      </c>
      <c r="N1157" s="184">
        <v>3.2189999999999999</v>
      </c>
      <c r="O1157" s="184"/>
      <c r="P1157" s="184"/>
      <c r="Q1157" s="184">
        <v>3.6244999999999998</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44446</v>
      </c>
      <c r="E1158" s="184">
        <v>2032.9866999999999</v>
      </c>
      <c r="F1158" s="184">
        <v>2.6897000000000002</v>
      </c>
      <c r="G1158" s="184">
        <v>2.9386000000000001</v>
      </c>
      <c r="H1158" s="184">
        <v>2.9889999999999999</v>
      </c>
      <c r="I1158" s="184">
        <v>3.0977999999999999</v>
      </c>
      <c r="J1158" s="184">
        <v>3.2273999999999998</v>
      </c>
      <c r="K1158" s="184">
        <v>3.1385999999999998</v>
      </c>
      <c r="L1158" s="184">
        <v>3.0489000000000002</v>
      </c>
      <c r="M1158" s="184">
        <v>3.2574999999999998</v>
      </c>
      <c r="N1158" s="184">
        <v>3.2172999999999998</v>
      </c>
      <c r="O1158" s="184"/>
      <c r="P1158" s="184"/>
      <c r="Q1158" s="184">
        <v>3.6189</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44446</v>
      </c>
      <c r="E1159" s="184">
        <v>2850.2055</v>
      </c>
      <c r="F1159" s="184">
        <v>2.6190000000000002</v>
      </c>
      <c r="G1159" s="184">
        <v>2.8893</v>
      </c>
      <c r="H1159" s="184">
        <v>3.0415999999999999</v>
      </c>
      <c r="I1159" s="184">
        <v>3.1844999999999999</v>
      </c>
      <c r="J1159" s="184">
        <v>3.3853</v>
      </c>
      <c r="K1159" s="184">
        <v>3.3216999999999999</v>
      </c>
      <c r="L1159" s="184">
        <v>3.2751000000000001</v>
      </c>
      <c r="M1159" s="184">
        <v>3.2002999999999999</v>
      </c>
      <c r="N1159" s="184">
        <v>3.1987999999999999</v>
      </c>
      <c r="O1159" s="184">
        <v>5.0411999999999999</v>
      </c>
      <c r="P1159" s="184">
        <v>5.7911000000000001</v>
      </c>
      <c r="Q1159" s="184">
        <v>7.3250000000000002</v>
      </c>
      <c r="R1159" s="184">
        <v>3.9805999999999999</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44446</v>
      </c>
      <c r="E1160" s="184">
        <v>2867.1387</v>
      </c>
      <c r="F1160" s="184">
        <v>2.6888999999999998</v>
      </c>
      <c r="G1160" s="184">
        <v>2.9601000000000002</v>
      </c>
      <c r="H1160" s="184">
        <v>3.1120999999999999</v>
      </c>
      <c r="I1160" s="184">
        <v>3.2551000000000001</v>
      </c>
      <c r="J1160" s="184">
        <v>3.4559000000000002</v>
      </c>
      <c r="K1160" s="184">
        <v>3.3925999999999998</v>
      </c>
      <c r="L1160" s="184">
        <v>3.3464999999999998</v>
      </c>
      <c r="M1160" s="184">
        <v>3.2722000000000002</v>
      </c>
      <c r="N1160" s="184">
        <v>3.2713000000000001</v>
      </c>
      <c r="O1160" s="184">
        <v>5.1148999999999996</v>
      </c>
      <c r="P1160" s="184">
        <v>5.8653000000000004</v>
      </c>
      <c r="Q1160" s="184">
        <v>7.1043000000000003</v>
      </c>
      <c r="R1160" s="184">
        <v>4.0536000000000003</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44446</v>
      </c>
      <c r="E1161" s="184">
        <v>2575.4106000000002</v>
      </c>
      <c r="F1161" s="184">
        <v>2.0891000000000002</v>
      </c>
      <c r="G1161" s="184">
        <v>2.3597000000000001</v>
      </c>
      <c r="H1161" s="184">
        <v>2.5116000000000001</v>
      </c>
      <c r="I1161" s="184">
        <v>2.6541999999999999</v>
      </c>
      <c r="J1161" s="184">
        <v>2.8540000000000001</v>
      </c>
      <c r="K1161" s="184">
        <v>2.7877000000000001</v>
      </c>
      <c r="L1161" s="184">
        <v>2.7370999999999999</v>
      </c>
      <c r="M1161" s="184">
        <v>2.6585999999999999</v>
      </c>
      <c r="N1161" s="184">
        <v>2.6534</v>
      </c>
      <c r="O1161" s="184">
        <v>4.4878999999999998</v>
      </c>
      <c r="P1161" s="184">
        <v>5.2073999999999998</v>
      </c>
      <c r="Q1161" s="184">
        <v>6.5930999999999997</v>
      </c>
      <c r="R1161" s="184">
        <v>3.4336000000000002</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44446</v>
      </c>
      <c r="E1162" s="184">
        <v>1094.6969999999999</v>
      </c>
      <c r="F1162" s="184">
        <v>2.9177</v>
      </c>
      <c r="G1162" s="184">
        <v>2.9615</v>
      </c>
      <c r="H1162" s="184">
        <v>2.9548999999999999</v>
      </c>
      <c r="I1162" s="184">
        <v>3.0327000000000002</v>
      </c>
      <c r="J1162" s="184">
        <v>3.0015000000000001</v>
      </c>
      <c r="K1162" s="184">
        <v>3.1244000000000001</v>
      </c>
      <c r="L1162" s="184">
        <v>3.1101999999999999</v>
      </c>
      <c r="M1162" s="184">
        <v>3.0676999999999999</v>
      </c>
      <c r="N1162" s="184">
        <v>3.0537000000000001</v>
      </c>
      <c r="O1162" s="184"/>
      <c r="P1162" s="184"/>
      <c r="Q1162" s="184">
        <v>3.8786999999999998</v>
      </c>
      <c r="R1162" s="184">
        <v>3.4969999999999999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44446</v>
      </c>
      <c r="E1163" s="184">
        <v>1091.8384000000001</v>
      </c>
      <c r="F1163" s="184">
        <v>2.8083</v>
      </c>
      <c r="G1163" s="184">
        <v>2.8521999999999998</v>
      </c>
      <c r="H1163" s="184">
        <v>2.8439999999999999</v>
      </c>
      <c r="I1163" s="184">
        <v>2.9222000000000001</v>
      </c>
      <c r="J1163" s="184">
        <v>2.8910999999999998</v>
      </c>
      <c r="K1163" s="184">
        <v>3.0135000000000001</v>
      </c>
      <c r="L1163" s="184">
        <v>2.9982000000000002</v>
      </c>
      <c r="M1163" s="184">
        <v>2.9548999999999999</v>
      </c>
      <c r="N1163" s="184">
        <v>2.9401999999999999</v>
      </c>
      <c r="O1163" s="184"/>
      <c r="P1163" s="184"/>
      <c r="Q1163" s="184">
        <v>3.7645</v>
      </c>
      <c r="R1163" s="184">
        <v>3.3832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44446</v>
      </c>
      <c r="E1164" s="184">
        <v>56.682699999999997</v>
      </c>
      <c r="F1164" s="184">
        <v>2.7690999999999999</v>
      </c>
      <c r="G1164" s="184">
        <v>2.8769</v>
      </c>
      <c r="H1164" s="184">
        <v>3.0467</v>
      </c>
      <c r="I1164" s="184">
        <v>3.1821999999999999</v>
      </c>
      <c r="J1164" s="184">
        <v>3.3580000000000001</v>
      </c>
      <c r="K1164" s="184">
        <v>3.3271000000000002</v>
      </c>
      <c r="L1164" s="184">
        <v>3.3245</v>
      </c>
      <c r="M1164" s="184">
        <v>3.2464</v>
      </c>
      <c r="N1164" s="184">
        <v>3.2178</v>
      </c>
      <c r="O1164" s="184">
        <v>5.0586000000000002</v>
      </c>
      <c r="P1164" s="184">
        <v>5.8166000000000002</v>
      </c>
      <c r="Q1164" s="184">
        <v>7.5942999999999996</v>
      </c>
      <c r="R1164" s="184">
        <v>3.9485999999999999</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44446</v>
      </c>
      <c r="E1165" s="184">
        <v>57.0747</v>
      </c>
      <c r="F1165" s="184">
        <v>2.8140999999999998</v>
      </c>
      <c r="G1165" s="184">
        <v>2.9638</v>
      </c>
      <c r="H1165" s="184">
        <v>3.1172</v>
      </c>
      <c r="I1165" s="184">
        <v>3.2610000000000001</v>
      </c>
      <c r="J1165" s="184">
        <v>3.4365999999999999</v>
      </c>
      <c r="K1165" s="184">
        <v>3.4073000000000002</v>
      </c>
      <c r="L1165" s="184">
        <v>3.4055</v>
      </c>
      <c r="M1165" s="184">
        <v>3.3283999999999998</v>
      </c>
      <c r="N1165" s="184">
        <v>3.3003999999999998</v>
      </c>
      <c r="O1165" s="184">
        <v>5.1426999999999996</v>
      </c>
      <c r="P1165" s="184">
        <v>5.9005000000000001</v>
      </c>
      <c r="Q1165" s="184">
        <v>7.1520000000000001</v>
      </c>
      <c r="R1165" s="184">
        <v>4.0316999999999998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44446</v>
      </c>
      <c r="E1166" s="184">
        <v>32.594299999999997</v>
      </c>
      <c r="F1166" s="184">
        <v>2.6878000000000002</v>
      </c>
      <c r="G1166" s="184">
        <v>2.8376000000000001</v>
      </c>
      <c r="H1166" s="184">
        <v>3.0093000000000001</v>
      </c>
      <c r="I1166" s="184">
        <v>3.1473</v>
      </c>
      <c r="J1166" s="184">
        <v>3.3290999999999999</v>
      </c>
      <c r="K1166" s="184">
        <v>3.3311999999999999</v>
      </c>
      <c r="L1166" s="184">
        <v>3.3267000000000002</v>
      </c>
      <c r="M1166" s="184">
        <v>3.2480000000000002</v>
      </c>
      <c r="N1166" s="184">
        <v>3.2189999999999999</v>
      </c>
      <c r="O1166" s="184">
        <v>5.0591999999999997</v>
      </c>
      <c r="P1166" s="184">
        <v>5.8169000000000004</v>
      </c>
      <c r="Q1166" s="184">
        <v>7.0620000000000003</v>
      </c>
      <c r="R1166" s="184">
        <v>3.9496000000000002</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44446</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44446</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44446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44446</v>
      </c>
      <c r="E1170" s="184">
        <v>57.076900000000002</v>
      </c>
      <c r="F1170" s="184">
        <v>2.8140000000000001</v>
      </c>
      <c r="G1170" s="184">
        <v>2.9636999999999998</v>
      </c>
      <c r="H1170" s="184">
        <v>3.1261999999999999</v>
      </c>
      <c r="I1170" s="184">
        <v>3.2608999999999999</v>
      </c>
      <c r="J1170" s="184">
        <v>3.4384999999999999</v>
      </c>
      <c r="K1170" s="184">
        <v>3.4079000000000002</v>
      </c>
      <c r="L1170" s="184">
        <v>3.4060999999999999</v>
      </c>
      <c r="M1170" s="184">
        <v>3.3285</v>
      </c>
      <c r="N1170" s="184">
        <v>3.3003999999999998</v>
      </c>
      <c r="O1170" s="184">
        <v>5.1426999999999996</v>
      </c>
      <c r="P1170" s="184">
        <v>5.9013</v>
      </c>
      <c r="Q1170" s="184">
        <v>6.0618999999999996</v>
      </c>
      <c r="R1170" s="184">
        <v>4.0316999999999998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44446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44446</v>
      </c>
      <c r="E1172" s="184">
        <v>57.076900000000002</v>
      </c>
      <c r="F1172" s="184">
        <v>2.8140000000000001</v>
      </c>
      <c r="G1172" s="184">
        <v>2.9636999999999998</v>
      </c>
      <c r="H1172" s="184">
        <v>3.1261999999999999</v>
      </c>
      <c r="I1172" s="184">
        <v>3.2608999999999999</v>
      </c>
      <c r="J1172" s="184">
        <v>3.4384999999999999</v>
      </c>
      <c r="K1172" s="184">
        <v>3.4079000000000002</v>
      </c>
      <c r="L1172" s="184">
        <v>3.4058000000000002</v>
      </c>
      <c r="M1172" s="184">
        <v>3.3283</v>
      </c>
      <c r="N1172" s="184">
        <v>3.3001999999999998</v>
      </c>
      <c r="O1172" s="184">
        <v>5.1426999999999996</v>
      </c>
      <c r="P1172" s="184">
        <v>5.9013</v>
      </c>
      <c r="Q1172" s="184">
        <v>6.0618999999999996</v>
      </c>
      <c r="R1172" s="184">
        <v>4.0316999999999998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44446</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44446</v>
      </c>
      <c r="E1174" s="184">
        <v>4220.0715</v>
      </c>
      <c r="F1174" s="184">
        <v>2.8121</v>
      </c>
      <c r="G1174" s="184">
        <v>3.0503</v>
      </c>
      <c r="H1174" s="184">
        <v>3.0811999999999999</v>
      </c>
      <c r="I1174" s="184">
        <v>3.2366999999999999</v>
      </c>
      <c r="J1174" s="184">
        <v>3.4632999999999998</v>
      </c>
      <c r="K1174" s="184">
        <v>3.4142999999999999</v>
      </c>
      <c r="L1174" s="184">
        <v>3.3969</v>
      </c>
      <c r="M1174" s="184">
        <v>3.2845</v>
      </c>
      <c r="N1174" s="184">
        <v>3.2824</v>
      </c>
      <c r="O1174" s="184">
        <v>5.1151999999999997</v>
      </c>
      <c r="P1174" s="184">
        <v>5.8433999999999999</v>
      </c>
      <c r="Q1174" s="184">
        <v>7.0740999999999996</v>
      </c>
      <c r="R1174" s="184">
        <v>4.0860000000000003</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44446</v>
      </c>
      <c r="E1175" s="184">
        <v>4199.3148000000001</v>
      </c>
      <c r="F1175" s="184">
        <v>2.6911999999999998</v>
      </c>
      <c r="G1175" s="184">
        <v>2.9285999999999999</v>
      </c>
      <c r="H1175" s="184">
        <v>2.9592000000000001</v>
      </c>
      <c r="I1175" s="184">
        <v>3.1147</v>
      </c>
      <c r="J1175" s="184">
        <v>3.3411</v>
      </c>
      <c r="K1175" s="184">
        <v>3.2913999999999999</v>
      </c>
      <c r="L1175" s="184">
        <v>3.2730000000000001</v>
      </c>
      <c r="M1175" s="184">
        <v>3.1661999999999999</v>
      </c>
      <c r="N1175" s="184">
        <v>3.1692999999999998</v>
      </c>
      <c r="O1175" s="184">
        <v>5.0404999999999998</v>
      </c>
      <c r="P1175" s="184">
        <v>5.7770999999999999</v>
      </c>
      <c r="Q1175" s="184">
        <v>7.0327000000000002</v>
      </c>
      <c r="R1175" s="184">
        <v>4.0012999999999996</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44446</v>
      </c>
      <c r="E1176" s="184">
        <v>2845.6911</v>
      </c>
      <c r="F1176" s="184">
        <v>2.8746</v>
      </c>
      <c r="G1176" s="184">
        <v>2.9952999999999999</v>
      </c>
      <c r="H1176" s="184">
        <v>2.9956</v>
      </c>
      <c r="I1176" s="184">
        <v>3.0973999999999999</v>
      </c>
      <c r="J1176" s="184">
        <v>3.2462</v>
      </c>
      <c r="K1176" s="184">
        <v>3.26</v>
      </c>
      <c r="L1176" s="184">
        <v>3.25</v>
      </c>
      <c r="M1176" s="184">
        <v>3.1755</v>
      </c>
      <c r="N1176" s="184">
        <v>3.1798999999999999</v>
      </c>
      <c r="O1176" s="184">
        <v>5.0957999999999997</v>
      </c>
      <c r="P1176" s="184">
        <v>5.8292999999999999</v>
      </c>
      <c r="Q1176" s="184">
        <v>7.2510000000000003</v>
      </c>
      <c r="R1176" s="184">
        <v>4.0597000000000003</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44446</v>
      </c>
      <c r="E1177" s="184">
        <v>2859.2352000000001</v>
      </c>
      <c r="F1177" s="184">
        <v>2.9350999999999998</v>
      </c>
      <c r="G1177" s="184">
        <v>3.0556000000000001</v>
      </c>
      <c r="H1177" s="184">
        <v>3.0556999999999999</v>
      </c>
      <c r="I1177" s="184">
        <v>3.1574</v>
      </c>
      <c r="J1177" s="184">
        <v>3.3062999999999998</v>
      </c>
      <c r="K1177" s="184">
        <v>3.3155999999999999</v>
      </c>
      <c r="L1177" s="184">
        <v>3.3035000000000001</v>
      </c>
      <c r="M1177" s="184">
        <v>3.2284999999999999</v>
      </c>
      <c r="N1177" s="184">
        <v>3.2328999999999999</v>
      </c>
      <c r="O1177" s="184">
        <v>5.1490999999999998</v>
      </c>
      <c r="P1177" s="184">
        <v>5.8868</v>
      </c>
      <c r="Q1177" s="184">
        <v>7.0976999999999997</v>
      </c>
      <c r="R1177" s="184">
        <v>4.1124000000000001</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44446</v>
      </c>
      <c r="E1178" s="184">
        <v>3755.4593</v>
      </c>
      <c r="F1178" s="184">
        <v>2.8285</v>
      </c>
      <c r="G1178" s="184">
        <v>2.9611999999999998</v>
      </c>
      <c r="H1178" s="184">
        <v>3.0592000000000001</v>
      </c>
      <c r="I1178" s="184">
        <v>3.2362000000000002</v>
      </c>
      <c r="J1178" s="184">
        <v>3.4241999999999999</v>
      </c>
      <c r="K1178" s="184">
        <v>3.3043999999999998</v>
      </c>
      <c r="L1178" s="184">
        <v>3.2698999999999998</v>
      </c>
      <c r="M1178" s="184">
        <v>3.2162999999999999</v>
      </c>
      <c r="N1178" s="184">
        <v>3.2018</v>
      </c>
      <c r="O1178" s="184">
        <v>5.1059000000000001</v>
      </c>
      <c r="P1178" s="184">
        <v>5.8049999999999997</v>
      </c>
      <c r="Q1178" s="184">
        <v>7.0206999999999997</v>
      </c>
      <c r="R1178" s="184">
        <v>4.1033999999999997</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44446</v>
      </c>
      <c r="E1179" s="184">
        <v>3792.2795999999998</v>
      </c>
      <c r="F1179" s="184">
        <v>2.9695</v>
      </c>
      <c r="G1179" s="184">
        <v>3.1015999999999999</v>
      </c>
      <c r="H1179" s="184">
        <v>3.1995</v>
      </c>
      <c r="I1179" s="184">
        <v>3.3765999999999998</v>
      </c>
      <c r="J1179" s="184">
        <v>3.5648</v>
      </c>
      <c r="K1179" s="184">
        <v>3.4458000000000002</v>
      </c>
      <c r="L1179" s="184">
        <v>3.4123999999999999</v>
      </c>
      <c r="M1179" s="184">
        <v>3.3603999999999998</v>
      </c>
      <c r="N1179" s="184">
        <v>3.3454000000000002</v>
      </c>
      <c r="O1179" s="184">
        <v>5.2507999999999999</v>
      </c>
      <c r="P1179" s="184">
        <v>5.9519000000000002</v>
      </c>
      <c r="Q1179" s="184">
        <v>7.1266999999999996</v>
      </c>
      <c r="R1179" s="184">
        <v>4.2458999999999998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44446</v>
      </c>
      <c r="E1180" s="184">
        <v>1357.2414000000001</v>
      </c>
      <c r="F1180" s="184">
        <v>3.0042</v>
      </c>
      <c r="G1180" s="184">
        <v>3.1095999999999999</v>
      </c>
      <c r="H1180" s="184">
        <v>3.2006999999999999</v>
      </c>
      <c r="I1180" s="184">
        <v>3.2995000000000001</v>
      </c>
      <c r="J1180" s="184">
        <v>3.4540999999999999</v>
      </c>
      <c r="K1180" s="184">
        <v>3.4626000000000001</v>
      </c>
      <c r="L1180" s="184">
        <v>3.4639000000000002</v>
      </c>
      <c r="M1180" s="184">
        <v>3.3820000000000001</v>
      </c>
      <c r="N1180" s="184">
        <v>3.3875000000000002</v>
      </c>
      <c r="O1180" s="184">
        <v>5.3315999999999999</v>
      </c>
      <c r="P1180" s="184">
        <v>6.0204000000000004</v>
      </c>
      <c r="Q1180" s="184">
        <v>6.0698999999999996</v>
      </c>
      <c r="R1180" s="184">
        <v>4.2710999999999997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44446</v>
      </c>
      <c r="E1181" s="184">
        <v>1348.5241000000001</v>
      </c>
      <c r="F1181" s="184">
        <v>2.8936999999999999</v>
      </c>
      <c r="G1181" s="184">
        <v>2.9996999999999998</v>
      </c>
      <c r="H1181" s="184">
        <v>3.0909</v>
      </c>
      <c r="I1181" s="184">
        <v>3.1894</v>
      </c>
      <c r="J1181" s="184">
        <v>3.3437999999999999</v>
      </c>
      <c r="K1181" s="184">
        <v>3.3515000000000001</v>
      </c>
      <c r="L1181" s="184">
        <v>3.3519999999999999</v>
      </c>
      <c r="M1181" s="184">
        <v>3.2692000000000001</v>
      </c>
      <c r="N1181" s="184">
        <v>3.2736999999999998</v>
      </c>
      <c r="O1181" s="184">
        <v>5.2145000000000001</v>
      </c>
      <c r="P1181" s="184">
        <v>5.8887999999999998</v>
      </c>
      <c r="Q1181" s="184">
        <v>5.9379999999999997</v>
      </c>
      <c r="R1181" s="184">
        <v>4.1566000000000001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44446</v>
      </c>
      <c r="E1182" s="184">
        <v>2203.7174</v>
      </c>
      <c r="F1182" s="184">
        <v>2.9020999999999999</v>
      </c>
      <c r="G1182" s="184">
        <v>3.0642999999999998</v>
      </c>
      <c r="H1182" s="184">
        <v>3.0966999999999998</v>
      </c>
      <c r="I1182" s="184">
        <v>3.2387999999999999</v>
      </c>
      <c r="J1182" s="184">
        <v>3.4217</v>
      </c>
      <c r="K1182" s="184">
        <v>3.4268999999999998</v>
      </c>
      <c r="L1182" s="184">
        <v>3.4277000000000002</v>
      </c>
      <c r="M1182" s="184">
        <v>3.3818000000000001</v>
      </c>
      <c r="N1182" s="184">
        <v>3.3895</v>
      </c>
      <c r="O1182" s="184">
        <v>5.2088000000000001</v>
      </c>
      <c r="P1182" s="184">
        <v>5.8944999999999999</v>
      </c>
      <c r="Q1182" s="184">
        <v>6.9192</v>
      </c>
      <c r="R1182" s="184">
        <v>4.18</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44446</v>
      </c>
      <c r="E1183" s="184">
        <v>2174.8027000000002</v>
      </c>
      <c r="F1183" s="184">
        <v>2.7995999999999999</v>
      </c>
      <c r="G1183" s="184">
        <v>2.9632000000000001</v>
      </c>
      <c r="H1183" s="184">
        <v>2.9956</v>
      </c>
      <c r="I1183" s="184">
        <v>3.1377000000000002</v>
      </c>
      <c r="J1183" s="184">
        <v>3.3206000000000002</v>
      </c>
      <c r="K1183" s="184">
        <v>3.3357999999999999</v>
      </c>
      <c r="L1183" s="184">
        <v>3.3330000000000002</v>
      </c>
      <c r="M1183" s="184">
        <v>3.2852999999999999</v>
      </c>
      <c r="N1183" s="184">
        <v>3.2911000000000001</v>
      </c>
      <c r="O1183" s="184">
        <v>5.1207000000000003</v>
      </c>
      <c r="P1183" s="184">
        <v>5.8010999999999999</v>
      </c>
      <c r="Q1183" s="184">
        <v>6.3289999999999997</v>
      </c>
      <c r="R1183" s="184">
        <v>4.0788000000000002</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44446</v>
      </c>
      <c r="E1184" s="184">
        <v>11.185700000000001</v>
      </c>
      <c r="F1184" s="184">
        <v>2.2843</v>
      </c>
      <c r="G1184" s="184">
        <v>2.6928000000000001</v>
      </c>
      <c r="H1184" s="184">
        <v>2.7517999999999998</v>
      </c>
      <c r="I1184" s="184">
        <v>3.0102000000000002</v>
      </c>
      <c r="J1184" s="184">
        <v>3.1391</v>
      </c>
      <c r="K1184" s="184">
        <v>3.1459999999999999</v>
      </c>
      <c r="L1184" s="184">
        <v>3.0815000000000001</v>
      </c>
      <c r="M1184" s="184">
        <v>3.0266999999999999</v>
      </c>
      <c r="N1184" s="184">
        <v>3.0323000000000002</v>
      </c>
      <c r="O1184" s="184"/>
      <c r="P1184" s="184"/>
      <c r="Q1184" s="184">
        <v>4.2046999999999999</v>
      </c>
      <c r="R1184" s="184">
        <v>3.5796999999999999</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44446</v>
      </c>
      <c r="E1185" s="184">
        <v>11.1401</v>
      </c>
      <c r="F1185" s="184">
        <v>2.2936999999999999</v>
      </c>
      <c r="G1185" s="184">
        <v>2.6219000000000001</v>
      </c>
      <c r="H1185" s="184">
        <v>2.6225000000000001</v>
      </c>
      <c r="I1185" s="184">
        <v>2.8818000000000001</v>
      </c>
      <c r="J1185" s="184">
        <v>2.9872999999999998</v>
      </c>
      <c r="K1185" s="184">
        <v>2.9962</v>
      </c>
      <c r="L1185" s="184">
        <v>2.9291</v>
      </c>
      <c r="M1185" s="184">
        <v>2.8731</v>
      </c>
      <c r="N1185" s="184">
        <v>2.8765999999999998</v>
      </c>
      <c r="O1185" s="184"/>
      <c r="P1185" s="184"/>
      <c r="Q1185" s="184">
        <v>4.0483000000000002</v>
      </c>
      <c r="R1185" s="184">
        <v>3.4243999999999999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44446</v>
      </c>
      <c r="E1186" s="184">
        <v>2280.6518999999998</v>
      </c>
      <c r="F1186" s="184">
        <v>3.2490999999999999</v>
      </c>
      <c r="G1186" s="184">
        <v>3.2164000000000001</v>
      </c>
      <c r="H1186" s="184">
        <v>3.206</v>
      </c>
      <c r="I1186" s="184">
        <v>3.3405</v>
      </c>
      <c r="J1186" s="184">
        <v>3.5145</v>
      </c>
      <c r="K1186" s="184">
        <v>3.2835000000000001</v>
      </c>
      <c r="L1186" s="184">
        <v>3.2627999999999999</v>
      </c>
      <c r="M1186" s="184">
        <v>3.2046999999999999</v>
      </c>
      <c r="N1186" s="184">
        <v>3.1448</v>
      </c>
      <c r="O1186" s="184">
        <v>4.8878000000000004</v>
      </c>
      <c r="P1186" s="184">
        <v>5.7808999999999999</v>
      </c>
      <c r="Q1186" s="184">
        <v>7.1017000000000001</v>
      </c>
      <c r="R1186" s="184">
        <v>3.7431999999999999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44446</v>
      </c>
      <c r="E1187" s="184">
        <v>2264.4362999999998</v>
      </c>
      <c r="F1187" s="184">
        <v>3.1983000000000001</v>
      </c>
      <c r="G1187" s="184">
        <v>3.1663999999999999</v>
      </c>
      <c r="H1187" s="184">
        <v>3.1564000000000001</v>
      </c>
      <c r="I1187" s="184">
        <v>3.2904</v>
      </c>
      <c r="J1187" s="184">
        <v>3.464</v>
      </c>
      <c r="K1187" s="184">
        <v>3.2330000000000001</v>
      </c>
      <c r="L1187" s="184">
        <v>3.2120000000000002</v>
      </c>
      <c r="M1187" s="184">
        <v>3.1536</v>
      </c>
      <c r="N1187" s="184">
        <v>3.0931999999999999</v>
      </c>
      <c r="O1187" s="184">
        <v>4.8114999999999997</v>
      </c>
      <c r="P1187" s="184">
        <v>5.6890999999999998</v>
      </c>
      <c r="Q1187" s="184">
        <v>7.3288000000000002</v>
      </c>
      <c r="R1187" s="184">
        <v>3.6873999999999998</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44446</v>
      </c>
      <c r="E1188" s="184">
        <v>2315.2589520327101</v>
      </c>
      <c r="F1188" s="184">
        <v>2.3933</v>
      </c>
      <c r="G1188" s="184">
        <v>2.3519999999999999</v>
      </c>
      <c r="H1188" s="184">
        <v>2.3654000000000002</v>
      </c>
      <c r="I1188" s="184">
        <v>2.4174000000000002</v>
      </c>
      <c r="J1188" s="184">
        <v>2.4365999999999999</v>
      </c>
      <c r="K1188" s="184">
        <v>2.3304999999999998</v>
      </c>
      <c r="L1188" s="184">
        <v>2.4016000000000002</v>
      </c>
      <c r="M1188" s="184">
        <v>2.3702999999999999</v>
      </c>
      <c r="N1188" s="184">
        <v>2.3826000000000001</v>
      </c>
      <c r="O1188" s="184">
        <v>3.0659999999999998</v>
      </c>
      <c r="P1188" s="184">
        <v>3.4510000000000001</v>
      </c>
      <c r="Q1188" s="184">
        <v>4.7259000000000002</v>
      </c>
      <c r="R1188" s="184">
        <v>2.5545</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44446</v>
      </c>
      <c r="E1189" s="184">
        <v>5067.5730999999996</v>
      </c>
      <c r="F1189" s="184">
        <v>2.6507999999999998</v>
      </c>
      <c r="G1189" s="184">
        <v>2.8717000000000001</v>
      </c>
      <c r="H1189" s="184">
        <v>2.9276</v>
      </c>
      <c r="I1189" s="184">
        <v>3.0760000000000001</v>
      </c>
      <c r="J1189" s="184">
        <v>3.3134999999999999</v>
      </c>
      <c r="K1189" s="184">
        <v>3.2736999999999998</v>
      </c>
      <c r="L1189" s="184">
        <v>3.2446000000000002</v>
      </c>
      <c r="M1189" s="184">
        <v>3.1646000000000001</v>
      </c>
      <c r="N1189" s="184">
        <v>3.1640999999999999</v>
      </c>
      <c r="O1189" s="184">
        <v>5.1771000000000003</v>
      </c>
      <c r="P1189" s="184">
        <v>5.8720999999999997</v>
      </c>
      <c r="Q1189" s="184">
        <v>7.0141</v>
      </c>
      <c r="R1189" s="184">
        <v>4.0857000000000001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44446</v>
      </c>
      <c r="E1190" s="184">
        <v>5106.3473999999997</v>
      </c>
      <c r="F1190" s="184">
        <v>2.7915000000000001</v>
      </c>
      <c r="G1190" s="184">
        <v>3.0116999999999998</v>
      </c>
      <c r="H1190" s="184">
        <v>3.0678000000000001</v>
      </c>
      <c r="I1190" s="184">
        <v>3.2161</v>
      </c>
      <c r="J1190" s="184">
        <v>3.4535</v>
      </c>
      <c r="K1190" s="184">
        <v>3.4146000000000001</v>
      </c>
      <c r="L1190" s="184">
        <v>3.3986999999999998</v>
      </c>
      <c r="M1190" s="184">
        <v>3.3146</v>
      </c>
      <c r="N1190" s="184">
        <v>3.3033000000000001</v>
      </c>
      <c r="O1190" s="184">
        <v>5.2853000000000003</v>
      </c>
      <c r="P1190" s="184">
        <v>5.9714999999999998</v>
      </c>
      <c r="Q1190" s="184">
        <v>7.1692999999999998</v>
      </c>
      <c r="R1190" s="184">
        <v>4.2047999999999996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44446</v>
      </c>
      <c r="E1191" s="184">
        <v>4590.1246000000001</v>
      </c>
      <c r="F1191" s="184">
        <v>2.0310000000000001</v>
      </c>
      <c r="G1191" s="184">
        <v>2.2515999999999998</v>
      </c>
      <c r="H1191" s="184">
        <v>2.3077000000000001</v>
      </c>
      <c r="I1191" s="184">
        <v>2.4554999999999998</v>
      </c>
      <c r="J1191" s="184">
        <v>2.6917</v>
      </c>
      <c r="K1191" s="184">
        <v>2.6488999999999998</v>
      </c>
      <c r="L1191" s="184">
        <v>2.6153</v>
      </c>
      <c r="M1191" s="184">
        <v>2.5297999999999998</v>
      </c>
      <c r="N1191" s="184">
        <v>2.5150999999999999</v>
      </c>
      <c r="O1191" s="184">
        <v>4.4423000000000004</v>
      </c>
      <c r="P1191" s="184">
        <v>5.0674999999999999</v>
      </c>
      <c r="Q1191" s="184">
        <v>6.7023999999999999</v>
      </c>
      <c r="R1191" s="184">
        <v>3.4070999999999998</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44446</v>
      </c>
      <c r="E1192" s="184">
        <v>1169.3302000000001</v>
      </c>
      <c r="F1192" s="184">
        <v>2.9655999999999998</v>
      </c>
      <c r="G1192" s="184">
        <v>3.0373999999999999</v>
      </c>
      <c r="H1192" s="184">
        <v>2.9763999999999999</v>
      </c>
      <c r="I1192" s="184">
        <v>3.1328</v>
      </c>
      <c r="J1192" s="184">
        <v>3.3035000000000001</v>
      </c>
      <c r="K1192" s="184">
        <v>3.2793000000000001</v>
      </c>
      <c r="L1192" s="184">
        <v>3.2288999999999999</v>
      </c>
      <c r="M1192" s="184">
        <v>3.1499000000000001</v>
      </c>
      <c r="N1192" s="184">
        <v>3.1503999999999999</v>
      </c>
      <c r="O1192" s="184">
        <v>4.6398999999999999</v>
      </c>
      <c r="P1192" s="184"/>
      <c r="Q1192" s="184">
        <v>4.8114999999999997</v>
      </c>
      <c r="R1192" s="184">
        <v>3.7618</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44446</v>
      </c>
      <c r="E1193" s="184">
        <v>1165.3154999999999</v>
      </c>
      <c r="F1193" s="184">
        <v>2.8599000000000001</v>
      </c>
      <c r="G1193" s="184">
        <v>2.9373999999999998</v>
      </c>
      <c r="H1193" s="184">
        <v>2.8759999999999999</v>
      </c>
      <c r="I1193" s="184">
        <v>3.0327999999999999</v>
      </c>
      <c r="J1193" s="184">
        <v>3.2027000000000001</v>
      </c>
      <c r="K1193" s="184">
        <v>3.1778</v>
      </c>
      <c r="L1193" s="184">
        <v>3.1272000000000002</v>
      </c>
      <c r="M1193" s="184">
        <v>3.048</v>
      </c>
      <c r="N1193" s="184">
        <v>3.0474999999999999</v>
      </c>
      <c r="O1193" s="184">
        <v>4.5345000000000004</v>
      </c>
      <c r="P1193" s="184"/>
      <c r="Q1193" s="184">
        <v>4.7032999999999996</v>
      </c>
      <c r="R1193" s="184">
        <v>3.6583999999999999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44446</v>
      </c>
      <c r="E1194" s="184">
        <v>270.08240000000001</v>
      </c>
      <c r="F1194" s="184">
        <v>1.9056</v>
      </c>
      <c r="G1194" s="184">
        <v>2.8071000000000002</v>
      </c>
      <c r="H1194" s="184">
        <v>3.0348000000000002</v>
      </c>
      <c r="I1194" s="184">
        <v>3.1981000000000002</v>
      </c>
      <c r="J1194" s="184">
        <v>3.3247</v>
      </c>
      <c r="K1194" s="184">
        <v>3.3062999999999998</v>
      </c>
      <c r="L1194" s="184">
        <v>3.3028</v>
      </c>
      <c r="M1194" s="184">
        <v>3.2124000000000001</v>
      </c>
      <c r="N1194" s="184">
        <v>3.194</v>
      </c>
      <c r="O1194" s="184">
        <v>5.1708999999999996</v>
      </c>
      <c r="P1194" s="184">
        <v>5.8724999999999996</v>
      </c>
      <c r="Q1194" s="184">
        <v>7.3442999999999996</v>
      </c>
      <c r="R1194" s="184">
        <v>4.0766999999999998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44446</v>
      </c>
      <c r="E1195" s="184">
        <v>272.03789999999998</v>
      </c>
      <c r="F1195" s="184">
        <v>2.0127000000000002</v>
      </c>
      <c r="G1195" s="184">
        <v>2.9033000000000002</v>
      </c>
      <c r="H1195" s="184">
        <v>3.1339000000000001</v>
      </c>
      <c r="I1195" s="184">
        <v>3.2961999999999998</v>
      </c>
      <c r="J1195" s="184">
        <v>3.4235000000000002</v>
      </c>
      <c r="K1195" s="184">
        <v>3.4066000000000001</v>
      </c>
      <c r="L1195" s="184">
        <v>3.4112</v>
      </c>
      <c r="M1195" s="184">
        <v>3.3382000000000001</v>
      </c>
      <c r="N1195" s="184">
        <v>3.3248000000000002</v>
      </c>
      <c r="O1195" s="184">
        <v>5.2923</v>
      </c>
      <c r="P1195" s="184">
        <v>5.9682000000000004</v>
      </c>
      <c r="Q1195" s="184">
        <v>7.1509</v>
      </c>
      <c r="R1195" s="184">
        <v>4.2321</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44446</v>
      </c>
      <c r="E1196" s="184">
        <v>2930.4849599999998</v>
      </c>
      <c r="F1196" s="184">
        <v>2.7244000000000002</v>
      </c>
      <c r="G1196" s="184">
        <v>2.7726999999999999</v>
      </c>
      <c r="H1196" s="184">
        <v>2.8927</v>
      </c>
      <c r="I1196" s="184">
        <v>3.0200999999999998</v>
      </c>
      <c r="J1196" s="184">
        <v>3.1514000000000002</v>
      </c>
      <c r="K1196" s="184">
        <v>3.1875</v>
      </c>
      <c r="L1196" s="184">
        <v>3.1776</v>
      </c>
      <c r="M1196" s="184">
        <v>3.1288999999999998</v>
      </c>
      <c r="N1196" s="184">
        <v>3.1187999999999998</v>
      </c>
      <c r="O1196" s="184">
        <v>1.7186999999999999</v>
      </c>
      <c r="P1196" s="184">
        <v>3.7925</v>
      </c>
      <c r="Q1196" s="184">
        <v>6.5157999999999996</v>
      </c>
      <c r="R1196" s="184">
        <v>3.8134000000000001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44446</v>
      </c>
      <c r="E1197" s="184">
        <v>2949.1526399999998</v>
      </c>
      <c r="F1197" s="184">
        <v>2.8062</v>
      </c>
      <c r="G1197" s="184">
        <v>2.8534999999999999</v>
      </c>
      <c r="H1197" s="184">
        <v>2.9737</v>
      </c>
      <c r="I1197" s="184">
        <v>3.1002999999999998</v>
      </c>
      <c r="J1197" s="184">
        <v>3.2315999999999998</v>
      </c>
      <c r="K1197" s="184">
        <v>3.2730000000000001</v>
      </c>
      <c r="L1197" s="184">
        <v>3.2658999999999998</v>
      </c>
      <c r="M1197" s="184">
        <v>3.2187000000000001</v>
      </c>
      <c r="N1197" s="184">
        <v>3.2035</v>
      </c>
      <c r="O1197" s="184">
        <v>1.7853000000000001</v>
      </c>
      <c r="P1197" s="184">
        <v>3.8612000000000002</v>
      </c>
      <c r="Q1197" s="184">
        <v>5.9352999999999998</v>
      </c>
      <c r="R1197" s="184">
        <v>3.8742000000000001</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44446</v>
      </c>
      <c r="E1198" s="184">
        <v>10.4497</v>
      </c>
      <c r="F1198" s="184">
        <v>3.1438999999999999</v>
      </c>
      <c r="G1198" s="184">
        <v>3.4943</v>
      </c>
      <c r="H1198" s="184">
        <v>3.6452</v>
      </c>
      <c r="I1198" s="184">
        <v>3.6726999999999999</v>
      </c>
      <c r="J1198" s="184">
        <v>3.8222</v>
      </c>
      <c r="K1198" s="184">
        <v>3.8062</v>
      </c>
      <c r="L1198" s="184">
        <v>4.3255999999999997</v>
      </c>
      <c r="M1198" s="184">
        <v>4.3983999999999996</v>
      </c>
      <c r="N1198" s="184"/>
      <c r="O1198" s="184"/>
      <c r="P1198" s="184"/>
      <c r="Q1198" s="184">
        <v>4.5849000000000002</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44446</v>
      </c>
      <c r="E1199" s="184">
        <v>10.4503</v>
      </c>
      <c r="F1199" s="184">
        <v>3.1436999999999999</v>
      </c>
      <c r="G1199" s="184">
        <v>3.5813999999999999</v>
      </c>
      <c r="H1199" s="184">
        <v>3.645</v>
      </c>
      <c r="I1199" s="184">
        <v>3.6724999999999999</v>
      </c>
      <c r="J1199" s="184">
        <v>3.8220000000000001</v>
      </c>
      <c r="K1199" s="184">
        <v>3.806</v>
      </c>
      <c r="L1199" s="184">
        <v>4.3391999999999999</v>
      </c>
      <c r="M1199" s="184">
        <v>4.4076000000000004</v>
      </c>
      <c r="N1199" s="184"/>
      <c r="O1199" s="184"/>
      <c r="P1199" s="184"/>
      <c r="Q1199" s="184">
        <v>4.5910000000000002</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44446</v>
      </c>
      <c r="E1200" s="184">
        <v>10.4497</v>
      </c>
      <c r="F1200" s="184">
        <v>3.1438999999999999</v>
      </c>
      <c r="G1200" s="184">
        <v>3.4943</v>
      </c>
      <c r="H1200" s="184">
        <v>3.6452</v>
      </c>
      <c r="I1200" s="184">
        <v>3.6726999999999999</v>
      </c>
      <c r="J1200" s="184">
        <v>3.8222</v>
      </c>
      <c r="K1200" s="184">
        <v>3.8062</v>
      </c>
      <c r="L1200" s="184">
        <v>4.3255999999999997</v>
      </c>
      <c r="M1200" s="184">
        <v>4.3983999999999996</v>
      </c>
      <c r="N1200" s="184"/>
      <c r="O1200" s="184"/>
      <c r="P1200" s="184"/>
      <c r="Q1200" s="184">
        <v>4.5849000000000002</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44446</v>
      </c>
      <c r="E1201" s="184">
        <v>10.4521</v>
      </c>
      <c r="F1201" s="184">
        <v>3.1432000000000002</v>
      </c>
      <c r="G1201" s="184">
        <v>3.5808</v>
      </c>
      <c r="H1201" s="184">
        <v>3.6943000000000001</v>
      </c>
      <c r="I1201" s="184">
        <v>3.7970000000000002</v>
      </c>
      <c r="J1201" s="184">
        <v>3.9093</v>
      </c>
      <c r="K1201" s="184">
        <v>3.8441000000000001</v>
      </c>
      <c r="L1201" s="184">
        <v>4.3582999999999998</v>
      </c>
      <c r="M1201" s="184">
        <v>4.4245000000000001</v>
      </c>
      <c r="N1201" s="184"/>
      <c r="O1201" s="184"/>
      <c r="P1201" s="184"/>
      <c r="Q1201" s="184">
        <v>4.6093999999999999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44446</v>
      </c>
      <c r="E1202" s="184">
        <v>32.9803</v>
      </c>
      <c r="F1202" s="184">
        <v>2.8776999999999999</v>
      </c>
      <c r="G1202" s="184">
        <v>3.1829000000000001</v>
      </c>
      <c r="H1202" s="184">
        <v>3.2747999999999999</v>
      </c>
      <c r="I1202" s="184">
        <v>3.2848000000000002</v>
      </c>
      <c r="J1202" s="184">
        <v>3.4167999999999998</v>
      </c>
      <c r="K1202" s="184">
        <v>3.3959000000000001</v>
      </c>
      <c r="L1202" s="184">
        <v>3.9106000000000001</v>
      </c>
      <c r="M1202" s="184">
        <v>3.9817999999999998</v>
      </c>
      <c r="N1202" s="184">
        <v>4.1725000000000003</v>
      </c>
      <c r="O1202" s="184">
        <v>5.7119</v>
      </c>
      <c r="P1202" s="184">
        <v>6.1683000000000003</v>
      </c>
      <c r="Q1202" s="184">
        <v>7.7683</v>
      </c>
      <c r="R1202" s="184">
        <v>4.8243</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44446</v>
      </c>
      <c r="E1203" s="184">
        <v>33.514499999999998</v>
      </c>
      <c r="F1203" s="184">
        <v>3.1585999999999999</v>
      </c>
      <c r="G1203" s="184">
        <v>3.4864000000000002</v>
      </c>
      <c r="H1203" s="184">
        <v>3.6120000000000001</v>
      </c>
      <c r="I1203" s="184">
        <v>3.6301000000000001</v>
      </c>
      <c r="J1203" s="184">
        <v>3.7663000000000002</v>
      </c>
      <c r="K1203" s="184">
        <v>3.7498</v>
      </c>
      <c r="L1203" s="184">
        <v>4.2698999999999998</v>
      </c>
      <c r="M1203" s="184">
        <v>4.3436000000000003</v>
      </c>
      <c r="N1203" s="184">
        <v>4.5370999999999997</v>
      </c>
      <c r="O1203" s="184">
        <v>6.0534999999999997</v>
      </c>
      <c r="P1203" s="184">
        <v>6.4131</v>
      </c>
      <c r="Q1203" s="184">
        <v>7.6207000000000003</v>
      </c>
      <c r="R1203" s="184">
        <v>5.1905999999999999</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44446</v>
      </c>
      <c r="E1204" s="184">
        <v>28.176300000000001</v>
      </c>
      <c r="F1204" s="184">
        <v>2.4615</v>
      </c>
      <c r="G1204" s="184">
        <v>3.0234000000000001</v>
      </c>
      <c r="H1204" s="184">
        <v>3.0182000000000002</v>
      </c>
      <c r="I1204" s="184">
        <v>3.1591</v>
      </c>
      <c r="J1204" s="184">
        <v>3.3273000000000001</v>
      </c>
      <c r="K1204" s="184">
        <v>3.2723</v>
      </c>
      <c r="L1204" s="184">
        <v>3.2115999999999998</v>
      </c>
      <c r="M1204" s="184">
        <v>3.1476000000000002</v>
      </c>
      <c r="N1204" s="184">
        <v>3.1478999999999999</v>
      </c>
      <c r="O1204" s="184">
        <v>4.6955999999999998</v>
      </c>
      <c r="P1204" s="184">
        <v>5.2990000000000004</v>
      </c>
      <c r="Q1204" s="184">
        <v>6.9439000000000002</v>
      </c>
      <c r="R1204" s="184">
        <v>3.7254999999999998</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44446</v>
      </c>
      <c r="E1205" s="184">
        <v>28.086500000000001</v>
      </c>
      <c r="F1205" s="184">
        <v>2.4693000000000001</v>
      </c>
      <c r="G1205" s="184">
        <v>2.9897</v>
      </c>
      <c r="H1205" s="184">
        <v>2.9348999999999998</v>
      </c>
      <c r="I1205" s="184">
        <v>3.0668000000000002</v>
      </c>
      <c r="J1205" s="184">
        <v>3.2284000000000002</v>
      </c>
      <c r="K1205" s="184">
        <v>3.1724000000000001</v>
      </c>
      <c r="L1205" s="184">
        <v>3.1105</v>
      </c>
      <c r="M1205" s="184">
        <v>3.0457000000000001</v>
      </c>
      <c r="N1205" s="184">
        <v>3.0451000000000001</v>
      </c>
      <c r="O1205" s="184">
        <v>4.6109999999999998</v>
      </c>
      <c r="P1205" s="184">
        <v>5.226</v>
      </c>
      <c r="Q1205" s="184">
        <v>6.8837999999999999</v>
      </c>
      <c r="R1205" s="184">
        <v>3.6305000000000001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44446</v>
      </c>
      <c r="E1206" s="184">
        <v>3248.6080999999999</v>
      </c>
      <c r="F1206" s="184">
        <v>2.8451</v>
      </c>
      <c r="G1206" s="184">
        <v>2.9361999999999999</v>
      </c>
      <c r="H1206" s="184">
        <v>2.9399000000000002</v>
      </c>
      <c r="I1206" s="184">
        <v>3.1061999999999999</v>
      </c>
      <c r="J1206" s="184">
        <v>3.3576000000000001</v>
      </c>
      <c r="K1206" s="184">
        <v>3.3237000000000001</v>
      </c>
      <c r="L1206" s="184">
        <v>3.2905000000000002</v>
      </c>
      <c r="M1206" s="184">
        <v>3.2002000000000002</v>
      </c>
      <c r="N1206" s="184">
        <v>3.2016</v>
      </c>
      <c r="O1206" s="184">
        <v>5.0735000000000001</v>
      </c>
      <c r="P1206" s="184">
        <v>5.7656000000000001</v>
      </c>
      <c r="Q1206" s="184">
        <v>6.8609999999999998</v>
      </c>
      <c r="R1206" s="184">
        <v>4.0457999999999998</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44446</v>
      </c>
      <c r="E1207" s="184">
        <v>3268.7031999999999</v>
      </c>
      <c r="F1207" s="184">
        <v>2.9447999999999999</v>
      </c>
      <c r="G1207" s="184">
        <v>3.0358000000000001</v>
      </c>
      <c r="H1207" s="184">
        <v>3.0398999999999998</v>
      </c>
      <c r="I1207" s="184">
        <v>3.2063999999999999</v>
      </c>
      <c r="J1207" s="184">
        <v>3.4581</v>
      </c>
      <c r="K1207" s="184">
        <v>3.4241999999999999</v>
      </c>
      <c r="L1207" s="184">
        <v>3.3815</v>
      </c>
      <c r="M1207" s="184">
        <v>3.2887</v>
      </c>
      <c r="N1207" s="184">
        <v>3.2892000000000001</v>
      </c>
      <c r="O1207" s="184">
        <v>5.16</v>
      </c>
      <c r="P1207" s="184">
        <v>5.8474000000000004</v>
      </c>
      <c r="Q1207" s="184">
        <v>7.0686999999999998</v>
      </c>
      <c r="R1207" s="184">
        <v>4.1292999999999997</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44446</v>
      </c>
      <c r="E1208" s="184">
        <v>3279.3074999999999</v>
      </c>
      <c r="F1208" s="184">
        <v>2.8462999999999998</v>
      </c>
      <c r="G1208" s="184">
        <v>2.9369000000000001</v>
      </c>
      <c r="H1208" s="184">
        <v>2.9401000000000002</v>
      </c>
      <c r="I1208" s="184">
        <v>3.1072000000000002</v>
      </c>
      <c r="J1208" s="184">
        <v>3.3588</v>
      </c>
      <c r="K1208" s="184">
        <v>3.3246000000000002</v>
      </c>
      <c r="L1208" s="184">
        <v>3.2917000000000001</v>
      </c>
      <c r="M1208" s="184">
        <v>3.2010000000000001</v>
      </c>
      <c r="N1208" s="184">
        <v>3.2023000000000001</v>
      </c>
      <c r="O1208" s="184">
        <v>5.0743</v>
      </c>
      <c r="P1208" s="184">
        <v>5.7667999999999999</v>
      </c>
      <c r="Q1208" s="184">
        <v>6.8963999999999999</v>
      </c>
      <c r="R1208" s="184">
        <v>4.0465999999999998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44446</v>
      </c>
      <c r="E1209" s="184">
        <v>44.0398</v>
      </c>
      <c r="F1209" s="184">
        <v>2.6522999999999999</v>
      </c>
      <c r="G1209" s="184">
        <v>2.9843999999999999</v>
      </c>
      <c r="H1209" s="184">
        <v>3.0802</v>
      </c>
      <c r="I1209" s="184">
        <v>3.2957000000000001</v>
      </c>
      <c r="J1209" s="184">
        <v>3.5047000000000001</v>
      </c>
      <c r="K1209" s="184">
        <v>3.4531000000000001</v>
      </c>
      <c r="L1209" s="184">
        <v>3.4287999999999998</v>
      </c>
      <c r="M1209" s="184">
        <v>3.3534000000000002</v>
      </c>
      <c r="N1209" s="184">
        <v>3.3572000000000002</v>
      </c>
      <c r="O1209" s="184">
        <v>5.2220000000000004</v>
      </c>
      <c r="P1209" s="184">
        <v>5.9183000000000003</v>
      </c>
      <c r="Q1209" s="184">
        <v>7.1231999999999998</v>
      </c>
      <c r="R1209" s="184">
        <v>4.1551999999999998</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44446</v>
      </c>
      <c r="E1210" s="184">
        <v>43.741100000000003</v>
      </c>
      <c r="F1210" s="184">
        <v>2.6705000000000001</v>
      </c>
      <c r="G1210" s="184">
        <v>2.8935</v>
      </c>
      <c r="H1210" s="184">
        <v>2.9819</v>
      </c>
      <c r="I1210" s="184">
        <v>3.1926999999999999</v>
      </c>
      <c r="J1210" s="184">
        <v>3.4096000000000002</v>
      </c>
      <c r="K1210" s="184">
        <v>3.3605999999999998</v>
      </c>
      <c r="L1210" s="184">
        <v>3.3344</v>
      </c>
      <c r="M1210" s="184">
        <v>3.2591000000000001</v>
      </c>
      <c r="N1210" s="184">
        <v>3.2625999999999999</v>
      </c>
      <c r="O1210" s="184">
        <v>5.1360000000000001</v>
      </c>
      <c r="P1210" s="184">
        <v>5.8273000000000001</v>
      </c>
      <c r="Q1210" s="184">
        <v>7.2663000000000002</v>
      </c>
      <c r="R1210" s="184">
        <v>4.0637999999999996</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44446</v>
      </c>
      <c r="E1211" s="184">
        <v>40.878399999999999</v>
      </c>
      <c r="F1211" s="184">
        <v>2.6789000000000001</v>
      </c>
      <c r="G1211" s="184">
        <v>2.8877000000000002</v>
      </c>
      <c r="H1211" s="184">
        <v>2.9864999999999999</v>
      </c>
      <c r="I1211" s="184">
        <v>3.1928000000000001</v>
      </c>
      <c r="J1211" s="184">
        <v>3.4115000000000002</v>
      </c>
      <c r="K1211" s="184">
        <v>3.3601000000000001</v>
      </c>
      <c r="L1211" s="184">
        <v>3.3340999999999998</v>
      </c>
      <c r="M1211" s="184">
        <v>3.2589999999999999</v>
      </c>
      <c r="N1211" s="184">
        <v>3.2624</v>
      </c>
      <c r="O1211" s="184">
        <v>5.1361999999999997</v>
      </c>
      <c r="P1211" s="184">
        <v>5.8281000000000001</v>
      </c>
      <c r="Q1211" s="184">
        <v>6.7614000000000001</v>
      </c>
      <c r="R1211" s="184">
        <v>4.0640000000000001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44446</v>
      </c>
      <c r="E1212" s="184">
        <v>3295.0954999999999</v>
      </c>
      <c r="F1212" s="184">
        <v>2.8481000000000001</v>
      </c>
      <c r="G1212" s="184">
        <v>3.1389</v>
      </c>
      <c r="H1212" s="184">
        <v>3.0865</v>
      </c>
      <c r="I1212" s="184">
        <v>3.2097000000000002</v>
      </c>
      <c r="J1212" s="184">
        <v>3.4557000000000002</v>
      </c>
      <c r="K1212" s="184">
        <v>3.3919000000000001</v>
      </c>
      <c r="L1212" s="184">
        <v>3.3763999999999998</v>
      </c>
      <c r="M1212" s="184">
        <v>3.2738999999999998</v>
      </c>
      <c r="N1212" s="184">
        <v>3.2888999999999999</v>
      </c>
      <c r="O1212" s="184">
        <v>5.2531999999999996</v>
      </c>
      <c r="P1212" s="184">
        <v>5.9470000000000001</v>
      </c>
      <c r="Q1212" s="184">
        <v>7.1683000000000003</v>
      </c>
      <c r="R1212" s="184">
        <v>4.2149999999999999</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44446</v>
      </c>
      <c r="E1213" s="184">
        <v>3270.3164000000002</v>
      </c>
      <c r="F1213" s="184">
        <v>2.738</v>
      </c>
      <c r="G1213" s="184">
        <v>3.0287000000000002</v>
      </c>
      <c r="H1213" s="184">
        <v>2.9763000000000002</v>
      </c>
      <c r="I1213" s="184">
        <v>3.0994999999999999</v>
      </c>
      <c r="J1213" s="184">
        <v>3.3452999999999999</v>
      </c>
      <c r="K1213" s="184">
        <v>3.2808999999999999</v>
      </c>
      <c r="L1213" s="184">
        <v>3.2610000000000001</v>
      </c>
      <c r="M1213" s="184">
        <v>3.1549999999999998</v>
      </c>
      <c r="N1213" s="184">
        <v>3.1705999999999999</v>
      </c>
      <c r="O1213" s="184">
        <v>5.1433</v>
      </c>
      <c r="P1213" s="184">
        <v>5.8551000000000002</v>
      </c>
      <c r="Q1213" s="184">
        <v>7.2065000000000001</v>
      </c>
      <c r="R1213" s="184">
        <v>4.0921000000000003</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44446</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44446</v>
      </c>
      <c r="E1218" s="184">
        <v>1012.4474</v>
      </c>
      <c r="F1218" s="184">
        <v>2.9024000000000001</v>
      </c>
      <c r="G1218" s="184">
        <v>2.9994999999999998</v>
      </c>
      <c r="H1218" s="184">
        <v>3.0491000000000001</v>
      </c>
      <c r="I1218" s="184">
        <v>3.2252000000000001</v>
      </c>
      <c r="J1218" s="184">
        <v>3.3565999999999998</v>
      </c>
      <c r="K1218" s="184">
        <v>3.3176000000000001</v>
      </c>
      <c r="L1218" s="184"/>
      <c r="M1218" s="184"/>
      <c r="N1218" s="184"/>
      <c r="O1218" s="184"/>
      <c r="P1218" s="184"/>
      <c r="Q1218" s="184">
        <v>3.3163</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44446</v>
      </c>
      <c r="E1219" s="184">
        <v>1011.8693</v>
      </c>
      <c r="F1219" s="184">
        <v>2.7488999999999999</v>
      </c>
      <c r="G1219" s="184">
        <v>2.8506</v>
      </c>
      <c r="H1219" s="184">
        <v>2.9001999999999999</v>
      </c>
      <c r="I1219" s="184">
        <v>3.0754000000000001</v>
      </c>
      <c r="J1219" s="184">
        <v>3.2063999999999999</v>
      </c>
      <c r="K1219" s="184">
        <v>3.1648000000000001</v>
      </c>
      <c r="L1219" s="184"/>
      <c r="M1219" s="184"/>
      <c r="N1219" s="184"/>
      <c r="O1219" s="184"/>
      <c r="P1219" s="184"/>
      <c r="Q1219" s="184">
        <v>3.1623000000000001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44446</v>
      </c>
      <c r="E1220" s="184">
        <v>1994.2815000000001</v>
      </c>
      <c r="F1220" s="184">
        <v>2.9634</v>
      </c>
      <c r="G1220" s="184">
        <v>2.9767000000000001</v>
      </c>
      <c r="H1220" s="184">
        <v>2.9996</v>
      </c>
      <c r="I1220" s="184">
        <v>3.1015000000000001</v>
      </c>
      <c r="J1220" s="184">
        <v>3.3027000000000002</v>
      </c>
      <c r="K1220" s="184">
        <v>3.3050000000000002</v>
      </c>
      <c r="L1220" s="184">
        <v>3.3035999999999999</v>
      </c>
      <c r="M1220" s="184">
        <v>3.2393000000000001</v>
      </c>
      <c r="N1220" s="184">
        <v>3.2219000000000002</v>
      </c>
      <c r="O1220" s="184">
        <v>3.8479000000000001</v>
      </c>
      <c r="P1220" s="184">
        <v>5.0119999999999996</v>
      </c>
      <c r="Q1220" s="184">
        <v>6.9726999999999997</v>
      </c>
      <c r="R1220" s="184">
        <v>4.1048999999999998</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44446</v>
      </c>
      <c r="E1221" s="184">
        <v>2011.1778999999999</v>
      </c>
      <c r="F1221" s="184">
        <v>3.0455999999999999</v>
      </c>
      <c r="G1221" s="184">
        <v>3.0564</v>
      </c>
      <c r="H1221" s="184">
        <v>3.0790000000000002</v>
      </c>
      <c r="I1221" s="184">
        <v>3.1798999999999999</v>
      </c>
      <c r="J1221" s="184">
        <v>3.3820999999999999</v>
      </c>
      <c r="K1221" s="184">
        <v>3.3855</v>
      </c>
      <c r="L1221" s="184">
        <v>3.3925000000000001</v>
      </c>
      <c r="M1221" s="184">
        <v>3.3273000000000001</v>
      </c>
      <c r="N1221" s="184">
        <v>3.3142</v>
      </c>
      <c r="O1221" s="184">
        <v>3.9514</v>
      </c>
      <c r="P1221" s="184">
        <v>5.1238000000000001</v>
      </c>
      <c r="Q1221" s="184">
        <v>6.6359000000000004</v>
      </c>
      <c r="R1221" s="184">
        <v>4.2035</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44446</v>
      </c>
      <c r="E1222" s="184">
        <v>3420.0877999999998</v>
      </c>
      <c r="F1222" s="184">
        <v>3.0653000000000001</v>
      </c>
      <c r="G1222" s="184">
        <v>3.1004</v>
      </c>
      <c r="H1222" s="184">
        <v>3.1320000000000001</v>
      </c>
      <c r="I1222" s="184">
        <v>3.2515999999999998</v>
      </c>
      <c r="J1222" s="184">
        <v>3.4394</v>
      </c>
      <c r="K1222" s="184">
        <v>3.4293</v>
      </c>
      <c r="L1222" s="184">
        <v>3.3864999999999998</v>
      </c>
      <c r="M1222" s="184">
        <v>3.3088000000000002</v>
      </c>
      <c r="N1222" s="184">
        <v>3.3086000000000002</v>
      </c>
      <c r="O1222" s="184">
        <v>5.2164000000000001</v>
      </c>
      <c r="P1222" s="184">
        <v>5.9170999999999996</v>
      </c>
      <c r="Q1222" s="184">
        <v>7.1024000000000003</v>
      </c>
      <c r="R1222" s="184">
        <v>4.1519000000000004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44446</v>
      </c>
      <c r="E1223" s="184">
        <v>3137.7208000000001</v>
      </c>
      <c r="F1223" s="184">
        <v>2.4198</v>
      </c>
      <c r="G1223" s="184">
        <v>2.4558</v>
      </c>
      <c r="H1223" s="184">
        <v>2.4870999999999999</v>
      </c>
      <c r="I1223" s="184">
        <v>2.6088</v>
      </c>
      <c r="J1223" s="184">
        <v>2.7984</v>
      </c>
      <c r="K1223" s="184">
        <v>2.79</v>
      </c>
      <c r="L1223" s="184">
        <v>2.7501000000000002</v>
      </c>
      <c r="M1223" s="184">
        <v>2.6724999999999999</v>
      </c>
      <c r="N1223" s="184">
        <v>2.6703000000000001</v>
      </c>
      <c r="O1223" s="184">
        <v>4.5613000000000001</v>
      </c>
      <c r="P1223" s="184">
        <v>5.2358000000000002</v>
      </c>
      <c r="Q1223" s="184">
        <v>6.4785000000000004</v>
      </c>
      <c r="R1223" s="184">
        <v>3.5102000000000002</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44446</v>
      </c>
      <c r="E1224" s="184">
        <v>3401.1147999999998</v>
      </c>
      <c r="F1224" s="184">
        <v>2.9653999999999998</v>
      </c>
      <c r="G1224" s="184">
        <v>3.0005999999999999</v>
      </c>
      <c r="H1224" s="184">
        <v>3.0320999999999998</v>
      </c>
      <c r="I1224" s="184">
        <v>3.1515</v>
      </c>
      <c r="J1224" s="184">
        <v>3.3391000000000002</v>
      </c>
      <c r="K1224" s="184">
        <v>3.3332999999999999</v>
      </c>
      <c r="L1224" s="184">
        <v>3.2955999999999999</v>
      </c>
      <c r="M1224" s="184">
        <v>3.2204000000000002</v>
      </c>
      <c r="N1224" s="184">
        <v>3.2221000000000002</v>
      </c>
      <c r="O1224" s="184">
        <v>5.1337000000000002</v>
      </c>
      <c r="P1224" s="184">
        <v>5.8483000000000001</v>
      </c>
      <c r="Q1224" s="184">
        <v>7.0035999999999996</v>
      </c>
      <c r="R1224" s="184">
        <v>4.0602999999999998</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44446</v>
      </c>
      <c r="E1225" s="184">
        <v>1126.4241999999999</v>
      </c>
      <c r="F1225" s="184">
        <v>2.6766999999999999</v>
      </c>
      <c r="G1225" s="184">
        <v>2.6869999999999998</v>
      </c>
      <c r="H1225" s="184">
        <v>2.6922999999999999</v>
      </c>
      <c r="I1225" s="184">
        <v>2.7395999999999998</v>
      </c>
      <c r="J1225" s="184">
        <v>2.7591000000000001</v>
      </c>
      <c r="K1225" s="184">
        <v>2.8854000000000002</v>
      </c>
      <c r="L1225" s="184">
        <v>2.9769000000000001</v>
      </c>
      <c r="M1225" s="184">
        <v>2.9794999999999998</v>
      </c>
      <c r="N1225" s="184">
        <v>3.0106000000000002</v>
      </c>
      <c r="O1225" s="184"/>
      <c r="P1225" s="184"/>
      <c r="Q1225" s="184">
        <v>4.5961999999999996</v>
      </c>
      <c r="R1225" s="184">
        <v>3.7648000000000001</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44446</v>
      </c>
      <c r="E1226" s="184">
        <v>1124.0655999999999</v>
      </c>
      <c r="F1226" s="184">
        <v>2.5882000000000001</v>
      </c>
      <c r="G1226" s="184">
        <v>2.605</v>
      </c>
      <c r="H1226" s="184">
        <v>2.6111</v>
      </c>
      <c r="I1226" s="184">
        <v>2.6591</v>
      </c>
      <c r="J1226" s="184">
        <v>2.6791999999999998</v>
      </c>
      <c r="K1226" s="184">
        <v>2.8050000000000002</v>
      </c>
      <c r="L1226" s="184">
        <v>2.8959999999999999</v>
      </c>
      <c r="M1226" s="184">
        <v>2.8978000000000002</v>
      </c>
      <c r="N1226" s="184">
        <v>2.9285000000000001</v>
      </c>
      <c r="O1226" s="184"/>
      <c r="P1226" s="184"/>
      <c r="Q1226" s="184">
        <v>4.5133999999999999</v>
      </c>
      <c r="R1226" s="184">
        <v>3.6829000000000001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2.5791624999999989</v>
      </c>
      <c r="G1227" s="186">
        <v>2.7713999999999994</v>
      </c>
      <c r="H1227" s="186">
        <v>2.8265660714285716</v>
      </c>
      <c r="I1227" s="186">
        <v>2.9426982142857137</v>
      </c>
      <c r="J1227" s="186">
        <v>3.0951973214285715</v>
      </c>
      <c r="K1227" s="186">
        <v>3.0830473214285701</v>
      </c>
      <c r="L1227" s="186">
        <v>3.0931372727272719</v>
      </c>
      <c r="M1227" s="186">
        <v>3.0475663636363644</v>
      </c>
      <c r="N1227" s="186">
        <v>2.9914830188679238</v>
      </c>
      <c r="O1227" s="186">
        <v>4.766102173913044</v>
      </c>
      <c r="P1227" s="186">
        <v>5.506171910112359</v>
      </c>
      <c r="Q1227" s="186">
        <v>6.0045160714285695</v>
      </c>
      <c r="R1227" s="186">
        <v>3.8296696969696962</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2.7652999999999999</v>
      </c>
      <c r="G1228" s="186">
        <v>2.9606500000000002</v>
      </c>
      <c r="H1228" s="186">
        <v>3.0179</v>
      </c>
      <c r="I1228" s="186">
        <v>3.1352500000000001</v>
      </c>
      <c r="J1228" s="186">
        <v>3.3250500000000001</v>
      </c>
      <c r="K1228" s="186">
        <v>3.30565</v>
      </c>
      <c r="L1228" s="186">
        <v>3.2891000000000004</v>
      </c>
      <c r="M1228" s="186">
        <v>3.2175000000000002</v>
      </c>
      <c r="N1228" s="186">
        <v>3.2011000000000003</v>
      </c>
      <c r="O1228" s="186">
        <v>5.1150500000000001</v>
      </c>
      <c r="P1228" s="186">
        <v>5.8327</v>
      </c>
      <c r="Q1228" s="186">
        <v>6.9401000000000002</v>
      </c>
      <c r="R1228" s="186">
        <v>4.0536000000000003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44446</v>
      </c>
      <c r="E1231" s="184">
        <v>72.184399999999997</v>
      </c>
      <c r="F1231" s="184">
        <v>-94.110900000000001</v>
      </c>
      <c r="G1231" s="184">
        <v>-10.909000000000001</v>
      </c>
      <c r="H1231" s="184">
        <v>34.370899999999999</v>
      </c>
      <c r="I1231" s="184">
        <v>31.853899999999999</v>
      </c>
      <c r="J1231" s="184">
        <v>19.7974</v>
      </c>
      <c r="K1231" s="184">
        <v>2.8948999999999998</v>
      </c>
      <c r="L1231" s="184">
        <v>6.87</v>
      </c>
      <c r="M1231" s="184">
        <v>0.41610000000000003</v>
      </c>
      <c r="N1231" s="184">
        <v>2.4104000000000001</v>
      </c>
      <c r="O1231" s="184">
        <v>9.9445999999999994</v>
      </c>
      <c r="P1231" s="184">
        <v>7.5551000000000004</v>
      </c>
      <c r="Q1231" s="184">
        <v>8.9011999999999993</v>
      </c>
      <c r="R1231" s="184">
        <v>6.1745999999999999</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44446</v>
      </c>
      <c r="E1232" s="184">
        <v>77.369200000000006</v>
      </c>
      <c r="F1232" s="184">
        <v>-93.499399999999994</v>
      </c>
      <c r="G1232" s="184">
        <v>-10.308199999999999</v>
      </c>
      <c r="H1232" s="184">
        <v>34.981900000000003</v>
      </c>
      <c r="I1232" s="184">
        <v>32.462299999999999</v>
      </c>
      <c r="J1232" s="184">
        <v>20.4072</v>
      </c>
      <c r="K1232" s="184">
        <v>3.5001000000000002</v>
      </c>
      <c r="L1232" s="184">
        <v>7.492</v>
      </c>
      <c r="M1232" s="184">
        <v>1.0193000000000001</v>
      </c>
      <c r="N1232" s="184">
        <v>3.0268000000000002</v>
      </c>
      <c r="O1232" s="184">
        <v>10.5435</v>
      </c>
      <c r="P1232" s="184">
        <v>8.2605000000000004</v>
      </c>
      <c r="Q1232" s="184">
        <v>9.0571000000000002</v>
      </c>
      <c r="R1232" s="184">
        <v>6.7502000000000004</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44446</v>
      </c>
      <c r="E1233" s="184">
        <v>13.9087</v>
      </c>
      <c r="F1233" s="184">
        <v>-100.233</v>
      </c>
      <c r="G1233" s="184">
        <v>31.996500000000001</v>
      </c>
      <c r="H1233" s="184">
        <v>48.775799999999997</v>
      </c>
      <c r="I1233" s="184">
        <v>39.1753</v>
      </c>
      <c r="J1233" s="184">
        <v>26.852</v>
      </c>
      <c r="K1233" s="184">
        <v>3.1714000000000002</v>
      </c>
      <c r="L1233" s="184">
        <v>4.8120000000000003</v>
      </c>
      <c r="M1233" s="184">
        <v>1.0190999999999999</v>
      </c>
      <c r="N1233" s="184">
        <v>2.6518000000000002</v>
      </c>
      <c r="O1233" s="184">
        <v>12.0678</v>
      </c>
      <c r="P1233" s="184"/>
      <c r="Q1233" s="184">
        <v>10.949299999999999</v>
      </c>
      <c r="R1233" s="184">
        <v>6.9943</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44446</v>
      </c>
      <c r="E1234" s="184">
        <v>14.051299999999999</v>
      </c>
      <c r="F1234" s="184">
        <v>-99.735299999999995</v>
      </c>
      <c r="G1234" s="184">
        <v>32.324599999999997</v>
      </c>
      <c r="H1234" s="184">
        <v>49.0702</v>
      </c>
      <c r="I1234" s="184">
        <v>39.440800000000003</v>
      </c>
      <c r="J1234" s="184">
        <v>27.125900000000001</v>
      </c>
      <c r="K1234" s="184">
        <v>3.4432</v>
      </c>
      <c r="L1234" s="184">
        <v>5.0907</v>
      </c>
      <c r="M1234" s="184">
        <v>1.3134999999999999</v>
      </c>
      <c r="N1234" s="184">
        <v>2.9632999999999998</v>
      </c>
      <c r="O1234" s="184">
        <v>12.421099999999999</v>
      </c>
      <c r="P1234" s="184"/>
      <c r="Q1234" s="184">
        <v>11.3063</v>
      </c>
      <c r="R1234" s="184">
        <v>7.3285</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-96.894649999999999</v>
      </c>
      <c r="G1235" s="186">
        <v>10.775974999999999</v>
      </c>
      <c r="H1235" s="186">
        <v>41.799700000000001</v>
      </c>
      <c r="I1235" s="186">
        <v>35.733074999999999</v>
      </c>
      <c r="J1235" s="186">
        <v>23.545625000000001</v>
      </c>
      <c r="K1235" s="186">
        <v>3.2523999999999997</v>
      </c>
      <c r="L1235" s="186">
        <v>6.0661749999999994</v>
      </c>
      <c r="M1235" s="186">
        <v>0.94199999999999995</v>
      </c>
      <c r="N1235" s="186">
        <v>2.7630750000000002</v>
      </c>
      <c r="O1235" s="186">
        <v>11.244250000000001</v>
      </c>
      <c r="P1235" s="186">
        <v>7.9077999999999999</v>
      </c>
      <c r="Q1235" s="186">
        <v>10.053475000000001</v>
      </c>
      <c r="R1235" s="186">
        <v>6.8118999999999996</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-96.923100000000005</v>
      </c>
      <c r="G1236" s="186">
        <v>10.844149999999999</v>
      </c>
      <c r="H1236" s="186">
        <v>41.87885</v>
      </c>
      <c r="I1236" s="186">
        <v>35.818799999999996</v>
      </c>
      <c r="J1236" s="186">
        <v>23.6296</v>
      </c>
      <c r="K1236" s="186">
        <v>3.3073000000000001</v>
      </c>
      <c r="L1236" s="186">
        <v>5.9803499999999996</v>
      </c>
      <c r="M1236" s="186">
        <v>1.0192000000000001</v>
      </c>
      <c r="N1236" s="186">
        <v>2.80755</v>
      </c>
      <c r="O1236" s="186">
        <v>11.30565</v>
      </c>
      <c r="P1236" s="186">
        <v>7.9077999999999999</v>
      </c>
      <c r="Q1236" s="186">
        <v>10.0032</v>
      </c>
      <c r="R1236" s="186">
        <v>6.8722500000000002</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44446</v>
      </c>
      <c r="E1239" s="184">
        <v>526.18719999999996</v>
      </c>
      <c r="F1239" s="184">
        <v>-0.86709999999999998</v>
      </c>
      <c r="G1239" s="184">
        <v>1.5125</v>
      </c>
      <c r="H1239" s="184">
        <v>3.9460000000000002</v>
      </c>
      <c r="I1239" s="184">
        <v>4.5613999999999999</v>
      </c>
      <c r="J1239" s="184">
        <v>5.0156999999999998</v>
      </c>
      <c r="K1239" s="184">
        <v>4.3026999999999997</v>
      </c>
      <c r="L1239" s="184">
        <v>4.8388</v>
      </c>
      <c r="M1239" s="184">
        <v>3.8723000000000001</v>
      </c>
      <c r="N1239" s="184">
        <v>4.4501999999999997</v>
      </c>
      <c r="O1239" s="184">
        <v>7.0488999999999997</v>
      </c>
      <c r="P1239" s="184">
        <v>6.8822999999999999</v>
      </c>
      <c r="Q1239" s="184">
        <v>7.3754</v>
      </c>
      <c r="R1239" s="184">
        <v>6.2511000000000001</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44446</v>
      </c>
      <c r="E1240" s="184">
        <v>565.19159999999999</v>
      </c>
      <c r="F1240" s="184">
        <v>-3.2300000000000002E-2</v>
      </c>
      <c r="G1240" s="184">
        <v>2.3431999999999999</v>
      </c>
      <c r="H1240" s="184">
        <v>4.7767999999999997</v>
      </c>
      <c r="I1240" s="184">
        <v>5.3948</v>
      </c>
      <c r="J1240" s="184">
        <v>5.8506999999999998</v>
      </c>
      <c r="K1240" s="184">
        <v>5.1351000000000004</v>
      </c>
      <c r="L1240" s="184">
        <v>5.6425999999999998</v>
      </c>
      <c r="M1240" s="184">
        <v>4.6813000000000002</v>
      </c>
      <c r="N1240" s="184">
        <v>5.2817999999999996</v>
      </c>
      <c r="O1240" s="184">
        <v>7.9337999999999997</v>
      </c>
      <c r="P1240" s="184">
        <v>7.7758000000000003</v>
      </c>
      <c r="Q1240" s="184">
        <v>8.5340000000000007</v>
      </c>
      <c r="R1240" s="184">
        <v>7.1208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44446</v>
      </c>
      <c r="E1241" s="184">
        <v>2535.0709999999999</v>
      </c>
      <c r="F1241" s="184">
        <v>1.2556</v>
      </c>
      <c r="G1241" s="184">
        <v>2.8801999999999999</v>
      </c>
      <c r="H1241" s="184">
        <v>5.0221</v>
      </c>
      <c r="I1241" s="184">
        <v>5.1289999999999996</v>
      </c>
      <c r="J1241" s="184">
        <v>5.4330999999999996</v>
      </c>
      <c r="K1241" s="184">
        <v>4.7042999999999999</v>
      </c>
      <c r="L1241" s="184">
        <v>4.9919000000000002</v>
      </c>
      <c r="M1241" s="184">
        <v>4.3376999999999999</v>
      </c>
      <c r="N1241" s="184">
        <v>4.7885</v>
      </c>
      <c r="O1241" s="184">
        <v>7.4901999999999997</v>
      </c>
      <c r="P1241" s="184">
        <v>7.4349999999999996</v>
      </c>
      <c r="Q1241" s="184">
        <v>8.2055000000000007</v>
      </c>
      <c r="R1241" s="184">
        <v>6.4786999999999999</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44446</v>
      </c>
      <c r="E1242" s="184">
        <v>2448.4173000000001</v>
      </c>
      <c r="F1242" s="184">
        <v>0.95709999999999995</v>
      </c>
      <c r="G1242" s="184">
        <v>2.5827</v>
      </c>
      <c r="H1242" s="184">
        <v>4.7244000000000002</v>
      </c>
      <c r="I1242" s="184">
        <v>4.8308</v>
      </c>
      <c r="J1242" s="184">
        <v>5.1341000000000001</v>
      </c>
      <c r="K1242" s="184">
        <v>4.3994999999999997</v>
      </c>
      <c r="L1242" s="184">
        <v>4.6740000000000004</v>
      </c>
      <c r="M1242" s="184">
        <v>4.0147000000000004</v>
      </c>
      <c r="N1242" s="184">
        <v>4.4615999999999998</v>
      </c>
      <c r="O1242" s="184">
        <v>7.1402999999999999</v>
      </c>
      <c r="P1242" s="184">
        <v>6.9936999999999996</v>
      </c>
      <c r="Q1242" s="184">
        <v>7.8010999999999999</v>
      </c>
      <c r="R1242" s="184">
        <v>6.1523000000000003</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44446</v>
      </c>
      <c r="E1243" s="184">
        <v>1579.4836</v>
      </c>
      <c r="F1243" s="184">
        <v>-0.76490000000000002</v>
      </c>
      <c r="G1243" s="184">
        <v>0.90190000000000003</v>
      </c>
      <c r="H1243" s="184">
        <v>5.3327</v>
      </c>
      <c r="I1243" s="184">
        <v>4.0834000000000001</v>
      </c>
      <c r="J1243" s="184">
        <v>5.2651000000000003</v>
      </c>
      <c r="K1243" s="184">
        <v>3.4148000000000001</v>
      </c>
      <c r="L1243" s="184">
        <v>4.8478000000000003</v>
      </c>
      <c r="M1243" s="184">
        <v>7.4531000000000001</v>
      </c>
      <c r="N1243" s="184">
        <v>7.5690999999999997</v>
      </c>
      <c r="O1243" s="184">
        <v>-8.9079999999999995</v>
      </c>
      <c r="P1243" s="184">
        <v>-2.6880999999999999</v>
      </c>
      <c r="Q1243" s="184">
        <v>3.8134000000000001</v>
      </c>
      <c r="R1243" s="184">
        <v>-4.9219999999999997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44446</v>
      </c>
      <c r="E1244" s="184">
        <v>1621.2384</v>
      </c>
      <c r="F1244" s="184">
        <v>-0.55379999999999996</v>
      </c>
      <c r="G1244" s="184">
        <v>1.1094999999999999</v>
      </c>
      <c r="H1244" s="184">
        <v>5.5404</v>
      </c>
      <c r="I1244" s="184">
        <v>4.2929000000000004</v>
      </c>
      <c r="J1244" s="184">
        <v>5.4757999999999996</v>
      </c>
      <c r="K1244" s="184">
        <v>3.6269999999999998</v>
      </c>
      <c r="L1244" s="184">
        <v>5.0632000000000001</v>
      </c>
      <c r="M1244" s="184">
        <v>7.6749999999999998</v>
      </c>
      <c r="N1244" s="184">
        <v>7.7953000000000001</v>
      </c>
      <c r="O1244" s="184">
        <v>-8.6669999999999998</v>
      </c>
      <c r="P1244" s="184">
        <v>-2.4091</v>
      </c>
      <c r="Q1244" s="184">
        <v>2.5402</v>
      </c>
      <c r="R1244" s="184">
        <v>-4.6868999999999996</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44446</v>
      </c>
      <c r="E1247" s="184">
        <v>32.36</v>
      </c>
      <c r="F1247" s="184">
        <v>1.5791999999999999</v>
      </c>
      <c r="G1247" s="184">
        <v>2.2564000000000002</v>
      </c>
      <c r="H1247" s="184">
        <v>4.3704000000000001</v>
      </c>
      <c r="I1247" s="184">
        <v>3.8730000000000002</v>
      </c>
      <c r="J1247" s="184">
        <v>4.2134999999999998</v>
      </c>
      <c r="K1247" s="184">
        <v>3.9849999999999999</v>
      </c>
      <c r="L1247" s="184">
        <v>4.6178999999999997</v>
      </c>
      <c r="M1247" s="184">
        <v>3.7738999999999998</v>
      </c>
      <c r="N1247" s="184">
        <v>4.2435</v>
      </c>
      <c r="O1247" s="184">
        <v>6.4980000000000002</v>
      </c>
      <c r="P1247" s="184">
        <v>6.5525000000000002</v>
      </c>
      <c r="Q1247" s="184">
        <v>7.6702000000000004</v>
      </c>
      <c r="R1247" s="184">
        <v>6.0015999999999998</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44446</v>
      </c>
      <c r="E1248" s="184">
        <v>34.427300000000002</v>
      </c>
      <c r="F1248" s="184">
        <v>2.4386000000000001</v>
      </c>
      <c r="G1248" s="184">
        <v>3.0491000000000001</v>
      </c>
      <c r="H1248" s="184">
        <v>5.1547000000000001</v>
      </c>
      <c r="I1248" s="184">
        <v>4.6581000000000001</v>
      </c>
      <c r="J1248" s="184">
        <v>4.9947999999999997</v>
      </c>
      <c r="K1248" s="184">
        <v>4.7735000000000003</v>
      </c>
      <c r="L1248" s="184">
        <v>5.4572000000000003</v>
      </c>
      <c r="M1248" s="184">
        <v>4.6014999999999997</v>
      </c>
      <c r="N1248" s="184">
        <v>5.0776000000000003</v>
      </c>
      <c r="O1248" s="184">
        <v>7.3632999999999997</v>
      </c>
      <c r="P1248" s="184">
        <v>7.3418000000000001</v>
      </c>
      <c r="Q1248" s="184">
        <v>8.1338000000000008</v>
      </c>
      <c r="R1248" s="184">
        <v>6.8670999999999998</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44446</v>
      </c>
      <c r="E1249" s="184">
        <v>34.201999999999998</v>
      </c>
      <c r="F1249" s="184">
        <v>0.64029999999999998</v>
      </c>
      <c r="G1249" s="184">
        <v>2.7488000000000001</v>
      </c>
      <c r="H1249" s="184">
        <v>4.1654</v>
      </c>
      <c r="I1249" s="184">
        <v>4.4287000000000001</v>
      </c>
      <c r="J1249" s="184">
        <v>4.5974000000000004</v>
      </c>
      <c r="K1249" s="184">
        <v>4.0865</v>
      </c>
      <c r="L1249" s="184">
        <v>4.1109999999999998</v>
      </c>
      <c r="M1249" s="184">
        <v>3.6000999999999999</v>
      </c>
      <c r="N1249" s="184">
        <v>3.923</v>
      </c>
      <c r="O1249" s="184">
        <v>6.6337000000000002</v>
      </c>
      <c r="P1249" s="184">
        <v>6.7973999999999997</v>
      </c>
      <c r="Q1249" s="184">
        <v>7.7141999999999999</v>
      </c>
      <c r="R1249" s="184">
        <v>5.5601000000000003</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44446</v>
      </c>
      <c r="E1250" s="184">
        <v>33.633499999999998</v>
      </c>
      <c r="F1250" s="184">
        <v>0.43409999999999999</v>
      </c>
      <c r="G1250" s="184">
        <v>2.4967000000000001</v>
      </c>
      <c r="H1250" s="184">
        <v>3.9097</v>
      </c>
      <c r="I1250" s="184">
        <v>4.1692999999999998</v>
      </c>
      <c r="J1250" s="184">
        <v>4.3335999999999997</v>
      </c>
      <c r="K1250" s="184">
        <v>3.8206000000000002</v>
      </c>
      <c r="L1250" s="184">
        <v>3.8351000000000002</v>
      </c>
      <c r="M1250" s="184">
        <v>3.3351999999999999</v>
      </c>
      <c r="N1250" s="184">
        <v>3.6566999999999998</v>
      </c>
      <c r="O1250" s="184">
        <v>6.3715999999999999</v>
      </c>
      <c r="P1250" s="184">
        <v>6.5640999999999998</v>
      </c>
      <c r="Q1250" s="184">
        <v>7.6169000000000002</v>
      </c>
      <c r="R1250" s="184">
        <v>5.3005000000000004</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44446</v>
      </c>
      <c r="E1251" s="184">
        <v>16.135200000000001</v>
      </c>
      <c r="F1251" s="184">
        <v>1.8098000000000001</v>
      </c>
      <c r="G1251" s="184">
        <v>2.6587999999999998</v>
      </c>
      <c r="H1251" s="184">
        <v>4.5929000000000002</v>
      </c>
      <c r="I1251" s="184">
        <v>4.4672999999999998</v>
      </c>
      <c r="J1251" s="184">
        <v>5.0484</v>
      </c>
      <c r="K1251" s="184">
        <v>4.4859</v>
      </c>
      <c r="L1251" s="184">
        <v>4.7662000000000004</v>
      </c>
      <c r="M1251" s="184">
        <v>4.0247999999999999</v>
      </c>
      <c r="N1251" s="184">
        <v>4.3990999999999998</v>
      </c>
      <c r="O1251" s="184">
        <v>7.1612</v>
      </c>
      <c r="P1251" s="184">
        <v>7.1642999999999999</v>
      </c>
      <c r="Q1251" s="184">
        <v>7.6361999999999997</v>
      </c>
      <c r="R1251" s="184">
        <v>6.6154000000000002</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44446</v>
      </c>
      <c r="E1252" s="184">
        <v>15.8102</v>
      </c>
      <c r="F1252" s="184">
        <v>1.3852</v>
      </c>
      <c r="G1252" s="184">
        <v>2.367</v>
      </c>
      <c r="H1252" s="184">
        <v>4.2910000000000004</v>
      </c>
      <c r="I1252" s="184">
        <v>4.1787000000000001</v>
      </c>
      <c r="J1252" s="184">
        <v>4.7523999999999997</v>
      </c>
      <c r="K1252" s="184">
        <v>4.1917999999999997</v>
      </c>
      <c r="L1252" s="184">
        <v>4.4763000000000002</v>
      </c>
      <c r="M1252" s="184">
        <v>3.7376999999999998</v>
      </c>
      <c r="N1252" s="184">
        <v>4.1131000000000002</v>
      </c>
      <c r="O1252" s="184">
        <v>6.8513999999999999</v>
      </c>
      <c r="P1252" s="184">
        <v>6.8410000000000002</v>
      </c>
      <c r="Q1252" s="184">
        <v>7.2999000000000001</v>
      </c>
      <c r="R1252" s="184">
        <v>6.3163999999999998</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44446</v>
      </c>
      <c r="E1255" s="184">
        <v>24.055399999999999</v>
      </c>
      <c r="F1255" s="184">
        <v>12.901899999999999</v>
      </c>
      <c r="G1255" s="184">
        <v>13.0677</v>
      </c>
      <c r="H1255" s="184">
        <v>17.726099999999999</v>
      </c>
      <c r="I1255" s="184">
        <v>19.4466</v>
      </c>
      <c r="J1255" s="184">
        <v>13.3893</v>
      </c>
      <c r="K1255" s="184">
        <v>8.1567000000000007</v>
      </c>
      <c r="L1255" s="184">
        <v>9.0065000000000008</v>
      </c>
      <c r="M1255" s="184">
        <v>10.305199999999999</v>
      </c>
      <c r="N1255" s="184">
        <v>11.6555</v>
      </c>
      <c r="O1255" s="184">
        <v>5.3074000000000003</v>
      </c>
      <c r="P1255" s="184">
        <v>6.5231000000000003</v>
      </c>
      <c r="Q1255" s="184">
        <v>8.2088999999999999</v>
      </c>
      <c r="R1255" s="184">
        <v>3.7222</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44446</v>
      </c>
      <c r="E1256" s="184">
        <v>24.7058</v>
      </c>
      <c r="F1256" s="184">
        <v>12.857799999999999</v>
      </c>
      <c r="G1256" s="184">
        <v>13.0566</v>
      </c>
      <c r="H1256" s="184">
        <v>17.7254</v>
      </c>
      <c r="I1256" s="184">
        <v>19.423500000000001</v>
      </c>
      <c r="J1256" s="184">
        <v>13.382400000000001</v>
      </c>
      <c r="K1256" s="184">
        <v>8.1532999999999998</v>
      </c>
      <c r="L1256" s="184">
        <v>9.0218000000000007</v>
      </c>
      <c r="M1256" s="184">
        <v>10.4405</v>
      </c>
      <c r="N1256" s="184">
        <v>11.8613</v>
      </c>
      <c r="O1256" s="184">
        <v>5.6288999999999998</v>
      </c>
      <c r="P1256" s="184">
        <v>6.8636999999999997</v>
      </c>
      <c r="Q1256" s="184">
        <v>8.2204999999999995</v>
      </c>
      <c r="R1256" s="184">
        <v>4.0065999999999997</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44446</v>
      </c>
      <c r="E1257" s="184">
        <v>44.623693213745902</v>
      </c>
      <c r="F1257" s="184">
        <v>12.838200000000001</v>
      </c>
      <c r="G1257" s="184">
        <v>13.099299999999999</v>
      </c>
      <c r="H1257" s="184">
        <v>17.735800000000001</v>
      </c>
      <c r="I1257" s="184">
        <v>19.4176</v>
      </c>
      <c r="J1257" s="184">
        <v>13.3796</v>
      </c>
      <c r="K1257" s="184">
        <v>8.1548999999999996</v>
      </c>
      <c r="L1257" s="184">
        <v>9.0058000000000007</v>
      </c>
      <c r="M1257" s="184">
        <v>10.304500000000001</v>
      </c>
      <c r="N1257" s="184">
        <v>11.6548</v>
      </c>
      <c r="O1257" s="184">
        <v>4.2716000000000003</v>
      </c>
      <c r="P1257" s="184">
        <v>4.9398999999999997</v>
      </c>
      <c r="Q1257" s="184">
        <v>7.1707999999999998</v>
      </c>
      <c r="R1257" s="184">
        <v>3.3370000000000002</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44446</v>
      </c>
      <c r="E1258" s="184">
        <v>17.6605460900922</v>
      </c>
      <c r="F1258" s="184">
        <v>13.0381</v>
      </c>
      <c r="G1258" s="184">
        <v>13.052099999999999</v>
      </c>
      <c r="H1258" s="184">
        <v>17.7256</v>
      </c>
      <c r="I1258" s="184">
        <v>19.444299999999998</v>
      </c>
      <c r="J1258" s="184">
        <v>13.3874</v>
      </c>
      <c r="K1258" s="184">
        <v>8.1563999999999997</v>
      </c>
      <c r="L1258" s="184">
        <v>9.0222999999999995</v>
      </c>
      <c r="M1258" s="184">
        <v>10.441800000000001</v>
      </c>
      <c r="N1258" s="184">
        <v>11.8613</v>
      </c>
      <c r="O1258" s="184">
        <v>4.6173000000000002</v>
      </c>
      <c r="P1258" s="184">
        <v>5.3086000000000002</v>
      </c>
      <c r="Q1258" s="184">
        <v>6.3249000000000004</v>
      </c>
      <c r="R1258" s="184">
        <v>3.6320000000000001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44446</v>
      </c>
      <c r="E1265" s="184">
        <v>46.009799999999998</v>
      </c>
      <c r="F1265" s="184">
        <v>2.6974999999999998</v>
      </c>
      <c r="G1265" s="184">
        <v>3.3530000000000002</v>
      </c>
      <c r="H1265" s="184">
        <v>5.1843000000000004</v>
      </c>
      <c r="I1265" s="184">
        <v>5.0244999999999997</v>
      </c>
      <c r="J1265" s="184">
        <v>5.7981999999999996</v>
      </c>
      <c r="K1265" s="184">
        <v>4.9873000000000003</v>
      </c>
      <c r="L1265" s="184">
        <v>4.7774000000000001</v>
      </c>
      <c r="M1265" s="184">
        <v>4.2826000000000004</v>
      </c>
      <c r="N1265" s="184">
        <v>5.0841000000000003</v>
      </c>
      <c r="O1265" s="184">
        <v>7.0952000000000002</v>
      </c>
      <c r="P1265" s="184">
        <v>6.8802000000000003</v>
      </c>
      <c r="Q1265" s="184">
        <v>7.2454999999999998</v>
      </c>
      <c r="R1265" s="184">
        <v>6.4993999999999996</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44446</v>
      </c>
      <c r="E1266" s="184">
        <v>48.759399999999999</v>
      </c>
      <c r="F1266" s="184">
        <v>3.3689</v>
      </c>
      <c r="G1266" s="184">
        <v>3.9691999999999998</v>
      </c>
      <c r="H1266" s="184">
        <v>5.7918000000000003</v>
      </c>
      <c r="I1266" s="184">
        <v>5.6264000000000003</v>
      </c>
      <c r="J1266" s="184">
        <v>6.4032999999999998</v>
      </c>
      <c r="K1266" s="184">
        <v>5.5936000000000003</v>
      </c>
      <c r="L1266" s="184">
        <v>5.3922999999999996</v>
      </c>
      <c r="M1266" s="184">
        <v>4.9025999999999996</v>
      </c>
      <c r="N1266" s="184">
        <v>5.7161999999999997</v>
      </c>
      <c r="O1266" s="184">
        <v>7.7407000000000004</v>
      </c>
      <c r="P1266" s="184">
        <v>7.5548999999999999</v>
      </c>
      <c r="Q1266" s="184">
        <v>8.1662999999999997</v>
      </c>
      <c r="R1266" s="184">
        <v>7.1395</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44446</v>
      </c>
      <c r="E1267" s="184">
        <v>16.474</v>
      </c>
      <c r="F1267" s="184">
        <v>-1.9939</v>
      </c>
      <c r="G1267" s="184">
        <v>1.4403999999999999</v>
      </c>
      <c r="H1267" s="184">
        <v>4.2765000000000004</v>
      </c>
      <c r="I1267" s="184">
        <v>3.6133000000000002</v>
      </c>
      <c r="J1267" s="184">
        <v>4.6787999999999998</v>
      </c>
      <c r="K1267" s="184">
        <v>3.9081999999999999</v>
      </c>
      <c r="L1267" s="184">
        <v>4.3418000000000001</v>
      </c>
      <c r="M1267" s="184">
        <v>3.4068000000000001</v>
      </c>
      <c r="N1267" s="184">
        <v>3.7654000000000001</v>
      </c>
      <c r="O1267" s="184">
        <v>1.7325999999999999</v>
      </c>
      <c r="P1267" s="184">
        <v>3.5615000000000001</v>
      </c>
      <c r="Q1267" s="184">
        <v>3.4068000000000001</v>
      </c>
      <c r="R1267" s="184">
        <v>3.7349000000000001</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44446</v>
      </c>
      <c r="E1268" s="184">
        <v>17.577000000000002</v>
      </c>
      <c r="F1268" s="184">
        <v>-1.2459</v>
      </c>
      <c r="G1268" s="184">
        <v>2.2328999999999999</v>
      </c>
      <c r="H1268" s="184">
        <v>5.0777000000000001</v>
      </c>
      <c r="I1268" s="184">
        <v>4.4127999999999998</v>
      </c>
      <c r="J1268" s="184">
        <v>5.4903000000000004</v>
      </c>
      <c r="K1268" s="184">
        <v>4.7256999999999998</v>
      </c>
      <c r="L1268" s="184">
        <v>5.1748000000000003</v>
      </c>
      <c r="M1268" s="184">
        <v>4.2464000000000004</v>
      </c>
      <c r="N1268" s="184">
        <v>4.6162999999999998</v>
      </c>
      <c r="O1268" s="184">
        <v>2.5594000000000001</v>
      </c>
      <c r="P1268" s="184">
        <v>4.4047999999999998</v>
      </c>
      <c r="Q1268" s="184">
        <v>6.4226999999999999</v>
      </c>
      <c r="R1268" s="184">
        <v>4.5833000000000004</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44446</v>
      </c>
      <c r="E1269" s="184">
        <v>426.79919999999998</v>
      </c>
      <c r="F1269" s="184">
        <v>-2.4542999999999999</v>
      </c>
      <c r="G1269" s="184">
        <v>1.0242</v>
      </c>
      <c r="H1269" s="184">
        <v>3.2665000000000002</v>
      </c>
      <c r="I1269" s="184">
        <v>6.2396000000000003</v>
      </c>
      <c r="J1269" s="184">
        <v>6.8861999999999997</v>
      </c>
      <c r="K1269" s="184">
        <v>5.9996999999999998</v>
      </c>
      <c r="L1269" s="184">
        <v>5.2313000000000001</v>
      </c>
      <c r="M1269" s="184">
        <v>4.6040000000000001</v>
      </c>
      <c r="N1269" s="184">
        <v>5.3954000000000004</v>
      </c>
      <c r="O1269" s="184">
        <v>7.6204000000000001</v>
      </c>
      <c r="P1269" s="184">
        <v>7.4592000000000001</v>
      </c>
      <c r="Q1269" s="184">
        <v>7.9546999999999999</v>
      </c>
      <c r="R1269" s="184">
        <v>7.0202999999999998</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44446</v>
      </c>
      <c r="E1270" s="184">
        <v>430.7921</v>
      </c>
      <c r="F1270" s="184">
        <v>-2.3382999999999998</v>
      </c>
      <c r="G1270" s="184">
        <v>1.1439999999999999</v>
      </c>
      <c r="H1270" s="184">
        <v>3.3864999999999998</v>
      </c>
      <c r="I1270" s="184">
        <v>6.3597999999999999</v>
      </c>
      <c r="J1270" s="184">
        <v>7.0063000000000004</v>
      </c>
      <c r="K1270" s="184">
        <v>6.1146000000000003</v>
      </c>
      <c r="L1270" s="184">
        <v>5.3460000000000001</v>
      </c>
      <c r="M1270" s="184">
        <v>4.7191000000000001</v>
      </c>
      <c r="N1270" s="184">
        <v>5.5122999999999998</v>
      </c>
      <c r="O1270" s="184">
        <v>7.7415000000000003</v>
      </c>
      <c r="P1270" s="184">
        <v>7.59</v>
      </c>
      <c r="Q1270" s="184">
        <v>8.3582999999999998</v>
      </c>
      <c r="R1270" s="184">
        <v>7.1296999999999997</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44446</v>
      </c>
      <c r="E1271" s="184">
        <v>31.241099999999999</v>
      </c>
      <c r="F1271" s="184">
        <v>0.58420000000000005</v>
      </c>
      <c r="G1271" s="184">
        <v>2.2787999999999999</v>
      </c>
      <c r="H1271" s="184">
        <v>4.2427999999999999</v>
      </c>
      <c r="I1271" s="184">
        <v>4.3635000000000002</v>
      </c>
      <c r="J1271" s="184">
        <v>4.9135</v>
      </c>
      <c r="K1271" s="184">
        <v>4.1771000000000003</v>
      </c>
      <c r="L1271" s="184">
        <v>4.6990999999999996</v>
      </c>
      <c r="M1271" s="184">
        <v>3.9043999999999999</v>
      </c>
      <c r="N1271" s="184">
        <v>4.2690999999999999</v>
      </c>
      <c r="O1271" s="184">
        <v>7.0292000000000003</v>
      </c>
      <c r="P1271" s="184">
        <v>7.0978000000000003</v>
      </c>
      <c r="Q1271" s="184">
        <v>8.0371000000000006</v>
      </c>
      <c r="R1271" s="184">
        <v>6.0202999999999998</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44446</v>
      </c>
      <c r="E1272" s="184">
        <v>30.790800000000001</v>
      </c>
      <c r="F1272" s="184">
        <v>0.35560000000000003</v>
      </c>
      <c r="G1272" s="184">
        <v>2.0453000000000001</v>
      </c>
      <c r="H1272" s="184">
        <v>4.0166000000000004</v>
      </c>
      <c r="I1272" s="184">
        <v>4.1386000000000003</v>
      </c>
      <c r="J1272" s="184">
        <v>4.6867999999999999</v>
      </c>
      <c r="K1272" s="184">
        <v>3.9561000000000002</v>
      </c>
      <c r="L1272" s="184">
        <v>4.4802999999999997</v>
      </c>
      <c r="M1272" s="184">
        <v>3.6848999999999998</v>
      </c>
      <c r="N1272" s="184">
        <v>4.0444000000000004</v>
      </c>
      <c r="O1272" s="184">
        <v>6.8000999999999996</v>
      </c>
      <c r="P1272" s="184">
        <v>6.8840000000000003</v>
      </c>
      <c r="Q1272" s="184">
        <v>7.4509999999999996</v>
      </c>
      <c r="R1272" s="184">
        <v>5.7888999999999999</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44446</v>
      </c>
      <c r="E1273" s="184">
        <v>3019.9733000000001</v>
      </c>
      <c r="F1273" s="184">
        <v>0.50519999999999998</v>
      </c>
      <c r="G1273" s="184">
        <v>2.1328</v>
      </c>
      <c r="H1273" s="184">
        <v>4.2111000000000001</v>
      </c>
      <c r="I1273" s="184">
        <v>4.0147000000000004</v>
      </c>
      <c r="J1273" s="184">
        <v>4.7241</v>
      </c>
      <c r="K1273" s="184">
        <v>4.0595999999999997</v>
      </c>
      <c r="L1273" s="184">
        <v>4.4766000000000004</v>
      </c>
      <c r="M1273" s="184">
        <v>3.7471999999999999</v>
      </c>
      <c r="N1273" s="184">
        <v>4.0976999999999997</v>
      </c>
      <c r="O1273" s="184">
        <v>7.0590999999999999</v>
      </c>
      <c r="P1273" s="184">
        <v>6.8662000000000001</v>
      </c>
      <c r="Q1273" s="184">
        <v>7.8367000000000004</v>
      </c>
      <c r="R1273" s="184">
        <v>5.9825999999999997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44446</v>
      </c>
      <c r="E1274" s="184">
        <v>3112.4567000000002</v>
      </c>
      <c r="F1274" s="184">
        <v>0.83620000000000005</v>
      </c>
      <c r="G1274" s="184">
        <v>2.4628000000000001</v>
      </c>
      <c r="H1274" s="184">
        <v>4.5412999999999997</v>
      </c>
      <c r="I1274" s="184">
        <v>4.3452999999999999</v>
      </c>
      <c r="J1274" s="184">
        <v>5.0555000000000003</v>
      </c>
      <c r="K1274" s="184">
        <v>4.3930999999999996</v>
      </c>
      <c r="L1274" s="184">
        <v>4.8144</v>
      </c>
      <c r="M1274" s="184">
        <v>4.0869</v>
      </c>
      <c r="N1274" s="184">
        <v>4.4417</v>
      </c>
      <c r="O1274" s="184">
        <v>7.3921000000000001</v>
      </c>
      <c r="P1274" s="184">
        <v>7.2480000000000002</v>
      </c>
      <c r="Q1274" s="184">
        <v>8.0444999999999993</v>
      </c>
      <c r="R1274" s="184">
        <v>6.3186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44446</v>
      </c>
      <c r="E1275" s="184">
        <v>29.687000000000001</v>
      </c>
      <c r="F1275" s="184">
        <v>2.3361999999999998</v>
      </c>
      <c r="G1275" s="184">
        <v>1.8446</v>
      </c>
      <c r="H1275" s="184">
        <v>3.6735000000000002</v>
      </c>
      <c r="I1275" s="184">
        <v>4.2487000000000004</v>
      </c>
      <c r="J1275" s="184">
        <v>4.6989999999999998</v>
      </c>
      <c r="K1275" s="184">
        <v>3.9369999999999998</v>
      </c>
      <c r="L1275" s="184">
        <v>3.9131</v>
      </c>
      <c r="M1275" s="184">
        <v>3.3073000000000001</v>
      </c>
      <c r="N1275" s="184">
        <v>3.6006999999999998</v>
      </c>
      <c r="O1275" s="184">
        <v>5.3047000000000004</v>
      </c>
      <c r="P1275" s="184">
        <v>5.9142000000000001</v>
      </c>
      <c r="Q1275" s="184">
        <v>7.5465999999999998</v>
      </c>
      <c r="R1275" s="184">
        <v>10.525600000000001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44446</v>
      </c>
      <c r="E1276" s="184">
        <v>30.002500000000001</v>
      </c>
      <c r="F1276" s="184">
        <v>2.5550000000000002</v>
      </c>
      <c r="G1276" s="184">
        <v>2.1295000000000002</v>
      </c>
      <c r="H1276" s="184">
        <v>3.9655</v>
      </c>
      <c r="I1276" s="184">
        <v>4.5439999999999996</v>
      </c>
      <c r="J1276" s="184">
        <v>4.9983000000000004</v>
      </c>
      <c r="K1276" s="184">
        <v>4.2407000000000004</v>
      </c>
      <c r="L1276" s="184">
        <v>4.2191999999999998</v>
      </c>
      <c r="M1276" s="184">
        <v>3.5977999999999999</v>
      </c>
      <c r="N1276" s="184">
        <v>3.8472</v>
      </c>
      <c r="O1276" s="184">
        <v>5.4592000000000001</v>
      </c>
      <c r="P1276" s="184">
        <v>6.0579000000000001</v>
      </c>
      <c r="Q1276" s="184">
        <v>7.2874999999999996</v>
      </c>
      <c r="R1276" s="184">
        <v>10.712</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44446</v>
      </c>
      <c r="E1277" s="184">
        <v>2683.5587999999998</v>
      </c>
      <c r="F1277" s="184">
        <v>0.4516</v>
      </c>
      <c r="G1277" s="184">
        <v>2.9554999999999998</v>
      </c>
      <c r="H1277" s="184">
        <v>5.6346999999999996</v>
      </c>
      <c r="I1277" s="184">
        <v>6.0282</v>
      </c>
      <c r="J1277" s="184">
        <v>6.1703999999999999</v>
      </c>
      <c r="K1277" s="184">
        <v>4.5091999999999999</v>
      </c>
      <c r="L1277" s="184">
        <v>4.8174000000000001</v>
      </c>
      <c r="M1277" s="184">
        <v>3.8424999999999998</v>
      </c>
      <c r="N1277" s="184">
        <v>4.4771000000000001</v>
      </c>
      <c r="O1277" s="184">
        <v>7.1104000000000003</v>
      </c>
      <c r="P1277" s="184">
        <v>7.1989000000000001</v>
      </c>
      <c r="Q1277" s="184">
        <v>7.5773999999999999</v>
      </c>
      <c r="R1277" s="184">
        <v>6.5308000000000002</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44446</v>
      </c>
      <c r="E1278" s="184">
        <v>2841.9787999999999</v>
      </c>
      <c r="F1278" s="184">
        <v>1.2317</v>
      </c>
      <c r="G1278" s="184">
        <v>3.7353999999999998</v>
      </c>
      <c r="H1278" s="184">
        <v>6.4153000000000002</v>
      </c>
      <c r="I1278" s="184">
        <v>6.7896999999999998</v>
      </c>
      <c r="J1278" s="184">
        <v>6.9429999999999996</v>
      </c>
      <c r="K1278" s="184">
        <v>5.2914000000000003</v>
      </c>
      <c r="L1278" s="184">
        <v>5.6165000000000003</v>
      </c>
      <c r="M1278" s="184">
        <v>4.6458000000000004</v>
      </c>
      <c r="N1278" s="184">
        <v>5.2904</v>
      </c>
      <c r="O1278" s="184">
        <v>7.9234</v>
      </c>
      <c r="P1278" s="184">
        <v>8.0074000000000005</v>
      </c>
      <c r="Q1278" s="184">
        <v>8.5344999999999995</v>
      </c>
      <c r="R1278" s="184">
        <v>7.3461999999999996</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44446</v>
      </c>
      <c r="E1279" s="184">
        <v>23.37</v>
      </c>
      <c r="F1279" s="184">
        <v>0</v>
      </c>
      <c r="G1279" s="184">
        <v>2.8121999999999998</v>
      </c>
      <c r="H1279" s="184">
        <v>4.7568000000000001</v>
      </c>
      <c r="I1279" s="184">
        <v>5.1418999999999997</v>
      </c>
      <c r="J1279" s="184">
        <v>5.9660000000000002</v>
      </c>
      <c r="K1279" s="184">
        <v>4.7971000000000004</v>
      </c>
      <c r="L1279" s="184">
        <v>5.1462000000000003</v>
      </c>
      <c r="M1279" s="184">
        <v>4.4095000000000004</v>
      </c>
      <c r="N1279" s="184">
        <v>4.9950000000000001</v>
      </c>
      <c r="O1279" s="184">
        <v>6.2723000000000004</v>
      </c>
      <c r="P1279" s="184">
        <v>6.9793000000000003</v>
      </c>
      <c r="Q1279" s="184">
        <v>8.0079999999999991</v>
      </c>
      <c r="R1279" s="184">
        <v>6.2942999999999998</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44446</v>
      </c>
      <c r="E1280" s="184">
        <v>22.581800000000001</v>
      </c>
      <c r="F1280" s="184">
        <v>-0.80820000000000003</v>
      </c>
      <c r="G1280" s="184">
        <v>2.1421999999999999</v>
      </c>
      <c r="H1280" s="184">
        <v>4.0903</v>
      </c>
      <c r="I1280" s="184">
        <v>4.4873000000000003</v>
      </c>
      <c r="J1280" s="184">
        <v>5.3131000000000004</v>
      </c>
      <c r="K1280" s="184">
        <v>4.1398000000000001</v>
      </c>
      <c r="L1280" s="184">
        <v>4.4806999999999997</v>
      </c>
      <c r="M1280" s="184">
        <v>3.7395</v>
      </c>
      <c r="N1280" s="184">
        <v>4.3150000000000004</v>
      </c>
      <c r="O1280" s="184">
        <v>5.6859999999999999</v>
      </c>
      <c r="P1280" s="184">
        <v>6.4538000000000002</v>
      </c>
      <c r="Q1280" s="184">
        <v>7.8587999999999996</v>
      </c>
      <c r="R1280" s="184">
        <v>5.6706000000000003</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44446</v>
      </c>
      <c r="E1281" s="184">
        <v>31.8811</v>
      </c>
      <c r="F1281" s="184">
        <v>1.2594000000000001</v>
      </c>
      <c r="G1281" s="184">
        <v>2.4335</v>
      </c>
      <c r="H1281" s="184">
        <v>3.5188000000000001</v>
      </c>
      <c r="I1281" s="184">
        <v>3.8574000000000002</v>
      </c>
      <c r="J1281" s="184">
        <v>4.3202999999999996</v>
      </c>
      <c r="K1281" s="184">
        <v>3.7612000000000001</v>
      </c>
      <c r="L1281" s="184">
        <v>3.9188000000000001</v>
      </c>
      <c r="M1281" s="184">
        <v>4.1162000000000001</v>
      </c>
      <c r="N1281" s="184">
        <v>4.2870999999999997</v>
      </c>
      <c r="O1281" s="184">
        <v>5.274</v>
      </c>
      <c r="P1281" s="184">
        <v>5.89</v>
      </c>
      <c r="Q1281" s="184">
        <v>6.5503</v>
      </c>
      <c r="R1281" s="184">
        <v>5.9797000000000002</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44446</v>
      </c>
      <c r="E1282" s="184">
        <v>33.756700000000002</v>
      </c>
      <c r="F1282" s="184">
        <v>1.8382000000000001</v>
      </c>
      <c r="G1282" s="184">
        <v>2.9744999999999999</v>
      </c>
      <c r="H1282" s="184">
        <v>4.0502000000000002</v>
      </c>
      <c r="I1282" s="184">
        <v>4.4020000000000001</v>
      </c>
      <c r="J1282" s="184">
        <v>4.8593000000000002</v>
      </c>
      <c r="K1282" s="184">
        <v>4.3055000000000003</v>
      </c>
      <c r="L1282" s="184">
        <v>4.4711999999999996</v>
      </c>
      <c r="M1282" s="184">
        <v>4.6719999999999997</v>
      </c>
      <c r="N1282" s="184">
        <v>4.8503999999999996</v>
      </c>
      <c r="O1282" s="184">
        <v>5.8217999999999996</v>
      </c>
      <c r="P1282" s="184">
        <v>6.4932999999999996</v>
      </c>
      <c r="Q1282" s="184">
        <v>7.5854999999999997</v>
      </c>
      <c r="R1282" s="184">
        <v>6.5399000000000003</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44446</v>
      </c>
      <c r="E1283" s="184">
        <v>1371.7398000000001</v>
      </c>
      <c r="F1283" s="184">
        <v>-2.3893</v>
      </c>
      <c r="G1283" s="184">
        <v>2.6217000000000001</v>
      </c>
      <c r="H1283" s="184">
        <v>4.6047000000000002</v>
      </c>
      <c r="I1283" s="184">
        <v>5.0054999999999996</v>
      </c>
      <c r="J1283" s="184">
        <v>5.5715000000000003</v>
      </c>
      <c r="K1283" s="184">
        <v>4.5529000000000002</v>
      </c>
      <c r="L1283" s="184">
        <v>4.9574999999999996</v>
      </c>
      <c r="M1283" s="184">
        <v>4.2511999999999999</v>
      </c>
      <c r="N1283" s="184">
        <v>4.6630000000000003</v>
      </c>
      <c r="O1283" s="184">
        <v>7.1993</v>
      </c>
      <c r="P1283" s="184"/>
      <c r="Q1283" s="184">
        <v>7.1748000000000003</v>
      </c>
      <c r="R1283" s="184">
        <v>6.2489999999999997</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44446</v>
      </c>
      <c r="E1284" s="184">
        <v>1317.9103</v>
      </c>
      <c r="F1284" s="184">
        <v>-3.1901999999999999</v>
      </c>
      <c r="G1284" s="184">
        <v>1.8212999999999999</v>
      </c>
      <c r="H1284" s="184">
        <v>3.8046000000000002</v>
      </c>
      <c r="I1284" s="184">
        <v>4.2043999999999997</v>
      </c>
      <c r="J1284" s="184">
        <v>4.7678000000000003</v>
      </c>
      <c r="K1284" s="184">
        <v>3.7444999999999999</v>
      </c>
      <c r="L1284" s="184">
        <v>4.1304999999999996</v>
      </c>
      <c r="M1284" s="184">
        <v>3.4157999999999999</v>
      </c>
      <c r="N1284" s="184">
        <v>3.8146</v>
      </c>
      <c r="O1284" s="184">
        <v>6.3254999999999999</v>
      </c>
      <c r="P1284" s="184"/>
      <c r="Q1284" s="184">
        <v>6.2382999999999997</v>
      </c>
      <c r="R1284" s="184">
        <v>5.3867000000000003</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44446</v>
      </c>
      <c r="E1285" s="184">
        <v>1928.2281</v>
      </c>
      <c r="F1285" s="184">
        <v>0.75529999999999997</v>
      </c>
      <c r="G1285" s="184">
        <v>2.4628999999999999</v>
      </c>
      <c r="H1285" s="184">
        <v>4.2351999999999999</v>
      </c>
      <c r="I1285" s="184">
        <v>4.3468999999999998</v>
      </c>
      <c r="J1285" s="184">
        <v>5.3657000000000004</v>
      </c>
      <c r="K1285" s="184">
        <v>4.4560000000000004</v>
      </c>
      <c r="L1285" s="184">
        <v>4.7683</v>
      </c>
      <c r="M1285" s="184">
        <v>3.9849999999999999</v>
      </c>
      <c r="N1285" s="184">
        <v>4.4843999999999999</v>
      </c>
      <c r="O1285" s="184">
        <v>6.3628</v>
      </c>
      <c r="P1285" s="184">
        <v>6.5667</v>
      </c>
      <c r="Q1285" s="184">
        <v>7.3087999999999997</v>
      </c>
      <c r="R1285" s="184">
        <v>5.7923</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44446</v>
      </c>
      <c r="E1286" s="184">
        <v>1813.2543000000001</v>
      </c>
      <c r="F1286" s="184">
        <v>0.1188</v>
      </c>
      <c r="G1286" s="184">
        <v>1.8226</v>
      </c>
      <c r="H1286" s="184">
        <v>3.5945</v>
      </c>
      <c r="I1286" s="184">
        <v>3.7059000000000002</v>
      </c>
      <c r="J1286" s="184">
        <v>4.7224000000000004</v>
      </c>
      <c r="K1286" s="184">
        <v>3.8062999999999998</v>
      </c>
      <c r="L1286" s="184">
        <v>4.1013000000000002</v>
      </c>
      <c r="M1286" s="184">
        <v>3.3224</v>
      </c>
      <c r="N1286" s="184">
        <v>3.8161999999999998</v>
      </c>
      <c r="O1286" s="184">
        <v>5.6814999999999998</v>
      </c>
      <c r="P1286" s="184">
        <v>5.8569000000000004</v>
      </c>
      <c r="Q1286" s="184">
        <v>4.5008999999999997</v>
      </c>
      <c r="R1286" s="184">
        <v>5.1398999999999999</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44446</v>
      </c>
      <c r="E1287" s="184">
        <v>2987.1478000000002</v>
      </c>
      <c r="F1287" s="184">
        <v>1.6020000000000001</v>
      </c>
      <c r="G1287" s="184">
        <v>2.4508999999999999</v>
      </c>
      <c r="H1287" s="184">
        <v>4.3601999999999999</v>
      </c>
      <c r="I1287" s="184">
        <v>4.3121999999999998</v>
      </c>
      <c r="J1287" s="184">
        <v>4.9954000000000001</v>
      </c>
      <c r="K1287" s="184">
        <v>4.5119999999999996</v>
      </c>
      <c r="L1287" s="184">
        <v>5.2919</v>
      </c>
      <c r="M1287" s="184">
        <v>4.4772999999999996</v>
      </c>
      <c r="N1287" s="184">
        <v>4.9941000000000004</v>
      </c>
      <c r="O1287" s="184">
        <v>6.6684000000000001</v>
      </c>
      <c r="P1287" s="184">
        <v>6.7568000000000001</v>
      </c>
      <c r="Q1287" s="184">
        <v>7.8506999999999998</v>
      </c>
      <c r="R1287" s="184">
        <v>6.4561000000000002</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44446</v>
      </c>
      <c r="E1288" s="184">
        <v>3095.1014</v>
      </c>
      <c r="F1288" s="184">
        <v>2.2927</v>
      </c>
      <c r="G1288" s="184">
        <v>3.1412</v>
      </c>
      <c r="H1288" s="184">
        <v>5.0511999999999997</v>
      </c>
      <c r="I1288" s="184">
        <v>5.0056000000000003</v>
      </c>
      <c r="J1288" s="184">
        <v>5.6896000000000004</v>
      </c>
      <c r="K1288" s="184">
        <v>5.2107999999999999</v>
      </c>
      <c r="L1288" s="184">
        <v>6.0019999999999998</v>
      </c>
      <c r="M1288" s="184">
        <v>5.1925999999999997</v>
      </c>
      <c r="N1288" s="184">
        <v>5.7211999999999996</v>
      </c>
      <c r="O1288" s="184">
        <v>7.2339000000000002</v>
      </c>
      <c r="P1288" s="184">
        <v>7.2329999999999997</v>
      </c>
      <c r="Q1288" s="184">
        <v>8.1229999999999993</v>
      </c>
      <c r="R1288" s="184">
        <v>7.1368999999999998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44446</v>
      </c>
      <c r="E1289" s="184">
        <v>23.7181</v>
      </c>
      <c r="F1289" s="184">
        <v>1.2312000000000001</v>
      </c>
      <c r="G1289" s="184">
        <v>1.8471</v>
      </c>
      <c r="H1289" s="184">
        <v>2.9256000000000002</v>
      </c>
      <c r="I1289" s="184">
        <v>3.8971</v>
      </c>
      <c r="J1289" s="184">
        <v>3.7488999999999999</v>
      </c>
      <c r="K1289" s="184">
        <v>3.4232</v>
      </c>
      <c r="L1289" s="184">
        <v>3.9689999999999999</v>
      </c>
      <c r="M1289" s="184">
        <v>3.6520999999999999</v>
      </c>
      <c r="N1289" s="184">
        <v>4.2384000000000004</v>
      </c>
      <c r="O1289" s="184">
        <v>-0.9194</v>
      </c>
      <c r="P1289" s="184">
        <v>2.2374999999999998</v>
      </c>
      <c r="Q1289" s="184">
        <v>6.2609000000000004</v>
      </c>
      <c r="R1289" s="184">
        <v>3.6383999999999999</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44446</v>
      </c>
      <c r="E1290" s="184">
        <v>25.021799999999999</v>
      </c>
      <c r="F1290" s="184">
        <v>1.8964000000000001</v>
      </c>
      <c r="G1290" s="184">
        <v>2.5169999999999999</v>
      </c>
      <c r="H1290" s="184">
        <v>3.5868000000000002</v>
      </c>
      <c r="I1290" s="184">
        <v>4.5716999999999999</v>
      </c>
      <c r="J1290" s="184">
        <v>4.4344000000000001</v>
      </c>
      <c r="K1290" s="184">
        <v>4.1139999999999999</v>
      </c>
      <c r="L1290" s="184">
        <v>4.6698000000000004</v>
      </c>
      <c r="M1290" s="184">
        <v>4.3554000000000004</v>
      </c>
      <c r="N1290" s="184">
        <v>4.9572000000000003</v>
      </c>
      <c r="O1290" s="184">
        <v>-0.20330000000000001</v>
      </c>
      <c r="P1290" s="184">
        <v>2.9171999999999998</v>
      </c>
      <c r="Q1290" s="184">
        <v>5.8147000000000002</v>
      </c>
      <c r="R1290" s="184">
        <v>4.3871000000000002</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44446</v>
      </c>
      <c r="E1291" s="184">
        <v>2778.8921999999998</v>
      </c>
      <c r="F1291" s="184">
        <v>-0.68430000000000002</v>
      </c>
      <c r="G1291" s="184">
        <v>2.1858</v>
      </c>
      <c r="H1291" s="184">
        <v>3.7267000000000001</v>
      </c>
      <c r="I1291" s="184">
        <v>3.6697000000000002</v>
      </c>
      <c r="J1291" s="184">
        <v>4.3376999999999999</v>
      </c>
      <c r="K1291" s="184">
        <v>3.9386000000000001</v>
      </c>
      <c r="L1291" s="184">
        <v>4.1348000000000003</v>
      </c>
      <c r="M1291" s="184">
        <v>3.6377999999999999</v>
      </c>
      <c r="N1291" s="184">
        <v>3.8393000000000002</v>
      </c>
      <c r="O1291" s="184">
        <v>-0.77549999999999997</v>
      </c>
      <c r="P1291" s="184">
        <v>2.3353000000000002</v>
      </c>
      <c r="Q1291" s="184">
        <v>6.1996000000000002</v>
      </c>
      <c r="R1291" s="184">
        <v>4.7405999999999997</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44446</v>
      </c>
      <c r="E1292" s="184">
        <v>2900.6314000000002</v>
      </c>
      <c r="F1292" s="184">
        <v>-0.37</v>
      </c>
      <c r="G1292" s="184">
        <v>2.5042</v>
      </c>
      <c r="H1292" s="184">
        <v>4.0461999999999998</v>
      </c>
      <c r="I1292" s="184">
        <v>3.9906000000000001</v>
      </c>
      <c r="J1292" s="184">
        <v>4.6742999999999997</v>
      </c>
      <c r="K1292" s="184">
        <v>4.2632000000000003</v>
      </c>
      <c r="L1292" s="184">
        <v>4.4767999999999999</v>
      </c>
      <c r="M1292" s="184">
        <v>3.9849000000000001</v>
      </c>
      <c r="N1292" s="184">
        <v>4.1883999999999997</v>
      </c>
      <c r="O1292" s="184">
        <v>-0.49880000000000002</v>
      </c>
      <c r="P1292" s="184">
        <v>2.6718000000000002</v>
      </c>
      <c r="Q1292" s="184">
        <v>5.4806999999999997</v>
      </c>
      <c r="R1292" s="184">
        <v>4.9970999999999997</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44446</v>
      </c>
      <c r="E1293" s="184">
        <v>2798.1711</v>
      </c>
      <c r="F1293" s="184">
        <v>-0.2087</v>
      </c>
      <c r="G1293" s="184">
        <v>1.8178000000000001</v>
      </c>
      <c r="H1293" s="184">
        <v>3.6775000000000002</v>
      </c>
      <c r="I1293" s="184">
        <v>3.9209000000000001</v>
      </c>
      <c r="J1293" s="184">
        <v>4.3497000000000003</v>
      </c>
      <c r="K1293" s="184">
        <v>3.9973000000000001</v>
      </c>
      <c r="L1293" s="184">
        <v>3.9098999999999999</v>
      </c>
      <c r="M1293" s="184">
        <v>3.4287000000000001</v>
      </c>
      <c r="N1293" s="184">
        <v>3.8481999999999998</v>
      </c>
      <c r="O1293" s="184">
        <v>6.6387</v>
      </c>
      <c r="P1293" s="184">
        <v>6.7602000000000002</v>
      </c>
      <c r="Q1293" s="184">
        <v>7.5545</v>
      </c>
      <c r="R1293" s="184">
        <v>5.5867000000000004</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44446</v>
      </c>
      <c r="E1294" s="184">
        <v>2851.1044999999999</v>
      </c>
      <c r="F1294" s="184">
        <v>0.34439999999999998</v>
      </c>
      <c r="G1294" s="184">
        <v>2.3504</v>
      </c>
      <c r="H1294" s="184">
        <v>4.2023000000000001</v>
      </c>
      <c r="I1294" s="184">
        <v>4.4447999999999999</v>
      </c>
      <c r="J1294" s="184">
        <v>4.8855000000000004</v>
      </c>
      <c r="K1294" s="184">
        <v>4.5434999999999999</v>
      </c>
      <c r="L1294" s="184">
        <v>4.4702999999999999</v>
      </c>
      <c r="M1294" s="184">
        <v>3.9563999999999999</v>
      </c>
      <c r="N1294" s="184">
        <v>4.4221000000000004</v>
      </c>
      <c r="O1294" s="184">
        <v>7.1292</v>
      </c>
      <c r="P1294" s="184">
        <v>7.093</v>
      </c>
      <c r="Q1294" s="184">
        <v>7.8791000000000002</v>
      </c>
      <c r="R1294" s="184">
        <v>6.19</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44446</v>
      </c>
      <c r="E1295" s="184">
        <v>27.611599999999999</v>
      </c>
      <c r="F1295" s="184">
        <v>0.79320000000000002</v>
      </c>
      <c r="G1295" s="184">
        <v>1.9172</v>
      </c>
      <c r="H1295" s="184">
        <v>3.4014000000000002</v>
      </c>
      <c r="I1295" s="184">
        <v>4.1327999999999996</v>
      </c>
      <c r="J1295" s="184">
        <v>4.6955</v>
      </c>
      <c r="K1295" s="184">
        <v>4.0849000000000002</v>
      </c>
      <c r="L1295" s="184">
        <v>4.4131999999999998</v>
      </c>
      <c r="M1295" s="184">
        <v>3.9245999999999999</v>
      </c>
      <c r="N1295" s="184">
        <v>4.1266999999999996</v>
      </c>
      <c r="O1295" s="184">
        <v>3.2496</v>
      </c>
      <c r="P1295" s="184">
        <v>4.8642000000000003</v>
      </c>
      <c r="Q1295" s="184">
        <v>6.7576000000000001</v>
      </c>
      <c r="R1295" s="184">
        <v>5.7423000000000002</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44446</v>
      </c>
      <c r="E1296" s="184">
        <v>26.3674</v>
      </c>
      <c r="F1296" s="184">
        <v>0</v>
      </c>
      <c r="G1296" s="184">
        <v>1.2114</v>
      </c>
      <c r="H1296" s="184">
        <v>2.6909000000000001</v>
      </c>
      <c r="I1296" s="184">
        <v>3.4356</v>
      </c>
      <c r="J1296" s="184">
        <v>4.0025000000000004</v>
      </c>
      <c r="K1296" s="184">
        <v>3.3932000000000002</v>
      </c>
      <c r="L1296" s="184">
        <v>3.6463000000000001</v>
      </c>
      <c r="M1296" s="184">
        <v>3.1972</v>
      </c>
      <c r="N1296" s="184">
        <v>3.4453999999999998</v>
      </c>
      <c r="O1296" s="184">
        <v>2.6840999999999999</v>
      </c>
      <c r="P1296" s="184">
        <v>4.2392000000000003</v>
      </c>
      <c r="Q1296" s="184">
        <v>6.9715999999999996</v>
      </c>
      <c r="R1296" s="184">
        <v>5.1585000000000001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44446</v>
      </c>
      <c r="E1297" s="184">
        <v>3134.9373999999998</v>
      </c>
      <c r="F1297" s="184">
        <v>1.9596</v>
      </c>
      <c r="G1297" s="184">
        <v>2.7170999999999998</v>
      </c>
      <c r="H1297" s="184">
        <v>4.3765999999999998</v>
      </c>
      <c r="I1297" s="184">
        <v>4.2393999999999998</v>
      </c>
      <c r="J1297" s="184">
        <v>4.7774000000000001</v>
      </c>
      <c r="K1297" s="184">
        <v>4.2892000000000001</v>
      </c>
      <c r="L1297" s="184">
        <v>4.7072000000000003</v>
      </c>
      <c r="M1297" s="184">
        <v>3.8607999999999998</v>
      </c>
      <c r="N1297" s="184">
        <v>4.3894000000000002</v>
      </c>
      <c r="O1297" s="184">
        <v>4.9377000000000004</v>
      </c>
      <c r="P1297" s="184">
        <v>5.7944000000000004</v>
      </c>
      <c r="Q1297" s="184">
        <v>7.3959000000000001</v>
      </c>
      <c r="R1297" s="184">
        <v>6.1430999999999996</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44446</v>
      </c>
      <c r="E1298" s="184">
        <v>31.121300000000002</v>
      </c>
      <c r="F1298" s="184">
        <v>0</v>
      </c>
      <c r="G1298" s="184">
        <v>0</v>
      </c>
      <c r="H1298" s="184">
        <v>0</v>
      </c>
      <c r="I1298" s="184">
        <v>0</v>
      </c>
      <c r="J1298" s="184">
        <v>0</v>
      </c>
      <c r="K1298" s="184">
        <v>0</v>
      </c>
      <c r="L1298" s="184">
        <v>-1.9E-3</v>
      </c>
      <c r="M1298" s="184">
        <v>-1.2999999999999999E-3</v>
      </c>
      <c r="N1298" s="184">
        <v>-1E-3</v>
      </c>
      <c r="O1298" s="184"/>
      <c r="P1298" s="184"/>
      <c r="Q1298" s="184">
        <v>-16.203700000000001</v>
      </c>
      <c r="R1298" s="184">
        <v>-18.602799999999998</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44446</v>
      </c>
      <c r="E1299" s="184">
        <v>3183.2656999999999</v>
      </c>
      <c r="F1299" s="184">
        <v>2.1591999999999998</v>
      </c>
      <c r="G1299" s="184">
        <v>2.9217</v>
      </c>
      <c r="H1299" s="184">
        <v>4.5792000000000002</v>
      </c>
      <c r="I1299" s="184">
        <v>4.5323000000000002</v>
      </c>
      <c r="J1299" s="184">
        <v>5.0907999999999998</v>
      </c>
      <c r="K1299" s="184">
        <v>4.5461</v>
      </c>
      <c r="L1299" s="184">
        <v>4.9497999999999998</v>
      </c>
      <c r="M1299" s="184">
        <v>4.0960000000000001</v>
      </c>
      <c r="N1299" s="184">
        <v>4.6157000000000004</v>
      </c>
      <c r="O1299" s="184">
        <v>5.1368</v>
      </c>
      <c r="P1299" s="184">
        <v>6.0015999999999998</v>
      </c>
      <c r="Q1299" s="184">
        <v>7.3357999999999999</v>
      </c>
      <c r="R1299" s="184">
        <v>6.3423999999999996</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44446</v>
      </c>
      <c r="E1300" s="184">
        <v>31.465800000000002</v>
      </c>
      <c r="F1300" s="184">
        <v>0</v>
      </c>
      <c r="G1300" s="184">
        <v>0</v>
      </c>
      <c r="H1300" s="184">
        <v>0</v>
      </c>
      <c r="I1300" s="184">
        <v>0</v>
      </c>
      <c r="J1300" s="184">
        <v>0</v>
      </c>
      <c r="K1300" s="184">
        <v>0</v>
      </c>
      <c r="L1300" s="184">
        <v>-7.4999999999999997E-3</v>
      </c>
      <c r="M1300" s="184">
        <v>-5.1000000000000004E-3</v>
      </c>
      <c r="N1300" s="184">
        <v>-3.8E-3</v>
      </c>
      <c r="O1300" s="184"/>
      <c r="P1300" s="184"/>
      <c r="Q1300" s="184">
        <v>-16.206199999999999</v>
      </c>
      <c r="R1300" s="184">
        <v>-18.605499999999999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44446</v>
      </c>
      <c r="E1301" s="184">
        <v>2703.5473999999999</v>
      </c>
      <c r="F1301" s="184">
        <v>-3.0941000000000001</v>
      </c>
      <c r="G1301" s="184">
        <v>1.2152000000000001</v>
      </c>
      <c r="H1301" s="184">
        <v>4.0833000000000004</v>
      </c>
      <c r="I1301" s="184">
        <v>5.5980999999999996</v>
      </c>
      <c r="J1301" s="184">
        <v>6.4409999999999998</v>
      </c>
      <c r="K1301" s="184">
        <v>5.3120000000000003</v>
      </c>
      <c r="L1301" s="184">
        <v>5.2304000000000004</v>
      </c>
      <c r="M1301" s="184">
        <v>4.3734999999999999</v>
      </c>
      <c r="N1301" s="184">
        <v>4.6298000000000004</v>
      </c>
      <c r="O1301" s="184">
        <v>2.8321000000000001</v>
      </c>
      <c r="P1301" s="184">
        <v>4.6227</v>
      </c>
      <c r="Q1301" s="184">
        <v>6.6044</v>
      </c>
      <c r="R1301" s="184">
        <v>6.3183999999999996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44446</v>
      </c>
      <c r="E1302" s="184">
        <v>2672.114</v>
      </c>
      <c r="F1302" s="184">
        <v>-3.2233999999999998</v>
      </c>
      <c r="G1302" s="184">
        <v>1.085</v>
      </c>
      <c r="H1302" s="184">
        <v>3.9531999999999998</v>
      </c>
      <c r="I1302" s="184">
        <v>5.4679000000000002</v>
      </c>
      <c r="J1302" s="184">
        <v>6.3102999999999998</v>
      </c>
      <c r="K1302" s="184">
        <v>5.1733000000000002</v>
      </c>
      <c r="L1302" s="184">
        <v>5.1163999999999996</v>
      </c>
      <c r="M1302" s="184">
        <v>4.2702999999999998</v>
      </c>
      <c r="N1302" s="184">
        <v>4.5331000000000001</v>
      </c>
      <c r="O1302" s="184">
        <v>2.7168000000000001</v>
      </c>
      <c r="P1302" s="184">
        <v>4.49</v>
      </c>
      <c r="Q1302" s="184">
        <v>7.0708000000000002</v>
      </c>
      <c r="R1302" s="184">
        <v>6.2188999999999997</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1.279438888888889</v>
      </c>
      <c r="G1303" s="186">
        <v>2.9796999999999998</v>
      </c>
      <c r="H1303" s="186">
        <v>5.1433277777777784</v>
      </c>
      <c r="I1303" s="186">
        <v>5.5170092592592583</v>
      </c>
      <c r="J1303" s="186">
        <v>5.5819648148148131</v>
      </c>
      <c r="K1303" s="186">
        <v>4.5149240740740746</v>
      </c>
      <c r="L1303" s="186">
        <v>4.845027777777779</v>
      </c>
      <c r="M1303" s="186">
        <v>4.4794518518518522</v>
      </c>
      <c r="N1303" s="186">
        <v>4.9651907407407414</v>
      </c>
      <c r="O1303" s="186">
        <v>4.9377711538461533</v>
      </c>
      <c r="P1303" s="186">
        <v>5.7573579999999982</v>
      </c>
      <c r="Q1303" s="186">
        <v>6.2638944444444462</v>
      </c>
      <c r="R1303" s="186">
        <v>4.6664000000000003</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0.61224999999999996</v>
      </c>
      <c r="G1304" s="186">
        <v>2.3586999999999998</v>
      </c>
      <c r="H1304" s="186">
        <v>4.2389999999999999</v>
      </c>
      <c r="I1304" s="186">
        <v>4.42075</v>
      </c>
      <c r="J1304" s="186">
        <v>5.0069999999999997</v>
      </c>
      <c r="K1304" s="186">
        <v>4.3041</v>
      </c>
      <c r="L1304" s="186">
        <v>4.7367000000000008</v>
      </c>
      <c r="M1304" s="186">
        <v>4.0197500000000002</v>
      </c>
      <c r="N1304" s="186">
        <v>4.4558999999999997</v>
      </c>
      <c r="O1304" s="186">
        <v>6.34415</v>
      </c>
      <c r="P1304" s="186">
        <v>6.5654000000000003</v>
      </c>
      <c r="Q1304" s="186">
        <v>7.4234499999999999</v>
      </c>
      <c r="R1304" s="186">
        <v>6.0109499999999993</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44446</v>
      </c>
      <c r="E1307" s="184">
        <v>26.3687</v>
      </c>
      <c r="F1307" s="184">
        <v>-9.1334999999999997</v>
      </c>
      <c r="G1307" s="184">
        <v>4.1891999999999996</v>
      </c>
      <c r="H1307" s="184">
        <v>8.9931000000000001</v>
      </c>
      <c r="I1307" s="184">
        <v>11.3005</v>
      </c>
      <c r="J1307" s="184">
        <v>9.2798999999999996</v>
      </c>
      <c r="K1307" s="184">
        <v>6.2755000000000001</v>
      </c>
      <c r="L1307" s="184">
        <v>7.8955000000000002</v>
      </c>
      <c r="M1307" s="184">
        <v>8.9915000000000003</v>
      </c>
      <c r="N1307" s="184">
        <v>10.115</v>
      </c>
      <c r="O1307" s="184">
        <v>4.3208000000000002</v>
      </c>
      <c r="P1307" s="184">
        <v>5.6303000000000001</v>
      </c>
      <c r="Q1307" s="184">
        <v>8.0511999999999997</v>
      </c>
      <c r="R1307" s="184">
        <v>3.8441999999999998</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44446</v>
      </c>
      <c r="E1308" s="184">
        <v>24.9194</v>
      </c>
      <c r="F1308" s="184">
        <v>-9.6646000000000001</v>
      </c>
      <c r="G1308" s="184">
        <v>3.5533000000000001</v>
      </c>
      <c r="H1308" s="184">
        <v>8.3622999999999994</v>
      </c>
      <c r="I1308" s="184">
        <v>10.652100000000001</v>
      </c>
      <c r="J1308" s="184">
        <v>8.6288</v>
      </c>
      <c r="K1308" s="184">
        <v>5.6157000000000004</v>
      </c>
      <c r="L1308" s="184">
        <v>7.3757999999999999</v>
      </c>
      <c r="M1308" s="184">
        <v>8.4522999999999993</v>
      </c>
      <c r="N1308" s="184">
        <v>9.5155999999999992</v>
      </c>
      <c r="O1308" s="184">
        <v>3.6314000000000002</v>
      </c>
      <c r="P1308" s="184">
        <v>4.8779000000000003</v>
      </c>
      <c r="Q1308" s="184">
        <v>7.6012000000000004</v>
      </c>
      <c r="R1308" s="184">
        <v>3.1581000000000001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44446</v>
      </c>
      <c r="E1309" s="184">
        <v>1.3931</v>
      </c>
      <c r="F1309" s="184">
        <v>0</v>
      </c>
      <c r="G1309" s="184">
        <v>0</v>
      </c>
      <c r="H1309" s="184">
        <v>0</v>
      </c>
      <c r="I1309" s="184">
        <v>0</v>
      </c>
      <c r="J1309" s="184">
        <v>0</v>
      </c>
      <c r="K1309" s="184">
        <v>0</v>
      </c>
      <c r="L1309" s="184">
        <v>0</v>
      </c>
      <c r="M1309" s="184">
        <v>0</v>
      </c>
      <c r="N1309" s="184">
        <v>0</v>
      </c>
      <c r="O1309" s="184"/>
      <c r="P1309" s="184"/>
      <c r="Q1309" s="184">
        <v>-14.2014</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44446</v>
      </c>
      <c r="E1310" s="184">
        <v>1.3322000000000001</v>
      </c>
      <c r="F1310" s="184">
        <v>0</v>
      </c>
      <c r="G1310" s="184">
        <v>0</v>
      </c>
      <c r="H1310" s="184">
        <v>0</v>
      </c>
      <c r="I1310" s="184">
        <v>0</v>
      </c>
      <c r="J1310" s="184">
        <v>0</v>
      </c>
      <c r="K1310" s="184">
        <v>0</v>
      </c>
      <c r="L1310" s="184">
        <v>0</v>
      </c>
      <c r="M1310" s="184">
        <v>0</v>
      </c>
      <c r="N1310" s="184">
        <v>0</v>
      </c>
      <c r="O1310" s="184"/>
      <c r="P1310" s="184"/>
      <c r="Q1310" s="184">
        <v>-14.203200000000001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44446</v>
      </c>
      <c r="E1311" s="184">
        <v>23.378499999999999</v>
      </c>
      <c r="F1311" s="184">
        <v>-6.8682999999999996</v>
      </c>
      <c r="G1311" s="184">
        <v>2.2252999999999998</v>
      </c>
      <c r="H1311" s="184">
        <v>11.735799999999999</v>
      </c>
      <c r="I1311" s="184">
        <v>12.2463</v>
      </c>
      <c r="J1311" s="184">
        <v>11.452500000000001</v>
      </c>
      <c r="K1311" s="184">
        <v>7.1172000000000004</v>
      </c>
      <c r="L1311" s="184">
        <v>8.6252999999999993</v>
      </c>
      <c r="M1311" s="184">
        <v>6.6897000000000002</v>
      </c>
      <c r="N1311" s="184">
        <v>8.0922000000000001</v>
      </c>
      <c r="O1311" s="184">
        <v>8.9032999999999998</v>
      </c>
      <c r="P1311" s="184">
        <v>8.4407999999999994</v>
      </c>
      <c r="Q1311" s="184">
        <v>9.2457999999999991</v>
      </c>
      <c r="R1311" s="184">
        <v>9.2360000000000007</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44446</v>
      </c>
      <c r="E1312" s="184">
        <v>21.828700000000001</v>
      </c>
      <c r="F1312" s="184">
        <v>-7.6901000000000002</v>
      </c>
      <c r="G1312" s="184">
        <v>1.5051000000000001</v>
      </c>
      <c r="H1312" s="184">
        <v>11.035299999999999</v>
      </c>
      <c r="I1312" s="184">
        <v>11.5406</v>
      </c>
      <c r="J1312" s="184">
        <v>10.739000000000001</v>
      </c>
      <c r="K1312" s="184">
        <v>6.3936000000000002</v>
      </c>
      <c r="L1312" s="184">
        <v>7.8876999999999997</v>
      </c>
      <c r="M1312" s="184">
        <v>5.9473000000000003</v>
      </c>
      <c r="N1312" s="184">
        <v>7.3280000000000003</v>
      </c>
      <c r="O1312" s="184">
        <v>8.1638000000000002</v>
      </c>
      <c r="P1312" s="184">
        <v>7.7176999999999998</v>
      </c>
      <c r="Q1312" s="184">
        <v>8.6096000000000004</v>
      </c>
      <c r="R1312" s="184">
        <v>8.4770000000000003</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44446</v>
      </c>
      <c r="E1313" s="184">
        <v>15.1981</v>
      </c>
      <c r="F1313" s="184">
        <v>1.6812</v>
      </c>
      <c r="G1313" s="184">
        <v>2.4022000000000001</v>
      </c>
      <c r="H1313" s="184">
        <v>10.5886</v>
      </c>
      <c r="I1313" s="184">
        <v>11.821300000000001</v>
      </c>
      <c r="J1313" s="184">
        <v>9.4132999999999996</v>
      </c>
      <c r="K1313" s="184">
        <v>3.7604000000000002</v>
      </c>
      <c r="L1313" s="184">
        <v>6.0082000000000004</v>
      </c>
      <c r="M1313" s="184">
        <v>2.5895000000000001</v>
      </c>
      <c r="N1313" s="184">
        <v>4.2550999999999997</v>
      </c>
      <c r="O1313" s="184">
        <v>2.9763000000000002</v>
      </c>
      <c r="P1313" s="184">
        <v>3.7894000000000001</v>
      </c>
      <c r="Q1313" s="184">
        <v>5.7194000000000003</v>
      </c>
      <c r="R1313" s="184">
        <v>5.3038999999999996</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44446</v>
      </c>
      <c r="E1314" s="184">
        <v>16.047999999999998</v>
      </c>
      <c r="F1314" s="184">
        <v>2.2746</v>
      </c>
      <c r="G1314" s="184">
        <v>2.9577</v>
      </c>
      <c r="H1314" s="184">
        <v>11.1686</v>
      </c>
      <c r="I1314" s="184">
        <v>12.389200000000001</v>
      </c>
      <c r="J1314" s="184">
        <v>9.9876000000000005</v>
      </c>
      <c r="K1314" s="184">
        <v>4.3361999999999998</v>
      </c>
      <c r="L1314" s="184">
        <v>6.6029</v>
      </c>
      <c r="M1314" s="184">
        <v>3.1785999999999999</v>
      </c>
      <c r="N1314" s="184">
        <v>4.8327</v>
      </c>
      <c r="O1314" s="184">
        <v>3.5851999999999999</v>
      </c>
      <c r="P1314" s="184">
        <v>4.4756999999999998</v>
      </c>
      <c r="Q1314" s="184">
        <v>6.4874000000000001</v>
      </c>
      <c r="R1314" s="184">
        <v>5.8773</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44446</v>
      </c>
      <c r="E1315" s="184">
        <v>68.183999999999997</v>
      </c>
      <c r="F1315" s="184">
        <v>-8.6700999999999997</v>
      </c>
      <c r="G1315" s="184">
        <v>-3.3445</v>
      </c>
      <c r="H1315" s="184">
        <v>12.618</v>
      </c>
      <c r="I1315" s="184">
        <v>9.1323000000000008</v>
      </c>
      <c r="J1315" s="184">
        <v>9.6854999999999993</v>
      </c>
      <c r="K1315" s="184">
        <v>4.6529999999999996</v>
      </c>
      <c r="L1315" s="184">
        <v>6.8879000000000001</v>
      </c>
      <c r="M1315" s="184">
        <v>4.2384000000000004</v>
      </c>
      <c r="N1315" s="184">
        <v>5.1315</v>
      </c>
      <c r="O1315" s="184">
        <v>5.6722000000000001</v>
      </c>
      <c r="P1315" s="184">
        <v>5.8865999999999996</v>
      </c>
      <c r="Q1315" s="184">
        <v>7.4421999999999997</v>
      </c>
      <c r="R1315" s="184">
        <v>7.2567000000000004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44446</v>
      </c>
      <c r="E1316" s="184">
        <v>65.079300000000003</v>
      </c>
      <c r="F1316" s="184">
        <v>-9.0274999999999999</v>
      </c>
      <c r="G1316" s="184">
        <v>-3.7000999999999999</v>
      </c>
      <c r="H1316" s="184">
        <v>12.2554</v>
      </c>
      <c r="I1316" s="184">
        <v>8.7706999999999997</v>
      </c>
      <c r="J1316" s="184">
        <v>9.3226999999999993</v>
      </c>
      <c r="K1316" s="184">
        <v>4.2744999999999997</v>
      </c>
      <c r="L1316" s="184">
        <v>6.4851000000000001</v>
      </c>
      <c r="M1316" s="184">
        <v>3.8347000000000002</v>
      </c>
      <c r="N1316" s="184">
        <v>4.7359</v>
      </c>
      <c r="O1316" s="184">
        <v>5.2423999999999999</v>
      </c>
      <c r="P1316" s="184">
        <v>5.4211999999999998</v>
      </c>
      <c r="Q1316" s="184">
        <v>7.9870000000000001</v>
      </c>
      <c r="R1316" s="184">
        <v>6.8444000000000003</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44446</v>
      </c>
      <c r="E1317" s="184">
        <v>65.079300000000003</v>
      </c>
      <c r="F1317" s="184">
        <v>-9.0274999999999999</v>
      </c>
      <c r="G1317" s="184">
        <v>-3.7000999999999999</v>
      </c>
      <c r="H1317" s="184">
        <v>12.2554</v>
      </c>
      <c r="I1317" s="184">
        <v>8.7706999999999997</v>
      </c>
      <c r="J1317" s="184">
        <v>9.3226999999999993</v>
      </c>
      <c r="K1317" s="184">
        <v>4.2744999999999997</v>
      </c>
      <c r="L1317" s="184">
        <v>6.4851000000000001</v>
      </c>
      <c r="M1317" s="184">
        <v>3.8347000000000002</v>
      </c>
      <c r="N1317" s="184">
        <v>4.7359</v>
      </c>
      <c r="O1317" s="184">
        <v>5.2423999999999999</v>
      </c>
      <c r="P1317" s="184">
        <v>5.4211999999999998</v>
      </c>
      <c r="Q1317" s="184">
        <v>7.9870000000000001</v>
      </c>
      <c r="R1317" s="184">
        <v>6.8444000000000003</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44446</v>
      </c>
      <c r="E1322" s="184">
        <v>24.307200000000002</v>
      </c>
      <c r="F1322" s="184">
        <v>16.976099999999999</v>
      </c>
      <c r="G1322" s="184">
        <v>8.9056999999999995</v>
      </c>
      <c r="H1322" s="184">
        <v>10.9633</v>
      </c>
      <c r="I1322" s="184">
        <v>12.9565</v>
      </c>
      <c r="J1322" s="184">
        <v>10.8338</v>
      </c>
      <c r="K1322" s="184">
        <v>12.3932</v>
      </c>
      <c r="L1322" s="184">
        <v>16.524799999999999</v>
      </c>
      <c r="M1322" s="184">
        <v>17.4772</v>
      </c>
      <c r="N1322" s="184">
        <v>21.4328</v>
      </c>
      <c r="O1322" s="184">
        <v>4.7355</v>
      </c>
      <c r="P1322" s="184">
        <v>6.1140999999999996</v>
      </c>
      <c r="Q1322" s="184">
        <v>7.8535000000000004</v>
      </c>
      <c r="R1322" s="184">
        <v>3.3776999999999999</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44446</v>
      </c>
      <c r="E1323" s="184">
        <v>25.908100000000001</v>
      </c>
      <c r="F1323" s="184">
        <v>16.913699999999999</v>
      </c>
      <c r="G1323" s="184">
        <v>8.9194999999999993</v>
      </c>
      <c r="H1323" s="184">
        <v>10.9716</v>
      </c>
      <c r="I1323" s="184">
        <v>12.954800000000001</v>
      </c>
      <c r="J1323" s="184">
        <v>10.8355</v>
      </c>
      <c r="K1323" s="184">
        <v>12.3933</v>
      </c>
      <c r="L1323" s="184">
        <v>16.572600000000001</v>
      </c>
      <c r="M1323" s="184">
        <v>17.758199999999999</v>
      </c>
      <c r="N1323" s="184">
        <v>21.866</v>
      </c>
      <c r="O1323" s="184">
        <v>5.4115000000000002</v>
      </c>
      <c r="P1323" s="184">
        <v>6.8240999999999996</v>
      </c>
      <c r="Q1323" s="184">
        <v>8.2899999999999991</v>
      </c>
      <c r="R1323" s="184">
        <v>3.9586000000000001</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44446</v>
      </c>
      <c r="E1324" s="184">
        <v>44.953200000000002</v>
      </c>
      <c r="F1324" s="184">
        <v>8.1199999999999994E-2</v>
      </c>
      <c r="G1324" s="184">
        <v>3.0457999999999998</v>
      </c>
      <c r="H1324" s="184">
        <v>15.846299999999999</v>
      </c>
      <c r="I1324" s="184">
        <v>12.9216</v>
      </c>
      <c r="J1324" s="184">
        <v>12.258900000000001</v>
      </c>
      <c r="K1324" s="184">
        <v>7.0101000000000004</v>
      </c>
      <c r="L1324" s="184">
        <v>8.8107000000000006</v>
      </c>
      <c r="M1324" s="184">
        <v>5.8704000000000001</v>
      </c>
      <c r="N1324" s="184">
        <v>7.7335000000000003</v>
      </c>
      <c r="O1324" s="184">
        <v>8.5802999999999994</v>
      </c>
      <c r="P1324" s="184">
        <v>7.5076000000000001</v>
      </c>
      <c r="Q1324" s="184">
        <v>7.9714</v>
      </c>
      <c r="R1324" s="184">
        <v>8.1585999999999999</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44446</v>
      </c>
      <c r="E1325" s="184">
        <v>47.518799999999999</v>
      </c>
      <c r="F1325" s="184">
        <v>0.7681</v>
      </c>
      <c r="G1325" s="184">
        <v>3.7845</v>
      </c>
      <c r="H1325" s="184">
        <v>16.577999999999999</v>
      </c>
      <c r="I1325" s="184">
        <v>13.655900000000001</v>
      </c>
      <c r="J1325" s="184">
        <v>12.9857</v>
      </c>
      <c r="K1325" s="184">
        <v>7.7893999999999997</v>
      </c>
      <c r="L1325" s="184">
        <v>9.6353000000000009</v>
      </c>
      <c r="M1325" s="184">
        <v>6.7062999999999997</v>
      </c>
      <c r="N1325" s="184">
        <v>8.6003000000000007</v>
      </c>
      <c r="O1325" s="184">
        <v>9.4566999999999997</v>
      </c>
      <c r="P1325" s="184">
        <v>8.3230000000000004</v>
      </c>
      <c r="Q1325" s="184">
        <v>8.8872999999999998</v>
      </c>
      <c r="R1325" s="184">
        <v>9.0347000000000008</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44446</v>
      </c>
      <c r="E1326" s="184">
        <v>35.114699999999999</v>
      </c>
      <c r="F1326" s="184">
        <v>-19.842700000000001</v>
      </c>
      <c r="G1326" s="184">
        <v>-2.5999999999999999E-2</v>
      </c>
      <c r="H1326" s="184">
        <v>13.0107</v>
      </c>
      <c r="I1326" s="184">
        <v>12.0837</v>
      </c>
      <c r="J1326" s="184">
        <v>11.2416</v>
      </c>
      <c r="K1326" s="184">
        <v>6.4062999999999999</v>
      </c>
      <c r="L1326" s="184">
        <v>8.5373999999999999</v>
      </c>
      <c r="M1326" s="184">
        <v>6.1284000000000001</v>
      </c>
      <c r="N1326" s="184">
        <v>7.9701000000000004</v>
      </c>
      <c r="O1326" s="184">
        <v>8.6157000000000004</v>
      </c>
      <c r="P1326" s="184">
        <v>7.6651999999999996</v>
      </c>
      <c r="Q1326" s="184">
        <v>7.6734</v>
      </c>
      <c r="R1326" s="184">
        <v>9.1637000000000004</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44446</v>
      </c>
      <c r="E1327" s="184">
        <v>37.603099999999998</v>
      </c>
      <c r="F1327" s="184">
        <v>-19.112100000000002</v>
      </c>
      <c r="G1327" s="184">
        <v>0.67949999999999999</v>
      </c>
      <c r="H1327" s="184">
        <v>13.6945</v>
      </c>
      <c r="I1327" s="184">
        <v>12.757</v>
      </c>
      <c r="J1327" s="184">
        <v>11.9137</v>
      </c>
      <c r="K1327" s="184">
        <v>7.0791000000000004</v>
      </c>
      <c r="L1327" s="184">
        <v>9.2447999999999997</v>
      </c>
      <c r="M1327" s="184">
        <v>6.8693999999999997</v>
      </c>
      <c r="N1327" s="184">
        <v>8.7260000000000009</v>
      </c>
      <c r="O1327" s="184">
        <v>9.3370999999999995</v>
      </c>
      <c r="P1327" s="184">
        <v>8.4735999999999994</v>
      </c>
      <c r="Q1327" s="184">
        <v>9.1405999999999992</v>
      </c>
      <c r="R1327" s="184">
        <v>9.8598999999999997</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44446</v>
      </c>
      <c r="E1328" s="184">
        <v>39.813400000000001</v>
      </c>
      <c r="F1328" s="184">
        <v>-25.102399999999999</v>
      </c>
      <c r="G1328" s="184">
        <v>-3.5969000000000002</v>
      </c>
      <c r="H1328" s="184">
        <v>9.4467999999999996</v>
      </c>
      <c r="I1328" s="184">
        <v>10.856400000000001</v>
      </c>
      <c r="J1328" s="184">
        <v>10.381600000000001</v>
      </c>
      <c r="K1328" s="184">
        <v>5.6005000000000003</v>
      </c>
      <c r="L1328" s="184">
        <v>7.5987999999999998</v>
      </c>
      <c r="M1328" s="184">
        <v>3.5568</v>
      </c>
      <c r="N1328" s="184">
        <v>5.3503999999999996</v>
      </c>
      <c r="O1328" s="184">
        <v>9.0822000000000003</v>
      </c>
      <c r="P1328" s="184">
        <v>7.9065000000000003</v>
      </c>
      <c r="Q1328" s="184">
        <v>8.4550000000000001</v>
      </c>
      <c r="R1328" s="184">
        <v>7.6657999999999999</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44446</v>
      </c>
      <c r="E1329" s="184">
        <v>37.536200000000001</v>
      </c>
      <c r="F1329" s="184">
        <v>-25.750299999999999</v>
      </c>
      <c r="G1329" s="184">
        <v>-4.2765000000000004</v>
      </c>
      <c r="H1329" s="184">
        <v>8.7523</v>
      </c>
      <c r="I1329" s="184">
        <v>10.1523</v>
      </c>
      <c r="J1329" s="184">
        <v>9.6776999999999997</v>
      </c>
      <c r="K1329" s="184">
        <v>4.8952</v>
      </c>
      <c r="L1329" s="184">
        <v>6.8780999999999999</v>
      </c>
      <c r="M1329" s="184">
        <v>2.8523999999999998</v>
      </c>
      <c r="N1329" s="184">
        <v>4.6326000000000001</v>
      </c>
      <c r="O1329" s="184">
        <v>8.3619000000000003</v>
      </c>
      <c r="P1329" s="184">
        <v>7.1957000000000004</v>
      </c>
      <c r="Q1329" s="184">
        <v>7.5465999999999998</v>
      </c>
      <c r="R1329" s="184">
        <v>6.9405000000000001</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44446</v>
      </c>
      <c r="E1332" s="184">
        <v>18.005199999999999</v>
      </c>
      <c r="F1332" s="184">
        <v>-0.40539999999999998</v>
      </c>
      <c r="G1332" s="184">
        <v>6.3901000000000003</v>
      </c>
      <c r="H1332" s="184">
        <v>12.569900000000001</v>
      </c>
      <c r="I1332" s="184">
        <v>12.512499999999999</v>
      </c>
      <c r="J1332" s="184">
        <v>13.0002</v>
      </c>
      <c r="K1332" s="184">
        <v>7.7046999999999999</v>
      </c>
      <c r="L1332" s="184">
        <v>8.8348999999999993</v>
      </c>
      <c r="M1332" s="184">
        <v>5.4284999999999997</v>
      </c>
      <c r="N1332" s="184">
        <v>7.3872999999999998</v>
      </c>
      <c r="O1332" s="184">
        <v>7.1898</v>
      </c>
      <c r="P1332" s="184">
        <v>6.8258000000000001</v>
      </c>
      <c r="Q1332" s="184">
        <v>8.1892999999999994</v>
      </c>
      <c r="R1332" s="184">
        <v>7.5848000000000004</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44446</v>
      </c>
      <c r="E1333" s="184">
        <v>19.261199999999999</v>
      </c>
      <c r="F1333" s="184">
        <v>0.75800000000000001</v>
      </c>
      <c r="G1333" s="184">
        <v>7.3964999999999996</v>
      </c>
      <c r="H1333" s="184">
        <v>13.571</v>
      </c>
      <c r="I1333" s="184">
        <v>13.4422</v>
      </c>
      <c r="J1333" s="184">
        <v>13.985099999999999</v>
      </c>
      <c r="K1333" s="184">
        <v>8.7256</v>
      </c>
      <c r="L1333" s="184">
        <v>9.8072999999999997</v>
      </c>
      <c r="M1333" s="184">
        <v>6.4359999999999999</v>
      </c>
      <c r="N1333" s="184">
        <v>8.4387000000000008</v>
      </c>
      <c r="O1333" s="184">
        <v>8.1317000000000004</v>
      </c>
      <c r="P1333" s="184">
        <v>7.7465999999999999</v>
      </c>
      <c r="Q1333" s="184">
        <v>9.1701999999999995</v>
      </c>
      <c r="R1333" s="184">
        <v>8.5792000000000002</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44446</v>
      </c>
      <c r="E1334" s="184">
        <v>17.249199999999998</v>
      </c>
      <c r="F1334" s="184">
        <v>-11.423</v>
      </c>
      <c r="G1334" s="184">
        <v>2.3281999999999998</v>
      </c>
      <c r="H1334" s="184">
        <v>12.089399999999999</v>
      </c>
      <c r="I1334" s="184">
        <v>11.6142</v>
      </c>
      <c r="J1334" s="184">
        <v>12.149800000000001</v>
      </c>
      <c r="K1334" s="184">
        <v>7.0198999999999998</v>
      </c>
      <c r="L1334" s="184">
        <v>8.5305999999999997</v>
      </c>
      <c r="M1334" s="184">
        <v>6.4132999999999996</v>
      </c>
      <c r="N1334" s="184">
        <v>9.1804000000000006</v>
      </c>
      <c r="O1334" s="184">
        <v>8.6572999999999993</v>
      </c>
      <c r="P1334" s="184">
        <v>7.6978999999999997</v>
      </c>
      <c r="Q1334" s="184">
        <v>8.6111000000000004</v>
      </c>
      <c r="R1334" s="184">
        <v>8.9309999999999992</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44446</v>
      </c>
      <c r="E1335" s="184">
        <v>16.274000000000001</v>
      </c>
      <c r="F1335" s="184">
        <v>-12.3315</v>
      </c>
      <c r="G1335" s="184">
        <v>1.4581</v>
      </c>
      <c r="H1335" s="184">
        <v>11.206200000000001</v>
      </c>
      <c r="I1335" s="184">
        <v>10.7134</v>
      </c>
      <c r="J1335" s="184">
        <v>11.2469</v>
      </c>
      <c r="K1335" s="184">
        <v>6.1093000000000002</v>
      </c>
      <c r="L1335" s="184">
        <v>7.5964999999999998</v>
      </c>
      <c r="M1335" s="184">
        <v>5.4593999999999996</v>
      </c>
      <c r="N1335" s="184">
        <v>8.1594999999999995</v>
      </c>
      <c r="O1335" s="184">
        <v>7.6868999999999996</v>
      </c>
      <c r="P1335" s="184">
        <v>6.7412000000000001</v>
      </c>
      <c r="Q1335" s="184">
        <v>7.6576000000000004</v>
      </c>
      <c r="R1335" s="184">
        <v>7.9326999999999996</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44446</v>
      </c>
      <c r="E1336" s="184">
        <v>12.443</v>
      </c>
      <c r="F1336" s="184">
        <v>-7.0387000000000004</v>
      </c>
      <c r="G1336" s="184">
        <v>1.8337000000000001</v>
      </c>
      <c r="H1336" s="184">
        <v>7.8480999999999996</v>
      </c>
      <c r="I1336" s="184">
        <v>8.1761999999999997</v>
      </c>
      <c r="J1336" s="184">
        <v>9.4926999999999992</v>
      </c>
      <c r="K1336" s="184">
        <v>59.430799999999998</v>
      </c>
      <c r="L1336" s="184">
        <v>33.763399999999997</v>
      </c>
      <c r="M1336" s="184">
        <v>23.3399</v>
      </c>
      <c r="N1336" s="184">
        <v>17.915199999999999</v>
      </c>
      <c r="O1336" s="184">
        <v>-4.2369000000000003</v>
      </c>
      <c r="P1336" s="184">
        <v>-0.154</v>
      </c>
      <c r="Q1336" s="184">
        <v>3.0798999999999999</v>
      </c>
      <c r="R1336" s="184">
        <v>-5.5881999999999996</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44446</v>
      </c>
      <c r="E1337" s="184">
        <v>13.1983</v>
      </c>
      <c r="F1337" s="184">
        <v>-6.3596000000000004</v>
      </c>
      <c r="G1337" s="184">
        <v>2.4205000000000001</v>
      </c>
      <c r="H1337" s="184">
        <v>8.4285999999999994</v>
      </c>
      <c r="I1337" s="184">
        <v>8.7406000000000006</v>
      </c>
      <c r="J1337" s="184">
        <v>10.052300000000001</v>
      </c>
      <c r="K1337" s="184">
        <v>60.055500000000002</v>
      </c>
      <c r="L1337" s="184">
        <v>34.402900000000002</v>
      </c>
      <c r="M1337" s="184">
        <v>23.985099999999999</v>
      </c>
      <c r="N1337" s="184">
        <v>18.5639</v>
      </c>
      <c r="O1337" s="184">
        <v>-3.5489000000000002</v>
      </c>
      <c r="P1337" s="184">
        <v>0.66920000000000002</v>
      </c>
      <c r="Q1337" s="184">
        <v>3.9264000000000001</v>
      </c>
      <c r="R1337" s="184">
        <v>-5.0000999999999998</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44446</v>
      </c>
      <c r="E1338" s="184">
        <v>4.36E-2</v>
      </c>
      <c r="F1338" s="184">
        <v>0</v>
      </c>
      <c r="G1338" s="184">
        <v>0</v>
      </c>
      <c r="H1338" s="184">
        <v>11.9869</v>
      </c>
      <c r="I1338" s="184">
        <v>5.9934000000000003</v>
      </c>
      <c r="J1338" s="184">
        <v>10.561299999999999</v>
      </c>
      <c r="K1338" s="184">
        <v>10.2685</v>
      </c>
      <c r="L1338" s="184">
        <v>10.9284</v>
      </c>
      <c r="M1338" s="184">
        <v>-24.650400000000001</v>
      </c>
      <c r="N1338" s="184">
        <v>-20.582899999999999</v>
      </c>
      <c r="O1338" s="184"/>
      <c r="P1338" s="184"/>
      <c r="Q1338" s="184">
        <v>-10.8146</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44446</v>
      </c>
      <c r="E1339" s="184">
        <v>4.5900000000000003E-2</v>
      </c>
      <c r="F1339" s="184">
        <v>0</v>
      </c>
      <c r="G1339" s="184">
        <v>19.9236</v>
      </c>
      <c r="H1339" s="184">
        <v>11.3849</v>
      </c>
      <c r="I1339" s="184">
        <v>11.409800000000001</v>
      </c>
      <c r="J1339" s="184">
        <v>12.5619</v>
      </c>
      <c r="K1339" s="184">
        <v>11.5641</v>
      </c>
      <c r="L1339" s="184">
        <v>11.303900000000001</v>
      </c>
      <c r="M1339" s="184">
        <v>-24.414200000000001</v>
      </c>
      <c r="N1339" s="184">
        <v>-20.450600000000001</v>
      </c>
      <c r="O1339" s="184"/>
      <c r="P1339" s="184"/>
      <c r="Q1339" s="184">
        <v>-10.763999999999999</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44446</v>
      </c>
      <c r="E1342" s="184">
        <v>42.8718</v>
      </c>
      <c r="F1342" s="184">
        <v>-8.0862999999999996</v>
      </c>
      <c r="G1342" s="184">
        <v>0.87270000000000003</v>
      </c>
      <c r="H1342" s="184">
        <v>7.7834000000000003</v>
      </c>
      <c r="I1342" s="184">
        <v>9.0375999999999994</v>
      </c>
      <c r="J1342" s="184">
        <v>8.7939000000000007</v>
      </c>
      <c r="K1342" s="184">
        <v>6.3502000000000001</v>
      </c>
      <c r="L1342" s="184">
        <v>7.5789</v>
      </c>
      <c r="M1342" s="184">
        <v>4.9703999999999997</v>
      </c>
      <c r="N1342" s="184">
        <v>7.2424999999999997</v>
      </c>
      <c r="O1342" s="184">
        <v>10.208</v>
      </c>
      <c r="P1342" s="184">
        <v>9.5024999999999995</v>
      </c>
      <c r="Q1342" s="184">
        <v>9.9510000000000005</v>
      </c>
      <c r="R1342" s="184">
        <v>9.5333000000000006</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44446</v>
      </c>
      <c r="E1343" s="184">
        <v>40.469299999999997</v>
      </c>
      <c r="F1343" s="184">
        <v>-8.6563999999999997</v>
      </c>
      <c r="G1343" s="184">
        <v>0.31569999999999998</v>
      </c>
      <c r="H1343" s="184">
        <v>7.2511999999999999</v>
      </c>
      <c r="I1343" s="184">
        <v>8.4992000000000001</v>
      </c>
      <c r="J1343" s="184">
        <v>8.2554999999999996</v>
      </c>
      <c r="K1343" s="184">
        <v>5.8121</v>
      </c>
      <c r="L1343" s="184">
        <v>7.01</v>
      </c>
      <c r="M1343" s="184">
        <v>4.3963000000000001</v>
      </c>
      <c r="N1343" s="184">
        <v>6.6607000000000003</v>
      </c>
      <c r="O1343" s="184">
        <v>9.7009000000000007</v>
      </c>
      <c r="P1343" s="184">
        <v>8.8135999999999992</v>
      </c>
      <c r="Q1343" s="184">
        <v>8.1456</v>
      </c>
      <c r="R1343" s="184">
        <v>9.0144000000000002</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44446</v>
      </c>
      <c r="E1344" s="184">
        <v>58.846499999999999</v>
      </c>
      <c r="F1344" s="184">
        <v>-29.252700000000001</v>
      </c>
      <c r="G1344" s="184">
        <v>-8.3039000000000005</v>
      </c>
      <c r="H1344" s="184">
        <v>6.5652999999999997</v>
      </c>
      <c r="I1344" s="184">
        <v>8.8643000000000001</v>
      </c>
      <c r="J1344" s="184">
        <v>8.7620000000000005</v>
      </c>
      <c r="K1344" s="184">
        <v>2.9169</v>
      </c>
      <c r="L1344" s="184">
        <v>5.4343000000000004</v>
      </c>
      <c r="M1344" s="184">
        <v>2.1099000000000001</v>
      </c>
      <c r="N1344" s="184">
        <v>3.1280000000000001</v>
      </c>
      <c r="O1344" s="184">
        <v>6.0715000000000003</v>
      </c>
      <c r="P1344" s="184">
        <v>5.7869999999999999</v>
      </c>
      <c r="Q1344" s="184">
        <v>7.7523999999999997</v>
      </c>
      <c r="R1344" s="184">
        <v>4.6867000000000001</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44446</v>
      </c>
      <c r="E1345" s="184">
        <v>63.467300000000002</v>
      </c>
      <c r="F1345" s="184">
        <v>-28.273</v>
      </c>
      <c r="G1345" s="184">
        <v>-7.2979000000000003</v>
      </c>
      <c r="H1345" s="184">
        <v>7.5777000000000001</v>
      </c>
      <c r="I1345" s="184">
        <v>9.8796999999999997</v>
      </c>
      <c r="J1345" s="184">
        <v>9.7789000000000001</v>
      </c>
      <c r="K1345" s="184">
        <v>3.9356</v>
      </c>
      <c r="L1345" s="184">
        <v>6.5708000000000002</v>
      </c>
      <c r="M1345" s="184">
        <v>3.1516999999999999</v>
      </c>
      <c r="N1345" s="184">
        <v>4.1425999999999998</v>
      </c>
      <c r="O1345" s="184">
        <v>7.0119999999999996</v>
      </c>
      <c r="P1345" s="184">
        <v>6.7611999999999997</v>
      </c>
      <c r="Q1345" s="184">
        <v>7.6943999999999999</v>
      </c>
      <c r="R1345" s="184">
        <v>5.6661000000000001</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44446</v>
      </c>
      <c r="E1346" s="184">
        <v>31.854399999999998</v>
      </c>
      <c r="F1346" s="184">
        <v>4.3547000000000002</v>
      </c>
      <c r="G1346" s="184">
        <v>6.3352000000000004</v>
      </c>
      <c r="H1346" s="184">
        <v>19.288399999999999</v>
      </c>
      <c r="I1346" s="184">
        <v>16.878699999999998</v>
      </c>
      <c r="J1346" s="184">
        <v>14.8872</v>
      </c>
      <c r="K1346" s="184">
        <v>8.3954000000000004</v>
      </c>
      <c r="L1346" s="184">
        <v>9.7855000000000008</v>
      </c>
      <c r="M1346" s="184">
        <v>6.7031000000000001</v>
      </c>
      <c r="N1346" s="184">
        <v>7.6539999999999999</v>
      </c>
      <c r="O1346" s="184">
        <v>3.4411</v>
      </c>
      <c r="P1346" s="184">
        <v>4.4932999999999996</v>
      </c>
      <c r="Q1346" s="184">
        <v>6.8910999999999998</v>
      </c>
      <c r="R1346" s="184">
        <v>9.7451000000000008</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44446</v>
      </c>
      <c r="E1347" s="184">
        <v>0.83730000000000004</v>
      </c>
      <c r="F1347" s="184">
        <v>0</v>
      </c>
      <c r="G1347" s="184">
        <v>0</v>
      </c>
      <c r="H1347" s="184">
        <v>0</v>
      </c>
      <c r="I1347" s="184">
        <v>0</v>
      </c>
      <c r="J1347" s="184">
        <v>0</v>
      </c>
      <c r="K1347" s="184">
        <v>0</v>
      </c>
      <c r="L1347" s="184">
        <v>0</v>
      </c>
      <c r="M1347" s="184">
        <v>0</v>
      </c>
      <c r="N1347" s="184">
        <v>0</v>
      </c>
      <c r="O1347" s="184"/>
      <c r="P1347" s="184"/>
      <c r="Q1347" s="184">
        <v>-20.613900000000001</v>
      </c>
      <c r="R1347" s="184">
        <v>-23.354900000000001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44446</v>
      </c>
      <c r="E1348" s="184">
        <v>29.242899999999999</v>
      </c>
      <c r="F1348" s="184">
        <v>3.4952000000000001</v>
      </c>
      <c r="G1348" s="184">
        <v>5.4328000000000003</v>
      </c>
      <c r="H1348" s="184">
        <v>18.3949</v>
      </c>
      <c r="I1348" s="184">
        <v>15.9397</v>
      </c>
      <c r="J1348" s="184">
        <v>13.9451</v>
      </c>
      <c r="K1348" s="184">
        <v>7.4767000000000001</v>
      </c>
      <c r="L1348" s="184">
        <v>8.8140999999999998</v>
      </c>
      <c r="M1348" s="184">
        <v>5.6820000000000004</v>
      </c>
      <c r="N1348" s="184">
        <v>6.5940000000000003</v>
      </c>
      <c r="O1348" s="184">
        <v>2.4851999999999999</v>
      </c>
      <c r="P1348" s="184">
        <v>3.5474999999999999</v>
      </c>
      <c r="Q1348" s="184">
        <v>5.8754999999999997</v>
      </c>
      <c r="R1348" s="184">
        <v>8.7036999999999995</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44446</v>
      </c>
      <c r="E1349" s="184">
        <v>0.7853</v>
      </c>
      <c r="F1349" s="184">
        <v>0</v>
      </c>
      <c r="G1349" s="184">
        <v>0</v>
      </c>
      <c r="H1349" s="184">
        <v>0</v>
      </c>
      <c r="I1349" s="184">
        <v>0</v>
      </c>
      <c r="J1349" s="184">
        <v>0</v>
      </c>
      <c r="K1349" s="184">
        <v>0</v>
      </c>
      <c r="L1349" s="184">
        <v>0</v>
      </c>
      <c r="M1349" s="184">
        <v>0</v>
      </c>
      <c r="N1349" s="184">
        <v>0</v>
      </c>
      <c r="O1349" s="184"/>
      <c r="P1349" s="184"/>
      <c r="Q1349" s="184">
        <v>-20.615500000000001</v>
      </c>
      <c r="R1349" s="184">
        <v>-23.359200000000001</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44446</v>
      </c>
      <c r="E1350" s="184">
        <v>10.5847</v>
      </c>
      <c r="F1350" s="184">
        <v>-13.0991</v>
      </c>
      <c r="G1350" s="184">
        <v>2.0695000000000001</v>
      </c>
      <c r="H1350" s="184">
        <v>17.0015</v>
      </c>
      <c r="I1350" s="184">
        <v>12.6974</v>
      </c>
      <c r="J1350" s="184">
        <v>13.498799999999999</v>
      </c>
      <c r="K1350" s="184">
        <v>6.5340999999999996</v>
      </c>
      <c r="L1350" s="184">
        <v>8.5759000000000007</v>
      </c>
      <c r="M1350" s="184">
        <v>4.2091000000000003</v>
      </c>
      <c r="N1350" s="184"/>
      <c r="O1350" s="184"/>
      <c r="P1350" s="184"/>
      <c r="Q1350" s="184">
        <v>5.9612999999999996</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44446</v>
      </c>
      <c r="E1351" s="184">
        <v>10.5341</v>
      </c>
      <c r="F1351" s="184">
        <v>-13.8545</v>
      </c>
      <c r="G1351" s="184">
        <v>1.5595000000000001</v>
      </c>
      <c r="H1351" s="184">
        <v>16.485700000000001</v>
      </c>
      <c r="I1351" s="184">
        <v>12.2089</v>
      </c>
      <c r="J1351" s="184">
        <v>12.9992</v>
      </c>
      <c r="K1351" s="184">
        <v>6.0839999999999996</v>
      </c>
      <c r="L1351" s="184">
        <v>8.1186000000000007</v>
      </c>
      <c r="M1351" s="184">
        <v>3.7323</v>
      </c>
      <c r="N1351" s="184"/>
      <c r="O1351" s="184"/>
      <c r="P1351" s="184"/>
      <c r="Q1351" s="184">
        <v>5.4454000000000002</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44446</v>
      </c>
      <c r="E1354" s="184">
        <v>8.9300000000000004E-2</v>
      </c>
      <c r="F1354" s="184">
        <v>0</v>
      </c>
      <c r="G1354" s="184">
        <v>10.229799999999999</v>
      </c>
      <c r="H1354" s="184">
        <v>5.8456000000000001</v>
      </c>
      <c r="I1354" s="184">
        <v>8.7881</v>
      </c>
      <c r="J1354" s="184">
        <v>10.310700000000001</v>
      </c>
      <c r="K1354" s="184">
        <v>10.957100000000001</v>
      </c>
      <c r="L1354" s="184">
        <v>11.1472</v>
      </c>
      <c r="M1354" s="184">
        <v>-23.9757</v>
      </c>
      <c r="N1354" s="184">
        <v>-16.228899999999999</v>
      </c>
      <c r="O1354" s="184"/>
      <c r="P1354" s="184"/>
      <c r="Q1354" s="184">
        <v>-7.9577999999999998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44446</v>
      </c>
      <c r="E1355" s="184">
        <v>8.5999999999999993E-2</v>
      </c>
      <c r="F1355" s="184">
        <v>0</v>
      </c>
      <c r="G1355" s="184">
        <v>10.6228</v>
      </c>
      <c r="H1355" s="184">
        <v>12.154500000000001</v>
      </c>
      <c r="I1355" s="184">
        <v>9.1265000000000001</v>
      </c>
      <c r="J1355" s="184">
        <v>10.710100000000001</v>
      </c>
      <c r="K1355" s="184">
        <v>10.901999999999999</v>
      </c>
      <c r="L1355" s="184">
        <v>11.3445</v>
      </c>
      <c r="M1355" s="184">
        <v>-24.2088</v>
      </c>
      <c r="N1355" s="184">
        <v>-16.4237</v>
      </c>
      <c r="O1355" s="184"/>
      <c r="P1355" s="184"/>
      <c r="Q1355" s="184">
        <v>-8.0510999999999999</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44446</v>
      </c>
      <c r="E1356" s="184">
        <v>15.0611</v>
      </c>
      <c r="F1356" s="184">
        <v>-4.1193999999999997</v>
      </c>
      <c r="G1356" s="184">
        <v>3.1516000000000002</v>
      </c>
      <c r="H1356" s="184">
        <v>10.5808</v>
      </c>
      <c r="I1356" s="184">
        <v>11.3529</v>
      </c>
      <c r="J1356" s="184">
        <v>11.3584</v>
      </c>
      <c r="K1356" s="184">
        <v>6.8301999999999996</v>
      </c>
      <c r="L1356" s="184">
        <v>7.1265999999999998</v>
      </c>
      <c r="M1356" s="184">
        <v>4.2108999999999996</v>
      </c>
      <c r="N1356" s="184">
        <v>5.6786000000000003</v>
      </c>
      <c r="O1356" s="184">
        <v>4.2026000000000003</v>
      </c>
      <c r="P1356" s="184">
        <v>5.4744999999999999</v>
      </c>
      <c r="Q1356" s="184">
        <v>6.5617000000000001</v>
      </c>
      <c r="R1356" s="184">
        <v>2.5379</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44446</v>
      </c>
      <c r="E1357" s="184">
        <v>14.3878</v>
      </c>
      <c r="F1357" s="184">
        <v>-5.0730000000000004</v>
      </c>
      <c r="G1357" s="184">
        <v>2.4741</v>
      </c>
      <c r="H1357" s="184">
        <v>9.9125999999999994</v>
      </c>
      <c r="I1357" s="184">
        <v>10.698600000000001</v>
      </c>
      <c r="J1357" s="184">
        <v>10.706899999999999</v>
      </c>
      <c r="K1357" s="184">
        <v>5.8593999999999999</v>
      </c>
      <c r="L1357" s="184">
        <v>6.3109999999999999</v>
      </c>
      <c r="M1357" s="184">
        <v>3.4586000000000001</v>
      </c>
      <c r="N1357" s="184">
        <v>4.9515000000000002</v>
      </c>
      <c r="O1357" s="184">
        <v>3.4807000000000001</v>
      </c>
      <c r="P1357" s="184">
        <v>4.7706</v>
      </c>
      <c r="Q1357" s="184">
        <v>5.8079999999999998</v>
      </c>
      <c r="R1357" s="184">
        <v>1.9265000000000001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-6.1111926829268288</v>
      </c>
      <c r="G1358" s="186">
        <v>2.261860975609757</v>
      </c>
      <c r="H1358" s="186">
        <v>10.395185365853658</v>
      </c>
      <c r="I1358" s="186">
        <v>10.037458536585369</v>
      </c>
      <c r="J1358" s="186">
        <v>9.8784731707317093</v>
      </c>
      <c r="K1358" s="186">
        <v>8.8585317073170735</v>
      </c>
      <c r="L1358" s="186">
        <v>9.0497878048780489</v>
      </c>
      <c r="M1358" s="186">
        <v>3.2052000000000005</v>
      </c>
      <c r="N1358" s="186">
        <v>4.7965230769230764</v>
      </c>
      <c r="O1358" s="186">
        <v>5.8645354838709691</v>
      </c>
      <c r="P1358" s="186">
        <v>6.1402419354838722</v>
      </c>
      <c r="Q1358" s="186">
        <v>3.3767804878048771</v>
      </c>
      <c r="R1358" s="186">
        <v>4.3194090909090912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-6.3596000000000004</v>
      </c>
      <c r="G1359" s="186">
        <v>2.0695000000000001</v>
      </c>
      <c r="H1359" s="186">
        <v>11.035299999999999</v>
      </c>
      <c r="I1359" s="186">
        <v>10.856400000000001</v>
      </c>
      <c r="J1359" s="186">
        <v>10.561299999999999</v>
      </c>
      <c r="K1359" s="186">
        <v>6.3936000000000002</v>
      </c>
      <c r="L1359" s="186">
        <v>7.8955000000000002</v>
      </c>
      <c r="M1359" s="186">
        <v>4.2384000000000004</v>
      </c>
      <c r="N1359" s="186">
        <v>6.5940000000000003</v>
      </c>
      <c r="O1359" s="186">
        <v>6.0715000000000003</v>
      </c>
      <c r="P1359" s="186">
        <v>6.7412000000000001</v>
      </c>
      <c r="Q1359" s="186">
        <v>7.6012000000000004</v>
      </c>
      <c r="R1359" s="186">
        <v>6.9405000000000001</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44446</v>
      </c>
      <c r="E1362" s="184">
        <v>101.0231</v>
      </c>
      <c r="F1362" s="184">
        <v>-16.901199999999999</v>
      </c>
      <c r="G1362" s="184">
        <v>-1.3005</v>
      </c>
      <c r="H1362" s="184">
        <v>17.6083</v>
      </c>
      <c r="I1362" s="184">
        <v>16.0288</v>
      </c>
      <c r="J1362" s="184">
        <v>16.1174</v>
      </c>
      <c r="K1362" s="184">
        <v>6.8042999999999996</v>
      </c>
      <c r="L1362" s="184">
        <v>10.000400000000001</v>
      </c>
      <c r="M1362" s="184">
        <v>4.5476999999999999</v>
      </c>
      <c r="N1362" s="184">
        <v>5.8601999999999999</v>
      </c>
      <c r="O1362" s="184">
        <v>10.024800000000001</v>
      </c>
      <c r="P1362" s="184">
        <v>7.1886000000000001</v>
      </c>
      <c r="Q1362" s="184">
        <v>9.3408999999999995</v>
      </c>
      <c r="R1362" s="184">
        <v>8.2581000000000007</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44446</v>
      </c>
      <c r="E1363" s="184">
        <v>107.15389999999999</v>
      </c>
      <c r="F1363" s="184">
        <v>-16.479099999999999</v>
      </c>
      <c r="G1363" s="184">
        <v>-0.89410000000000001</v>
      </c>
      <c r="H1363" s="184">
        <v>18.013300000000001</v>
      </c>
      <c r="I1363" s="184">
        <v>16.433800000000002</v>
      </c>
      <c r="J1363" s="184">
        <v>16.523499999999999</v>
      </c>
      <c r="K1363" s="184">
        <v>7.2108999999999996</v>
      </c>
      <c r="L1363" s="184">
        <v>10.420199999999999</v>
      </c>
      <c r="M1363" s="184">
        <v>4.9703999999999997</v>
      </c>
      <c r="N1363" s="184">
        <v>6.3094000000000001</v>
      </c>
      <c r="O1363" s="184">
        <v>10.692600000000001</v>
      </c>
      <c r="P1363" s="184">
        <v>7.9034000000000004</v>
      </c>
      <c r="Q1363" s="184">
        <v>8.7064000000000004</v>
      </c>
      <c r="R1363" s="184">
        <v>8.8101000000000003</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44446</v>
      </c>
      <c r="E1364" s="184">
        <v>49.720799999999997</v>
      </c>
      <c r="F1364" s="184">
        <v>-21.203099999999999</v>
      </c>
      <c r="G1364" s="184">
        <v>0.78920000000000001</v>
      </c>
      <c r="H1364" s="184">
        <v>15.7677</v>
      </c>
      <c r="I1364" s="184">
        <v>15.8368</v>
      </c>
      <c r="J1364" s="184">
        <v>12.9391</v>
      </c>
      <c r="K1364" s="184">
        <v>5.4470999999999998</v>
      </c>
      <c r="L1364" s="184">
        <v>7.5236999999999998</v>
      </c>
      <c r="M1364" s="184">
        <v>3.9293999999999998</v>
      </c>
      <c r="N1364" s="184">
        <v>5.1871</v>
      </c>
      <c r="O1364" s="184">
        <v>9.6760999999999999</v>
      </c>
      <c r="P1364" s="184">
        <v>7.8585000000000003</v>
      </c>
      <c r="Q1364" s="184">
        <v>8.6693999999999996</v>
      </c>
      <c r="R1364" s="184">
        <v>7.5862999999999996</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44446</v>
      </c>
      <c r="E1365" s="184">
        <v>46.294400000000003</v>
      </c>
      <c r="F1365" s="184">
        <v>-22.377700000000001</v>
      </c>
      <c r="G1365" s="184">
        <v>-0.39419999999999999</v>
      </c>
      <c r="H1365" s="184">
        <v>14.5929</v>
      </c>
      <c r="I1365" s="184">
        <v>14.651</v>
      </c>
      <c r="J1365" s="184">
        <v>11.7668</v>
      </c>
      <c r="K1365" s="184">
        <v>4.3133999999999997</v>
      </c>
      <c r="L1365" s="184">
        <v>6.3627000000000002</v>
      </c>
      <c r="M1365" s="184">
        <v>2.7759</v>
      </c>
      <c r="N1365" s="184">
        <v>4.0087999999999999</v>
      </c>
      <c r="O1365" s="184">
        <v>8.5192999999999994</v>
      </c>
      <c r="P1365" s="184">
        <v>6.8198999999999996</v>
      </c>
      <c r="Q1365" s="184">
        <v>8.4085000000000001</v>
      </c>
      <c r="R1365" s="184">
        <v>6.4085999999999999</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44446</v>
      </c>
      <c r="E1366" s="184">
        <v>47.599699999999999</v>
      </c>
      <c r="F1366" s="184">
        <v>-24.444900000000001</v>
      </c>
      <c r="G1366" s="184">
        <v>-5.6134000000000004</v>
      </c>
      <c r="H1366" s="184">
        <v>12.7712</v>
      </c>
      <c r="I1366" s="184">
        <v>12.642200000000001</v>
      </c>
      <c r="J1366" s="184">
        <v>11.690300000000001</v>
      </c>
      <c r="K1366" s="184">
        <v>4.01</v>
      </c>
      <c r="L1366" s="184">
        <v>6.0713999999999997</v>
      </c>
      <c r="M1366" s="184">
        <v>2.6164000000000001</v>
      </c>
      <c r="N1366" s="184">
        <v>4.1121999999999996</v>
      </c>
      <c r="O1366" s="184">
        <v>7.6528999999999998</v>
      </c>
      <c r="P1366" s="184">
        <v>5.2866</v>
      </c>
      <c r="Q1366" s="184">
        <v>7.7115999999999998</v>
      </c>
      <c r="R1366" s="184">
        <v>6.2188999999999997</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44446</v>
      </c>
      <c r="E1367" s="184">
        <v>50.705100000000002</v>
      </c>
      <c r="F1367" s="184">
        <v>-23.6677</v>
      </c>
      <c r="G1367" s="184">
        <v>-4.7305999999999999</v>
      </c>
      <c r="H1367" s="184">
        <v>13.6717</v>
      </c>
      <c r="I1367" s="184">
        <v>13.5518</v>
      </c>
      <c r="J1367" s="184">
        <v>12.6</v>
      </c>
      <c r="K1367" s="184">
        <v>4.9112</v>
      </c>
      <c r="L1367" s="184">
        <v>7.0754999999999999</v>
      </c>
      <c r="M1367" s="184">
        <v>3.56</v>
      </c>
      <c r="N1367" s="184">
        <v>4.9905999999999997</v>
      </c>
      <c r="O1367" s="184">
        <v>8.3038000000000007</v>
      </c>
      <c r="P1367" s="184">
        <v>5.9404000000000003</v>
      </c>
      <c r="Q1367" s="184">
        <v>7.7682000000000002</v>
      </c>
      <c r="R1367" s="184">
        <v>6.9318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44446</v>
      </c>
      <c r="E1368" s="184">
        <v>35.265799999999999</v>
      </c>
      <c r="F1368" s="184">
        <v>-35.052700000000002</v>
      </c>
      <c r="G1368" s="184">
        <v>-1.5522</v>
      </c>
      <c r="H1368" s="184">
        <v>16.270499999999998</v>
      </c>
      <c r="I1368" s="184">
        <v>18.0593</v>
      </c>
      <c r="J1368" s="184">
        <v>15.9886</v>
      </c>
      <c r="K1368" s="184">
        <v>5.7777000000000003</v>
      </c>
      <c r="L1368" s="184">
        <v>7.9176000000000002</v>
      </c>
      <c r="M1368" s="184">
        <v>2.105</v>
      </c>
      <c r="N1368" s="184">
        <v>3.9935999999999998</v>
      </c>
      <c r="O1368" s="184">
        <v>8.5422999999999991</v>
      </c>
      <c r="P1368" s="184">
        <v>5.8433999999999999</v>
      </c>
      <c r="Q1368" s="184">
        <v>6.9504000000000001</v>
      </c>
      <c r="R1368" s="184">
        <v>5.5506000000000002</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44446</v>
      </c>
      <c r="E1369" s="184">
        <v>37.771299999999997</v>
      </c>
      <c r="F1369" s="184">
        <v>-34.2729</v>
      </c>
      <c r="G1369" s="184">
        <v>-0.72470000000000001</v>
      </c>
      <c r="H1369" s="184">
        <v>17.091100000000001</v>
      </c>
      <c r="I1369" s="184">
        <v>18.896799999999999</v>
      </c>
      <c r="J1369" s="184">
        <v>16.832699999999999</v>
      </c>
      <c r="K1369" s="184">
        <v>6.6253000000000002</v>
      </c>
      <c r="L1369" s="184">
        <v>8.7891999999999992</v>
      </c>
      <c r="M1369" s="184">
        <v>2.9569000000000001</v>
      </c>
      <c r="N1369" s="184">
        <v>4.8673000000000002</v>
      </c>
      <c r="O1369" s="184">
        <v>9.4282000000000004</v>
      </c>
      <c r="P1369" s="184">
        <v>6.6802999999999999</v>
      </c>
      <c r="Q1369" s="184">
        <v>7.5843999999999996</v>
      </c>
      <c r="R1369" s="184">
        <v>6.4363000000000001</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44446</v>
      </c>
      <c r="E1370" s="184">
        <v>31.687200000000001</v>
      </c>
      <c r="F1370" s="184">
        <v>-36.133400000000002</v>
      </c>
      <c r="G1370" s="184">
        <v>-4.9504000000000001</v>
      </c>
      <c r="H1370" s="184">
        <v>20.882999999999999</v>
      </c>
      <c r="I1370" s="184">
        <v>20.273299999999999</v>
      </c>
      <c r="J1370" s="184">
        <v>14.7821</v>
      </c>
      <c r="K1370" s="184">
        <v>4.9092000000000002</v>
      </c>
      <c r="L1370" s="184">
        <v>7.4593999999999996</v>
      </c>
      <c r="M1370" s="184">
        <v>3.2637999999999998</v>
      </c>
      <c r="N1370" s="184">
        <v>4.6859999999999999</v>
      </c>
      <c r="O1370" s="184">
        <v>9.2260000000000009</v>
      </c>
      <c r="P1370" s="184">
        <v>7.4028</v>
      </c>
      <c r="Q1370" s="184">
        <v>9.2303999999999995</v>
      </c>
      <c r="R1370" s="184">
        <v>8.0896000000000008</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44446</v>
      </c>
      <c r="E1371" s="184">
        <v>32.957900000000002</v>
      </c>
      <c r="F1371" s="184">
        <v>-35.515300000000003</v>
      </c>
      <c r="G1371" s="184">
        <v>-4.2893999999999997</v>
      </c>
      <c r="H1371" s="184">
        <v>21.526</v>
      </c>
      <c r="I1371" s="184">
        <v>20.915800000000001</v>
      </c>
      <c r="J1371" s="184">
        <v>15.430300000000001</v>
      </c>
      <c r="K1371" s="184">
        <v>5.5575999999999999</v>
      </c>
      <c r="L1371" s="184">
        <v>8.1247000000000007</v>
      </c>
      <c r="M1371" s="184">
        <v>3.9203000000000001</v>
      </c>
      <c r="N1371" s="184">
        <v>5.3391999999999999</v>
      </c>
      <c r="O1371" s="184">
        <v>9.8501999999999992</v>
      </c>
      <c r="P1371" s="184">
        <v>8.0185999999999993</v>
      </c>
      <c r="Q1371" s="184">
        <v>8.7989999999999995</v>
      </c>
      <c r="R1371" s="184">
        <v>8.7051999999999996</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44446</v>
      </c>
      <c r="E1372" s="184">
        <v>57.906100000000002</v>
      </c>
      <c r="F1372" s="184">
        <v>-34.257800000000003</v>
      </c>
      <c r="G1372" s="184">
        <v>-6.4405999999999999</v>
      </c>
      <c r="H1372" s="184">
        <v>10.8552</v>
      </c>
      <c r="I1372" s="184">
        <v>12.0952</v>
      </c>
      <c r="J1372" s="184">
        <v>11.6006</v>
      </c>
      <c r="K1372" s="184">
        <v>5.0239000000000003</v>
      </c>
      <c r="L1372" s="184">
        <v>7.9379999999999997</v>
      </c>
      <c r="M1372" s="184">
        <v>2.5002</v>
      </c>
      <c r="N1372" s="184">
        <v>4.7862</v>
      </c>
      <c r="O1372" s="184">
        <v>10.1358</v>
      </c>
      <c r="P1372" s="184">
        <v>8.1209000000000007</v>
      </c>
      <c r="Q1372" s="184">
        <v>8.9041999999999994</v>
      </c>
      <c r="R1372" s="184">
        <v>7.3369</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44446</v>
      </c>
      <c r="E1373" s="184">
        <v>54.278599999999997</v>
      </c>
      <c r="F1373" s="184">
        <v>-34.9343</v>
      </c>
      <c r="G1373" s="184">
        <v>-7.1056999999999997</v>
      </c>
      <c r="H1373" s="184">
        <v>10.2028</v>
      </c>
      <c r="I1373" s="184">
        <v>11.438499999999999</v>
      </c>
      <c r="J1373" s="184">
        <v>10.943099999999999</v>
      </c>
      <c r="K1373" s="184">
        <v>4.3673999999999999</v>
      </c>
      <c r="L1373" s="184">
        <v>7.2469000000000001</v>
      </c>
      <c r="M1373" s="184">
        <v>1.8342000000000001</v>
      </c>
      <c r="N1373" s="184">
        <v>4.1096000000000004</v>
      </c>
      <c r="O1373" s="184">
        <v>9.4541000000000004</v>
      </c>
      <c r="P1373" s="184">
        <v>7.3262999999999998</v>
      </c>
      <c r="Q1373" s="184">
        <v>8.3204999999999991</v>
      </c>
      <c r="R1373" s="184">
        <v>6.6605999999999996</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44446</v>
      </c>
      <c r="E1374" s="184">
        <v>50.889000000000003</v>
      </c>
      <c r="F1374" s="184">
        <v>-33.393099999999997</v>
      </c>
      <c r="G1374" s="184">
        <v>-3.3698000000000001</v>
      </c>
      <c r="H1374" s="184">
        <v>12.263</v>
      </c>
      <c r="I1374" s="184">
        <v>13.9427</v>
      </c>
      <c r="J1374" s="184">
        <v>13.530799999999999</v>
      </c>
      <c r="K1374" s="184">
        <v>6.2601000000000004</v>
      </c>
      <c r="L1374" s="184">
        <v>6.6479999999999997</v>
      </c>
      <c r="M1374" s="184">
        <v>1.9837</v>
      </c>
      <c r="N1374" s="184">
        <v>3.0749</v>
      </c>
      <c r="O1374" s="184">
        <v>2.2854000000000001</v>
      </c>
      <c r="P1374" s="184">
        <v>2.9363999999999999</v>
      </c>
      <c r="Q1374" s="184">
        <v>6.3037000000000001</v>
      </c>
      <c r="R1374" s="184">
        <v>3.9112</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44446</v>
      </c>
      <c r="E1375" s="184">
        <v>55.496099999999998</v>
      </c>
      <c r="F1375" s="184">
        <v>-32.396000000000001</v>
      </c>
      <c r="G1375" s="184">
        <v>-2.3671000000000002</v>
      </c>
      <c r="H1375" s="184">
        <v>13.2629</v>
      </c>
      <c r="I1375" s="184">
        <v>14.949299999999999</v>
      </c>
      <c r="J1375" s="184">
        <v>14.541600000000001</v>
      </c>
      <c r="K1375" s="184">
        <v>7.2771999999999997</v>
      </c>
      <c r="L1375" s="184">
        <v>7.6844999999999999</v>
      </c>
      <c r="M1375" s="184">
        <v>3.0023</v>
      </c>
      <c r="N1375" s="184">
        <v>4.1109</v>
      </c>
      <c r="O1375" s="184">
        <v>3.3138999999999998</v>
      </c>
      <c r="P1375" s="184">
        <v>3.9710000000000001</v>
      </c>
      <c r="Q1375" s="184">
        <v>5.7335000000000003</v>
      </c>
      <c r="R1375" s="184">
        <v>4.9546000000000001</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44446</v>
      </c>
      <c r="E1376" s="184">
        <v>67.199399999999997</v>
      </c>
      <c r="F1376" s="184">
        <v>4.9977999999999998</v>
      </c>
      <c r="G1376" s="184">
        <v>6.9440999999999997</v>
      </c>
      <c r="H1376" s="184">
        <v>17.821999999999999</v>
      </c>
      <c r="I1376" s="184">
        <v>20.639199999999999</v>
      </c>
      <c r="J1376" s="184">
        <v>19.982700000000001</v>
      </c>
      <c r="K1376" s="184">
        <v>8.6686999999999994</v>
      </c>
      <c r="L1376" s="184">
        <v>8.9162999999999997</v>
      </c>
      <c r="M1376" s="184">
        <v>4.0928000000000004</v>
      </c>
      <c r="N1376" s="184">
        <v>6.3734000000000002</v>
      </c>
      <c r="O1376" s="184">
        <v>10.4125</v>
      </c>
      <c r="P1376" s="184">
        <v>7.5750999999999999</v>
      </c>
      <c r="Q1376" s="184">
        <v>8.4115000000000002</v>
      </c>
      <c r="R1376" s="184">
        <v>8.6564999999999994</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44446</v>
      </c>
      <c r="E1377" s="184">
        <v>62.323399999999999</v>
      </c>
      <c r="F1377" s="184">
        <v>4.0999999999999996</v>
      </c>
      <c r="G1377" s="184">
        <v>6.0068999999999999</v>
      </c>
      <c r="H1377" s="184">
        <v>16.8627</v>
      </c>
      <c r="I1377" s="184">
        <v>19.683299999999999</v>
      </c>
      <c r="J1377" s="184">
        <v>18.961300000000001</v>
      </c>
      <c r="K1377" s="184">
        <v>7.6360999999999999</v>
      </c>
      <c r="L1377" s="184">
        <v>7.8261000000000003</v>
      </c>
      <c r="M1377" s="184">
        <v>3.0011999999999999</v>
      </c>
      <c r="N1377" s="184">
        <v>5.2529000000000003</v>
      </c>
      <c r="O1377" s="184">
        <v>9.2626000000000008</v>
      </c>
      <c r="P1377" s="184">
        <v>6.5298999999999996</v>
      </c>
      <c r="Q1377" s="184">
        <v>8.7556999999999992</v>
      </c>
      <c r="R1377" s="184">
        <v>7.5038999999999998</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44446</v>
      </c>
      <c r="E1378" s="184">
        <v>57.776600000000002</v>
      </c>
      <c r="F1378" s="184">
        <v>-25.1892</v>
      </c>
      <c r="G1378" s="184">
        <v>-3.5680000000000001</v>
      </c>
      <c r="H1378" s="184">
        <v>3.3956</v>
      </c>
      <c r="I1378" s="184">
        <v>6.5458999999999996</v>
      </c>
      <c r="J1378" s="184">
        <v>6.2687999999999997</v>
      </c>
      <c r="K1378" s="184">
        <v>2.2505999999999999</v>
      </c>
      <c r="L1378" s="184">
        <v>5.0552000000000001</v>
      </c>
      <c r="M1378" s="184">
        <v>1.724</v>
      </c>
      <c r="N1378" s="184">
        <v>2.4655</v>
      </c>
      <c r="O1378" s="184">
        <v>7.9587000000000003</v>
      </c>
      <c r="P1378" s="184">
        <v>6.0011999999999999</v>
      </c>
      <c r="Q1378" s="184">
        <v>8.0800999999999998</v>
      </c>
      <c r="R1378" s="184">
        <v>5.6689999999999996</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44446</v>
      </c>
      <c r="E1379" s="184">
        <v>60.539700000000003</v>
      </c>
      <c r="F1379" s="184">
        <v>-25.003599999999999</v>
      </c>
      <c r="G1379" s="184">
        <v>-3.36</v>
      </c>
      <c r="H1379" s="184">
        <v>3.5941000000000001</v>
      </c>
      <c r="I1379" s="184">
        <v>6.7484999999999999</v>
      </c>
      <c r="J1379" s="184">
        <v>6.4649999999999999</v>
      </c>
      <c r="K1379" s="184">
        <v>2.4317000000000002</v>
      </c>
      <c r="L1379" s="184">
        <v>5.2340999999999998</v>
      </c>
      <c r="M1379" s="184">
        <v>1.9688000000000001</v>
      </c>
      <c r="N1379" s="184">
        <v>2.8771</v>
      </c>
      <c r="O1379" s="184">
        <v>8.5963999999999992</v>
      </c>
      <c r="P1379" s="184">
        <v>6.5659000000000001</v>
      </c>
      <c r="Q1379" s="184">
        <v>7.5183</v>
      </c>
      <c r="R1379" s="184">
        <v>6.2374000000000001</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44446</v>
      </c>
      <c r="E1380" s="184">
        <v>72.2547</v>
      </c>
      <c r="F1380" s="184">
        <v>-45.9619</v>
      </c>
      <c r="G1380" s="184">
        <v>4.7256999999999998</v>
      </c>
      <c r="H1380" s="184">
        <v>30.2822</v>
      </c>
      <c r="I1380" s="184">
        <v>25.460799999999999</v>
      </c>
      <c r="J1380" s="184">
        <v>16.6493</v>
      </c>
      <c r="K1380" s="184">
        <v>5.4752999999999998</v>
      </c>
      <c r="L1380" s="184">
        <v>7.5807000000000002</v>
      </c>
      <c r="M1380" s="184">
        <v>1.9397</v>
      </c>
      <c r="N1380" s="184">
        <v>3.7909999999999999</v>
      </c>
      <c r="O1380" s="184">
        <v>9.4474</v>
      </c>
      <c r="P1380" s="184">
        <v>6.9273999999999996</v>
      </c>
      <c r="Q1380" s="184">
        <v>8.7166999999999994</v>
      </c>
      <c r="R1380" s="184">
        <v>6.5578000000000003</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44446</v>
      </c>
      <c r="E1381" s="184">
        <v>77.887500000000003</v>
      </c>
      <c r="F1381" s="184">
        <v>-44.885800000000003</v>
      </c>
      <c r="G1381" s="184">
        <v>5.7794999999999996</v>
      </c>
      <c r="H1381" s="184">
        <v>31.384799999999998</v>
      </c>
      <c r="I1381" s="184">
        <v>26.581600000000002</v>
      </c>
      <c r="J1381" s="184">
        <v>17.747199999999999</v>
      </c>
      <c r="K1381" s="184">
        <v>6.62</v>
      </c>
      <c r="L1381" s="184">
        <v>8.7538999999999998</v>
      </c>
      <c r="M1381" s="184">
        <v>3.1227</v>
      </c>
      <c r="N1381" s="184">
        <v>4.9649000000000001</v>
      </c>
      <c r="O1381" s="184">
        <v>10.411799999999999</v>
      </c>
      <c r="P1381" s="184">
        <v>7.8560999999999996</v>
      </c>
      <c r="Q1381" s="184">
        <v>8.6508000000000003</v>
      </c>
      <c r="R1381" s="184">
        <v>7.5670000000000002</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44446</v>
      </c>
      <c r="E1382" s="184">
        <v>59.3215</v>
      </c>
      <c r="F1382" s="184">
        <v>-19.863099999999999</v>
      </c>
      <c r="G1382" s="184">
        <v>0.4153</v>
      </c>
      <c r="H1382" s="184">
        <v>10.578099999999999</v>
      </c>
      <c r="I1382" s="184">
        <v>12.599399999999999</v>
      </c>
      <c r="J1382" s="184">
        <v>10.3649</v>
      </c>
      <c r="K1382" s="184">
        <v>6.5446999999999997</v>
      </c>
      <c r="L1382" s="184">
        <v>7.8776999999999999</v>
      </c>
      <c r="M1382" s="184">
        <v>4.9157999999999999</v>
      </c>
      <c r="N1382" s="184">
        <v>6.5265000000000004</v>
      </c>
      <c r="O1382" s="184">
        <v>10.4916</v>
      </c>
      <c r="P1382" s="184">
        <v>8.9290000000000003</v>
      </c>
      <c r="Q1382" s="184">
        <v>8.8505000000000003</v>
      </c>
      <c r="R1382" s="184">
        <v>9.7279999999999998</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44446</v>
      </c>
      <c r="E1383" s="184">
        <v>56.401200000000003</v>
      </c>
      <c r="F1383" s="184">
        <v>-20.5031</v>
      </c>
      <c r="G1383" s="184">
        <v>-0.2427</v>
      </c>
      <c r="H1383" s="184">
        <v>9.9201999999999995</v>
      </c>
      <c r="I1383" s="184">
        <v>11.9389</v>
      </c>
      <c r="J1383" s="184">
        <v>9.6918000000000006</v>
      </c>
      <c r="K1383" s="184">
        <v>5.8719999999999999</v>
      </c>
      <c r="L1383" s="184">
        <v>7.1912000000000003</v>
      </c>
      <c r="M1383" s="184">
        <v>4.2407000000000004</v>
      </c>
      <c r="N1383" s="184">
        <v>5.8418000000000001</v>
      </c>
      <c r="O1383" s="184">
        <v>9.7853999999999992</v>
      </c>
      <c r="P1383" s="184">
        <v>8.1524999999999999</v>
      </c>
      <c r="Q1383" s="184">
        <v>7.8548</v>
      </c>
      <c r="R1383" s="184">
        <v>9.0465999999999998</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44446</v>
      </c>
      <c r="E1384" s="184">
        <v>71.297200000000004</v>
      </c>
      <c r="F1384" s="184">
        <v>-24.658899999999999</v>
      </c>
      <c r="G1384" s="184">
        <v>-13.5336</v>
      </c>
      <c r="H1384" s="184">
        <v>13.315099999999999</v>
      </c>
      <c r="I1384" s="184">
        <v>13.6928</v>
      </c>
      <c r="J1384" s="184">
        <v>11.794600000000001</v>
      </c>
      <c r="K1384" s="184">
        <v>3.8589000000000002</v>
      </c>
      <c r="L1384" s="184">
        <v>7.3667999999999996</v>
      </c>
      <c r="M1384" s="184">
        <v>2.9969000000000001</v>
      </c>
      <c r="N1384" s="184">
        <v>4.6261999999999999</v>
      </c>
      <c r="O1384" s="184">
        <v>9.2565000000000008</v>
      </c>
      <c r="P1384" s="184">
        <v>7.4977</v>
      </c>
      <c r="Q1384" s="184">
        <v>8.5836000000000006</v>
      </c>
      <c r="R1384" s="184">
        <v>8.1635000000000009</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44446</v>
      </c>
      <c r="E1385" s="184">
        <v>66.290800000000004</v>
      </c>
      <c r="F1385" s="184">
        <v>-25.310199999999998</v>
      </c>
      <c r="G1385" s="184">
        <v>-14.2384</v>
      </c>
      <c r="H1385" s="184">
        <v>12.631500000000001</v>
      </c>
      <c r="I1385" s="184">
        <v>13.015700000000001</v>
      </c>
      <c r="J1385" s="184">
        <v>11.117699999999999</v>
      </c>
      <c r="K1385" s="184">
        <v>3.1556000000000002</v>
      </c>
      <c r="L1385" s="184">
        <v>6.6185999999999998</v>
      </c>
      <c r="M1385" s="184">
        <v>2.2101999999999999</v>
      </c>
      <c r="N1385" s="184">
        <v>3.7978000000000001</v>
      </c>
      <c r="O1385" s="184">
        <v>8.3187999999999995</v>
      </c>
      <c r="P1385" s="184">
        <v>6.4371999999999998</v>
      </c>
      <c r="Q1385" s="184">
        <v>8.0678000000000001</v>
      </c>
      <c r="R1385" s="184">
        <v>7.2723000000000004</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44446</v>
      </c>
      <c r="E1386" s="184">
        <v>1.7932999999999999</v>
      </c>
      <c r="F1386" s="184">
        <v>10.179600000000001</v>
      </c>
      <c r="G1386" s="184">
        <v>10.6981</v>
      </c>
      <c r="H1386" s="184">
        <v>10.7805</v>
      </c>
      <c r="I1386" s="184">
        <v>10.802899999999999</v>
      </c>
      <c r="J1386" s="184">
        <v>10.8515</v>
      </c>
      <c r="K1386" s="184">
        <v>11.0047</v>
      </c>
      <c r="L1386" s="184">
        <v>11.3316</v>
      </c>
      <c r="M1386" s="184">
        <v>-23.860499999999998</v>
      </c>
      <c r="N1386" s="184">
        <v>-16.173500000000001</v>
      </c>
      <c r="O1386" s="184"/>
      <c r="P1386" s="184"/>
      <c r="Q1386" s="184">
        <v>-7.9141000000000004</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44446</v>
      </c>
      <c r="E1387" s="184">
        <v>1.6781999999999999</v>
      </c>
      <c r="F1387" s="184">
        <v>10.878</v>
      </c>
      <c r="G1387" s="184">
        <v>10.887700000000001</v>
      </c>
      <c r="H1387" s="184">
        <v>10.897500000000001</v>
      </c>
      <c r="I1387" s="184">
        <v>10.7636</v>
      </c>
      <c r="J1387" s="184">
        <v>10.8409</v>
      </c>
      <c r="K1387" s="184">
        <v>11.006399999999999</v>
      </c>
      <c r="L1387" s="184">
        <v>11.3294</v>
      </c>
      <c r="M1387" s="184">
        <v>-24.090900000000001</v>
      </c>
      <c r="N1387" s="184">
        <v>-16.349299999999999</v>
      </c>
      <c r="O1387" s="184"/>
      <c r="P1387" s="184"/>
      <c r="Q1387" s="184">
        <v>-8.0397999999999996</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44446</v>
      </c>
      <c r="E1388" s="184">
        <v>55.265700000000002</v>
      </c>
      <c r="F1388" s="184">
        <v>-30.0915</v>
      </c>
      <c r="G1388" s="184">
        <v>-5.0000999999999998</v>
      </c>
      <c r="H1388" s="184">
        <v>6.9817999999999998</v>
      </c>
      <c r="I1388" s="184">
        <v>7.4227999999999996</v>
      </c>
      <c r="J1388" s="184">
        <v>7.8300999999999998</v>
      </c>
      <c r="K1388" s="184">
        <v>4.1756000000000002</v>
      </c>
      <c r="L1388" s="184">
        <v>5.3859000000000004</v>
      </c>
      <c r="M1388" s="184">
        <v>2.7439</v>
      </c>
      <c r="N1388" s="184">
        <v>3.3877000000000002</v>
      </c>
      <c r="O1388" s="184">
        <v>0.23960000000000001</v>
      </c>
      <c r="P1388" s="184">
        <v>2.4563000000000001</v>
      </c>
      <c r="Q1388" s="184">
        <v>5.6963999999999997</v>
      </c>
      <c r="R1388" s="184">
        <v>1.3059000000000001</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44446</v>
      </c>
      <c r="E1389" s="184">
        <v>51.420699999999997</v>
      </c>
      <c r="F1389" s="184">
        <v>-30.355499999999999</v>
      </c>
      <c r="G1389" s="184">
        <v>-5.3029000000000002</v>
      </c>
      <c r="H1389" s="184">
        <v>6.6707999999999998</v>
      </c>
      <c r="I1389" s="184">
        <v>7.1074999999999999</v>
      </c>
      <c r="J1389" s="184">
        <v>7.5090000000000003</v>
      </c>
      <c r="K1389" s="184">
        <v>3.8035999999999999</v>
      </c>
      <c r="L1389" s="184">
        <v>4.9725999999999999</v>
      </c>
      <c r="M1389" s="184">
        <v>2.3102999999999998</v>
      </c>
      <c r="N1389" s="184">
        <v>2.9237000000000002</v>
      </c>
      <c r="O1389" s="184">
        <v>-0.46610000000000001</v>
      </c>
      <c r="P1389" s="184">
        <v>1.7123999999999999</v>
      </c>
      <c r="Q1389" s="184">
        <v>7.2995999999999999</v>
      </c>
      <c r="R1389" s="184">
        <v>0.76800000000000002</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-23.667735714285715</v>
      </c>
      <c r="G1390" s="186">
        <v>-1.5261392857142859</v>
      </c>
      <c r="H1390" s="186">
        <v>14.282017857142858</v>
      </c>
      <c r="I1390" s="186">
        <v>14.739935714285711</v>
      </c>
      <c r="J1390" s="186">
        <v>12.905774999999997</v>
      </c>
      <c r="K1390" s="186">
        <v>5.7499714285714276</v>
      </c>
      <c r="L1390" s="186">
        <v>7.6679392857142856</v>
      </c>
      <c r="M1390" s="186">
        <v>1.1172071428571428</v>
      </c>
      <c r="N1390" s="186">
        <v>3.0622035714285709</v>
      </c>
      <c r="O1390" s="186">
        <v>8.1084846153846133</v>
      </c>
      <c r="P1390" s="186">
        <v>6.459146153846155</v>
      </c>
      <c r="Q1390" s="186">
        <v>6.8915357142857161</v>
      </c>
      <c r="R1390" s="186">
        <v>6.7051807692307701</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-25.096399999999999</v>
      </c>
      <c r="G1391" s="186">
        <v>-1.9596500000000001</v>
      </c>
      <c r="H1391" s="186">
        <v>13.289</v>
      </c>
      <c r="I1391" s="186">
        <v>13.81775</v>
      </c>
      <c r="J1391" s="186">
        <v>12.1973</v>
      </c>
      <c r="K1391" s="186">
        <v>5.5164499999999999</v>
      </c>
      <c r="L1391" s="186">
        <v>7.5522</v>
      </c>
      <c r="M1391" s="186">
        <v>2.8664000000000001</v>
      </c>
      <c r="N1391" s="186">
        <v>4.3691999999999993</v>
      </c>
      <c r="O1391" s="186">
        <v>9.2595500000000008</v>
      </c>
      <c r="P1391" s="186">
        <v>6.8736499999999996</v>
      </c>
      <c r="Q1391" s="186">
        <v>8.2002999999999986</v>
      </c>
      <c r="R1391" s="186">
        <v>7.1020500000000002</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44446</v>
      </c>
      <c r="E1394" s="184">
        <v>448.25</v>
      </c>
      <c r="F1394" s="184">
        <v>-0.1426</v>
      </c>
      <c r="G1394" s="184">
        <v>0.19450000000000001</v>
      </c>
      <c r="H1394" s="184">
        <v>2.2444999999999999</v>
      </c>
      <c r="I1394" s="184">
        <v>5.4432999999999998</v>
      </c>
      <c r="J1394" s="184">
        <v>3.9758</v>
      </c>
      <c r="K1394" s="184">
        <v>14.562799999999999</v>
      </c>
      <c r="L1394" s="184">
        <v>25.778700000000001</v>
      </c>
      <c r="M1394" s="184">
        <v>46.601900000000001</v>
      </c>
      <c r="N1394" s="184">
        <v>70.781400000000005</v>
      </c>
      <c r="O1394" s="184">
        <v>13.4711</v>
      </c>
      <c r="P1394" s="184">
        <v>11.8134</v>
      </c>
      <c r="Q1394" s="184">
        <v>22.232299999999999</v>
      </c>
      <c r="R1394" s="184">
        <v>32.530799999999999</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44446</v>
      </c>
      <c r="E1395" s="184">
        <v>482.94</v>
      </c>
      <c r="F1395" s="184">
        <v>-0.13850000000000001</v>
      </c>
      <c r="G1395" s="184">
        <v>0.20330000000000001</v>
      </c>
      <c r="H1395" s="184">
        <v>2.2614999999999998</v>
      </c>
      <c r="I1395" s="184">
        <v>5.4776999999999996</v>
      </c>
      <c r="J1395" s="184">
        <v>4.0549999999999997</v>
      </c>
      <c r="K1395" s="184">
        <v>14.813499999999999</v>
      </c>
      <c r="L1395" s="184">
        <v>26.347999999999999</v>
      </c>
      <c r="M1395" s="184">
        <v>47.570700000000002</v>
      </c>
      <c r="N1395" s="184">
        <v>72.324700000000007</v>
      </c>
      <c r="O1395" s="184">
        <v>14.5047</v>
      </c>
      <c r="P1395" s="184">
        <v>12.8466</v>
      </c>
      <c r="Q1395" s="184">
        <v>17.389900000000001</v>
      </c>
      <c r="R1395" s="184">
        <v>33.746000000000002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44446</v>
      </c>
      <c r="E1396" s="184">
        <v>76.06</v>
      </c>
      <c r="F1396" s="184">
        <v>-0.27529999999999999</v>
      </c>
      <c r="G1396" s="184">
        <v>0.14480000000000001</v>
      </c>
      <c r="H1396" s="184">
        <v>1.4944999999999999</v>
      </c>
      <c r="I1396" s="184">
        <v>5.4485000000000001</v>
      </c>
      <c r="J1396" s="184">
        <v>6.3776000000000002</v>
      </c>
      <c r="K1396" s="184">
        <v>15.557600000000001</v>
      </c>
      <c r="L1396" s="184">
        <v>24.872800000000002</v>
      </c>
      <c r="M1396" s="184">
        <v>43.131399999999999</v>
      </c>
      <c r="N1396" s="184">
        <v>67.533000000000001</v>
      </c>
      <c r="O1396" s="184">
        <v>24.154699999999998</v>
      </c>
      <c r="P1396" s="184">
        <v>21.962599999999998</v>
      </c>
      <c r="Q1396" s="184">
        <v>21.821899999999999</v>
      </c>
      <c r="R1396" s="184">
        <v>40.955199999999998</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44446</v>
      </c>
      <c r="E1397" s="184">
        <v>68.37</v>
      </c>
      <c r="F1397" s="184">
        <v>-0.27710000000000001</v>
      </c>
      <c r="G1397" s="184">
        <v>0.1318</v>
      </c>
      <c r="H1397" s="184">
        <v>1.4693000000000001</v>
      </c>
      <c r="I1397" s="184">
        <v>5.3954000000000004</v>
      </c>
      <c r="J1397" s="184">
        <v>6.2636000000000003</v>
      </c>
      <c r="K1397" s="184">
        <v>15.178599999999999</v>
      </c>
      <c r="L1397" s="184">
        <v>24.038499999999999</v>
      </c>
      <c r="M1397" s="184">
        <v>41.728900000000003</v>
      </c>
      <c r="N1397" s="184">
        <v>65.304599999999994</v>
      </c>
      <c r="O1397" s="184">
        <v>22.5351</v>
      </c>
      <c r="P1397" s="184">
        <v>20.4618</v>
      </c>
      <c r="Q1397" s="184">
        <v>19.968599999999999</v>
      </c>
      <c r="R1397" s="184">
        <v>39.064</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44446</v>
      </c>
      <c r="E1398" s="184">
        <v>16.43</v>
      </c>
      <c r="F1398" s="184">
        <v>0.24410000000000001</v>
      </c>
      <c r="G1398" s="184">
        <v>1.1076999999999999</v>
      </c>
      <c r="H1398" s="184">
        <v>3.6593</v>
      </c>
      <c r="I1398" s="184">
        <v>9.6064000000000007</v>
      </c>
      <c r="J1398" s="184">
        <v>6.7576000000000001</v>
      </c>
      <c r="K1398" s="184">
        <v>16.773299999999999</v>
      </c>
      <c r="L1398" s="184">
        <v>26.774699999999999</v>
      </c>
      <c r="M1398" s="184">
        <v>45.914700000000003</v>
      </c>
      <c r="N1398" s="184">
        <v>73.678600000000003</v>
      </c>
      <c r="O1398" s="184">
        <v>19.430800000000001</v>
      </c>
      <c r="P1398" s="184">
        <v>15.3566</v>
      </c>
      <c r="Q1398" s="184">
        <v>4.6456999999999997</v>
      </c>
      <c r="R1398" s="184">
        <v>41.4163</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44446</v>
      </c>
      <c r="E1399" s="184">
        <v>17.649999999999999</v>
      </c>
      <c r="F1399" s="184">
        <v>0.2271</v>
      </c>
      <c r="G1399" s="184">
        <v>1.1460999999999999</v>
      </c>
      <c r="H1399" s="184">
        <v>3.7014999999999998</v>
      </c>
      <c r="I1399" s="184">
        <v>9.6954999999999991</v>
      </c>
      <c r="J1399" s="184">
        <v>6.8402000000000003</v>
      </c>
      <c r="K1399" s="184">
        <v>17.042400000000001</v>
      </c>
      <c r="L1399" s="184">
        <v>27.344899999999999</v>
      </c>
      <c r="M1399" s="184">
        <v>46.960900000000002</v>
      </c>
      <c r="N1399" s="184">
        <v>75.273099999999999</v>
      </c>
      <c r="O1399" s="184">
        <v>20.5093</v>
      </c>
      <c r="P1399" s="184">
        <v>16.3903</v>
      </c>
      <c r="Q1399" s="184">
        <v>10.489000000000001</v>
      </c>
      <c r="R1399" s="184">
        <v>42.6235</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44446</v>
      </c>
      <c r="E1400" s="184">
        <v>57.67</v>
      </c>
      <c r="F1400" s="184">
        <v>-0.2646</v>
      </c>
      <c r="G1400" s="184">
        <v>0.31480000000000002</v>
      </c>
      <c r="H1400" s="184">
        <v>1.4781</v>
      </c>
      <c r="I1400" s="184">
        <v>4.7821999999999996</v>
      </c>
      <c r="J1400" s="184">
        <v>2.5754999999999999</v>
      </c>
      <c r="K1400" s="184">
        <v>12.071999999999999</v>
      </c>
      <c r="L1400" s="184">
        <v>21.559000000000001</v>
      </c>
      <c r="M1400" s="184">
        <v>46.9</v>
      </c>
      <c r="N1400" s="184">
        <v>71.565399999999997</v>
      </c>
      <c r="O1400" s="184">
        <v>20.152799999999999</v>
      </c>
      <c r="P1400" s="184">
        <v>15.061199999999999</v>
      </c>
      <c r="Q1400" s="184">
        <v>12.082000000000001</v>
      </c>
      <c r="R1400" s="184">
        <v>39.664299999999997</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44446</v>
      </c>
      <c r="E1401" s="184">
        <v>64.789000000000001</v>
      </c>
      <c r="F1401" s="184">
        <v>-0.26019999999999999</v>
      </c>
      <c r="G1401" s="184">
        <v>0.33300000000000002</v>
      </c>
      <c r="H1401" s="184">
        <v>1.5072000000000001</v>
      </c>
      <c r="I1401" s="184">
        <v>4.8451000000000004</v>
      </c>
      <c r="J1401" s="184">
        <v>2.7141000000000002</v>
      </c>
      <c r="K1401" s="184">
        <v>12.5082</v>
      </c>
      <c r="L1401" s="184">
        <v>22.4907</v>
      </c>
      <c r="M1401" s="184">
        <v>48.595199999999998</v>
      </c>
      <c r="N1401" s="184">
        <v>74.192099999999996</v>
      </c>
      <c r="O1401" s="184">
        <v>21.924099999999999</v>
      </c>
      <c r="P1401" s="184">
        <v>16.825199999999999</v>
      </c>
      <c r="Q1401" s="184">
        <v>20.895900000000001</v>
      </c>
      <c r="R1401" s="184">
        <v>41.723399999999998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44446</v>
      </c>
      <c r="E1402" s="184">
        <v>98.462999999999994</v>
      </c>
      <c r="F1402" s="184">
        <v>-0.15110000000000001</v>
      </c>
      <c r="G1402" s="184">
        <v>0.2515</v>
      </c>
      <c r="H1402" s="184">
        <v>1.9328000000000001</v>
      </c>
      <c r="I1402" s="184">
        <v>5.4625000000000004</v>
      </c>
      <c r="J1402" s="184">
        <v>3.2214999999999998</v>
      </c>
      <c r="K1402" s="184">
        <v>8.9578000000000007</v>
      </c>
      <c r="L1402" s="184">
        <v>19.517099999999999</v>
      </c>
      <c r="M1402" s="184">
        <v>32.262700000000002</v>
      </c>
      <c r="N1402" s="184">
        <v>54.212299999999999</v>
      </c>
      <c r="O1402" s="184">
        <v>19.2437</v>
      </c>
      <c r="P1402" s="184">
        <v>16.713899999999999</v>
      </c>
      <c r="Q1402" s="184">
        <v>20.011600000000001</v>
      </c>
      <c r="R1402" s="184">
        <v>35.502699999999997</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44446</v>
      </c>
      <c r="E1403" s="184">
        <v>91.897999999999996</v>
      </c>
      <c r="F1403" s="184">
        <v>-0.15429999999999999</v>
      </c>
      <c r="G1403" s="184">
        <v>0.24110000000000001</v>
      </c>
      <c r="H1403" s="184">
        <v>1.9140999999999999</v>
      </c>
      <c r="I1403" s="184">
        <v>5.4250999999999996</v>
      </c>
      <c r="J1403" s="184">
        <v>3.1368</v>
      </c>
      <c r="K1403" s="184">
        <v>8.6971000000000007</v>
      </c>
      <c r="L1403" s="184">
        <v>18.926400000000001</v>
      </c>
      <c r="M1403" s="184">
        <v>31.292200000000001</v>
      </c>
      <c r="N1403" s="184">
        <v>52.715400000000002</v>
      </c>
      <c r="O1403" s="184">
        <v>18.127199999999998</v>
      </c>
      <c r="P1403" s="184">
        <v>15.6694</v>
      </c>
      <c r="Q1403" s="184">
        <v>16.139500000000002</v>
      </c>
      <c r="R1403" s="184">
        <v>34.2485</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44446</v>
      </c>
      <c r="E1404" s="184">
        <v>53.905999999999999</v>
      </c>
      <c r="F1404" s="184">
        <v>-0.224</v>
      </c>
      <c r="G1404" s="184">
        <v>0.3014</v>
      </c>
      <c r="H1404" s="184">
        <v>1.472</v>
      </c>
      <c r="I1404" s="184">
        <v>5.6069000000000004</v>
      </c>
      <c r="J1404" s="184">
        <v>2.7877000000000001</v>
      </c>
      <c r="K1404" s="184">
        <v>11.828900000000001</v>
      </c>
      <c r="L1404" s="184">
        <v>23.315200000000001</v>
      </c>
      <c r="M1404" s="184">
        <v>48.468699999999998</v>
      </c>
      <c r="N1404" s="184">
        <v>78.396299999999997</v>
      </c>
      <c r="O1404" s="184">
        <v>21.941500000000001</v>
      </c>
      <c r="P1404" s="184">
        <v>18.963699999999999</v>
      </c>
      <c r="Q1404" s="184">
        <v>22.596</v>
      </c>
      <c r="R1404" s="184">
        <v>43.505600000000001</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44446</v>
      </c>
      <c r="E1405" s="184">
        <v>48.820999999999998</v>
      </c>
      <c r="F1405" s="184">
        <v>-0.22889999999999999</v>
      </c>
      <c r="G1405" s="184">
        <v>0.28549999999999998</v>
      </c>
      <c r="H1405" s="184">
        <v>1.4440999999999999</v>
      </c>
      <c r="I1405" s="184">
        <v>5.5475000000000003</v>
      </c>
      <c r="J1405" s="184">
        <v>2.6535000000000002</v>
      </c>
      <c r="K1405" s="184">
        <v>11.415100000000001</v>
      </c>
      <c r="L1405" s="184">
        <v>22.407499999999999</v>
      </c>
      <c r="M1405" s="184">
        <v>46.878700000000002</v>
      </c>
      <c r="N1405" s="184">
        <v>75.874499999999998</v>
      </c>
      <c r="O1405" s="184">
        <v>20.084700000000002</v>
      </c>
      <c r="P1405" s="184">
        <v>17.492899999999999</v>
      </c>
      <c r="Q1405" s="184">
        <v>12.2608</v>
      </c>
      <c r="R1405" s="184">
        <v>41.323599999999999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44446</v>
      </c>
      <c r="E1406" s="184">
        <v>1511.0773999999999</v>
      </c>
      <c r="F1406" s="184">
        <v>-0.42449999999999999</v>
      </c>
      <c r="G1406" s="184">
        <v>0.2384</v>
      </c>
      <c r="H1406" s="184">
        <v>2.2475000000000001</v>
      </c>
      <c r="I1406" s="184">
        <v>5.7442000000000002</v>
      </c>
      <c r="J1406" s="184">
        <v>4.2942</v>
      </c>
      <c r="K1406" s="184">
        <v>10.293900000000001</v>
      </c>
      <c r="L1406" s="184">
        <v>16.949000000000002</v>
      </c>
      <c r="M1406" s="184">
        <v>35.134300000000003</v>
      </c>
      <c r="N1406" s="184">
        <v>65.738600000000005</v>
      </c>
      <c r="O1406" s="184">
        <v>15.542400000000001</v>
      </c>
      <c r="P1406" s="184">
        <v>13.5989</v>
      </c>
      <c r="Q1406" s="184">
        <v>19.7927</v>
      </c>
      <c r="R1406" s="184">
        <v>30.543500000000002</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44446</v>
      </c>
      <c r="E1407" s="184">
        <v>1645.7843</v>
      </c>
      <c r="F1407" s="184">
        <v>-0.42249999999999999</v>
      </c>
      <c r="G1407" s="184">
        <v>0.24660000000000001</v>
      </c>
      <c r="H1407" s="184">
        <v>2.2622</v>
      </c>
      <c r="I1407" s="184">
        <v>5.7748999999999997</v>
      </c>
      <c r="J1407" s="184">
        <v>4.3636999999999997</v>
      </c>
      <c r="K1407" s="184">
        <v>10.5152</v>
      </c>
      <c r="L1407" s="184">
        <v>17.429500000000001</v>
      </c>
      <c r="M1407" s="184">
        <v>35.957799999999999</v>
      </c>
      <c r="N1407" s="184">
        <v>67.084199999999996</v>
      </c>
      <c r="O1407" s="184">
        <v>16.5502</v>
      </c>
      <c r="P1407" s="184">
        <v>14.664099999999999</v>
      </c>
      <c r="Q1407" s="184">
        <v>20.1846</v>
      </c>
      <c r="R1407" s="184">
        <v>31.624600000000001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44446</v>
      </c>
      <c r="E1408" s="184">
        <v>88.966999999999999</v>
      </c>
      <c r="F1408" s="184">
        <v>-0.193</v>
      </c>
      <c r="G1408" s="184">
        <v>0.2908</v>
      </c>
      <c r="H1408" s="184">
        <v>1.4389000000000001</v>
      </c>
      <c r="I1408" s="184">
        <v>5.8589000000000002</v>
      </c>
      <c r="J1408" s="184">
        <v>3.2843</v>
      </c>
      <c r="K1408" s="184">
        <v>8.7590000000000003</v>
      </c>
      <c r="L1408" s="184">
        <v>19.471699999999998</v>
      </c>
      <c r="M1408" s="184">
        <v>38.375300000000003</v>
      </c>
      <c r="N1408" s="184">
        <v>65.1023</v>
      </c>
      <c r="O1408" s="184">
        <v>15.5054</v>
      </c>
      <c r="P1408" s="184">
        <v>14.1143</v>
      </c>
      <c r="Q1408" s="184">
        <v>16.622599999999998</v>
      </c>
      <c r="R1408" s="184">
        <v>33.9255</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44446</v>
      </c>
      <c r="E1409" s="184">
        <v>95.460999999999999</v>
      </c>
      <c r="F1409" s="184">
        <v>-0.1913</v>
      </c>
      <c r="G1409" s="184">
        <v>0.2984</v>
      </c>
      <c r="H1409" s="184">
        <v>1.4528000000000001</v>
      </c>
      <c r="I1409" s="184">
        <v>5.8878000000000004</v>
      </c>
      <c r="J1409" s="184">
        <v>3.3462999999999998</v>
      </c>
      <c r="K1409" s="184">
        <v>8.9489000000000001</v>
      </c>
      <c r="L1409" s="184">
        <v>19.897300000000001</v>
      </c>
      <c r="M1409" s="184">
        <v>39.0931</v>
      </c>
      <c r="N1409" s="184">
        <v>66.230199999999996</v>
      </c>
      <c r="O1409" s="184">
        <v>16.357900000000001</v>
      </c>
      <c r="P1409" s="184">
        <v>15.0946</v>
      </c>
      <c r="Q1409" s="184">
        <v>20.677900000000001</v>
      </c>
      <c r="R1409" s="184">
        <v>34.8292</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44446</v>
      </c>
      <c r="E1410" s="184">
        <v>156.1</v>
      </c>
      <c r="F1410" s="184">
        <v>-0.18540000000000001</v>
      </c>
      <c r="G1410" s="184">
        <v>0.35360000000000003</v>
      </c>
      <c r="H1410" s="184">
        <v>1.2519</v>
      </c>
      <c r="I1410" s="184">
        <v>4.7580999999999998</v>
      </c>
      <c r="J1410" s="184">
        <v>1.5548999999999999</v>
      </c>
      <c r="K1410" s="184">
        <v>8.3500999999999994</v>
      </c>
      <c r="L1410" s="184">
        <v>20.670999999999999</v>
      </c>
      <c r="M1410" s="184">
        <v>42.076999999999998</v>
      </c>
      <c r="N1410" s="184">
        <v>69.858500000000006</v>
      </c>
      <c r="O1410" s="184">
        <v>16.6037</v>
      </c>
      <c r="P1410" s="184">
        <v>14.8729</v>
      </c>
      <c r="Q1410" s="184">
        <v>17.689</v>
      </c>
      <c r="R1410" s="184">
        <v>33.773800000000001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44446</v>
      </c>
      <c r="E1411" s="184">
        <v>169.06</v>
      </c>
      <c r="F1411" s="184">
        <v>-0.17710000000000001</v>
      </c>
      <c r="G1411" s="184">
        <v>0.36209999999999998</v>
      </c>
      <c r="H1411" s="184">
        <v>1.2639</v>
      </c>
      <c r="I1411" s="184">
        <v>4.7914000000000003</v>
      </c>
      <c r="J1411" s="184">
        <v>1.6352</v>
      </c>
      <c r="K1411" s="184">
        <v>8.6084999999999994</v>
      </c>
      <c r="L1411" s="184">
        <v>21.250800000000002</v>
      </c>
      <c r="M1411" s="184">
        <v>43.052999999999997</v>
      </c>
      <c r="N1411" s="184">
        <v>71.408299999999997</v>
      </c>
      <c r="O1411" s="184">
        <v>17.7105</v>
      </c>
      <c r="P1411" s="184">
        <v>16.0459</v>
      </c>
      <c r="Q1411" s="184">
        <v>20.231100000000001</v>
      </c>
      <c r="R1411" s="184">
        <v>35.0002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44446</v>
      </c>
      <c r="E1412" s="184">
        <v>17.37</v>
      </c>
      <c r="F1412" s="184">
        <v>-0.115</v>
      </c>
      <c r="G1412" s="184">
        <v>0.4627</v>
      </c>
      <c r="H1412" s="184">
        <v>1.9366000000000001</v>
      </c>
      <c r="I1412" s="184">
        <v>5.9146000000000001</v>
      </c>
      <c r="J1412" s="184">
        <v>3.7014999999999998</v>
      </c>
      <c r="K1412" s="184">
        <v>12.5</v>
      </c>
      <c r="L1412" s="184">
        <v>19.7105</v>
      </c>
      <c r="M1412" s="184">
        <v>38.5167</v>
      </c>
      <c r="N1412" s="184">
        <v>64.0227</v>
      </c>
      <c r="O1412" s="184">
        <v>13.870900000000001</v>
      </c>
      <c r="P1412" s="184"/>
      <c r="Q1412" s="184">
        <v>12.6974</v>
      </c>
      <c r="R1412" s="184">
        <v>34.473999999999997</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44446</v>
      </c>
      <c r="E1413" s="184">
        <v>18.739999999999998</v>
      </c>
      <c r="F1413" s="184">
        <v>-0.1066</v>
      </c>
      <c r="G1413" s="184">
        <v>0.48259999999999997</v>
      </c>
      <c r="H1413" s="184">
        <v>1.9587000000000001</v>
      </c>
      <c r="I1413" s="184">
        <v>5.9954999999999998</v>
      </c>
      <c r="J1413" s="184">
        <v>3.8227000000000002</v>
      </c>
      <c r="K1413" s="184">
        <v>12.823600000000001</v>
      </c>
      <c r="L1413" s="184">
        <v>20.205300000000001</v>
      </c>
      <c r="M1413" s="184">
        <v>39.4345</v>
      </c>
      <c r="N1413" s="184">
        <v>65.547700000000006</v>
      </c>
      <c r="O1413" s="184">
        <v>15.1469</v>
      </c>
      <c r="P1413" s="184"/>
      <c r="Q1413" s="184">
        <v>14.5649</v>
      </c>
      <c r="R1413" s="184">
        <v>35.631799999999998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44446</v>
      </c>
      <c r="E1414" s="184">
        <v>84.27</v>
      </c>
      <c r="F1414" s="184">
        <v>-5.9299999999999999E-2</v>
      </c>
      <c r="G1414" s="184">
        <v>0.87380000000000002</v>
      </c>
      <c r="H1414" s="184">
        <v>2.9441000000000002</v>
      </c>
      <c r="I1414" s="184">
        <v>6.5091000000000001</v>
      </c>
      <c r="J1414" s="184">
        <v>2.6556000000000002</v>
      </c>
      <c r="K1414" s="184">
        <v>11.9421</v>
      </c>
      <c r="L1414" s="184">
        <v>20.540700000000001</v>
      </c>
      <c r="M1414" s="184">
        <v>38.670400000000001</v>
      </c>
      <c r="N1414" s="184">
        <v>61.964300000000001</v>
      </c>
      <c r="O1414" s="184">
        <v>18.546299999999999</v>
      </c>
      <c r="P1414" s="184">
        <v>17.152799999999999</v>
      </c>
      <c r="Q1414" s="184">
        <v>15.9565</v>
      </c>
      <c r="R1414" s="184">
        <v>36.561799999999998</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44446</v>
      </c>
      <c r="E1415" s="184">
        <v>96.27</v>
      </c>
      <c r="F1415" s="184">
        <v>-5.1900000000000002E-2</v>
      </c>
      <c r="G1415" s="184">
        <v>0.88019999999999998</v>
      </c>
      <c r="H1415" s="184">
        <v>2.9735999999999998</v>
      </c>
      <c r="I1415" s="184">
        <v>6.5640999999999998</v>
      </c>
      <c r="J1415" s="184">
        <v>2.7867000000000002</v>
      </c>
      <c r="K1415" s="184">
        <v>12.3599</v>
      </c>
      <c r="L1415" s="184">
        <v>21.445699999999999</v>
      </c>
      <c r="M1415" s="184">
        <v>40.253500000000003</v>
      </c>
      <c r="N1415" s="184">
        <v>64.451700000000002</v>
      </c>
      <c r="O1415" s="184">
        <v>20.334900000000001</v>
      </c>
      <c r="P1415" s="184">
        <v>19.0488</v>
      </c>
      <c r="Q1415" s="184">
        <v>21.563600000000001</v>
      </c>
      <c r="R1415" s="184">
        <v>38.5242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44446</v>
      </c>
      <c r="E1416" s="184">
        <v>11.8912</v>
      </c>
      <c r="F1416" s="184">
        <v>-3.61E-2</v>
      </c>
      <c r="G1416" s="184">
        <v>0.14399999999999999</v>
      </c>
      <c r="H1416" s="184">
        <v>1.6829000000000001</v>
      </c>
      <c r="I1416" s="184">
        <v>4.8171999999999997</v>
      </c>
      <c r="J1416" s="184">
        <v>2.0459000000000001</v>
      </c>
      <c r="K1416" s="184">
        <v>8.0714000000000006</v>
      </c>
      <c r="L1416" s="184">
        <v>18.911999999999999</v>
      </c>
      <c r="M1416" s="184"/>
      <c r="N1416" s="184"/>
      <c r="O1416" s="184"/>
      <c r="P1416" s="184"/>
      <c r="Q1416" s="184">
        <v>18.911999999999999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44446</v>
      </c>
      <c r="E1417" s="184">
        <v>11.7501</v>
      </c>
      <c r="F1417" s="184">
        <v>-4.1700000000000001E-2</v>
      </c>
      <c r="G1417" s="184">
        <v>0.1193</v>
      </c>
      <c r="H1417" s="184">
        <v>1.6383000000000001</v>
      </c>
      <c r="I1417" s="184">
        <v>4.7245999999999997</v>
      </c>
      <c r="J1417" s="184">
        <v>1.8409</v>
      </c>
      <c r="K1417" s="184">
        <v>7.4471999999999996</v>
      </c>
      <c r="L1417" s="184">
        <v>17.501000000000001</v>
      </c>
      <c r="M1417" s="184"/>
      <c r="N1417" s="184"/>
      <c r="O1417" s="184"/>
      <c r="P1417" s="184"/>
      <c r="Q1417" s="184">
        <v>17.501000000000001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44446</v>
      </c>
      <c r="E1418" s="184">
        <v>70.317999999999998</v>
      </c>
      <c r="F1418" s="184">
        <v>-0.1973</v>
      </c>
      <c r="G1418" s="184">
        <v>-1.2800000000000001E-2</v>
      </c>
      <c r="H1418" s="184">
        <v>2.1871</v>
      </c>
      <c r="I1418" s="184">
        <v>5.5381999999999998</v>
      </c>
      <c r="J1418" s="184">
        <v>3.4697</v>
      </c>
      <c r="K1418" s="184">
        <v>11.440799999999999</v>
      </c>
      <c r="L1418" s="184">
        <v>21.474599999999999</v>
      </c>
      <c r="M1418" s="184">
        <v>44.523699999999998</v>
      </c>
      <c r="N1418" s="184">
        <v>75.264799999999994</v>
      </c>
      <c r="O1418" s="184">
        <v>21.264199999999999</v>
      </c>
      <c r="P1418" s="184">
        <v>17.422599999999999</v>
      </c>
      <c r="Q1418" s="184">
        <v>14.449</v>
      </c>
      <c r="R1418" s="184">
        <v>39.9054</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44446</v>
      </c>
      <c r="E1419" s="184">
        <v>77.861000000000004</v>
      </c>
      <c r="F1419" s="184">
        <v>-0.19359999999999999</v>
      </c>
      <c r="G1419" s="184">
        <v>1.2999999999999999E-3</v>
      </c>
      <c r="H1419" s="184">
        <v>2.2120000000000002</v>
      </c>
      <c r="I1419" s="184">
        <v>5.5885999999999996</v>
      </c>
      <c r="J1419" s="184">
        <v>3.5825999999999998</v>
      </c>
      <c r="K1419" s="184">
        <v>11.792199999999999</v>
      </c>
      <c r="L1419" s="184">
        <v>22.263400000000001</v>
      </c>
      <c r="M1419" s="184">
        <v>45.897300000000001</v>
      </c>
      <c r="N1419" s="184">
        <v>77.469099999999997</v>
      </c>
      <c r="O1419" s="184">
        <v>22.805199999999999</v>
      </c>
      <c r="P1419" s="184">
        <v>18.927199999999999</v>
      </c>
      <c r="Q1419" s="184">
        <v>21.922499999999999</v>
      </c>
      <c r="R1419" s="184">
        <v>41.6755</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44446</v>
      </c>
      <c r="E1420" s="184">
        <v>223.39</v>
      </c>
      <c r="F1420" s="184">
        <v>-0.25009999999999999</v>
      </c>
      <c r="G1420" s="184">
        <v>4.48E-2</v>
      </c>
      <c r="H1420" s="184">
        <v>1.5731999999999999</v>
      </c>
      <c r="I1420" s="184">
        <v>4.7352999999999996</v>
      </c>
      <c r="J1420" s="184">
        <v>2.9683999999999999</v>
      </c>
      <c r="K1420" s="184">
        <v>9.8440999999999992</v>
      </c>
      <c r="L1420" s="184">
        <v>19.173100000000002</v>
      </c>
      <c r="M1420" s="184">
        <v>35.199399999999997</v>
      </c>
      <c r="N1420" s="184">
        <v>56.8309</v>
      </c>
      <c r="O1420" s="184">
        <v>14.541</v>
      </c>
      <c r="P1420" s="184">
        <v>16.240400000000001</v>
      </c>
      <c r="Q1420" s="184">
        <v>20.926200000000001</v>
      </c>
      <c r="R1420" s="184">
        <v>33.343400000000003</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44446</v>
      </c>
      <c r="E1421" s="184">
        <v>206.13</v>
      </c>
      <c r="F1421" s="184">
        <v>-0.25159999999999999</v>
      </c>
      <c r="G1421" s="184">
        <v>3.8800000000000001E-2</v>
      </c>
      <c r="H1421" s="184">
        <v>1.5519000000000001</v>
      </c>
      <c r="I1421" s="184">
        <v>4.6929999999999996</v>
      </c>
      <c r="J1421" s="184">
        <v>2.8643999999999998</v>
      </c>
      <c r="K1421" s="184">
        <v>9.5271000000000008</v>
      </c>
      <c r="L1421" s="184">
        <v>18.479099999999999</v>
      </c>
      <c r="M1421" s="184">
        <v>34.059600000000003</v>
      </c>
      <c r="N1421" s="184">
        <v>55.078200000000002</v>
      </c>
      <c r="O1421" s="184">
        <v>13.230399999999999</v>
      </c>
      <c r="P1421" s="184">
        <v>15.0413</v>
      </c>
      <c r="Q1421" s="184">
        <v>19.369499999999999</v>
      </c>
      <c r="R1421" s="184">
        <v>31.790199999999999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44446</v>
      </c>
      <c r="E1422" s="184">
        <v>17.807400000000001</v>
      </c>
      <c r="F1422" s="184">
        <v>-0.1077</v>
      </c>
      <c r="G1422" s="184">
        <v>0.45579999999999998</v>
      </c>
      <c r="H1422" s="184">
        <v>1.9453</v>
      </c>
      <c r="I1422" s="184">
        <v>5.2926000000000002</v>
      </c>
      <c r="J1422" s="184">
        <v>1.4562999999999999</v>
      </c>
      <c r="K1422" s="184">
        <v>10.171799999999999</v>
      </c>
      <c r="L1422" s="184">
        <v>24.16</v>
      </c>
      <c r="M1422" s="184">
        <v>50.509700000000002</v>
      </c>
      <c r="N1422" s="184">
        <v>72.321899999999999</v>
      </c>
      <c r="O1422" s="184">
        <v>20.851800000000001</v>
      </c>
      <c r="P1422" s="184"/>
      <c r="Q1422" s="184">
        <v>17.356000000000002</v>
      </c>
      <c r="R1422" s="184">
        <v>40.3568</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44446</v>
      </c>
      <c r="E1423" s="184">
        <v>16.716899999999999</v>
      </c>
      <c r="F1423" s="184">
        <v>-0.1129</v>
      </c>
      <c r="G1423" s="184">
        <v>0.43619999999999998</v>
      </c>
      <c r="H1423" s="184">
        <v>1.9124000000000001</v>
      </c>
      <c r="I1423" s="184">
        <v>5.2257999999999996</v>
      </c>
      <c r="J1423" s="184">
        <v>1.3139000000000001</v>
      </c>
      <c r="K1423" s="184">
        <v>9.7032000000000007</v>
      </c>
      <c r="L1423" s="184">
        <v>23.118400000000001</v>
      </c>
      <c r="M1423" s="184">
        <v>48.677900000000001</v>
      </c>
      <c r="N1423" s="184">
        <v>69.549499999999995</v>
      </c>
      <c r="O1423" s="184">
        <v>18.8674</v>
      </c>
      <c r="P1423" s="184"/>
      <c r="Q1423" s="184">
        <v>15.317</v>
      </c>
      <c r="R1423" s="184">
        <v>38.118400000000001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44446</v>
      </c>
      <c r="E1424" s="184">
        <v>21.001000000000001</v>
      </c>
      <c r="F1424" s="184">
        <v>-0.1948</v>
      </c>
      <c r="G1424" s="184">
        <v>-0.1474</v>
      </c>
      <c r="H1424" s="184">
        <v>1.7243999999999999</v>
      </c>
      <c r="I1424" s="184">
        <v>5.8090999999999999</v>
      </c>
      <c r="J1424" s="184">
        <v>3.9138999999999999</v>
      </c>
      <c r="K1424" s="184">
        <v>12.101000000000001</v>
      </c>
      <c r="L1424" s="184">
        <v>24.901900000000001</v>
      </c>
      <c r="M1424" s="184">
        <v>49.569099999999999</v>
      </c>
      <c r="N1424" s="184">
        <v>83.206800000000001</v>
      </c>
      <c r="O1424" s="184"/>
      <c r="P1424" s="184"/>
      <c r="Q1424" s="184">
        <v>42.086199999999998</v>
      </c>
      <c r="R1424" s="184">
        <v>45.205500000000001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44446</v>
      </c>
      <c r="E1425" s="184">
        <v>20.305</v>
      </c>
      <c r="F1425" s="184">
        <v>-0.20150000000000001</v>
      </c>
      <c r="G1425" s="184">
        <v>-0.1623</v>
      </c>
      <c r="H1425" s="184">
        <v>1.6979</v>
      </c>
      <c r="I1425" s="184">
        <v>5.7552000000000003</v>
      </c>
      <c r="J1425" s="184">
        <v>3.7875999999999999</v>
      </c>
      <c r="K1425" s="184">
        <v>11.701000000000001</v>
      </c>
      <c r="L1425" s="184">
        <v>23.9924</v>
      </c>
      <c r="M1425" s="184">
        <v>47.920200000000001</v>
      </c>
      <c r="N1425" s="184">
        <v>80.488900000000001</v>
      </c>
      <c r="O1425" s="184"/>
      <c r="P1425" s="184"/>
      <c r="Q1425" s="184">
        <v>39.837200000000003</v>
      </c>
      <c r="R1425" s="184">
        <v>42.921900000000001</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44446</v>
      </c>
      <c r="E1426" s="184">
        <v>44.7654</v>
      </c>
      <c r="F1426" s="184">
        <v>1.5069999999999999</v>
      </c>
      <c r="G1426" s="184">
        <v>1.9752000000000001</v>
      </c>
      <c r="H1426" s="184">
        <v>3.5085999999999999</v>
      </c>
      <c r="I1426" s="184">
        <v>7.4591000000000003</v>
      </c>
      <c r="J1426" s="184">
        <v>7.6974</v>
      </c>
      <c r="K1426" s="184">
        <v>16.021799999999999</v>
      </c>
      <c r="L1426" s="184">
        <v>22.5274</v>
      </c>
      <c r="M1426" s="184">
        <v>45.4664</v>
      </c>
      <c r="N1426" s="184">
        <v>68.819000000000003</v>
      </c>
      <c r="O1426" s="184">
        <v>16.359100000000002</v>
      </c>
      <c r="P1426" s="184">
        <v>13.225199999999999</v>
      </c>
      <c r="Q1426" s="184">
        <v>21.992999999999999</v>
      </c>
      <c r="R1426" s="184">
        <v>32.994199999999999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44446</v>
      </c>
      <c r="E1427" s="184">
        <v>40.7667</v>
      </c>
      <c r="F1427" s="184">
        <v>1.5034000000000001</v>
      </c>
      <c r="G1427" s="184">
        <v>1.9614</v>
      </c>
      <c r="H1427" s="184">
        <v>3.484</v>
      </c>
      <c r="I1427" s="184">
        <v>7.4082999999999997</v>
      </c>
      <c r="J1427" s="184">
        <v>7.5811999999999999</v>
      </c>
      <c r="K1427" s="184">
        <v>15.6633</v>
      </c>
      <c r="L1427" s="184">
        <v>21.7563</v>
      </c>
      <c r="M1427" s="184">
        <v>44.077399999999997</v>
      </c>
      <c r="N1427" s="184">
        <v>66.644300000000001</v>
      </c>
      <c r="O1427" s="184">
        <v>14.961</v>
      </c>
      <c r="P1427" s="184">
        <v>11.8131</v>
      </c>
      <c r="Q1427" s="184">
        <v>20.488399999999999</v>
      </c>
      <c r="R1427" s="184">
        <v>31.374500000000001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44446</v>
      </c>
      <c r="E1428" s="184">
        <v>1998.7601</v>
      </c>
      <c r="F1428" s="184">
        <v>-0.14630000000000001</v>
      </c>
      <c r="G1428" s="184">
        <v>0.35870000000000002</v>
      </c>
      <c r="H1428" s="184">
        <v>2.4272</v>
      </c>
      <c r="I1428" s="184">
        <v>6.3440000000000003</v>
      </c>
      <c r="J1428" s="184">
        <v>4.6909999999999998</v>
      </c>
      <c r="K1428" s="184">
        <v>14.420999999999999</v>
      </c>
      <c r="L1428" s="184">
        <v>25.386199999999999</v>
      </c>
      <c r="M1428" s="184">
        <v>46.933799999999998</v>
      </c>
      <c r="N1428" s="184">
        <v>73.627200000000002</v>
      </c>
      <c r="O1428" s="184">
        <v>20.7547</v>
      </c>
      <c r="P1428" s="184">
        <v>16.9819</v>
      </c>
      <c r="Q1428" s="184">
        <v>22.663399999999999</v>
      </c>
      <c r="R1428" s="184">
        <v>38.971600000000002</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44446</v>
      </c>
      <c r="E1429" s="184">
        <v>2122.9137999999998</v>
      </c>
      <c r="F1429" s="184">
        <v>-0.1444</v>
      </c>
      <c r="G1429" s="184">
        <v>0.36630000000000001</v>
      </c>
      <c r="H1429" s="184">
        <v>2.4407999999999999</v>
      </c>
      <c r="I1429" s="184">
        <v>6.3719000000000001</v>
      </c>
      <c r="J1429" s="184">
        <v>4.7538</v>
      </c>
      <c r="K1429" s="184">
        <v>14.6258</v>
      </c>
      <c r="L1429" s="184">
        <v>25.853400000000001</v>
      </c>
      <c r="M1429" s="184">
        <v>47.7286</v>
      </c>
      <c r="N1429" s="184">
        <v>74.887900000000002</v>
      </c>
      <c r="O1429" s="184">
        <v>21.5578</v>
      </c>
      <c r="P1429" s="184">
        <v>17.806899999999999</v>
      </c>
      <c r="Q1429" s="184">
        <v>17.9634</v>
      </c>
      <c r="R1429" s="184">
        <v>39.932400000000001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44446</v>
      </c>
      <c r="E1430" s="184">
        <v>45.66</v>
      </c>
      <c r="F1430" s="184">
        <v>-0.34920000000000001</v>
      </c>
      <c r="G1430" s="184">
        <v>0.5948</v>
      </c>
      <c r="H1430" s="184">
        <v>2.3079000000000001</v>
      </c>
      <c r="I1430" s="184">
        <v>6.4832000000000001</v>
      </c>
      <c r="J1430" s="184">
        <v>5.8659999999999997</v>
      </c>
      <c r="K1430" s="184">
        <v>17.317599999999999</v>
      </c>
      <c r="L1430" s="184">
        <v>33.939599999999999</v>
      </c>
      <c r="M1430" s="184">
        <v>60.887900000000002</v>
      </c>
      <c r="N1430" s="184">
        <v>97.491299999999995</v>
      </c>
      <c r="O1430" s="184">
        <v>30.584700000000002</v>
      </c>
      <c r="P1430" s="184">
        <v>21.592400000000001</v>
      </c>
      <c r="Q1430" s="184">
        <v>21.586099999999998</v>
      </c>
      <c r="R1430" s="184">
        <v>63.9544</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44446</v>
      </c>
      <c r="E1431" s="184">
        <v>41.63</v>
      </c>
      <c r="F1431" s="184">
        <v>-0.35899999999999999</v>
      </c>
      <c r="G1431" s="184">
        <v>0.55559999999999998</v>
      </c>
      <c r="H1431" s="184">
        <v>2.2599</v>
      </c>
      <c r="I1431" s="184">
        <v>6.3890000000000002</v>
      </c>
      <c r="J1431" s="184">
        <v>5.6867000000000001</v>
      </c>
      <c r="K1431" s="184">
        <v>16.741399999999999</v>
      </c>
      <c r="L1431" s="184">
        <v>32.621899999999997</v>
      </c>
      <c r="M1431" s="184">
        <v>58.530099999999997</v>
      </c>
      <c r="N1431" s="184">
        <v>93.718000000000004</v>
      </c>
      <c r="O1431" s="184">
        <v>28.383299999999998</v>
      </c>
      <c r="P1431" s="184">
        <v>19.661200000000001</v>
      </c>
      <c r="Q1431" s="184">
        <v>20.148700000000002</v>
      </c>
      <c r="R1431" s="184">
        <v>61.042499999999997</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44446</v>
      </c>
      <c r="E1432" s="184">
        <v>17.510000000000002</v>
      </c>
      <c r="F1432" s="184">
        <v>-0.11409999999999999</v>
      </c>
      <c r="G1432" s="184">
        <v>0.28639999999999999</v>
      </c>
      <c r="H1432" s="184">
        <v>1.6840999999999999</v>
      </c>
      <c r="I1432" s="184">
        <v>5.9286000000000003</v>
      </c>
      <c r="J1432" s="184">
        <v>3.8553000000000002</v>
      </c>
      <c r="K1432" s="184">
        <v>11.885</v>
      </c>
      <c r="L1432" s="184">
        <v>23.570900000000002</v>
      </c>
      <c r="M1432" s="184">
        <v>44.591200000000001</v>
      </c>
      <c r="N1432" s="184">
        <v>71.330699999999993</v>
      </c>
      <c r="O1432" s="184"/>
      <c r="P1432" s="184"/>
      <c r="Q1432" s="184">
        <v>39.290399999999998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44446</v>
      </c>
      <c r="E1433" s="184">
        <v>16.95</v>
      </c>
      <c r="F1433" s="184">
        <v>-0.1179</v>
      </c>
      <c r="G1433" s="184">
        <v>0.2959</v>
      </c>
      <c r="H1433" s="184">
        <v>1.6187</v>
      </c>
      <c r="I1433" s="184">
        <v>5.8712999999999997</v>
      </c>
      <c r="J1433" s="184">
        <v>3.7332000000000001</v>
      </c>
      <c r="K1433" s="184">
        <v>11.3666</v>
      </c>
      <c r="L1433" s="184">
        <v>22.4711</v>
      </c>
      <c r="M1433" s="184">
        <v>42.6768</v>
      </c>
      <c r="N1433" s="184">
        <v>68.154799999999994</v>
      </c>
      <c r="O1433" s="184"/>
      <c r="P1433" s="184"/>
      <c r="Q1433" s="184">
        <v>36.637700000000002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44446</v>
      </c>
      <c r="E1434" s="184">
        <v>111.0364</v>
      </c>
      <c r="F1434" s="184">
        <v>-1.0516000000000001</v>
      </c>
      <c r="G1434" s="184">
        <v>-0.99319999999999997</v>
      </c>
      <c r="H1434" s="184">
        <v>1.7799</v>
      </c>
      <c r="I1434" s="184">
        <v>5.7209000000000003</v>
      </c>
      <c r="J1434" s="184">
        <v>1.6478999999999999</v>
      </c>
      <c r="K1434" s="184">
        <v>8.109</v>
      </c>
      <c r="L1434" s="184">
        <v>33.386699999999998</v>
      </c>
      <c r="M1434" s="184">
        <v>48.188000000000002</v>
      </c>
      <c r="N1434" s="184">
        <v>81.897499999999994</v>
      </c>
      <c r="O1434" s="184">
        <v>22.680399999999999</v>
      </c>
      <c r="P1434" s="184">
        <v>18.928000000000001</v>
      </c>
      <c r="Q1434" s="184">
        <v>12.4328</v>
      </c>
      <c r="R1434" s="184">
        <v>47.608699999999999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44446</v>
      </c>
      <c r="E1435" s="184">
        <v>117.17230000000001</v>
      </c>
      <c r="F1435" s="184">
        <v>-1.0477000000000001</v>
      </c>
      <c r="G1435" s="184">
        <v>-0.97270000000000001</v>
      </c>
      <c r="H1435" s="184">
        <v>1.8179000000000001</v>
      </c>
      <c r="I1435" s="184">
        <v>5.8022999999999998</v>
      </c>
      <c r="J1435" s="184">
        <v>1.8205</v>
      </c>
      <c r="K1435" s="184">
        <v>8.6706000000000003</v>
      </c>
      <c r="L1435" s="184">
        <v>35.079700000000003</v>
      </c>
      <c r="M1435" s="184">
        <v>50.593699999999998</v>
      </c>
      <c r="N1435" s="184">
        <v>85.490499999999997</v>
      </c>
      <c r="O1435" s="184">
        <v>24.5306</v>
      </c>
      <c r="P1435" s="184">
        <v>20.0852</v>
      </c>
      <c r="Q1435" s="184">
        <v>16.7437</v>
      </c>
      <c r="R1435" s="184">
        <v>50.378900000000002</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44446</v>
      </c>
      <c r="E1436" s="184">
        <v>141.2603</v>
      </c>
      <c r="F1436" s="184">
        <v>-0.20319999999999999</v>
      </c>
      <c r="G1436" s="184">
        <v>0.1108</v>
      </c>
      <c r="H1436" s="184">
        <v>1.6411</v>
      </c>
      <c r="I1436" s="184">
        <v>6.2522000000000002</v>
      </c>
      <c r="J1436" s="184">
        <v>3.5352999999999999</v>
      </c>
      <c r="K1436" s="184">
        <v>11.6175</v>
      </c>
      <c r="L1436" s="184">
        <v>21.144500000000001</v>
      </c>
      <c r="M1436" s="184">
        <v>47.015099999999997</v>
      </c>
      <c r="N1436" s="184">
        <v>80.479799999999997</v>
      </c>
      <c r="O1436" s="184">
        <v>20.317299999999999</v>
      </c>
      <c r="P1436" s="184">
        <v>14.208399999999999</v>
      </c>
      <c r="Q1436" s="184">
        <v>20.561299999999999</v>
      </c>
      <c r="R1436" s="184">
        <v>41.633000000000003</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44446</v>
      </c>
      <c r="E1437" s="184">
        <v>130.36789999999999</v>
      </c>
      <c r="F1437" s="184">
        <v>-0.2056</v>
      </c>
      <c r="G1437" s="184">
        <v>0.1014</v>
      </c>
      <c r="H1437" s="184">
        <v>1.6245000000000001</v>
      </c>
      <c r="I1437" s="184">
        <v>6.2187000000000001</v>
      </c>
      <c r="J1437" s="184">
        <v>3.4582999999999999</v>
      </c>
      <c r="K1437" s="184">
        <v>11.3619</v>
      </c>
      <c r="L1437" s="184">
        <v>20.5793</v>
      </c>
      <c r="M1437" s="184">
        <v>46.007800000000003</v>
      </c>
      <c r="N1437" s="184">
        <v>78.889799999999994</v>
      </c>
      <c r="O1437" s="184">
        <v>19.262599999999999</v>
      </c>
      <c r="P1437" s="184">
        <v>13.0852</v>
      </c>
      <c r="Q1437" s="184">
        <v>16.888500000000001</v>
      </c>
      <c r="R1437" s="184">
        <v>40.354799999999997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44446</v>
      </c>
      <c r="E1438" s="184">
        <v>703.12109999999996</v>
      </c>
      <c r="F1438" s="184">
        <v>-0.1694</v>
      </c>
      <c r="G1438" s="184">
        <v>0.13739999999999999</v>
      </c>
      <c r="H1438" s="184">
        <v>2.4693000000000001</v>
      </c>
      <c r="I1438" s="184">
        <v>6.1534000000000004</v>
      </c>
      <c r="J1438" s="184">
        <v>5.8642000000000003</v>
      </c>
      <c r="K1438" s="184">
        <v>13.3781</v>
      </c>
      <c r="L1438" s="184">
        <v>18.669499999999999</v>
      </c>
      <c r="M1438" s="184">
        <v>41.490600000000001</v>
      </c>
      <c r="N1438" s="184">
        <v>63.784700000000001</v>
      </c>
      <c r="O1438" s="184">
        <v>12.174200000000001</v>
      </c>
      <c r="P1438" s="184">
        <v>11.1846</v>
      </c>
      <c r="Q1438" s="184">
        <v>24.866900000000001</v>
      </c>
      <c r="R1438" s="184">
        <v>29.4223</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44446</v>
      </c>
      <c r="E1439" s="184">
        <v>742.7971</v>
      </c>
      <c r="F1439" s="184">
        <v>-0.16739999999999999</v>
      </c>
      <c r="G1439" s="184">
        <v>0.1454</v>
      </c>
      <c r="H1439" s="184">
        <v>2.4838</v>
      </c>
      <c r="I1439" s="184">
        <v>6.1840999999999999</v>
      </c>
      <c r="J1439" s="184">
        <v>5.9333</v>
      </c>
      <c r="K1439" s="184">
        <v>13.6059</v>
      </c>
      <c r="L1439" s="184">
        <v>19.178799999999999</v>
      </c>
      <c r="M1439" s="184">
        <v>42.365499999999997</v>
      </c>
      <c r="N1439" s="184">
        <v>65.121600000000001</v>
      </c>
      <c r="O1439" s="184">
        <v>13.075100000000001</v>
      </c>
      <c r="P1439" s="184">
        <v>12.0108</v>
      </c>
      <c r="Q1439" s="184">
        <v>18.206299999999999</v>
      </c>
      <c r="R1439" s="184">
        <v>30.459099999999999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44446</v>
      </c>
      <c r="E1440" s="184">
        <v>240.7765</v>
      </c>
      <c r="F1440" s="184">
        <v>-0.193</v>
      </c>
      <c r="G1440" s="184">
        <v>0.16370000000000001</v>
      </c>
      <c r="H1440" s="184">
        <v>1.4841</v>
      </c>
      <c r="I1440" s="184">
        <v>5.4196</v>
      </c>
      <c r="J1440" s="184">
        <v>4.2337999999999996</v>
      </c>
      <c r="K1440" s="184">
        <v>13.595800000000001</v>
      </c>
      <c r="L1440" s="184">
        <v>22.0124</v>
      </c>
      <c r="M1440" s="184">
        <v>41.571399999999997</v>
      </c>
      <c r="N1440" s="184">
        <v>68.411100000000005</v>
      </c>
      <c r="O1440" s="184">
        <v>20.5349</v>
      </c>
      <c r="P1440" s="184">
        <v>16.7151</v>
      </c>
      <c r="Q1440" s="184">
        <v>12.4047</v>
      </c>
      <c r="R1440" s="184">
        <v>36.694299999999998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44446</v>
      </c>
      <c r="E1441" s="184">
        <v>261.17559999999997</v>
      </c>
      <c r="F1441" s="184">
        <v>-0.18990000000000001</v>
      </c>
      <c r="G1441" s="184">
        <v>0.17680000000000001</v>
      </c>
      <c r="H1441" s="184">
        <v>1.5075000000000001</v>
      </c>
      <c r="I1441" s="184">
        <v>5.4691000000000001</v>
      </c>
      <c r="J1441" s="184">
        <v>4.3460999999999999</v>
      </c>
      <c r="K1441" s="184">
        <v>13.946199999999999</v>
      </c>
      <c r="L1441" s="184">
        <v>22.7606</v>
      </c>
      <c r="M1441" s="184">
        <v>42.857100000000003</v>
      </c>
      <c r="N1441" s="184">
        <v>70.453199999999995</v>
      </c>
      <c r="O1441" s="184">
        <v>22.058800000000002</v>
      </c>
      <c r="P1441" s="184">
        <v>17.965699999999998</v>
      </c>
      <c r="Q1441" s="184">
        <v>21.1568</v>
      </c>
      <c r="R1441" s="184">
        <v>38.449399999999997</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44446</v>
      </c>
      <c r="E1442" s="184">
        <v>74.930000000000007</v>
      </c>
      <c r="F1442" s="184">
        <v>-0.37230000000000002</v>
      </c>
      <c r="G1442" s="184">
        <v>-0.04</v>
      </c>
      <c r="H1442" s="184">
        <v>1.7656000000000001</v>
      </c>
      <c r="I1442" s="184">
        <v>5.4164000000000003</v>
      </c>
      <c r="J1442" s="184">
        <v>0.71240000000000003</v>
      </c>
      <c r="K1442" s="184">
        <v>6.1330999999999998</v>
      </c>
      <c r="L1442" s="184">
        <v>17.4267</v>
      </c>
      <c r="M1442" s="184">
        <v>35.155099999999997</v>
      </c>
      <c r="N1442" s="184">
        <v>54.272199999999998</v>
      </c>
      <c r="O1442" s="184">
        <v>16.165500000000002</v>
      </c>
      <c r="P1442" s="184">
        <v>15.8385</v>
      </c>
      <c r="Q1442" s="184">
        <v>18.061</v>
      </c>
      <c r="R1442" s="184">
        <v>36.766500000000001</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44446</v>
      </c>
      <c r="E1443" s="184">
        <v>71.989999999999995</v>
      </c>
      <c r="F1443" s="184">
        <v>-0.38740000000000002</v>
      </c>
      <c r="G1443" s="184">
        <v>-5.5500000000000001E-2</v>
      </c>
      <c r="H1443" s="184">
        <v>1.7383</v>
      </c>
      <c r="I1443" s="184">
        <v>5.3872</v>
      </c>
      <c r="J1443" s="184">
        <v>0.67120000000000002</v>
      </c>
      <c r="K1443" s="184">
        <v>6.0236000000000001</v>
      </c>
      <c r="L1443" s="184">
        <v>17.190300000000001</v>
      </c>
      <c r="M1443" s="184">
        <v>34.762300000000003</v>
      </c>
      <c r="N1443" s="184">
        <v>53.693399999999997</v>
      </c>
      <c r="O1443" s="184">
        <v>15.6768</v>
      </c>
      <c r="P1443" s="184">
        <v>15.355399999999999</v>
      </c>
      <c r="Q1443" s="184">
        <v>7.5776000000000003</v>
      </c>
      <c r="R1443" s="184">
        <v>36.238700000000001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44446</v>
      </c>
      <c r="E1444" s="184">
        <v>27.67</v>
      </c>
      <c r="F1444" s="184">
        <v>-0.25230000000000002</v>
      </c>
      <c r="G1444" s="184">
        <v>0.91169999999999995</v>
      </c>
      <c r="H1444" s="184">
        <v>2.786</v>
      </c>
      <c r="I1444" s="184">
        <v>7.7492000000000001</v>
      </c>
      <c r="J1444" s="184">
        <v>5.7721999999999998</v>
      </c>
      <c r="K1444" s="184">
        <v>17.5946</v>
      </c>
      <c r="L1444" s="184">
        <v>29.662600000000001</v>
      </c>
      <c r="M1444" s="184">
        <v>53.042000000000002</v>
      </c>
      <c r="N1444" s="184">
        <v>80.613600000000005</v>
      </c>
      <c r="O1444" s="184"/>
      <c r="P1444" s="184"/>
      <c r="Q1444" s="184">
        <v>100.76560000000001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44446</v>
      </c>
      <c r="E1445" s="184">
        <v>27.2</v>
      </c>
      <c r="F1445" s="184">
        <v>-0.25669999999999998</v>
      </c>
      <c r="G1445" s="184">
        <v>0.89019999999999999</v>
      </c>
      <c r="H1445" s="184">
        <v>2.7578</v>
      </c>
      <c r="I1445" s="184">
        <v>7.7228000000000003</v>
      </c>
      <c r="J1445" s="184">
        <v>5.6721000000000004</v>
      </c>
      <c r="K1445" s="184">
        <v>17.190899999999999</v>
      </c>
      <c r="L1445" s="184">
        <v>28.666</v>
      </c>
      <c r="M1445" s="184">
        <v>51.616500000000002</v>
      </c>
      <c r="N1445" s="184">
        <v>78.477699999999999</v>
      </c>
      <c r="O1445" s="184"/>
      <c r="P1445" s="184"/>
      <c r="Q1445" s="184">
        <v>98.423900000000003</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44446</v>
      </c>
      <c r="E1446" s="184">
        <v>197.85140000000001</v>
      </c>
      <c r="F1446" s="184">
        <v>-0.21440000000000001</v>
      </c>
      <c r="G1446" s="184">
        <v>0.32590000000000002</v>
      </c>
      <c r="H1446" s="184">
        <v>2.4996</v>
      </c>
      <c r="I1446" s="184">
        <v>7.1886999999999999</v>
      </c>
      <c r="J1446" s="184">
        <v>4.5712000000000002</v>
      </c>
      <c r="K1446" s="184">
        <v>14.543799999999999</v>
      </c>
      <c r="L1446" s="184">
        <v>25.333300000000001</v>
      </c>
      <c r="M1446" s="184">
        <v>45.753799999999998</v>
      </c>
      <c r="N1446" s="184">
        <v>74.734999999999999</v>
      </c>
      <c r="O1446" s="184">
        <v>21.188600000000001</v>
      </c>
      <c r="P1446" s="184">
        <v>15.844200000000001</v>
      </c>
      <c r="Q1446" s="184">
        <v>21.5381</v>
      </c>
      <c r="R1446" s="184">
        <v>43.8767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44446</v>
      </c>
      <c r="E1447" s="184">
        <v>134.92872113413301</v>
      </c>
      <c r="F1447" s="184">
        <v>-0.21440000000000001</v>
      </c>
      <c r="G1447" s="184">
        <v>0.32600000000000001</v>
      </c>
      <c r="H1447" s="184">
        <v>2.4996</v>
      </c>
      <c r="I1447" s="184">
        <v>7.1887999999999996</v>
      </c>
      <c r="J1447" s="184">
        <v>4.5712999999999999</v>
      </c>
      <c r="K1447" s="184">
        <v>14.5441</v>
      </c>
      <c r="L1447" s="184">
        <v>25.3338</v>
      </c>
      <c r="M1447" s="184">
        <v>45.754399999999997</v>
      </c>
      <c r="N1447" s="184">
        <v>74.735699999999994</v>
      </c>
      <c r="O1447" s="184">
        <v>21.189900000000002</v>
      </c>
      <c r="P1447" s="184">
        <v>15.8452</v>
      </c>
      <c r="Q1447" s="184">
        <v>21.5397</v>
      </c>
      <c r="R1447" s="184">
        <v>43.878999999999998</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44446</v>
      </c>
      <c r="E1448" s="184">
        <v>184.14670000000001</v>
      </c>
      <c r="F1448" s="184">
        <v>-0.217</v>
      </c>
      <c r="G1448" s="184">
        <v>0.3165</v>
      </c>
      <c r="H1448" s="184">
        <v>2.4815999999999998</v>
      </c>
      <c r="I1448" s="184">
        <v>7.1501999999999999</v>
      </c>
      <c r="J1448" s="184">
        <v>4.4839000000000002</v>
      </c>
      <c r="K1448" s="184">
        <v>14.267300000000001</v>
      </c>
      <c r="L1448" s="184">
        <v>24.7315</v>
      </c>
      <c r="M1448" s="184">
        <v>44.7361</v>
      </c>
      <c r="N1448" s="184">
        <v>73.134200000000007</v>
      </c>
      <c r="O1448" s="184">
        <v>20.130700000000001</v>
      </c>
      <c r="P1448" s="184">
        <v>14.8058</v>
      </c>
      <c r="Q1448" s="184">
        <v>16.490100000000002</v>
      </c>
      <c r="R1448" s="184">
        <v>42.597900000000003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44446</v>
      </c>
      <c r="E1449" s="184">
        <v>202.09181797730699</v>
      </c>
      <c r="F1449" s="184">
        <v>-0.217</v>
      </c>
      <c r="G1449" s="184">
        <v>0.3165</v>
      </c>
      <c r="H1449" s="184">
        <v>2.4815999999999998</v>
      </c>
      <c r="I1449" s="184">
        <v>7.1502999999999997</v>
      </c>
      <c r="J1449" s="184">
        <v>4.4839000000000002</v>
      </c>
      <c r="K1449" s="184">
        <v>14.267300000000001</v>
      </c>
      <c r="L1449" s="184">
        <v>24.7317</v>
      </c>
      <c r="M1449" s="184">
        <v>44.736199999999997</v>
      </c>
      <c r="N1449" s="184">
        <v>73.134399999999999</v>
      </c>
      <c r="O1449" s="184">
        <v>20.130800000000001</v>
      </c>
      <c r="P1449" s="184">
        <v>14.8062</v>
      </c>
      <c r="Q1449" s="184">
        <v>18.823399999999999</v>
      </c>
      <c r="R1449" s="184">
        <v>42.597900000000003</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-0.15605535714285715</v>
      </c>
      <c r="G1450" s="186">
        <v>0.32710000000000011</v>
      </c>
      <c r="H1450" s="186">
        <v>2.0711410714285714</v>
      </c>
      <c r="I1450" s="186">
        <v>6.0204214285714288</v>
      </c>
      <c r="J1450" s="186">
        <v>3.8516035714285737</v>
      </c>
      <c r="K1450" s="186">
        <v>12.200008928571426</v>
      </c>
      <c r="L1450" s="186">
        <v>23.016698214285721</v>
      </c>
      <c r="M1450" s="186">
        <v>44.06974629629628</v>
      </c>
      <c r="N1450" s="186">
        <v>71.02717777777778</v>
      </c>
      <c r="O1450" s="186">
        <v>19.073450000000005</v>
      </c>
      <c r="P1450" s="186">
        <v>16.125918181818179</v>
      </c>
      <c r="Q1450" s="186">
        <v>22.418599999999998</v>
      </c>
      <c r="R1450" s="186">
        <v>39.074728</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-0.1933</v>
      </c>
      <c r="G1451" s="186">
        <v>0.28859999999999997</v>
      </c>
      <c r="H1451" s="186">
        <v>1.9234499999999999</v>
      </c>
      <c r="I1451" s="186">
        <v>5.7885999999999997</v>
      </c>
      <c r="J1451" s="186">
        <v>3.7603999999999997</v>
      </c>
      <c r="K1451" s="186">
        <v>12.00705</v>
      </c>
      <c r="L1451" s="186">
        <v>22.439299999999999</v>
      </c>
      <c r="M1451" s="186">
        <v>44.736149999999995</v>
      </c>
      <c r="N1451" s="186">
        <v>71.369499999999988</v>
      </c>
      <c r="O1451" s="186">
        <v>19.757750000000001</v>
      </c>
      <c r="P1451" s="186">
        <v>15.8447</v>
      </c>
      <c r="Q1451" s="186">
        <v>19.880649999999999</v>
      </c>
      <c r="R1451" s="186">
        <v>38.747900000000001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44446</v>
      </c>
      <c r="E1454" s="184">
        <v>290.02449999999999</v>
      </c>
      <c r="F1454" s="184">
        <v>3.3982999999999999</v>
      </c>
      <c r="G1454" s="184">
        <v>3.2513000000000001</v>
      </c>
      <c r="H1454" s="184">
        <v>3.9943</v>
      </c>
      <c r="I1454" s="184">
        <v>4.1551999999999998</v>
      </c>
      <c r="J1454" s="184">
        <v>4.3367000000000004</v>
      </c>
      <c r="K1454" s="184">
        <v>4.0961999999999996</v>
      </c>
      <c r="L1454" s="184">
        <v>4.2210999999999999</v>
      </c>
      <c r="M1454" s="184">
        <v>3.9355000000000002</v>
      </c>
      <c r="N1454" s="184">
        <v>4.0918999999999999</v>
      </c>
      <c r="O1454" s="184">
        <v>6.6939000000000002</v>
      </c>
      <c r="P1454" s="184">
        <v>6.8395000000000001</v>
      </c>
      <c r="Q1454" s="184">
        <v>6.9196</v>
      </c>
      <c r="R1454" s="184">
        <v>5.665</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44446</v>
      </c>
      <c r="E1455" s="184">
        <v>292.40469999999999</v>
      </c>
      <c r="F1455" s="184">
        <v>3.5205000000000002</v>
      </c>
      <c r="G1455" s="184">
        <v>3.3685</v>
      </c>
      <c r="H1455" s="184">
        <v>4.1135999999999999</v>
      </c>
      <c r="I1455" s="184">
        <v>4.2770000000000001</v>
      </c>
      <c r="J1455" s="184">
        <v>4.4534000000000002</v>
      </c>
      <c r="K1455" s="184">
        <v>4.2060000000000004</v>
      </c>
      <c r="L1455" s="184">
        <v>4.3231999999999999</v>
      </c>
      <c r="M1455" s="184">
        <v>4.0431999999999997</v>
      </c>
      <c r="N1455" s="184">
        <v>4.2050000000000001</v>
      </c>
      <c r="O1455" s="184">
        <v>6.8226000000000004</v>
      </c>
      <c r="P1455" s="184">
        <v>6.9630000000000001</v>
      </c>
      <c r="Q1455" s="184">
        <v>7.7717999999999998</v>
      </c>
      <c r="R1455" s="184">
        <v>5.7877000000000001</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44446</v>
      </c>
      <c r="E1456" s="184">
        <v>1126.7145</v>
      </c>
      <c r="F1456" s="184">
        <v>4.2378</v>
      </c>
      <c r="G1456" s="184">
        <v>3.4788999999999999</v>
      </c>
      <c r="H1456" s="184">
        <v>3.9849000000000001</v>
      </c>
      <c r="I1456" s="184">
        <v>4.2709000000000001</v>
      </c>
      <c r="J1456" s="184">
        <v>4.3811999999999998</v>
      </c>
      <c r="K1456" s="184">
        <v>4.1578999999999997</v>
      </c>
      <c r="L1456" s="184">
        <v>4.2138999999999998</v>
      </c>
      <c r="M1456" s="184">
        <v>3.9872999999999998</v>
      </c>
      <c r="N1456" s="184">
        <v>4.1361999999999997</v>
      </c>
      <c r="O1456" s="184"/>
      <c r="P1456" s="184"/>
      <c r="Q1456" s="184">
        <v>5.8733000000000004</v>
      </c>
      <c r="R1456" s="184">
        <v>5.6761999999999997</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44446</v>
      </c>
      <c r="E1457" s="184">
        <v>1123.2252000000001</v>
      </c>
      <c r="F1457" s="184">
        <v>4.0787000000000004</v>
      </c>
      <c r="G1457" s="184">
        <v>3.3206000000000002</v>
      </c>
      <c r="H1457" s="184">
        <v>3.8285</v>
      </c>
      <c r="I1457" s="184">
        <v>4.1132</v>
      </c>
      <c r="J1457" s="184">
        <v>4.2257999999999996</v>
      </c>
      <c r="K1457" s="184">
        <v>4.0058999999999996</v>
      </c>
      <c r="L1457" s="184">
        <v>4.0477999999999996</v>
      </c>
      <c r="M1457" s="184">
        <v>3.8243999999999998</v>
      </c>
      <c r="N1457" s="184">
        <v>3.9748000000000001</v>
      </c>
      <c r="O1457" s="184"/>
      <c r="P1457" s="184"/>
      <c r="Q1457" s="184">
        <v>5.7163000000000004</v>
      </c>
      <c r="R1457" s="184">
        <v>5.5193000000000003</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44446</v>
      </c>
      <c r="E1458" s="184">
        <v>1105.9011</v>
      </c>
      <c r="F1458" s="184">
        <v>3.8586999999999998</v>
      </c>
      <c r="G1458" s="184">
        <v>3.4371</v>
      </c>
      <c r="H1458" s="184">
        <v>3.8361000000000001</v>
      </c>
      <c r="I1458" s="184">
        <v>3.5750999999999999</v>
      </c>
      <c r="J1458" s="184">
        <v>3.9064999999999999</v>
      </c>
      <c r="K1458" s="184">
        <v>3.2968999999999999</v>
      </c>
      <c r="L1458" s="184">
        <v>3.1358000000000001</v>
      </c>
      <c r="M1458" s="184">
        <v>3.0516000000000001</v>
      </c>
      <c r="N1458" s="184">
        <v>3.1861999999999999</v>
      </c>
      <c r="O1458" s="184"/>
      <c r="P1458" s="184"/>
      <c r="Q1458" s="184">
        <v>4.6345000000000001</v>
      </c>
      <c r="R1458" s="184">
        <v>4.1725000000000003</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44446</v>
      </c>
      <c r="E1459" s="184">
        <v>1098.4623999999999</v>
      </c>
      <c r="F1459" s="184">
        <v>3.5657000000000001</v>
      </c>
      <c r="G1459" s="184">
        <v>3.1469999999999998</v>
      </c>
      <c r="H1459" s="184">
        <v>3.5455000000000001</v>
      </c>
      <c r="I1459" s="184">
        <v>3.2845</v>
      </c>
      <c r="J1459" s="184">
        <v>3.6154000000000002</v>
      </c>
      <c r="K1459" s="184">
        <v>3.0116000000000001</v>
      </c>
      <c r="L1459" s="184">
        <v>2.8397999999999999</v>
      </c>
      <c r="M1459" s="184">
        <v>2.7473999999999998</v>
      </c>
      <c r="N1459" s="184">
        <v>2.8576999999999999</v>
      </c>
      <c r="O1459" s="184"/>
      <c r="P1459" s="184"/>
      <c r="Q1459" s="184">
        <v>4.3171999999999997</v>
      </c>
      <c r="R1459" s="184">
        <v>3.8557999999999999</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44446</v>
      </c>
      <c r="E1460" s="184">
        <v>42.891199999999998</v>
      </c>
      <c r="F1460" s="184">
        <v>3.1488999999999998</v>
      </c>
      <c r="G1460" s="184">
        <v>3.3201000000000001</v>
      </c>
      <c r="H1460" s="184">
        <v>4.6481000000000003</v>
      </c>
      <c r="I1460" s="184">
        <v>4.2679999999999998</v>
      </c>
      <c r="J1460" s="184">
        <v>4.6326999999999998</v>
      </c>
      <c r="K1460" s="184">
        <v>4.2633000000000001</v>
      </c>
      <c r="L1460" s="184">
        <v>4.5228999999999999</v>
      </c>
      <c r="M1460" s="184">
        <v>4.0270999999999999</v>
      </c>
      <c r="N1460" s="184">
        <v>3.9870000000000001</v>
      </c>
      <c r="O1460" s="184">
        <v>6.4734999999999996</v>
      </c>
      <c r="P1460" s="184">
        <v>6.4825999999999997</v>
      </c>
      <c r="Q1460" s="184">
        <v>7.343</v>
      </c>
      <c r="R1460" s="184">
        <v>5.3570000000000002</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44446</v>
      </c>
      <c r="E1461" s="184">
        <v>42.002299999999998</v>
      </c>
      <c r="F1461" s="184">
        <v>2.8679000000000001</v>
      </c>
      <c r="G1461" s="184">
        <v>3.0859999999999999</v>
      </c>
      <c r="H1461" s="184">
        <v>4.4108000000000001</v>
      </c>
      <c r="I1461" s="184">
        <v>4.0408999999999997</v>
      </c>
      <c r="J1461" s="184">
        <v>4.4081000000000001</v>
      </c>
      <c r="K1461" s="184">
        <v>4.0410000000000004</v>
      </c>
      <c r="L1461" s="184">
        <v>4.3061999999999996</v>
      </c>
      <c r="M1461" s="184">
        <v>3.7982</v>
      </c>
      <c r="N1461" s="184">
        <v>3.7581000000000002</v>
      </c>
      <c r="O1461" s="184">
        <v>6.2282999999999999</v>
      </c>
      <c r="P1461" s="184">
        <v>6.2297000000000002</v>
      </c>
      <c r="Q1461" s="184">
        <v>6.7556000000000003</v>
      </c>
      <c r="R1461" s="184">
        <v>5.1256000000000004</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44446</v>
      </c>
      <c r="E1462" s="184">
        <v>24.773800000000001</v>
      </c>
      <c r="F1462" s="184">
        <v>3.6837</v>
      </c>
      <c r="G1462" s="184">
        <v>3.1318999999999999</v>
      </c>
      <c r="H1462" s="184">
        <v>4.1917999999999997</v>
      </c>
      <c r="I1462" s="184">
        <v>4.0052000000000003</v>
      </c>
      <c r="J1462" s="184">
        <v>4.3582999999999998</v>
      </c>
      <c r="K1462" s="184">
        <v>4.0476999999999999</v>
      </c>
      <c r="L1462" s="184">
        <v>4.0479000000000003</v>
      </c>
      <c r="M1462" s="184">
        <v>3.7551000000000001</v>
      </c>
      <c r="N1462" s="184">
        <v>3.7915999999999999</v>
      </c>
      <c r="O1462" s="184">
        <v>9.3221000000000007</v>
      </c>
      <c r="P1462" s="184">
        <v>7.1668000000000003</v>
      </c>
      <c r="Q1462" s="184">
        <v>7.9997999999999996</v>
      </c>
      <c r="R1462" s="184">
        <v>5.6052</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44446</v>
      </c>
      <c r="E1463" s="184">
        <v>19.759799999999998</v>
      </c>
      <c r="F1463" s="184">
        <v>2.7709999999999999</v>
      </c>
      <c r="G1463" s="184">
        <v>2.3557999999999999</v>
      </c>
      <c r="H1463" s="184">
        <v>3.4062999999999999</v>
      </c>
      <c r="I1463" s="184">
        <v>3.2366000000000001</v>
      </c>
      <c r="J1463" s="184">
        <v>3.5436999999999999</v>
      </c>
      <c r="K1463" s="184">
        <v>3.2631999999999999</v>
      </c>
      <c r="L1463" s="184">
        <v>3.26</v>
      </c>
      <c r="M1463" s="184">
        <v>2.9556</v>
      </c>
      <c r="N1463" s="184">
        <v>2.9918</v>
      </c>
      <c r="O1463" s="184">
        <v>8.4886999999999997</v>
      </c>
      <c r="P1463" s="184">
        <v>6.6204000000000001</v>
      </c>
      <c r="Q1463" s="184">
        <v>5.2904999999999998</v>
      </c>
      <c r="R1463" s="184">
        <v>4.7956000000000003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44446</v>
      </c>
      <c r="E1464" s="184">
        <v>23.087800000000001</v>
      </c>
      <c r="F1464" s="184">
        <v>3.004</v>
      </c>
      <c r="G1464" s="184">
        <v>2.3719999999999999</v>
      </c>
      <c r="H1464" s="184">
        <v>3.4350999999999998</v>
      </c>
      <c r="I1464" s="184">
        <v>3.2562000000000002</v>
      </c>
      <c r="J1464" s="184">
        <v>3.5432999999999999</v>
      </c>
      <c r="K1464" s="184">
        <v>3.2675999999999998</v>
      </c>
      <c r="L1464" s="184">
        <v>3.2618999999999998</v>
      </c>
      <c r="M1464" s="184">
        <v>2.956</v>
      </c>
      <c r="N1464" s="184">
        <v>2.9914999999999998</v>
      </c>
      <c r="O1464" s="184">
        <v>8.4882000000000009</v>
      </c>
      <c r="P1464" s="184">
        <v>6.4028</v>
      </c>
      <c r="Q1464" s="184">
        <v>6.5411999999999999</v>
      </c>
      <c r="R1464" s="184">
        <v>4.7953000000000001</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44446</v>
      </c>
      <c r="E1465" s="184">
        <v>39.588500000000003</v>
      </c>
      <c r="F1465" s="184">
        <v>3.6882999999999999</v>
      </c>
      <c r="G1465" s="184">
        <v>3.3203999999999998</v>
      </c>
      <c r="H1465" s="184">
        <v>4.2842000000000002</v>
      </c>
      <c r="I1465" s="184">
        <v>3.9177</v>
      </c>
      <c r="J1465" s="184">
        <v>4.2221000000000002</v>
      </c>
      <c r="K1465" s="184">
        <v>3.9626000000000001</v>
      </c>
      <c r="L1465" s="184">
        <v>3.9641999999999999</v>
      </c>
      <c r="M1465" s="184">
        <v>3.6696</v>
      </c>
      <c r="N1465" s="184">
        <v>3.7119</v>
      </c>
      <c r="O1465" s="184">
        <v>6.5227000000000004</v>
      </c>
      <c r="P1465" s="184">
        <v>6.7933000000000003</v>
      </c>
      <c r="Q1465" s="184">
        <v>7.2788000000000004</v>
      </c>
      <c r="R1465" s="184">
        <v>5.3250000000000002</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44446</v>
      </c>
      <c r="E1466" s="184">
        <v>40.655299999999997</v>
      </c>
      <c r="F1466" s="184">
        <v>3.7711000000000001</v>
      </c>
      <c r="G1466" s="184">
        <v>3.4803000000000002</v>
      </c>
      <c r="H1466" s="184">
        <v>4.4542999999999999</v>
      </c>
      <c r="I1466" s="184">
        <v>4.0785</v>
      </c>
      <c r="J1466" s="184">
        <v>4.3879000000000001</v>
      </c>
      <c r="K1466" s="184">
        <v>4.1294000000000004</v>
      </c>
      <c r="L1466" s="184">
        <v>4.1295000000000002</v>
      </c>
      <c r="M1466" s="184">
        <v>3.8319999999999999</v>
      </c>
      <c r="N1466" s="184">
        <v>3.8744000000000001</v>
      </c>
      <c r="O1466" s="184">
        <v>6.6890000000000001</v>
      </c>
      <c r="P1466" s="184">
        <v>6.9702999999999999</v>
      </c>
      <c r="Q1466" s="184">
        <v>7.9217000000000004</v>
      </c>
      <c r="R1466" s="184">
        <v>5.4894999999999996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44446</v>
      </c>
      <c r="E1467" s="184">
        <v>4495.9686000000002</v>
      </c>
      <c r="F1467" s="184">
        <v>3.6259999999999999</v>
      </c>
      <c r="G1467" s="184">
        <v>3.3677000000000001</v>
      </c>
      <c r="H1467" s="184">
        <v>3.8982000000000001</v>
      </c>
      <c r="I1467" s="184">
        <v>4.1372</v>
      </c>
      <c r="J1467" s="184">
        <v>4.2721</v>
      </c>
      <c r="K1467" s="184">
        <v>4.03</v>
      </c>
      <c r="L1467" s="184">
        <v>4.1917</v>
      </c>
      <c r="M1467" s="184">
        <v>3.8653</v>
      </c>
      <c r="N1467" s="184">
        <v>3.9483000000000001</v>
      </c>
      <c r="O1467" s="184">
        <v>6.5982000000000003</v>
      </c>
      <c r="P1467" s="184">
        <v>6.6432000000000002</v>
      </c>
      <c r="Q1467" s="184">
        <v>7.1193999999999997</v>
      </c>
      <c r="R1467" s="184">
        <v>5.6055000000000001</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44446</v>
      </c>
      <c r="E1468" s="184">
        <v>4555.0240999999996</v>
      </c>
      <c r="F1468" s="184">
        <v>3.7658</v>
      </c>
      <c r="G1468" s="184">
        <v>3.5076999999999998</v>
      </c>
      <c r="H1468" s="184">
        <v>4.0381999999999998</v>
      </c>
      <c r="I1468" s="184">
        <v>4.2774000000000001</v>
      </c>
      <c r="J1468" s="184">
        <v>4.4123000000000001</v>
      </c>
      <c r="K1468" s="184">
        <v>4.1715</v>
      </c>
      <c r="L1468" s="184">
        <v>4.3346</v>
      </c>
      <c r="M1468" s="184">
        <v>4.0095000000000001</v>
      </c>
      <c r="N1468" s="184">
        <v>4.0933000000000002</v>
      </c>
      <c r="O1468" s="184">
        <v>6.7850999999999999</v>
      </c>
      <c r="P1468" s="184">
        <v>6.8409000000000004</v>
      </c>
      <c r="Q1468" s="184">
        <v>7.6559999999999997</v>
      </c>
      <c r="R1468" s="184">
        <v>5.7777000000000003</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44446</v>
      </c>
      <c r="E1469" s="184">
        <v>298.03949999999998</v>
      </c>
      <c r="F1469" s="184">
        <v>3.0741999999999998</v>
      </c>
      <c r="G1469" s="184">
        <v>3.2435</v>
      </c>
      <c r="H1469" s="184">
        <v>3.9603999999999999</v>
      </c>
      <c r="I1469" s="184">
        <v>4.4627999999999997</v>
      </c>
      <c r="J1469" s="184">
        <v>4.2983000000000002</v>
      </c>
      <c r="K1469" s="184">
        <v>3.9314</v>
      </c>
      <c r="L1469" s="184">
        <v>4.0347</v>
      </c>
      <c r="M1469" s="184">
        <v>3.7696999999999998</v>
      </c>
      <c r="N1469" s="184">
        <v>3.8906000000000001</v>
      </c>
      <c r="O1469" s="184">
        <v>6.4195000000000002</v>
      </c>
      <c r="P1469" s="184">
        <v>6.6308999999999996</v>
      </c>
      <c r="Q1469" s="184">
        <v>7.2935999999999996</v>
      </c>
      <c r="R1469" s="184">
        <v>5.4222000000000001</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44446</v>
      </c>
      <c r="E1470" s="184">
        <v>300.44159999999999</v>
      </c>
      <c r="F1470" s="184">
        <v>3.1953999999999998</v>
      </c>
      <c r="G1470" s="184">
        <v>3.3633999999999999</v>
      </c>
      <c r="H1470" s="184">
        <v>4.0816999999999997</v>
      </c>
      <c r="I1470" s="184">
        <v>4.5829000000000004</v>
      </c>
      <c r="J1470" s="184">
        <v>4.4187000000000003</v>
      </c>
      <c r="K1470" s="184">
        <v>4.0526</v>
      </c>
      <c r="L1470" s="184">
        <v>4.1571999999999996</v>
      </c>
      <c r="M1470" s="184">
        <v>3.8929999999999998</v>
      </c>
      <c r="N1470" s="184">
        <v>4.0152999999999999</v>
      </c>
      <c r="O1470" s="184">
        <v>6.5464000000000002</v>
      </c>
      <c r="P1470" s="184">
        <v>6.7514000000000003</v>
      </c>
      <c r="Q1470" s="184">
        <v>7.6056999999999997</v>
      </c>
      <c r="R1470" s="184">
        <v>5.5476999999999999</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44446</v>
      </c>
      <c r="E1471" s="184">
        <v>34.198799999999999</v>
      </c>
      <c r="F1471" s="184">
        <v>3.3089</v>
      </c>
      <c r="G1471" s="184">
        <v>3.1496</v>
      </c>
      <c r="H1471" s="184">
        <v>3.8755999999999999</v>
      </c>
      <c r="I1471" s="184">
        <v>3.8708</v>
      </c>
      <c r="J1471" s="184">
        <v>4.0667999999999997</v>
      </c>
      <c r="K1471" s="184">
        <v>3.7970000000000002</v>
      </c>
      <c r="L1471" s="184">
        <v>3.9554</v>
      </c>
      <c r="M1471" s="184">
        <v>3.7057000000000002</v>
      </c>
      <c r="N1471" s="184">
        <v>3.7355</v>
      </c>
      <c r="O1471" s="184">
        <v>6.0982000000000003</v>
      </c>
      <c r="P1471" s="184">
        <v>6.3653000000000004</v>
      </c>
      <c r="Q1471" s="184">
        <v>7.5399000000000003</v>
      </c>
      <c r="R1471" s="184">
        <v>5.2271999999999998</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44446</v>
      </c>
      <c r="E1472" s="184">
        <v>32.328499999999998</v>
      </c>
      <c r="F1472" s="184">
        <v>2.7099000000000002</v>
      </c>
      <c r="G1472" s="184">
        <v>2.5127999999999999</v>
      </c>
      <c r="H1472" s="184">
        <v>3.2117</v>
      </c>
      <c r="I1472" s="184">
        <v>3.2056</v>
      </c>
      <c r="J1472" s="184">
        <v>3.4007000000000001</v>
      </c>
      <c r="K1472" s="184">
        <v>3.1194000000000002</v>
      </c>
      <c r="L1472" s="184">
        <v>3.2688999999999999</v>
      </c>
      <c r="M1472" s="184">
        <v>3.0007999999999999</v>
      </c>
      <c r="N1472" s="184">
        <v>3.0072000000000001</v>
      </c>
      <c r="O1472" s="184">
        <v>5.3346999999999998</v>
      </c>
      <c r="P1472" s="184">
        <v>5.6632999999999996</v>
      </c>
      <c r="Q1472" s="184">
        <v>6.5244999999999997</v>
      </c>
      <c r="R1472" s="184">
        <v>4.4523999999999999</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44446</v>
      </c>
      <c r="E1475" s="184">
        <v>2431.8823000000002</v>
      </c>
      <c r="F1475" s="184">
        <v>2.6177000000000001</v>
      </c>
      <c r="G1475" s="184">
        <v>2.972</v>
      </c>
      <c r="H1475" s="184">
        <v>4.4484000000000004</v>
      </c>
      <c r="I1475" s="184">
        <v>3.8113000000000001</v>
      </c>
      <c r="J1475" s="184">
        <v>4.3369</v>
      </c>
      <c r="K1475" s="184">
        <v>3.8347000000000002</v>
      </c>
      <c r="L1475" s="184">
        <v>4.0938999999999997</v>
      </c>
      <c r="M1475" s="184">
        <v>3.7014</v>
      </c>
      <c r="N1475" s="184">
        <v>3.7122000000000002</v>
      </c>
      <c r="O1475" s="184">
        <v>5.9212999999999996</v>
      </c>
      <c r="P1475" s="184">
        <v>6.3315000000000001</v>
      </c>
      <c r="Q1475" s="184">
        <v>7.6631</v>
      </c>
      <c r="R1475" s="184">
        <v>5.1111000000000004</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44446</v>
      </c>
      <c r="E1476" s="184">
        <v>2489.4283</v>
      </c>
      <c r="F1476" s="184">
        <v>2.9678</v>
      </c>
      <c r="G1476" s="184">
        <v>3.3222</v>
      </c>
      <c r="H1476" s="184">
        <v>4.7987000000000002</v>
      </c>
      <c r="I1476" s="184">
        <v>4.1619000000000002</v>
      </c>
      <c r="J1476" s="184">
        <v>4.6883999999999997</v>
      </c>
      <c r="K1476" s="184">
        <v>4.1885000000000003</v>
      </c>
      <c r="L1476" s="184">
        <v>4.452</v>
      </c>
      <c r="M1476" s="184">
        <v>4.0618999999999996</v>
      </c>
      <c r="N1476" s="184">
        <v>4.0759999999999996</v>
      </c>
      <c r="O1476" s="184">
        <v>6.2397999999999998</v>
      </c>
      <c r="P1476" s="184">
        <v>6.6303000000000001</v>
      </c>
      <c r="Q1476" s="184">
        <v>8.0213000000000001</v>
      </c>
      <c r="R1476" s="184">
        <v>5.4538000000000002</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44446</v>
      </c>
      <c r="E1479" s="184">
        <v>3525.01</v>
      </c>
      <c r="F1479" s="184">
        <v>3.5457999999999998</v>
      </c>
      <c r="G1479" s="184">
        <v>3.339</v>
      </c>
      <c r="H1479" s="184">
        <v>3.8986999999999998</v>
      </c>
      <c r="I1479" s="184">
        <v>3.8965000000000001</v>
      </c>
      <c r="J1479" s="184">
        <v>4.0948000000000002</v>
      </c>
      <c r="K1479" s="184">
        <v>3.9832999999999998</v>
      </c>
      <c r="L1479" s="184">
        <v>3.9739</v>
      </c>
      <c r="M1479" s="184">
        <v>3.7315</v>
      </c>
      <c r="N1479" s="184">
        <v>3.9001999999999999</v>
      </c>
      <c r="O1479" s="184">
        <v>6.2910000000000004</v>
      </c>
      <c r="P1479" s="184">
        <v>6.5553999999999997</v>
      </c>
      <c r="Q1479" s="184">
        <v>7.1821999999999999</v>
      </c>
      <c r="R1479" s="184">
        <v>5.1482000000000001</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44446</v>
      </c>
      <c r="E1480" s="184">
        <v>3543.3366000000001</v>
      </c>
      <c r="F1480" s="184">
        <v>3.6191</v>
      </c>
      <c r="G1480" s="184">
        <v>3.4121999999999999</v>
      </c>
      <c r="H1480" s="184">
        <v>3.972</v>
      </c>
      <c r="I1480" s="184">
        <v>3.9699</v>
      </c>
      <c r="J1480" s="184">
        <v>4.1685999999999996</v>
      </c>
      <c r="K1480" s="184">
        <v>4.0582000000000003</v>
      </c>
      <c r="L1480" s="184">
        <v>4.0563000000000002</v>
      </c>
      <c r="M1480" s="184">
        <v>3.8220999999999998</v>
      </c>
      <c r="N1480" s="184">
        <v>3.9916</v>
      </c>
      <c r="O1480" s="184">
        <v>6.3743999999999996</v>
      </c>
      <c r="P1480" s="184">
        <v>6.6273</v>
      </c>
      <c r="Q1480" s="184">
        <v>7.5548000000000002</v>
      </c>
      <c r="R1480" s="184">
        <v>5.2435</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44446</v>
      </c>
      <c r="E1481" s="184">
        <v>32.684415779211001</v>
      </c>
      <c r="F1481" s="184">
        <v>4.3555999999999999</v>
      </c>
      <c r="G1481" s="184">
        <v>3.6446000000000001</v>
      </c>
      <c r="H1481" s="184">
        <v>4.6703000000000001</v>
      </c>
      <c r="I1481" s="184">
        <v>4.2302999999999997</v>
      </c>
      <c r="J1481" s="184">
        <v>4.3981000000000003</v>
      </c>
      <c r="K1481" s="184">
        <v>3.7511000000000001</v>
      </c>
      <c r="L1481" s="184">
        <v>3.5547</v>
      </c>
      <c r="M1481" s="184">
        <v>3.3734999999999999</v>
      </c>
      <c r="N1481" s="184">
        <v>3.5398999999999998</v>
      </c>
      <c r="O1481" s="184">
        <v>6.4893999999999998</v>
      </c>
      <c r="P1481" s="184">
        <v>7.1388999999999996</v>
      </c>
      <c r="Q1481" s="184">
        <v>7.9297000000000004</v>
      </c>
      <c r="R1481" s="184">
        <v>6.1039000000000003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44446</v>
      </c>
      <c r="E1482" s="184">
        <v>31.571771411429399</v>
      </c>
      <c r="F1482" s="184">
        <v>3.9887999999999999</v>
      </c>
      <c r="G1482" s="184">
        <v>3.2090999999999998</v>
      </c>
      <c r="H1482" s="184">
        <v>4.2146999999999997</v>
      </c>
      <c r="I1482" s="184">
        <v>3.7584</v>
      </c>
      <c r="J1482" s="184">
        <v>3.9205000000000001</v>
      </c>
      <c r="K1482" s="184">
        <v>3.2686000000000002</v>
      </c>
      <c r="L1482" s="184">
        <v>3.0678000000000001</v>
      </c>
      <c r="M1482" s="184">
        <v>2.8843999999999999</v>
      </c>
      <c r="N1482" s="184">
        <v>3.0455000000000001</v>
      </c>
      <c r="O1482" s="184">
        <v>5.9859</v>
      </c>
      <c r="P1482" s="184">
        <v>6.6184000000000003</v>
      </c>
      <c r="Q1482" s="184">
        <v>7.4078999999999997</v>
      </c>
      <c r="R1482" s="184">
        <v>5.5946999999999996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44446</v>
      </c>
      <c r="E1483" s="184">
        <v>3250.3038000000001</v>
      </c>
      <c r="F1483" s="184">
        <v>3.5432999999999999</v>
      </c>
      <c r="G1483" s="184">
        <v>3.3077999999999999</v>
      </c>
      <c r="H1483" s="184">
        <v>3.9131</v>
      </c>
      <c r="I1483" s="184">
        <v>3.7723</v>
      </c>
      <c r="J1483" s="184">
        <v>4.1371000000000002</v>
      </c>
      <c r="K1483" s="184">
        <v>4.0022000000000002</v>
      </c>
      <c r="L1483" s="184">
        <v>4.0354999999999999</v>
      </c>
      <c r="M1483" s="184">
        <v>3.8687</v>
      </c>
      <c r="N1483" s="184">
        <v>3.9931000000000001</v>
      </c>
      <c r="O1483" s="184">
        <v>6.4698000000000002</v>
      </c>
      <c r="P1483" s="184">
        <v>6.6677999999999997</v>
      </c>
      <c r="Q1483" s="184">
        <v>7.5277000000000003</v>
      </c>
      <c r="R1483" s="184">
        <v>5.3662000000000001</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44446</v>
      </c>
      <c r="E1484" s="184">
        <v>3276.8054999999999</v>
      </c>
      <c r="F1484" s="184">
        <v>3.6438999999999999</v>
      </c>
      <c r="G1484" s="184">
        <v>3.4077999999999999</v>
      </c>
      <c r="H1484" s="184">
        <v>4.0130999999999997</v>
      </c>
      <c r="I1484" s="184">
        <v>3.8725000000000001</v>
      </c>
      <c r="J1484" s="184">
        <v>4.2374999999999998</v>
      </c>
      <c r="K1484" s="184">
        <v>4.1032000000000002</v>
      </c>
      <c r="L1484" s="184">
        <v>4.1375000000000002</v>
      </c>
      <c r="M1484" s="184">
        <v>3.9716</v>
      </c>
      <c r="N1484" s="184">
        <v>4.0971000000000002</v>
      </c>
      <c r="O1484" s="184">
        <v>6.5762</v>
      </c>
      <c r="P1484" s="184">
        <v>6.7746000000000004</v>
      </c>
      <c r="Q1484" s="184">
        <v>7.6276999999999999</v>
      </c>
      <c r="R1484" s="184">
        <v>5.4715999999999996</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44446</v>
      </c>
      <c r="E1485" s="184">
        <v>1071.3956000000001</v>
      </c>
      <c r="F1485" s="184">
        <v>2.6608999999999998</v>
      </c>
      <c r="G1485" s="184">
        <v>3.3714</v>
      </c>
      <c r="H1485" s="184">
        <v>4.5442</v>
      </c>
      <c r="I1485" s="184">
        <v>4.0579000000000001</v>
      </c>
      <c r="J1485" s="184">
        <v>4.8474000000000004</v>
      </c>
      <c r="K1485" s="184">
        <v>4.3169000000000004</v>
      </c>
      <c r="L1485" s="184">
        <v>4.0361000000000002</v>
      </c>
      <c r="M1485" s="184">
        <v>3.8391000000000002</v>
      </c>
      <c r="N1485" s="184">
        <v>3.9472999999999998</v>
      </c>
      <c r="O1485" s="184"/>
      <c r="P1485" s="184"/>
      <c r="Q1485" s="184">
        <v>4.6829000000000001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44446</v>
      </c>
      <c r="E1486" s="184">
        <v>1057.4543000000001</v>
      </c>
      <c r="F1486" s="184">
        <v>1.7881</v>
      </c>
      <c r="G1486" s="184">
        <v>2.4963000000000002</v>
      </c>
      <c r="H1486" s="184">
        <v>3.6673</v>
      </c>
      <c r="I1486" s="184">
        <v>3.1793999999999998</v>
      </c>
      <c r="J1486" s="184">
        <v>3.9643000000000002</v>
      </c>
      <c r="K1486" s="184">
        <v>3.4178999999999999</v>
      </c>
      <c r="L1486" s="184">
        <v>3.1263000000000001</v>
      </c>
      <c r="M1486" s="184">
        <v>2.9297</v>
      </c>
      <c r="N1486" s="184">
        <v>3.0265</v>
      </c>
      <c r="O1486" s="184"/>
      <c r="P1486" s="184"/>
      <c r="Q1486" s="184">
        <v>3.7768999999999999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44446</v>
      </c>
      <c r="E1489" s="184">
        <v>34.796500000000002</v>
      </c>
      <c r="F1489" s="184">
        <v>2.9373</v>
      </c>
      <c r="G1489" s="184">
        <v>3.3317000000000001</v>
      </c>
      <c r="H1489" s="184">
        <v>4.0941000000000001</v>
      </c>
      <c r="I1489" s="184">
        <v>3.9845999999999999</v>
      </c>
      <c r="J1489" s="184">
        <v>4.3103999999999996</v>
      </c>
      <c r="K1489" s="184">
        <v>4.0498000000000003</v>
      </c>
      <c r="L1489" s="184">
        <v>4.1662999999999997</v>
      </c>
      <c r="M1489" s="184">
        <v>3.9497</v>
      </c>
      <c r="N1489" s="184">
        <v>4.1135000000000002</v>
      </c>
      <c r="O1489" s="184">
        <v>6.6736000000000004</v>
      </c>
      <c r="P1489" s="184">
        <v>6.9505999999999997</v>
      </c>
      <c r="Q1489" s="184">
        <v>7.9757999999999996</v>
      </c>
      <c r="R1489" s="184">
        <v>5.5963000000000003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44446</v>
      </c>
      <c r="E1490" s="184">
        <v>33.066299999999998</v>
      </c>
      <c r="F1490" s="184">
        <v>2.4285999999999999</v>
      </c>
      <c r="G1490" s="184">
        <v>2.8157000000000001</v>
      </c>
      <c r="H1490" s="184">
        <v>3.5663</v>
      </c>
      <c r="I1490" s="184">
        <v>3.4580000000000002</v>
      </c>
      <c r="J1490" s="184">
        <v>3.7759</v>
      </c>
      <c r="K1490" s="184">
        <v>3.5152000000000001</v>
      </c>
      <c r="L1490" s="184">
        <v>3.6265999999999998</v>
      </c>
      <c r="M1490" s="184">
        <v>3.4426000000000001</v>
      </c>
      <c r="N1490" s="184">
        <v>3.5800999999999998</v>
      </c>
      <c r="O1490" s="184">
        <v>6.0633999999999997</v>
      </c>
      <c r="P1490" s="184">
        <v>6.2815000000000003</v>
      </c>
      <c r="Q1490" s="184">
        <v>7.2172000000000001</v>
      </c>
      <c r="R1490" s="184">
        <v>5.0216000000000003</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44446</v>
      </c>
      <c r="E1491" s="184">
        <v>11.894399999999999</v>
      </c>
      <c r="F1491" s="184">
        <v>3.6827999999999999</v>
      </c>
      <c r="G1491" s="184">
        <v>3.3767999999999998</v>
      </c>
      <c r="H1491" s="184">
        <v>3.3776999999999999</v>
      </c>
      <c r="I1491" s="184">
        <v>3.4678</v>
      </c>
      <c r="J1491" s="184">
        <v>3.6943000000000001</v>
      </c>
      <c r="K1491" s="184">
        <v>3.7168999999999999</v>
      </c>
      <c r="L1491" s="184">
        <v>3.6501000000000001</v>
      </c>
      <c r="M1491" s="184">
        <v>3.5352999999999999</v>
      </c>
      <c r="N1491" s="184">
        <v>3.5600999999999998</v>
      </c>
      <c r="O1491" s="184"/>
      <c r="P1491" s="184"/>
      <c r="Q1491" s="184">
        <v>6.0556999999999999</v>
      </c>
      <c r="R1491" s="184">
        <v>4.8604000000000003</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44446</v>
      </c>
      <c r="E1492" s="184">
        <v>11.8607</v>
      </c>
      <c r="F1492" s="184">
        <v>4.0010000000000003</v>
      </c>
      <c r="G1492" s="184">
        <v>3.3094000000000001</v>
      </c>
      <c r="H1492" s="184">
        <v>3.3433000000000002</v>
      </c>
      <c r="I1492" s="184">
        <v>3.3895</v>
      </c>
      <c r="J1492" s="184">
        <v>3.6080999999999999</v>
      </c>
      <c r="K1492" s="184">
        <v>3.6288</v>
      </c>
      <c r="L1492" s="184">
        <v>3.5764999999999998</v>
      </c>
      <c r="M1492" s="184">
        <v>3.4557000000000002</v>
      </c>
      <c r="N1492" s="184">
        <v>3.4775</v>
      </c>
      <c r="O1492" s="184"/>
      <c r="P1492" s="184"/>
      <c r="Q1492" s="184">
        <v>5.9537000000000004</v>
      </c>
      <c r="R1492" s="184">
        <v>4.7817999999999996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44446</v>
      </c>
      <c r="E1493" s="184">
        <v>3739.8665999999998</v>
      </c>
      <c r="F1493" s="184">
        <v>2.7017000000000002</v>
      </c>
      <c r="G1493" s="184">
        <v>3.2256999999999998</v>
      </c>
      <c r="H1493" s="184">
        <v>4.5694999999999997</v>
      </c>
      <c r="I1493" s="184">
        <v>4.3440000000000003</v>
      </c>
      <c r="J1493" s="184">
        <v>4.6048</v>
      </c>
      <c r="K1493" s="184">
        <v>4.3746</v>
      </c>
      <c r="L1493" s="184">
        <v>4.6029999999999998</v>
      </c>
      <c r="M1493" s="184">
        <v>4.2682000000000002</v>
      </c>
      <c r="N1493" s="184">
        <v>4.3789999999999996</v>
      </c>
      <c r="O1493" s="184">
        <v>4.1154999999999999</v>
      </c>
      <c r="P1493" s="184">
        <v>5.2899000000000003</v>
      </c>
      <c r="Q1493" s="184">
        <v>6.7454999999999998</v>
      </c>
      <c r="R1493" s="184">
        <v>5.7624000000000004</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44446</v>
      </c>
      <c r="E1494" s="184">
        <v>3706.5279999999998</v>
      </c>
      <c r="F1494" s="184">
        <v>2.5230999999999999</v>
      </c>
      <c r="G1494" s="184">
        <v>3.0190000000000001</v>
      </c>
      <c r="H1494" s="184">
        <v>4.3741000000000003</v>
      </c>
      <c r="I1494" s="184">
        <v>4.1364000000000001</v>
      </c>
      <c r="J1494" s="184">
        <v>4.3951000000000002</v>
      </c>
      <c r="K1494" s="184">
        <v>4.1864999999999997</v>
      </c>
      <c r="L1494" s="184">
        <v>4.4132999999999996</v>
      </c>
      <c r="M1494" s="184">
        <v>4.0732999999999997</v>
      </c>
      <c r="N1494" s="184">
        <v>4.1780999999999997</v>
      </c>
      <c r="O1494" s="184">
        <v>3.9449000000000001</v>
      </c>
      <c r="P1494" s="184">
        <v>5.1604999999999999</v>
      </c>
      <c r="Q1494" s="184">
        <v>6.8007</v>
      </c>
      <c r="R1494" s="184">
        <v>5.5853000000000002</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44446</v>
      </c>
      <c r="E1495" s="184">
        <v>2436.6091999999999</v>
      </c>
      <c r="F1495" s="184">
        <v>3.8307000000000002</v>
      </c>
      <c r="G1495" s="184">
        <v>3.3807</v>
      </c>
      <c r="H1495" s="184">
        <v>3.8197000000000001</v>
      </c>
      <c r="I1495" s="184">
        <v>3.9340000000000002</v>
      </c>
      <c r="J1495" s="184">
        <v>4.2355</v>
      </c>
      <c r="K1495" s="184">
        <v>4.0690999999999997</v>
      </c>
      <c r="L1495" s="184">
        <v>4.1182999999999996</v>
      </c>
      <c r="M1495" s="184">
        <v>3.9083999999999999</v>
      </c>
      <c r="N1495" s="184">
        <v>4.0324</v>
      </c>
      <c r="O1495" s="184">
        <v>6.5305</v>
      </c>
      <c r="P1495" s="184">
        <v>6.7613000000000003</v>
      </c>
      <c r="Q1495" s="184">
        <v>7.6276999999999999</v>
      </c>
      <c r="R1495" s="184">
        <v>5.4310999999999998</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44446</v>
      </c>
      <c r="E1496" s="184">
        <v>2414.9355999999998</v>
      </c>
      <c r="F1496" s="184">
        <v>3.7412000000000001</v>
      </c>
      <c r="G1496" s="184">
        <v>3.2904</v>
      </c>
      <c r="H1496" s="184">
        <v>3.7296</v>
      </c>
      <c r="I1496" s="184">
        <v>3.8437999999999999</v>
      </c>
      <c r="J1496" s="184">
        <v>4.1452</v>
      </c>
      <c r="K1496" s="184">
        <v>3.9782000000000002</v>
      </c>
      <c r="L1496" s="184">
        <v>4.0274000000000001</v>
      </c>
      <c r="M1496" s="184">
        <v>3.8163999999999998</v>
      </c>
      <c r="N1496" s="184">
        <v>3.9382999999999999</v>
      </c>
      <c r="O1496" s="184">
        <v>6.4192</v>
      </c>
      <c r="P1496" s="184">
        <v>6.6444999999999999</v>
      </c>
      <c r="Q1496" s="184">
        <v>7.5118999999999998</v>
      </c>
      <c r="R1496" s="184">
        <v>5.3312999999999997</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3.3473567567567568</v>
      </c>
      <c r="G1497" s="186">
        <v>3.2012540540540542</v>
      </c>
      <c r="H1497" s="186">
        <v>4.0057864864864863</v>
      </c>
      <c r="I1497" s="186">
        <v>3.8995729729729729</v>
      </c>
      <c r="J1497" s="186">
        <v>4.1742405405405423</v>
      </c>
      <c r="K1497" s="186">
        <v>3.8728351351351349</v>
      </c>
      <c r="L1497" s="186">
        <v>3.9170864864864865</v>
      </c>
      <c r="M1497" s="186">
        <v>3.6610945945945943</v>
      </c>
      <c r="N1497" s="186">
        <v>3.7523432432432435</v>
      </c>
      <c r="O1497" s="186">
        <v>6.4691724137931024</v>
      </c>
      <c r="P1497" s="186">
        <v>6.5446862068965537</v>
      </c>
      <c r="Q1497" s="186">
        <v>6.847697297297298</v>
      </c>
      <c r="R1497" s="186">
        <v>5.2875885714285715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3.5432999999999999</v>
      </c>
      <c r="G1498" s="186">
        <v>3.3201000000000001</v>
      </c>
      <c r="H1498" s="186">
        <v>3.9849000000000001</v>
      </c>
      <c r="I1498" s="186">
        <v>3.9699</v>
      </c>
      <c r="J1498" s="186">
        <v>4.2374999999999998</v>
      </c>
      <c r="K1498" s="186">
        <v>4.0058999999999996</v>
      </c>
      <c r="L1498" s="186">
        <v>4.0477999999999996</v>
      </c>
      <c r="M1498" s="186">
        <v>3.8163999999999998</v>
      </c>
      <c r="N1498" s="186">
        <v>3.9001999999999999</v>
      </c>
      <c r="O1498" s="186">
        <v>6.4734999999999996</v>
      </c>
      <c r="P1498" s="186">
        <v>6.6308999999999996</v>
      </c>
      <c r="Q1498" s="186">
        <v>7.2788000000000004</v>
      </c>
      <c r="R1498" s="186">
        <v>5.4222000000000001</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44446</v>
      </c>
      <c r="E1501" s="184">
        <v>33.617100000000001</v>
      </c>
      <c r="F1501" s="184">
        <v>-0.1933</v>
      </c>
      <c r="G1501" s="184">
        <v>0.13250000000000001</v>
      </c>
      <c r="H1501" s="184">
        <v>0.90920000000000001</v>
      </c>
      <c r="I1501" s="184">
        <v>4.0167999999999999</v>
      </c>
      <c r="J1501" s="184">
        <v>5.0761000000000003</v>
      </c>
      <c r="K1501" s="184">
        <v>10.8195</v>
      </c>
      <c r="L1501" s="184">
        <v>18.110099999999999</v>
      </c>
      <c r="M1501" s="184">
        <v>25.1647</v>
      </c>
      <c r="N1501" s="184">
        <v>42.669600000000003</v>
      </c>
      <c r="O1501" s="184">
        <v>17.946100000000001</v>
      </c>
      <c r="P1501" s="184">
        <v>13.9473</v>
      </c>
      <c r="Q1501" s="184">
        <v>11.869300000000001</v>
      </c>
      <c r="R1501" s="184">
        <v>26.491599999999998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44446</v>
      </c>
      <c r="E1502" s="184">
        <v>30.4008</v>
      </c>
      <c r="F1502" s="184">
        <v>-0.1976</v>
      </c>
      <c r="G1502" s="184">
        <v>0.11459999999999999</v>
      </c>
      <c r="H1502" s="184">
        <v>0.87770000000000004</v>
      </c>
      <c r="I1502" s="184">
        <v>3.9527999999999999</v>
      </c>
      <c r="J1502" s="184">
        <v>4.9218999999999999</v>
      </c>
      <c r="K1502" s="184">
        <v>10.336499999999999</v>
      </c>
      <c r="L1502" s="184">
        <v>17.091000000000001</v>
      </c>
      <c r="M1502" s="184">
        <v>23.6142</v>
      </c>
      <c r="N1502" s="184">
        <v>40.360399999999998</v>
      </c>
      <c r="O1502" s="184">
        <v>16.366</v>
      </c>
      <c r="P1502" s="184">
        <v>12.4899</v>
      </c>
      <c r="Q1502" s="184">
        <v>10.5867</v>
      </c>
      <c r="R1502" s="184">
        <v>24.639900000000001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44446</v>
      </c>
      <c r="E1503" s="184">
        <v>46.884</v>
      </c>
      <c r="F1503" s="184">
        <v>-5.7599999999999998E-2</v>
      </c>
      <c r="G1503" s="184">
        <v>0.126</v>
      </c>
      <c r="H1503" s="184">
        <v>0.53820000000000001</v>
      </c>
      <c r="I1503" s="184">
        <v>2.0571000000000002</v>
      </c>
      <c r="J1503" s="184">
        <v>2.9241000000000001</v>
      </c>
      <c r="K1503" s="184">
        <v>7.0606999999999998</v>
      </c>
      <c r="L1503" s="184">
        <v>14.192500000000001</v>
      </c>
      <c r="M1503" s="184">
        <v>22.3263</v>
      </c>
      <c r="N1503" s="184">
        <v>32.28</v>
      </c>
      <c r="O1503" s="184">
        <v>13.3627</v>
      </c>
      <c r="P1503" s="184">
        <v>11.0281</v>
      </c>
      <c r="Q1503" s="184">
        <v>10.0931</v>
      </c>
      <c r="R1503" s="184">
        <v>22.514199999999999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44446</v>
      </c>
      <c r="E1504" s="184">
        <v>49.863</v>
      </c>
      <c r="F1504" s="184">
        <v>-5.4100000000000002E-2</v>
      </c>
      <c r="G1504" s="184">
        <v>0.1426</v>
      </c>
      <c r="H1504" s="184">
        <v>0.56669999999999998</v>
      </c>
      <c r="I1504" s="184">
        <v>2.1133999999999999</v>
      </c>
      <c r="J1504" s="184">
        <v>3.0547</v>
      </c>
      <c r="K1504" s="184">
        <v>7.4541000000000004</v>
      </c>
      <c r="L1504" s="184">
        <v>15.1065</v>
      </c>
      <c r="M1504" s="184">
        <v>23.674299999999999</v>
      </c>
      <c r="N1504" s="184">
        <v>34.069200000000002</v>
      </c>
      <c r="O1504" s="184">
        <v>14.4413</v>
      </c>
      <c r="P1504" s="184">
        <v>11.917999999999999</v>
      </c>
      <c r="Q1504" s="184">
        <v>11.6455</v>
      </c>
      <c r="R1504" s="184">
        <v>23.912099999999999</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44446</v>
      </c>
      <c r="E1505" s="184">
        <v>387.42169999999999</v>
      </c>
      <c r="F1505" s="184">
        <v>-0.24260000000000001</v>
      </c>
      <c r="G1505" s="184">
        <v>-0.34410000000000002</v>
      </c>
      <c r="H1505" s="184">
        <v>0.127</v>
      </c>
      <c r="I1505" s="184">
        <v>2.9418000000000002</v>
      </c>
      <c r="J1505" s="184">
        <v>2.3742000000000001</v>
      </c>
      <c r="K1505" s="184">
        <v>6.2282999999999999</v>
      </c>
      <c r="L1505" s="184">
        <v>14.512600000000001</v>
      </c>
      <c r="M1505" s="184">
        <v>29.5852</v>
      </c>
      <c r="N1505" s="184">
        <v>45.0595</v>
      </c>
      <c r="O1505" s="184">
        <v>13.709300000000001</v>
      </c>
      <c r="P1505" s="184">
        <v>13.1008</v>
      </c>
      <c r="Q1505" s="184">
        <v>21.3901</v>
      </c>
      <c r="R1505" s="184">
        <v>21.948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44446</v>
      </c>
      <c r="E1506" s="184">
        <v>414.90809999999999</v>
      </c>
      <c r="F1506" s="184">
        <v>-0.24110000000000001</v>
      </c>
      <c r="G1506" s="184">
        <v>-0.34</v>
      </c>
      <c r="H1506" s="184">
        <v>0.1361</v>
      </c>
      <c r="I1506" s="184">
        <v>2.9628999999999999</v>
      </c>
      <c r="J1506" s="184">
        <v>2.4256000000000002</v>
      </c>
      <c r="K1506" s="184">
        <v>6.3872999999999998</v>
      </c>
      <c r="L1506" s="184">
        <v>14.868</v>
      </c>
      <c r="M1506" s="184">
        <v>30.167000000000002</v>
      </c>
      <c r="N1506" s="184">
        <v>45.9328</v>
      </c>
      <c r="O1506" s="184">
        <v>14.498799999999999</v>
      </c>
      <c r="P1506" s="184">
        <v>14.0227</v>
      </c>
      <c r="Q1506" s="184">
        <v>15.6774</v>
      </c>
      <c r="R1506" s="184">
        <v>22.714700000000001</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44446</v>
      </c>
      <c r="E1507" s="184">
        <v>10.9656</v>
      </c>
      <c r="F1507" s="184">
        <v>4.5600000000000002E-2</v>
      </c>
      <c r="G1507" s="184">
        <v>0.12330000000000001</v>
      </c>
      <c r="H1507" s="184">
        <v>0.45900000000000002</v>
      </c>
      <c r="I1507" s="184">
        <v>0.89339999999999997</v>
      </c>
      <c r="J1507" s="184">
        <v>1.1829000000000001</v>
      </c>
      <c r="K1507" s="184">
        <v>2.5196000000000001</v>
      </c>
      <c r="L1507" s="184">
        <v>5.91</v>
      </c>
      <c r="M1507" s="184">
        <v>5.718</v>
      </c>
      <c r="N1507" s="184">
        <v>9.5223999999999993</v>
      </c>
      <c r="O1507" s="184"/>
      <c r="P1507" s="184"/>
      <c r="Q1507" s="184">
        <v>8.7980999999999998</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44446</v>
      </c>
      <c r="E1508" s="184">
        <v>10.785299999999999</v>
      </c>
      <c r="F1508" s="184">
        <v>4.0800000000000003E-2</v>
      </c>
      <c r="G1508" s="184">
        <v>0.1067</v>
      </c>
      <c r="H1508" s="184">
        <v>0.43020000000000003</v>
      </c>
      <c r="I1508" s="184">
        <v>0.83679999999999999</v>
      </c>
      <c r="J1508" s="184">
        <v>1.0522</v>
      </c>
      <c r="K1508" s="184">
        <v>2.1383999999999999</v>
      </c>
      <c r="L1508" s="184">
        <v>5.0911999999999997</v>
      </c>
      <c r="M1508" s="184">
        <v>4.5218999999999996</v>
      </c>
      <c r="N1508" s="184">
        <v>7.8788999999999998</v>
      </c>
      <c r="O1508" s="184"/>
      <c r="P1508" s="184"/>
      <c r="Q1508" s="184">
        <v>7.1604000000000001</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44446</v>
      </c>
      <c r="E1509" s="184">
        <v>24.867899999999999</v>
      </c>
      <c r="F1509" s="184">
        <v>-0.36780000000000002</v>
      </c>
      <c r="G1509" s="184">
        <v>0.12920000000000001</v>
      </c>
      <c r="H1509" s="184">
        <v>1.3415999999999999</v>
      </c>
      <c r="I1509" s="184">
        <v>3.4653999999999998</v>
      </c>
      <c r="J1509" s="184">
        <v>4.0549999999999997</v>
      </c>
      <c r="K1509" s="184">
        <v>7.4554999999999998</v>
      </c>
      <c r="L1509" s="184">
        <v>12.7453</v>
      </c>
      <c r="M1509" s="184">
        <v>19.893799999999999</v>
      </c>
      <c r="N1509" s="184">
        <v>33.944000000000003</v>
      </c>
      <c r="O1509" s="184">
        <v>12.641299999999999</v>
      </c>
      <c r="P1509" s="184">
        <v>9.2388999999999992</v>
      </c>
      <c r="Q1509" s="184">
        <v>9.1244999999999994</v>
      </c>
      <c r="R1509" s="184">
        <v>18.692799999999998</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44446</v>
      </c>
      <c r="E1510" s="184">
        <v>27.7637</v>
      </c>
      <c r="F1510" s="184">
        <v>-0.36180000000000001</v>
      </c>
      <c r="G1510" s="184">
        <v>0.15260000000000001</v>
      </c>
      <c r="H1510" s="184">
        <v>1.3832</v>
      </c>
      <c r="I1510" s="184">
        <v>3.5510999999999999</v>
      </c>
      <c r="J1510" s="184">
        <v>4.2525000000000004</v>
      </c>
      <c r="K1510" s="184">
        <v>8.0307999999999993</v>
      </c>
      <c r="L1510" s="184">
        <v>13.908899999999999</v>
      </c>
      <c r="M1510" s="184">
        <v>21.6815</v>
      </c>
      <c r="N1510" s="184">
        <v>36.377299999999998</v>
      </c>
      <c r="O1510" s="184">
        <v>14.3558</v>
      </c>
      <c r="P1510" s="184">
        <v>10.770300000000001</v>
      </c>
      <c r="Q1510" s="184">
        <v>10.1332</v>
      </c>
      <c r="R1510" s="184">
        <v>20.545200000000001</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44446</v>
      </c>
      <c r="E1511" s="184">
        <v>13.073700000000001</v>
      </c>
      <c r="F1511" s="184">
        <v>-0.30049999999999999</v>
      </c>
      <c r="G1511" s="184">
        <v>-0.16880000000000001</v>
      </c>
      <c r="H1511" s="184">
        <v>0.66600000000000004</v>
      </c>
      <c r="I1511" s="184">
        <v>1.8264</v>
      </c>
      <c r="J1511" s="184">
        <v>3.0009000000000001</v>
      </c>
      <c r="K1511" s="184">
        <v>7.4776999999999996</v>
      </c>
      <c r="L1511" s="184">
        <v>14.426600000000001</v>
      </c>
      <c r="M1511" s="184">
        <v>21.2605</v>
      </c>
      <c r="N1511" s="184">
        <v>33.294899999999998</v>
      </c>
      <c r="O1511" s="184"/>
      <c r="P1511" s="184"/>
      <c r="Q1511" s="184">
        <v>29.805900000000001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44446</v>
      </c>
      <c r="E1512" s="184">
        <v>12.857699999999999</v>
      </c>
      <c r="F1512" s="184">
        <v>-0.30470000000000003</v>
      </c>
      <c r="G1512" s="184">
        <v>-0.184</v>
      </c>
      <c r="H1512" s="184">
        <v>0.63870000000000005</v>
      </c>
      <c r="I1512" s="184">
        <v>1.7714000000000001</v>
      </c>
      <c r="J1512" s="184">
        <v>2.8738999999999999</v>
      </c>
      <c r="K1512" s="184">
        <v>7.0885999999999996</v>
      </c>
      <c r="L1512" s="184">
        <v>13.4947</v>
      </c>
      <c r="M1512" s="184">
        <v>19.769200000000001</v>
      </c>
      <c r="N1512" s="184">
        <v>31.154199999999999</v>
      </c>
      <c r="O1512" s="184"/>
      <c r="P1512" s="184"/>
      <c r="Q1512" s="184">
        <v>27.718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44446</v>
      </c>
      <c r="E1513" s="184">
        <v>72.215400000000002</v>
      </c>
      <c r="F1513" s="184">
        <v>1.7299999999999999E-2</v>
      </c>
      <c r="G1513" s="184">
        <v>0.54959999999999998</v>
      </c>
      <c r="H1513" s="184">
        <v>1.3505</v>
      </c>
      <c r="I1513" s="184">
        <v>3.0306000000000002</v>
      </c>
      <c r="J1513" s="184">
        <v>-2.0156000000000001</v>
      </c>
      <c r="K1513" s="184">
        <v>4.5396999999999998</v>
      </c>
      <c r="L1513" s="184">
        <v>37.3446</v>
      </c>
      <c r="M1513" s="184">
        <v>42.654200000000003</v>
      </c>
      <c r="N1513" s="184">
        <v>59.798999999999999</v>
      </c>
      <c r="O1513" s="184">
        <v>27.736999999999998</v>
      </c>
      <c r="P1513" s="184">
        <v>17.239100000000001</v>
      </c>
      <c r="Q1513" s="184">
        <v>10.133800000000001</v>
      </c>
      <c r="R1513" s="184">
        <v>37.725099999999998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44446</v>
      </c>
      <c r="E1514" s="184">
        <v>73.044300000000007</v>
      </c>
      <c r="F1514" s="184">
        <v>2.1899999999999999E-2</v>
      </c>
      <c r="G1514" s="184">
        <v>0.56879999999999997</v>
      </c>
      <c r="H1514" s="184">
        <v>1.3844000000000001</v>
      </c>
      <c r="I1514" s="184">
        <v>3.101</v>
      </c>
      <c r="J1514" s="184">
        <v>-1.8645</v>
      </c>
      <c r="K1514" s="184">
        <v>5.0162000000000004</v>
      </c>
      <c r="L1514" s="184">
        <v>38.761400000000002</v>
      </c>
      <c r="M1514" s="184">
        <v>44.513100000000001</v>
      </c>
      <c r="N1514" s="184">
        <v>61.9101</v>
      </c>
      <c r="O1514" s="184">
        <v>28.223400000000002</v>
      </c>
      <c r="P1514" s="184">
        <v>17.506900000000002</v>
      </c>
      <c r="Q1514" s="184">
        <v>13.461399999999999</v>
      </c>
      <c r="R1514" s="184">
        <v>38.7376</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44446</v>
      </c>
      <c r="E1515" s="184">
        <v>39.327199999999998</v>
      </c>
      <c r="F1515" s="184">
        <v>-0.21820000000000001</v>
      </c>
      <c r="G1515" s="184">
        <v>-0.12520000000000001</v>
      </c>
      <c r="H1515" s="184">
        <v>0.81669999999999998</v>
      </c>
      <c r="I1515" s="184">
        <v>2.4180999999999999</v>
      </c>
      <c r="J1515" s="184">
        <v>1.8713</v>
      </c>
      <c r="K1515" s="184">
        <v>3.5236999999999998</v>
      </c>
      <c r="L1515" s="184">
        <v>10.813000000000001</v>
      </c>
      <c r="M1515" s="184">
        <v>14.248900000000001</v>
      </c>
      <c r="N1515" s="184">
        <v>21.841999999999999</v>
      </c>
      <c r="O1515" s="184">
        <v>13.096399999999999</v>
      </c>
      <c r="P1515" s="184">
        <v>10.5624</v>
      </c>
      <c r="Q1515" s="184">
        <v>11.5779</v>
      </c>
      <c r="R1515" s="184">
        <v>16.175799999999999</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44446</v>
      </c>
      <c r="E1516" s="184">
        <v>36.727699999999999</v>
      </c>
      <c r="F1516" s="184">
        <v>-0.22059999999999999</v>
      </c>
      <c r="G1516" s="184">
        <v>-0.1341</v>
      </c>
      <c r="H1516" s="184">
        <v>0.8014</v>
      </c>
      <c r="I1516" s="184">
        <v>2.3871000000000002</v>
      </c>
      <c r="J1516" s="184">
        <v>1.8050999999999999</v>
      </c>
      <c r="K1516" s="184">
        <v>3.3119000000000001</v>
      </c>
      <c r="L1516" s="184">
        <v>10.3484</v>
      </c>
      <c r="M1516" s="184">
        <v>13.5678</v>
      </c>
      <c r="N1516" s="184">
        <v>20.913</v>
      </c>
      <c r="O1516" s="184">
        <v>12.309900000000001</v>
      </c>
      <c r="P1516" s="184">
        <v>9.5912000000000006</v>
      </c>
      <c r="Q1516" s="184">
        <v>8.5931999999999995</v>
      </c>
      <c r="R1516" s="184">
        <v>15.3779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44446</v>
      </c>
      <c r="E1517" s="184">
        <v>15.530799999999999</v>
      </c>
      <c r="F1517" s="184">
        <v>-0.20630000000000001</v>
      </c>
      <c r="G1517" s="184">
        <v>1.7399999999999999E-2</v>
      </c>
      <c r="H1517" s="184">
        <v>0.98440000000000005</v>
      </c>
      <c r="I1517" s="184">
        <v>3.0598000000000001</v>
      </c>
      <c r="J1517" s="184">
        <v>3.4041999999999999</v>
      </c>
      <c r="K1517" s="184">
        <v>7.7869000000000002</v>
      </c>
      <c r="L1517" s="184">
        <v>14.1929</v>
      </c>
      <c r="M1517" s="184">
        <v>25.381900000000002</v>
      </c>
      <c r="N1517" s="184">
        <v>41.899900000000002</v>
      </c>
      <c r="O1517" s="184"/>
      <c r="P1517" s="184"/>
      <c r="Q1517" s="184">
        <v>33.789900000000003</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44446</v>
      </c>
      <c r="E1518" s="184">
        <v>15.0975</v>
      </c>
      <c r="F1518" s="184">
        <v>-0.2122</v>
      </c>
      <c r="G1518" s="184">
        <v>-3.3E-3</v>
      </c>
      <c r="H1518" s="184">
        <v>0.94879999999999998</v>
      </c>
      <c r="I1518" s="184">
        <v>2.9870999999999999</v>
      </c>
      <c r="J1518" s="184">
        <v>3.2370999999999999</v>
      </c>
      <c r="K1518" s="184">
        <v>7.3463000000000003</v>
      </c>
      <c r="L1518" s="184">
        <v>13.1806</v>
      </c>
      <c r="M1518" s="184">
        <v>23.691199999999998</v>
      </c>
      <c r="N1518" s="184">
        <v>39.3414</v>
      </c>
      <c r="O1518" s="184"/>
      <c r="P1518" s="184"/>
      <c r="Q1518" s="184">
        <v>31.31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44446</v>
      </c>
      <c r="E1519" s="184">
        <v>47.059399999999997</v>
      </c>
      <c r="F1519" s="184">
        <v>-0.2281</v>
      </c>
      <c r="G1519" s="184">
        <v>0.32150000000000001</v>
      </c>
      <c r="H1519" s="184">
        <v>1.0118</v>
      </c>
      <c r="I1519" s="184">
        <v>2.6579000000000002</v>
      </c>
      <c r="J1519" s="184">
        <v>3.2593000000000001</v>
      </c>
      <c r="K1519" s="184">
        <v>6.4066000000000001</v>
      </c>
      <c r="L1519" s="184">
        <v>9.7078000000000007</v>
      </c>
      <c r="M1519" s="184">
        <v>14.7986</v>
      </c>
      <c r="N1519" s="184">
        <v>23.4847</v>
      </c>
      <c r="O1519" s="184">
        <v>9.5152000000000001</v>
      </c>
      <c r="P1519" s="184">
        <v>8.9266000000000005</v>
      </c>
      <c r="Q1519" s="184">
        <v>8.2576999999999998</v>
      </c>
      <c r="R1519" s="184">
        <v>15.949</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44446</v>
      </c>
      <c r="E1520" s="184">
        <v>44.011699999999998</v>
      </c>
      <c r="F1520" s="184">
        <v>-0.2301</v>
      </c>
      <c r="G1520" s="184">
        <v>0.31319999999999998</v>
      </c>
      <c r="H1520" s="184">
        <v>0.99680000000000002</v>
      </c>
      <c r="I1520" s="184">
        <v>2.6269999999999998</v>
      </c>
      <c r="J1520" s="184">
        <v>3.1886000000000001</v>
      </c>
      <c r="K1520" s="184">
        <v>6.1974</v>
      </c>
      <c r="L1520" s="184">
        <v>9.2704000000000004</v>
      </c>
      <c r="M1520" s="184">
        <v>14.122199999999999</v>
      </c>
      <c r="N1520" s="184">
        <v>22.517800000000001</v>
      </c>
      <c r="O1520" s="184">
        <v>8.6176999999999992</v>
      </c>
      <c r="P1520" s="184">
        <v>7.9683000000000002</v>
      </c>
      <c r="Q1520" s="184">
        <v>12.3438</v>
      </c>
      <c r="R1520" s="184">
        <v>15.056900000000001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-0.17555000000000004</v>
      </c>
      <c r="G1521" s="186">
        <v>7.4924999999999992E-2</v>
      </c>
      <c r="H1521" s="186">
        <v>0.81842000000000004</v>
      </c>
      <c r="I1521" s="186">
        <v>2.632895</v>
      </c>
      <c r="J1521" s="186">
        <v>2.5039750000000001</v>
      </c>
      <c r="K1521" s="186">
        <v>6.3562849999999997</v>
      </c>
      <c r="L1521" s="186">
        <v>15.153825000000003</v>
      </c>
      <c r="M1521" s="186">
        <v>22.017724999999999</v>
      </c>
      <c r="N1521" s="186">
        <v>34.212554999999995</v>
      </c>
      <c r="O1521" s="186">
        <v>15.487207142857143</v>
      </c>
      <c r="P1521" s="186">
        <v>12.02217857142857</v>
      </c>
      <c r="Q1521" s="186">
        <v>15.173494999999999</v>
      </c>
      <c r="R1521" s="186">
        <v>22.891485714285714</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-0.2152</v>
      </c>
      <c r="G1522" s="186">
        <v>0.11895</v>
      </c>
      <c r="H1522" s="186">
        <v>0.84719999999999995</v>
      </c>
      <c r="I1522" s="186">
        <v>2.7998500000000002</v>
      </c>
      <c r="J1522" s="186">
        <v>2.9625000000000004</v>
      </c>
      <c r="K1522" s="186">
        <v>6.7336499999999999</v>
      </c>
      <c r="L1522" s="186">
        <v>14.050699999999999</v>
      </c>
      <c r="M1522" s="186">
        <v>22.003900000000002</v>
      </c>
      <c r="N1522" s="186">
        <v>34.006600000000006</v>
      </c>
      <c r="O1522" s="186">
        <v>14.032550000000001</v>
      </c>
      <c r="P1522" s="186">
        <v>11.473050000000001</v>
      </c>
      <c r="Q1522" s="186">
        <v>11.611699999999999</v>
      </c>
      <c r="R1522" s="186">
        <v>22.231099999999998</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44446</v>
      </c>
      <c r="E1525" s="184">
        <v>164.88</v>
      </c>
      <c r="F1525" s="184">
        <v>9.11E-2</v>
      </c>
      <c r="G1525" s="184">
        <v>0.98609999999999998</v>
      </c>
      <c r="H1525" s="184">
        <v>2.4863</v>
      </c>
      <c r="I1525" s="184">
        <v>6.7945000000000002</v>
      </c>
      <c r="J1525" s="184">
        <v>5.9096000000000002</v>
      </c>
      <c r="K1525" s="184">
        <v>15.196</v>
      </c>
      <c r="L1525" s="184">
        <v>23.793099999999999</v>
      </c>
      <c r="M1525" s="184">
        <v>42.383400000000002</v>
      </c>
      <c r="N1525" s="184">
        <v>69.664500000000004</v>
      </c>
      <c r="O1525" s="184">
        <v>17.6478</v>
      </c>
      <c r="P1525" s="184">
        <v>13.992800000000001</v>
      </c>
      <c r="Q1525" s="184">
        <v>16.847799999999999</v>
      </c>
      <c r="R1525" s="184">
        <v>33.707500000000003</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44446</v>
      </c>
      <c r="E1526" s="184">
        <v>177.89</v>
      </c>
      <c r="F1526" s="184">
        <v>9.5699999999999993E-2</v>
      </c>
      <c r="G1526" s="184">
        <v>0.99350000000000005</v>
      </c>
      <c r="H1526" s="184">
        <v>2.5066000000000002</v>
      </c>
      <c r="I1526" s="184">
        <v>6.8343999999999996</v>
      </c>
      <c r="J1526" s="184">
        <v>5.9942000000000002</v>
      </c>
      <c r="K1526" s="184">
        <v>15.445499999999999</v>
      </c>
      <c r="L1526" s="184">
        <v>24.311699999999998</v>
      </c>
      <c r="M1526" s="184">
        <v>43.274799999999999</v>
      </c>
      <c r="N1526" s="184">
        <v>71.064499999999995</v>
      </c>
      <c r="O1526" s="184">
        <v>18.631399999999999</v>
      </c>
      <c r="P1526" s="184">
        <v>15.0205</v>
      </c>
      <c r="Q1526" s="184">
        <v>15.5786</v>
      </c>
      <c r="R1526" s="184">
        <v>34.791400000000003</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44446</v>
      </c>
      <c r="E1527" s="184">
        <v>75.176000000000002</v>
      </c>
      <c r="F1527" s="184">
        <v>-0.18459999999999999</v>
      </c>
      <c r="G1527" s="184">
        <v>0.3296</v>
      </c>
      <c r="H1527" s="184">
        <v>1.4548000000000001</v>
      </c>
      <c r="I1527" s="184">
        <v>4.5548999999999999</v>
      </c>
      <c r="J1527" s="184">
        <v>4.2359</v>
      </c>
      <c r="K1527" s="184">
        <v>12.944699999999999</v>
      </c>
      <c r="L1527" s="184">
        <v>22.221499999999999</v>
      </c>
      <c r="M1527" s="184">
        <v>40.6</v>
      </c>
      <c r="N1527" s="184">
        <v>63.735799999999998</v>
      </c>
      <c r="O1527" s="184">
        <v>16.877800000000001</v>
      </c>
      <c r="P1527" s="184">
        <v>14.2285</v>
      </c>
      <c r="Q1527" s="184">
        <v>13.446899999999999</v>
      </c>
      <c r="R1527" s="184">
        <v>29.443100000000001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44446</v>
      </c>
      <c r="E1528" s="184">
        <v>85.195999999999998</v>
      </c>
      <c r="F1528" s="184">
        <v>-0.1804</v>
      </c>
      <c r="G1528" s="184">
        <v>0.3463</v>
      </c>
      <c r="H1528" s="184">
        <v>1.4830000000000001</v>
      </c>
      <c r="I1528" s="184">
        <v>4.6132999999999997</v>
      </c>
      <c r="J1528" s="184">
        <v>4.3634000000000004</v>
      </c>
      <c r="K1528" s="184">
        <v>13.3513</v>
      </c>
      <c r="L1528" s="184">
        <v>23.108499999999999</v>
      </c>
      <c r="M1528" s="184">
        <v>42.130699999999997</v>
      </c>
      <c r="N1528" s="184">
        <v>66.099999999999994</v>
      </c>
      <c r="O1528" s="184">
        <v>18.526599999999998</v>
      </c>
      <c r="P1528" s="184">
        <v>15.9574</v>
      </c>
      <c r="Q1528" s="184">
        <v>17.601199999999999</v>
      </c>
      <c r="R1528" s="184">
        <v>31.232199999999999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44446</v>
      </c>
      <c r="E1529" s="184">
        <v>438.81</v>
      </c>
      <c r="F1529" s="184">
        <v>0.1072</v>
      </c>
      <c r="G1529" s="184">
        <v>0.71609999999999996</v>
      </c>
      <c r="H1529" s="184">
        <v>1.7861</v>
      </c>
      <c r="I1529" s="184">
        <v>5.2731000000000003</v>
      </c>
      <c r="J1529" s="184">
        <v>3.3248000000000002</v>
      </c>
      <c r="K1529" s="184">
        <v>9.6751000000000005</v>
      </c>
      <c r="L1529" s="184">
        <v>18.8124</v>
      </c>
      <c r="M1529" s="184">
        <v>37.990600000000001</v>
      </c>
      <c r="N1529" s="184">
        <v>63.448399999999999</v>
      </c>
      <c r="O1529" s="184">
        <v>12.8612</v>
      </c>
      <c r="P1529" s="184">
        <v>13.121700000000001</v>
      </c>
      <c r="Q1529" s="184">
        <v>15.061500000000001</v>
      </c>
      <c r="R1529" s="184">
        <v>26.296600000000002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44446</v>
      </c>
      <c r="E1530" s="184">
        <v>473.88</v>
      </c>
      <c r="F1530" s="184">
        <v>0.1099</v>
      </c>
      <c r="G1530" s="184">
        <v>0.72050000000000003</v>
      </c>
      <c r="H1530" s="184">
        <v>1.798</v>
      </c>
      <c r="I1530" s="184">
        <v>5.3042999999999996</v>
      </c>
      <c r="J1530" s="184">
        <v>3.4018000000000002</v>
      </c>
      <c r="K1530" s="184">
        <v>9.9235000000000007</v>
      </c>
      <c r="L1530" s="184">
        <v>19.356200000000001</v>
      </c>
      <c r="M1530" s="184">
        <v>38.918900000000001</v>
      </c>
      <c r="N1530" s="184">
        <v>64.954099999999997</v>
      </c>
      <c r="O1530" s="184">
        <v>13.9337</v>
      </c>
      <c r="P1530" s="184">
        <v>14.2827</v>
      </c>
      <c r="Q1530" s="184">
        <v>16.8126</v>
      </c>
      <c r="R1530" s="184">
        <v>27.4953</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44446</v>
      </c>
      <c r="E1533" s="184">
        <v>78.69</v>
      </c>
      <c r="F1533" s="184">
        <v>-0.17760000000000001</v>
      </c>
      <c r="G1533" s="184">
        <v>0.12720000000000001</v>
      </c>
      <c r="H1533" s="184">
        <v>1.7849999999999999</v>
      </c>
      <c r="I1533" s="184">
        <v>5.2991000000000001</v>
      </c>
      <c r="J1533" s="184">
        <v>3.6213000000000002</v>
      </c>
      <c r="K1533" s="184">
        <v>11.617000000000001</v>
      </c>
      <c r="L1533" s="184">
        <v>24.5883</v>
      </c>
      <c r="M1533" s="184">
        <v>42.1937</v>
      </c>
      <c r="N1533" s="184">
        <v>66.433999999999997</v>
      </c>
      <c r="O1533" s="184">
        <v>15.5307</v>
      </c>
      <c r="P1533" s="184">
        <v>14.940099999999999</v>
      </c>
      <c r="Q1533" s="184">
        <v>16.530200000000001</v>
      </c>
      <c r="R1533" s="184">
        <v>33.413800000000002</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44446</v>
      </c>
      <c r="E1534" s="184">
        <v>89.04</v>
      </c>
      <c r="F1534" s="184">
        <v>-0.16819999999999999</v>
      </c>
      <c r="G1534" s="184">
        <v>0.1462</v>
      </c>
      <c r="H1534" s="184">
        <v>1.8182</v>
      </c>
      <c r="I1534" s="184">
        <v>5.3478000000000003</v>
      </c>
      <c r="J1534" s="184">
        <v>3.74</v>
      </c>
      <c r="K1534" s="184">
        <v>11.985900000000001</v>
      </c>
      <c r="L1534" s="184">
        <v>25.4438</v>
      </c>
      <c r="M1534" s="184">
        <v>43.636099999999999</v>
      </c>
      <c r="N1534" s="184">
        <v>68.700299999999999</v>
      </c>
      <c r="O1534" s="184">
        <v>17.119499999999999</v>
      </c>
      <c r="P1534" s="184">
        <v>16.671299999999999</v>
      </c>
      <c r="Q1534" s="184">
        <v>20.358799999999999</v>
      </c>
      <c r="R1534" s="184">
        <v>35.159999999999997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44446</v>
      </c>
      <c r="E1535" s="184">
        <v>15.372400000000001</v>
      </c>
      <c r="F1535" s="184">
        <v>0.91110000000000002</v>
      </c>
      <c r="G1535" s="184">
        <v>1.6612</v>
      </c>
      <c r="H1535" s="184">
        <v>3.8717999999999999</v>
      </c>
      <c r="I1535" s="184">
        <v>6.9191000000000003</v>
      </c>
      <c r="J1535" s="184">
        <v>1.7931999999999999</v>
      </c>
      <c r="K1535" s="184">
        <v>3.3479999999999999</v>
      </c>
      <c r="L1535" s="184">
        <v>11.9091</v>
      </c>
      <c r="M1535" s="184">
        <v>32.081200000000003</v>
      </c>
      <c r="N1535" s="184">
        <v>56.457299999999996</v>
      </c>
      <c r="O1535" s="184"/>
      <c r="P1535" s="184"/>
      <c r="Q1535" s="184">
        <v>20.383800000000001</v>
      </c>
      <c r="R1535" s="184">
        <v>22.9056</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44446</v>
      </c>
      <c r="E1536" s="184">
        <v>14.628299999999999</v>
      </c>
      <c r="F1536" s="184">
        <v>0.90429999999999999</v>
      </c>
      <c r="G1536" s="184">
        <v>1.6369</v>
      </c>
      <c r="H1536" s="184">
        <v>3.8277999999999999</v>
      </c>
      <c r="I1536" s="184">
        <v>6.8304999999999998</v>
      </c>
      <c r="J1536" s="184">
        <v>1.6009</v>
      </c>
      <c r="K1536" s="184">
        <v>2.7888999999999999</v>
      </c>
      <c r="L1536" s="184">
        <v>10.6896</v>
      </c>
      <c r="M1536" s="184">
        <v>29.9739</v>
      </c>
      <c r="N1536" s="184">
        <v>53.143799999999999</v>
      </c>
      <c r="O1536" s="184"/>
      <c r="P1536" s="184"/>
      <c r="Q1536" s="184">
        <v>17.834299999999999</v>
      </c>
      <c r="R1536" s="184">
        <v>20.282800000000002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44446</v>
      </c>
      <c r="E1537" s="184">
        <v>21.611000000000001</v>
      </c>
      <c r="F1537" s="184">
        <v>-0.28839999999999999</v>
      </c>
      <c r="G1537" s="184">
        <v>-0.1197</v>
      </c>
      <c r="H1537" s="184">
        <v>1.6700999999999999</v>
      </c>
      <c r="I1537" s="184">
        <v>5.3079999999999998</v>
      </c>
      <c r="J1537" s="184">
        <v>3.8386</v>
      </c>
      <c r="K1537" s="184">
        <v>12.533300000000001</v>
      </c>
      <c r="L1537" s="184">
        <v>28.605499999999999</v>
      </c>
      <c r="M1537" s="184">
        <v>51.744500000000002</v>
      </c>
      <c r="N1537" s="184">
        <v>76.396199999999993</v>
      </c>
      <c r="O1537" s="184">
        <v>23.5854</v>
      </c>
      <c r="P1537" s="184"/>
      <c r="Q1537" s="184">
        <v>19.485199999999999</v>
      </c>
      <c r="R1537" s="184">
        <v>40.752000000000002</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44446</v>
      </c>
      <c r="E1538" s="184">
        <v>19.822800000000001</v>
      </c>
      <c r="F1538" s="184">
        <v>-0.29320000000000002</v>
      </c>
      <c r="G1538" s="184">
        <v>-0.13900000000000001</v>
      </c>
      <c r="H1538" s="184">
        <v>1.6361000000000001</v>
      </c>
      <c r="I1538" s="184">
        <v>5.2382999999999997</v>
      </c>
      <c r="J1538" s="184">
        <v>3.6877</v>
      </c>
      <c r="K1538" s="184">
        <v>12.024900000000001</v>
      </c>
      <c r="L1538" s="184">
        <v>27.4557</v>
      </c>
      <c r="M1538" s="184">
        <v>49.774500000000003</v>
      </c>
      <c r="N1538" s="184">
        <v>73.3459</v>
      </c>
      <c r="O1538" s="184">
        <v>21.4374</v>
      </c>
      <c r="P1538" s="184"/>
      <c r="Q1538" s="184">
        <v>17.1248</v>
      </c>
      <c r="R1538" s="184">
        <v>38.354999999999997</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44446</v>
      </c>
      <c r="E1539" s="184">
        <v>140.4246</v>
      </c>
      <c r="F1539" s="184">
        <v>0.1212</v>
      </c>
      <c r="G1539" s="184">
        <v>0.17460000000000001</v>
      </c>
      <c r="H1539" s="184">
        <v>1.7781</v>
      </c>
      <c r="I1539" s="184">
        <v>5.5697999999999999</v>
      </c>
      <c r="J1539" s="184">
        <v>7.4480000000000004</v>
      </c>
      <c r="K1539" s="184">
        <v>13.7775</v>
      </c>
      <c r="L1539" s="184">
        <v>19.696899999999999</v>
      </c>
      <c r="M1539" s="184">
        <v>47.065199999999997</v>
      </c>
      <c r="N1539" s="184">
        <v>71.222200000000001</v>
      </c>
      <c r="O1539" s="184">
        <v>13.204599999999999</v>
      </c>
      <c r="P1539" s="184">
        <v>12.4777</v>
      </c>
      <c r="Q1539" s="184">
        <v>17.414400000000001</v>
      </c>
      <c r="R1539" s="184">
        <v>26.378799999999998</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44446</v>
      </c>
      <c r="E1540" s="184">
        <v>149.61439999999999</v>
      </c>
      <c r="F1540" s="184">
        <v>0.12280000000000001</v>
      </c>
      <c r="G1540" s="184">
        <v>0.1812</v>
      </c>
      <c r="H1540" s="184">
        <v>1.7894000000000001</v>
      </c>
      <c r="I1540" s="184">
        <v>5.5926999999999998</v>
      </c>
      <c r="J1540" s="184">
        <v>7.5022000000000002</v>
      </c>
      <c r="K1540" s="184">
        <v>13.9468</v>
      </c>
      <c r="L1540" s="184">
        <v>20.085799999999999</v>
      </c>
      <c r="M1540" s="184">
        <v>47.747300000000003</v>
      </c>
      <c r="N1540" s="184">
        <v>72.315399999999997</v>
      </c>
      <c r="O1540" s="184">
        <v>13.958500000000001</v>
      </c>
      <c r="P1540" s="184">
        <v>13.2789</v>
      </c>
      <c r="Q1540" s="184">
        <v>14.923500000000001</v>
      </c>
      <c r="R1540" s="184">
        <v>27.228300000000001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44446</v>
      </c>
      <c r="E1541" s="184">
        <v>228.47</v>
      </c>
      <c r="F1541" s="184">
        <v>-8.7499999999999994E-2</v>
      </c>
      <c r="G1541" s="184">
        <v>0.3029</v>
      </c>
      <c r="H1541" s="184">
        <v>1.5738000000000001</v>
      </c>
      <c r="I1541" s="184">
        <v>6.3343999999999996</v>
      </c>
      <c r="J1541" s="184">
        <v>5.9349999999999996</v>
      </c>
      <c r="K1541" s="184">
        <v>15.564</v>
      </c>
      <c r="L1541" s="184">
        <v>26.233499999999999</v>
      </c>
      <c r="M1541" s="184">
        <v>44.445799999999998</v>
      </c>
      <c r="N1541" s="184">
        <v>67.046899999999994</v>
      </c>
      <c r="O1541" s="184">
        <v>15.422700000000001</v>
      </c>
      <c r="P1541" s="184">
        <v>15.4748</v>
      </c>
      <c r="Q1541" s="184">
        <v>16.163900000000002</v>
      </c>
      <c r="R1541" s="184">
        <v>32.370800000000003</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44446</v>
      </c>
      <c r="E1542" s="184">
        <v>243.85</v>
      </c>
      <c r="F1542" s="184">
        <v>-8.5999999999999993E-2</v>
      </c>
      <c r="G1542" s="184">
        <v>0.3085</v>
      </c>
      <c r="H1542" s="184">
        <v>1.583</v>
      </c>
      <c r="I1542" s="184">
        <v>6.3593000000000002</v>
      </c>
      <c r="J1542" s="184">
        <v>6.0033000000000003</v>
      </c>
      <c r="K1542" s="184">
        <v>15.777200000000001</v>
      </c>
      <c r="L1542" s="184">
        <v>26.7148</v>
      </c>
      <c r="M1542" s="184">
        <v>45.243899999999996</v>
      </c>
      <c r="N1542" s="184">
        <v>68.311700000000002</v>
      </c>
      <c r="O1542" s="184">
        <v>16.4038</v>
      </c>
      <c r="P1542" s="184">
        <v>16.449300000000001</v>
      </c>
      <c r="Q1542" s="184">
        <v>17.926100000000002</v>
      </c>
      <c r="R1542" s="184">
        <v>33.415700000000001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44446</v>
      </c>
      <c r="E1543" s="184">
        <v>395.18060000000003</v>
      </c>
      <c r="F1543" s="184">
        <v>-0.68620000000000003</v>
      </c>
      <c r="G1543" s="184">
        <v>0.12989999999999999</v>
      </c>
      <c r="H1543" s="184">
        <v>2.3382000000000001</v>
      </c>
      <c r="I1543" s="184">
        <v>5.7279999999999998</v>
      </c>
      <c r="J1543" s="184">
        <v>1.6724000000000001</v>
      </c>
      <c r="K1543" s="184">
        <v>9.3253000000000004</v>
      </c>
      <c r="L1543" s="184">
        <v>35.146000000000001</v>
      </c>
      <c r="M1543" s="184">
        <v>54.730899999999998</v>
      </c>
      <c r="N1543" s="184">
        <v>82.477999999999994</v>
      </c>
      <c r="O1543" s="184">
        <v>27.8369</v>
      </c>
      <c r="P1543" s="184">
        <v>22.965</v>
      </c>
      <c r="Q1543" s="184">
        <v>19.6631</v>
      </c>
      <c r="R1543" s="184">
        <v>52.483899999999998</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44446</v>
      </c>
      <c r="E1544" s="184">
        <v>410.1927</v>
      </c>
      <c r="F1544" s="184">
        <v>-0.68200000000000005</v>
      </c>
      <c r="G1544" s="184">
        <v>0.15010000000000001</v>
      </c>
      <c r="H1544" s="184">
        <v>2.3734999999999999</v>
      </c>
      <c r="I1544" s="184">
        <v>5.8021000000000003</v>
      </c>
      <c r="J1544" s="184">
        <v>1.841</v>
      </c>
      <c r="K1544" s="184">
        <v>9.8625000000000007</v>
      </c>
      <c r="L1544" s="184">
        <v>36.508000000000003</v>
      </c>
      <c r="M1544" s="184">
        <v>57.107599999999998</v>
      </c>
      <c r="N1544" s="184">
        <v>86.170599999999993</v>
      </c>
      <c r="O1544" s="184">
        <v>29.056100000000001</v>
      </c>
      <c r="P1544" s="184">
        <v>23.775600000000001</v>
      </c>
      <c r="Q1544" s="184">
        <v>21.854700000000001</v>
      </c>
      <c r="R1544" s="184">
        <v>54.289700000000003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44446</v>
      </c>
      <c r="E1545" s="184">
        <v>16.726299999999998</v>
      </c>
      <c r="F1545" s="184">
        <v>-0.29089999999999999</v>
      </c>
      <c r="G1545" s="184">
        <v>0.33410000000000001</v>
      </c>
      <c r="H1545" s="184">
        <v>1.9504999999999999</v>
      </c>
      <c r="I1545" s="184">
        <v>5.7275</v>
      </c>
      <c r="J1545" s="184">
        <v>4.4995000000000003</v>
      </c>
      <c r="K1545" s="184">
        <v>11.6546</v>
      </c>
      <c r="L1545" s="184">
        <v>20.5351</v>
      </c>
      <c r="M1545" s="184">
        <v>39.392800000000001</v>
      </c>
      <c r="N1545" s="184">
        <v>62.354999999999997</v>
      </c>
      <c r="O1545" s="184"/>
      <c r="P1545" s="184"/>
      <c r="Q1545" s="184">
        <v>29.2393</v>
      </c>
      <c r="R1545" s="184">
        <v>29.2393</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44446</v>
      </c>
      <c r="E1546" s="184">
        <v>16.107600000000001</v>
      </c>
      <c r="F1546" s="184">
        <v>-0.29530000000000001</v>
      </c>
      <c r="G1546" s="184">
        <v>0.31580000000000003</v>
      </c>
      <c r="H1546" s="184">
        <v>1.9172</v>
      </c>
      <c r="I1546" s="184">
        <v>5.6589</v>
      </c>
      <c r="J1546" s="184">
        <v>4.3441000000000001</v>
      </c>
      <c r="K1546" s="184">
        <v>11.180400000000001</v>
      </c>
      <c r="L1546" s="184">
        <v>19.559999999999999</v>
      </c>
      <c r="M1546" s="184">
        <v>37.717700000000001</v>
      </c>
      <c r="N1546" s="184">
        <v>59.601300000000002</v>
      </c>
      <c r="O1546" s="184"/>
      <c r="P1546" s="184"/>
      <c r="Q1546" s="184">
        <v>26.833100000000002</v>
      </c>
      <c r="R1546" s="184">
        <v>26.833100000000002</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-4.784999999999999E-2</v>
      </c>
      <c r="G1547" s="186">
        <v>0.4650999999999999</v>
      </c>
      <c r="H1547" s="186">
        <v>2.0713750000000002</v>
      </c>
      <c r="I1547" s="186">
        <v>5.7545000000000002</v>
      </c>
      <c r="J1547" s="186">
        <v>4.2378449999999992</v>
      </c>
      <c r="K1547" s="186">
        <v>11.596119999999999</v>
      </c>
      <c r="L1547" s="186">
        <v>23.238775</v>
      </c>
      <c r="M1547" s="186">
        <v>43.407675000000005</v>
      </c>
      <c r="N1547" s="186">
        <v>68.147295000000014</v>
      </c>
      <c r="O1547" s="186">
        <v>18.252131249999998</v>
      </c>
      <c r="P1547" s="186">
        <v>15.902592857142855</v>
      </c>
      <c r="Q1547" s="186">
        <v>18.554189999999998</v>
      </c>
      <c r="R1547" s="186">
        <v>32.803745000000006</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-0.12784999999999999</v>
      </c>
      <c r="G1548" s="186">
        <v>0.31215000000000004</v>
      </c>
      <c r="H1548" s="186">
        <v>1.7937000000000001</v>
      </c>
      <c r="I1548" s="186">
        <v>5.6257999999999999</v>
      </c>
      <c r="J1548" s="186">
        <v>4.0372500000000002</v>
      </c>
      <c r="K1548" s="186">
        <v>12.005400000000002</v>
      </c>
      <c r="L1548" s="186">
        <v>23.450800000000001</v>
      </c>
      <c r="M1548" s="186">
        <v>42.829099999999997</v>
      </c>
      <c r="N1548" s="186">
        <v>67.679299999999998</v>
      </c>
      <c r="O1548" s="186">
        <v>16.998649999999998</v>
      </c>
      <c r="P1548" s="186">
        <v>14.9803</v>
      </c>
      <c r="Q1548" s="186">
        <v>17.5078</v>
      </c>
      <c r="R1548" s="186">
        <v>31.801500000000001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44446</v>
      </c>
      <c r="E1551" s="184">
        <v>1128.4391000000001</v>
      </c>
      <c r="F1551" s="184">
        <v>2.9599000000000002</v>
      </c>
      <c r="G1551" s="184">
        <v>2.9733000000000001</v>
      </c>
      <c r="H1551" s="184">
        <v>2.9853999999999998</v>
      </c>
      <c r="I1551" s="184">
        <v>3.0162</v>
      </c>
      <c r="J1551" s="184">
        <v>3.0196000000000001</v>
      </c>
      <c r="K1551" s="184">
        <v>3.1242999999999999</v>
      </c>
      <c r="L1551" s="184">
        <v>3.1894</v>
      </c>
      <c r="M1551" s="184">
        <v>3.1560000000000001</v>
      </c>
      <c r="N1551" s="184">
        <v>3.1240999999999999</v>
      </c>
      <c r="O1551" s="184"/>
      <c r="P1551" s="184"/>
      <c r="Q1551" s="184">
        <v>4.3277999999999999</v>
      </c>
      <c r="R1551" s="184">
        <v>3.5651999999999999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44446</v>
      </c>
      <c r="E1552" s="184">
        <v>1124.4788000000001</v>
      </c>
      <c r="F1552" s="184">
        <v>2.8403999999999998</v>
      </c>
      <c r="G1552" s="184">
        <v>2.8527999999999998</v>
      </c>
      <c r="H1552" s="184">
        <v>2.8654000000000002</v>
      </c>
      <c r="I1552" s="184">
        <v>2.8959999999999999</v>
      </c>
      <c r="J1552" s="184">
        <v>2.8993000000000002</v>
      </c>
      <c r="K1552" s="184">
        <v>3.0158</v>
      </c>
      <c r="L1552" s="184">
        <v>3.0754000000000001</v>
      </c>
      <c r="M1552" s="184">
        <v>3.0440999999999998</v>
      </c>
      <c r="N1552" s="184">
        <v>3.0087000000000002</v>
      </c>
      <c r="O1552" s="184"/>
      <c r="P1552" s="184"/>
      <c r="Q1552" s="184">
        <v>4.1993</v>
      </c>
      <c r="R1552" s="184">
        <v>3.4428999999999998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44446</v>
      </c>
      <c r="E1553" s="184">
        <v>1102.9791</v>
      </c>
      <c r="F1553" s="184">
        <v>2.9719000000000002</v>
      </c>
      <c r="G1553" s="184">
        <v>2.9525000000000001</v>
      </c>
      <c r="H1553" s="184">
        <v>2.9510999999999998</v>
      </c>
      <c r="I1553" s="184">
        <v>2.9950000000000001</v>
      </c>
      <c r="J1553" s="184">
        <v>3.0043000000000002</v>
      </c>
      <c r="K1553" s="184">
        <v>3.1198999999999999</v>
      </c>
      <c r="L1553" s="184">
        <v>3.1739999999999999</v>
      </c>
      <c r="M1553" s="184">
        <v>3.1467000000000001</v>
      </c>
      <c r="N1553" s="184">
        <v>3.1238999999999999</v>
      </c>
      <c r="O1553" s="184"/>
      <c r="P1553" s="184"/>
      <c r="Q1553" s="184">
        <v>4.0232000000000001</v>
      </c>
      <c r="R1553" s="184">
        <v>3.5745</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44446</v>
      </c>
      <c r="E1554" s="184">
        <v>1101.3602000000001</v>
      </c>
      <c r="F1554" s="184">
        <v>2.9133</v>
      </c>
      <c r="G1554" s="184">
        <v>2.8927999999999998</v>
      </c>
      <c r="H1554" s="184">
        <v>2.891</v>
      </c>
      <c r="I1554" s="184">
        <v>2.9348000000000001</v>
      </c>
      <c r="J1554" s="184">
        <v>2.9443000000000001</v>
      </c>
      <c r="K1554" s="184">
        <v>3.0594000000000001</v>
      </c>
      <c r="L1554" s="184">
        <v>3.113</v>
      </c>
      <c r="M1554" s="184">
        <v>3.0884999999999998</v>
      </c>
      <c r="N1554" s="184">
        <v>3.0670000000000002</v>
      </c>
      <c r="O1554" s="184"/>
      <c r="P1554" s="184"/>
      <c r="Q1554" s="184">
        <v>3.9617</v>
      </c>
      <c r="R1554" s="184">
        <v>3.5200999999999998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44446</v>
      </c>
      <c r="E1555" s="184">
        <v>1095.9186</v>
      </c>
      <c r="F1555" s="184">
        <v>2.9544000000000001</v>
      </c>
      <c r="G1555" s="184">
        <v>2.9182999999999999</v>
      </c>
      <c r="H1555" s="184">
        <v>2.9235000000000002</v>
      </c>
      <c r="I1555" s="184">
        <v>3.0118999999999998</v>
      </c>
      <c r="J1555" s="184">
        <v>3.0287000000000002</v>
      </c>
      <c r="K1555" s="184">
        <v>3.1291000000000002</v>
      </c>
      <c r="L1555" s="184">
        <v>3.1650999999999998</v>
      </c>
      <c r="M1555" s="184">
        <v>3.1511999999999998</v>
      </c>
      <c r="N1555" s="184">
        <v>3.1366999999999998</v>
      </c>
      <c r="O1555" s="184"/>
      <c r="P1555" s="184"/>
      <c r="Q1555" s="184">
        <v>3.9283999999999999</v>
      </c>
      <c r="R1555" s="184">
        <v>3.5987</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44446</v>
      </c>
      <c r="E1556" s="184">
        <v>1094.5018</v>
      </c>
      <c r="F1556" s="184">
        <v>2.8948999999999998</v>
      </c>
      <c r="G1556" s="184">
        <v>2.8586</v>
      </c>
      <c r="H1556" s="184">
        <v>2.8637999999999999</v>
      </c>
      <c r="I1556" s="184">
        <v>2.9521000000000002</v>
      </c>
      <c r="J1556" s="184">
        <v>2.9685999999999999</v>
      </c>
      <c r="K1556" s="184">
        <v>3.0775999999999999</v>
      </c>
      <c r="L1556" s="184">
        <v>3.1137999999999999</v>
      </c>
      <c r="M1556" s="184">
        <v>3.0996999999999999</v>
      </c>
      <c r="N1556" s="184">
        <v>3.0777999999999999</v>
      </c>
      <c r="O1556" s="184"/>
      <c r="P1556" s="184"/>
      <c r="Q1556" s="184">
        <v>3.8717999999999999</v>
      </c>
      <c r="R1556" s="184">
        <v>3.5413999999999999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44446</v>
      </c>
      <c r="E1557" s="184">
        <v>1098.154</v>
      </c>
      <c r="F1557" s="184">
        <v>2.9683999999999999</v>
      </c>
      <c r="G1557" s="184">
        <v>2.9350000000000001</v>
      </c>
      <c r="H1557" s="184">
        <v>2.9407999999999999</v>
      </c>
      <c r="I1557" s="184">
        <v>2.9893000000000001</v>
      </c>
      <c r="J1557" s="184">
        <v>3.0112999999999999</v>
      </c>
      <c r="K1557" s="184">
        <v>3.1105999999999998</v>
      </c>
      <c r="L1557" s="184">
        <v>3.1421999999999999</v>
      </c>
      <c r="M1557" s="184">
        <v>3.1318000000000001</v>
      </c>
      <c r="N1557" s="184">
        <v>3.1191</v>
      </c>
      <c r="O1557" s="184"/>
      <c r="P1557" s="184"/>
      <c r="Q1557" s="184">
        <v>3.9550999999999998</v>
      </c>
      <c r="R1557" s="184">
        <v>3.5834999999999999</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44446</v>
      </c>
      <c r="E1558" s="184">
        <v>1095.3062</v>
      </c>
      <c r="F1558" s="184">
        <v>2.8694000000000002</v>
      </c>
      <c r="G1558" s="184">
        <v>2.8351000000000002</v>
      </c>
      <c r="H1558" s="184">
        <v>2.8397999999999999</v>
      </c>
      <c r="I1558" s="184">
        <v>2.8885999999999998</v>
      </c>
      <c r="J1558" s="184">
        <v>2.9104000000000001</v>
      </c>
      <c r="K1558" s="184">
        <v>3.0095999999999998</v>
      </c>
      <c r="L1558" s="184">
        <v>3.0405000000000002</v>
      </c>
      <c r="M1558" s="184">
        <v>3.0293000000000001</v>
      </c>
      <c r="N1558" s="184">
        <v>3.0158999999999998</v>
      </c>
      <c r="O1558" s="184"/>
      <c r="P1558" s="184"/>
      <c r="Q1558" s="184">
        <v>3.8431999999999999</v>
      </c>
      <c r="R1558" s="184">
        <v>3.4752000000000001</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44446</v>
      </c>
      <c r="E1559" s="184">
        <v>1055.4621999999999</v>
      </c>
      <c r="F1559" s="184">
        <v>3.1023000000000001</v>
      </c>
      <c r="G1559" s="184">
        <v>3.1027999999999998</v>
      </c>
      <c r="H1559" s="184">
        <v>3.0920000000000001</v>
      </c>
      <c r="I1559" s="184">
        <v>3.0945999999999998</v>
      </c>
      <c r="J1559" s="184">
        <v>3.0516999999999999</v>
      </c>
      <c r="K1559" s="184">
        <v>3.1627000000000001</v>
      </c>
      <c r="L1559" s="184">
        <v>3.2057000000000002</v>
      </c>
      <c r="M1559" s="184">
        <v>3.1850999999999998</v>
      </c>
      <c r="N1559" s="184">
        <v>3.1880999999999999</v>
      </c>
      <c r="O1559" s="184"/>
      <c r="P1559" s="184"/>
      <c r="Q1559" s="184">
        <v>3.3993000000000002</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44446</v>
      </c>
      <c r="E1560" s="184">
        <v>1053.914</v>
      </c>
      <c r="F1560" s="184">
        <v>3.0202</v>
      </c>
      <c r="G1560" s="184">
        <v>3.0219</v>
      </c>
      <c r="H1560" s="184">
        <v>3.0112999999999999</v>
      </c>
      <c r="I1560" s="184">
        <v>3.0137999999999998</v>
      </c>
      <c r="J1560" s="184">
        <v>2.9710000000000001</v>
      </c>
      <c r="K1560" s="184">
        <v>3.081</v>
      </c>
      <c r="L1560" s="184">
        <v>3.1229</v>
      </c>
      <c r="M1560" s="184">
        <v>3.0962999999999998</v>
      </c>
      <c r="N1560" s="184">
        <v>3.0971000000000002</v>
      </c>
      <c r="O1560" s="184"/>
      <c r="P1560" s="184"/>
      <c r="Q1560" s="184">
        <v>3.3052999999999999</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44446</v>
      </c>
      <c r="E1561" s="184">
        <v>1080.3235999999999</v>
      </c>
      <c r="F1561" s="184">
        <v>2.9396</v>
      </c>
      <c r="G1561" s="184">
        <v>2.9152999999999998</v>
      </c>
      <c r="H1561" s="184">
        <v>2.9245999999999999</v>
      </c>
      <c r="I1561" s="184">
        <v>2.9742000000000002</v>
      </c>
      <c r="J1561" s="184">
        <v>2.9862000000000002</v>
      </c>
      <c r="K1561" s="184">
        <v>3.0912000000000002</v>
      </c>
      <c r="L1561" s="184">
        <v>3.1312000000000002</v>
      </c>
      <c r="M1561" s="184">
        <v>3.1012</v>
      </c>
      <c r="N1561" s="184">
        <v>3.0895999999999999</v>
      </c>
      <c r="O1561" s="184"/>
      <c r="P1561" s="184"/>
      <c r="Q1561" s="184">
        <v>3.6913</v>
      </c>
      <c r="R1561" s="184">
        <v>3.5834000000000001</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44446</v>
      </c>
      <c r="E1562" s="184">
        <v>1079.7108000000001</v>
      </c>
      <c r="F1562" s="184">
        <v>2.9176000000000002</v>
      </c>
      <c r="G1562" s="184">
        <v>2.8944000000000001</v>
      </c>
      <c r="H1562" s="184">
        <v>2.9045000000000001</v>
      </c>
      <c r="I1562" s="184">
        <v>2.9540999999999999</v>
      </c>
      <c r="J1562" s="184">
        <v>2.9661</v>
      </c>
      <c r="K1562" s="184">
        <v>3.0710000000000002</v>
      </c>
      <c r="L1562" s="184">
        <v>3.1152000000000002</v>
      </c>
      <c r="M1562" s="184">
        <v>3.0836000000000001</v>
      </c>
      <c r="N1562" s="184">
        <v>3.0712000000000002</v>
      </c>
      <c r="O1562" s="184"/>
      <c r="P1562" s="184"/>
      <c r="Q1562" s="184">
        <v>3.6637</v>
      </c>
      <c r="R1562" s="184">
        <v>3.5585</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44446</v>
      </c>
      <c r="E1563" s="184">
        <v>1117.3717999999999</v>
      </c>
      <c r="F1563" s="184">
        <v>2.9826000000000001</v>
      </c>
      <c r="G1563" s="184">
        <v>2.9670000000000001</v>
      </c>
      <c r="H1563" s="184">
        <v>2.9681999999999999</v>
      </c>
      <c r="I1563" s="184">
        <v>3.0154999999999998</v>
      </c>
      <c r="J1563" s="184">
        <v>3.0385</v>
      </c>
      <c r="K1563" s="184">
        <v>3.1208999999999998</v>
      </c>
      <c r="L1563" s="184">
        <v>3.1408999999999998</v>
      </c>
      <c r="M1563" s="184">
        <v>3.117</v>
      </c>
      <c r="N1563" s="184">
        <v>3.1126</v>
      </c>
      <c r="O1563" s="184"/>
      <c r="P1563" s="184"/>
      <c r="Q1563" s="184">
        <v>4.2484999999999999</v>
      </c>
      <c r="R1563" s="184">
        <v>3.6404000000000001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44446</v>
      </c>
      <c r="E1564" s="184">
        <v>1114.8243</v>
      </c>
      <c r="F1564" s="184">
        <v>2.9140999999999999</v>
      </c>
      <c r="G1564" s="184">
        <v>2.8976000000000002</v>
      </c>
      <c r="H1564" s="184">
        <v>2.8986999999999998</v>
      </c>
      <c r="I1564" s="184">
        <v>2.9455</v>
      </c>
      <c r="J1564" s="184">
        <v>2.9683999999999999</v>
      </c>
      <c r="K1564" s="184">
        <v>3.0503999999999998</v>
      </c>
      <c r="L1564" s="184">
        <v>3.0659999999999998</v>
      </c>
      <c r="M1564" s="184">
        <v>3.0367000000000002</v>
      </c>
      <c r="N1564" s="184">
        <v>3.0339</v>
      </c>
      <c r="O1564" s="184"/>
      <c r="P1564" s="184"/>
      <c r="Q1564" s="184">
        <v>4.1593</v>
      </c>
      <c r="R1564" s="184">
        <v>3.5566</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44446</v>
      </c>
      <c r="E1565" s="184">
        <v>1082.1612</v>
      </c>
      <c r="F1565" s="184">
        <v>2.9481000000000002</v>
      </c>
      <c r="G1565" s="184">
        <v>2.907</v>
      </c>
      <c r="H1565" s="184">
        <v>2.9119000000000002</v>
      </c>
      <c r="I1565" s="184">
        <v>2.9621</v>
      </c>
      <c r="J1565" s="184">
        <v>2.9518</v>
      </c>
      <c r="K1565" s="184">
        <v>3.0649999999999999</v>
      </c>
      <c r="L1565" s="184">
        <v>3.105</v>
      </c>
      <c r="M1565" s="184">
        <v>3.1080000000000001</v>
      </c>
      <c r="N1565" s="184">
        <v>3.1251000000000002</v>
      </c>
      <c r="O1565" s="184"/>
      <c r="P1565" s="184"/>
      <c r="Q1565" s="184">
        <v>3.7763</v>
      </c>
      <c r="R1565" s="184">
        <v>3.6749000000000001</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44446</v>
      </c>
      <c r="E1566" s="184">
        <v>1080.6983</v>
      </c>
      <c r="F1566" s="184">
        <v>2.8980999999999999</v>
      </c>
      <c r="G1566" s="184">
        <v>2.8569</v>
      </c>
      <c r="H1566" s="184">
        <v>2.8618000000000001</v>
      </c>
      <c r="I1566" s="184">
        <v>2.9121999999999999</v>
      </c>
      <c r="J1566" s="184">
        <v>2.9016000000000002</v>
      </c>
      <c r="K1566" s="184">
        <v>3.0146000000000002</v>
      </c>
      <c r="L1566" s="184">
        <v>3.0543</v>
      </c>
      <c r="M1566" s="184">
        <v>3.0569000000000002</v>
      </c>
      <c r="N1566" s="184">
        <v>3.0735000000000001</v>
      </c>
      <c r="O1566" s="184"/>
      <c r="P1566" s="184"/>
      <c r="Q1566" s="184">
        <v>3.7103999999999999</v>
      </c>
      <c r="R1566" s="184">
        <v>3.6107</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44446</v>
      </c>
      <c r="E1567" s="184">
        <v>1088.6832999999999</v>
      </c>
      <c r="F1567" s="184">
        <v>2.85</v>
      </c>
      <c r="G1567" s="184">
        <v>2.8448000000000002</v>
      </c>
      <c r="H1567" s="184">
        <v>2.8504</v>
      </c>
      <c r="I1567" s="184">
        <v>2.8959000000000001</v>
      </c>
      <c r="J1567" s="184">
        <v>2.9077000000000002</v>
      </c>
      <c r="K1567" s="184">
        <v>3.0211000000000001</v>
      </c>
      <c r="L1567" s="184">
        <v>3.0539000000000001</v>
      </c>
      <c r="M1567" s="184">
        <v>3.0230999999999999</v>
      </c>
      <c r="N1567" s="184">
        <v>3.0013999999999998</v>
      </c>
      <c r="O1567" s="184"/>
      <c r="P1567" s="184"/>
      <c r="Q1567" s="184">
        <v>3.7027000000000001</v>
      </c>
      <c r="R1567" s="184">
        <v>3.3997999999999999</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44446</v>
      </c>
      <c r="E1568" s="184">
        <v>1090.1259</v>
      </c>
      <c r="F1568" s="184">
        <v>2.8997999999999999</v>
      </c>
      <c r="G1568" s="184">
        <v>2.8946000000000001</v>
      </c>
      <c r="H1568" s="184">
        <v>2.9011999999999998</v>
      </c>
      <c r="I1568" s="184">
        <v>2.9464000000000001</v>
      </c>
      <c r="J1568" s="184">
        <v>2.9584000000000001</v>
      </c>
      <c r="K1568" s="184">
        <v>3.0724999999999998</v>
      </c>
      <c r="L1568" s="184">
        <v>3.1057000000000001</v>
      </c>
      <c r="M1568" s="184">
        <v>3.0750999999999999</v>
      </c>
      <c r="N1568" s="184">
        <v>3.0537000000000001</v>
      </c>
      <c r="O1568" s="184"/>
      <c r="P1568" s="184"/>
      <c r="Q1568" s="184">
        <v>3.7614999999999998</v>
      </c>
      <c r="R1568" s="184">
        <v>3.4586000000000001</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44446</v>
      </c>
      <c r="E1569" s="184">
        <v>3080.5708</v>
      </c>
      <c r="F1569" s="184">
        <v>2.8569</v>
      </c>
      <c r="G1569" s="184">
        <v>2.8340999999999998</v>
      </c>
      <c r="H1569" s="184">
        <v>2.8237000000000001</v>
      </c>
      <c r="I1569" s="184">
        <v>2.8727999999999998</v>
      </c>
      <c r="J1569" s="184">
        <v>2.8896999999999999</v>
      </c>
      <c r="K1569" s="184">
        <v>2.9866000000000001</v>
      </c>
      <c r="L1569" s="184">
        <v>3.0308000000000002</v>
      </c>
      <c r="M1569" s="184">
        <v>3.0038999999999998</v>
      </c>
      <c r="N1569" s="184">
        <v>2.9779</v>
      </c>
      <c r="O1569" s="184">
        <v>4.2671999999999999</v>
      </c>
      <c r="P1569" s="184">
        <v>4.9490999999999996</v>
      </c>
      <c r="Q1569" s="184">
        <v>5.9092000000000002</v>
      </c>
      <c r="R1569" s="184">
        <v>3.4175</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44446</v>
      </c>
      <c r="E1570" s="184">
        <v>3099.9168</v>
      </c>
      <c r="F1570" s="184">
        <v>2.9580000000000002</v>
      </c>
      <c r="G1570" s="184">
        <v>2.9337</v>
      </c>
      <c r="H1570" s="184">
        <v>2.9239000000000002</v>
      </c>
      <c r="I1570" s="184">
        <v>2.9729000000000001</v>
      </c>
      <c r="J1570" s="184">
        <v>2.9897</v>
      </c>
      <c r="K1570" s="184">
        <v>3.0871</v>
      </c>
      <c r="L1570" s="184">
        <v>3.1322999999999999</v>
      </c>
      <c r="M1570" s="184">
        <v>3.1063000000000001</v>
      </c>
      <c r="N1570" s="184">
        <v>3.0811000000000002</v>
      </c>
      <c r="O1570" s="184">
        <v>4.3719000000000001</v>
      </c>
      <c r="P1570" s="184">
        <v>5.0332999999999997</v>
      </c>
      <c r="Q1570" s="184">
        <v>6.1562999999999999</v>
      </c>
      <c r="R1570" s="184">
        <v>3.5215999999999998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44446</v>
      </c>
      <c r="E1571" s="184">
        <v>1091.2312999999999</v>
      </c>
      <c r="F1571" s="184">
        <v>3.0909</v>
      </c>
      <c r="G1571" s="184">
        <v>3.0373000000000001</v>
      </c>
      <c r="H1571" s="184">
        <v>3.0268999999999999</v>
      </c>
      <c r="I1571" s="184">
        <v>3.0710999999999999</v>
      </c>
      <c r="J1571" s="184">
        <v>3.0794999999999999</v>
      </c>
      <c r="K1571" s="184">
        <v>3.1819999999999999</v>
      </c>
      <c r="L1571" s="184">
        <v>3.2168000000000001</v>
      </c>
      <c r="M1571" s="184">
        <v>3.1894</v>
      </c>
      <c r="N1571" s="184">
        <v>3.1676000000000002</v>
      </c>
      <c r="O1571" s="184"/>
      <c r="P1571" s="184"/>
      <c r="Q1571" s="184">
        <v>3.8639999999999999</v>
      </c>
      <c r="R1571" s="184">
        <v>3.6082000000000001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44446</v>
      </c>
      <c r="E1572" s="184">
        <v>1087.462</v>
      </c>
      <c r="F1572" s="184">
        <v>2.9405000000000001</v>
      </c>
      <c r="G1572" s="184">
        <v>2.8875000000000002</v>
      </c>
      <c r="H1572" s="184">
        <v>2.8771</v>
      </c>
      <c r="I1572" s="184">
        <v>2.9209999999999998</v>
      </c>
      <c r="J1572" s="184">
        <v>2.9291</v>
      </c>
      <c r="K1572" s="184">
        <v>3.0308000000000002</v>
      </c>
      <c r="L1572" s="184">
        <v>3.0644</v>
      </c>
      <c r="M1572" s="184">
        <v>3.0358000000000001</v>
      </c>
      <c r="N1572" s="184">
        <v>3.0127999999999999</v>
      </c>
      <c r="O1572" s="184"/>
      <c r="P1572" s="184"/>
      <c r="Q1572" s="184">
        <v>3.7080000000000002</v>
      </c>
      <c r="R1572" s="184">
        <v>3.4525000000000001</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44446</v>
      </c>
      <c r="E1573" s="184">
        <v>112.1897</v>
      </c>
      <c r="F1573" s="184">
        <v>2.8307000000000002</v>
      </c>
      <c r="G1573" s="184">
        <v>2.7988</v>
      </c>
      <c r="H1573" s="184">
        <v>2.8134000000000001</v>
      </c>
      <c r="I1573" s="184">
        <v>2.8685</v>
      </c>
      <c r="J1573" s="184">
        <v>2.8866000000000001</v>
      </c>
      <c r="K1573" s="184">
        <v>2.9878999999999998</v>
      </c>
      <c r="L1573" s="184">
        <v>3.0451999999999999</v>
      </c>
      <c r="M1573" s="184">
        <v>3.0146000000000002</v>
      </c>
      <c r="N1573" s="184">
        <v>2.9912999999999998</v>
      </c>
      <c r="O1573" s="184"/>
      <c r="P1573" s="184"/>
      <c r="Q1573" s="184">
        <v>4.1668000000000003</v>
      </c>
      <c r="R1573" s="184">
        <v>3.431</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44446</v>
      </c>
      <c r="E1574" s="184">
        <v>112.5061</v>
      </c>
      <c r="F1574" s="184">
        <v>2.9525000000000001</v>
      </c>
      <c r="G1574" s="184">
        <v>2.9045000000000001</v>
      </c>
      <c r="H1574" s="184">
        <v>2.9167999999999998</v>
      </c>
      <c r="I1574" s="184">
        <v>2.9695999999999998</v>
      </c>
      <c r="J1574" s="184">
        <v>2.9864000000000002</v>
      </c>
      <c r="K1574" s="184">
        <v>3.0886</v>
      </c>
      <c r="L1574" s="184">
        <v>3.1471</v>
      </c>
      <c r="M1574" s="184">
        <v>3.1171000000000002</v>
      </c>
      <c r="N1574" s="184">
        <v>3.0945</v>
      </c>
      <c r="O1574" s="184"/>
      <c r="P1574" s="184"/>
      <c r="Q1574" s="184">
        <v>4.2709999999999999</v>
      </c>
      <c r="R1574" s="184">
        <v>3.5346000000000002</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44446</v>
      </c>
      <c r="E1575" s="184">
        <v>1112.9418000000001</v>
      </c>
      <c r="F1575" s="184">
        <v>2.9453</v>
      </c>
      <c r="G1575" s="184">
        <v>2.9436</v>
      </c>
      <c r="H1575" s="184">
        <v>2.9744000000000002</v>
      </c>
      <c r="I1575" s="184">
        <v>2.9971999999999999</v>
      </c>
      <c r="J1575" s="184">
        <v>3.0044</v>
      </c>
      <c r="K1575" s="184">
        <v>3.0992999999999999</v>
      </c>
      <c r="L1575" s="184">
        <v>3.1406999999999998</v>
      </c>
      <c r="M1575" s="184">
        <v>3.1097000000000001</v>
      </c>
      <c r="N1575" s="184">
        <v>3.0926</v>
      </c>
      <c r="O1575" s="184"/>
      <c r="P1575" s="184"/>
      <c r="Q1575" s="184">
        <v>4.1391999999999998</v>
      </c>
      <c r="R1575" s="184">
        <v>3.5377000000000001</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44446</v>
      </c>
      <c r="E1576" s="184">
        <v>1109.4296999999999</v>
      </c>
      <c r="F1576" s="184">
        <v>2.8460999999999999</v>
      </c>
      <c r="G1576" s="184">
        <v>2.8443000000000001</v>
      </c>
      <c r="H1576" s="184">
        <v>2.8742000000000001</v>
      </c>
      <c r="I1576" s="184">
        <v>2.8969999999999998</v>
      </c>
      <c r="J1576" s="184">
        <v>2.9037999999999999</v>
      </c>
      <c r="K1576" s="184">
        <v>2.9982000000000002</v>
      </c>
      <c r="L1576" s="184">
        <v>3.0387</v>
      </c>
      <c r="M1576" s="184">
        <v>3.0026999999999999</v>
      </c>
      <c r="N1576" s="184">
        <v>2.9782999999999999</v>
      </c>
      <c r="O1576" s="184"/>
      <c r="P1576" s="184"/>
      <c r="Q1576" s="184">
        <v>4.0145</v>
      </c>
      <c r="R1576" s="184">
        <v>3.4116</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44446</v>
      </c>
      <c r="E1577" s="184">
        <v>1081.6103000000001</v>
      </c>
      <c r="F1577" s="184">
        <v>2.8754</v>
      </c>
      <c r="G1577" s="184">
        <v>2.8622999999999998</v>
      </c>
      <c r="H1577" s="184">
        <v>2.8854000000000002</v>
      </c>
      <c r="I1577" s="184">
        <v>2.9365999999999999</v>
      </c>
      <c r="J1577" s="184">
        <v>2.9510000000000001</v>
      </c>
      <c r="K1577" s="184">
        <v>3.0413999999999999</v>
      </c>
      <c r="L1577" s="184">
        <v>3.0834000000000001</v>
      </c>
      <c r="M1577" s="184">
        <v>3.0608</v>
      </c>
      <c r="N1577" s="184">
        <v>3.0409000000000002</v>
      </c>
      <c r="O1577" s="184"/>
      <c r="P1577" s="184"/>
      <c r="Q1577" s="184">
        <v>3.6816</v>
      </c>
      <c r="R1577" s="184">
        <v>3.4935999999999998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44446</v>
      </c>
      <c r="E1578" s="184">
        <v>1079.2509</v>
      </c>
      <c r="F1578" s="184">
        <v>2.7633000000000001</v>
      </c>
      <c r="G1578" s="184">
        <v>2.766</v>
      </c>
      <c r="H1578" s="184">
        <v>2.7877999999999998</v>
      </c>
      <c r="I1578" s="184">
        <v>2.8391000000000002</v>
      </c>
      <c r="J1578" s="184">
        <v>2.8508</v>
      </c>
      <c r="K1578" s="184">
        <v>2.9403999999999999</v>
      </c>
      <c r="L1578" s="184">
        <v>2.9807999999999999</v>
      </c>
      <c r="M1578" s="184">
        <v>2.9582000000000002</v>
      </c>
      <c r="N1578" s="184">
        <v>2.9375</v>
      </c>
      <c r="O1578" s="184"/>
      <c r="P1578" s="184"/>
      <c r="Q1578" s="184">
        <v>3.5773000000000001</v>
      </c>
      <c r="R1578" s="184">
        <v>3.3896999999999999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44446</v>
      </c>
      <c r="E1579" s="184">
        <v>1054.6777</v>
      </c>
      <c r="F1579" s="184">
        <v>2.9350000000000001</v>
      </c>
      <c r="G1579" s="184">
        <v>2.9054000000000002</v>
      </c>
      <c r="H1579" s="184">
        <v>2.9180999999999999</v>
      </c>
      <c r="I1579" s="184">
        <v>2.9710000000000001</v>
      </c>
      <c r="J1579" s="184">
        <v>2.9948000000000001</v>
      </c>
      <c r="K1579" s="184">
        <v>3.0884</v>
      </c>
      <c r="L1579" s="184">
        <v>3.1320999999999999</v>
      </c>
      <c r="M1579" s="184">
        <v>3.1067</v>
      </c>
      <c r="N1579" s="184">
        <v>3.0865999999999998</v>
      </c>
      <c r="O1579" s="184"/>
      <c r="P1579" s="184"/>
      <c r="Q1579" s="184">
        <v>3.2475000000000001</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44446</v>
      </c>
      <c r="E1580" s="184">
        <v>1053.6201000000001</v>
      </c>
      <c r="F1580" s="184">
        <v>2.8755999999999999</v>
      </c>
      <c r="G1580" s="184">
        <v>2.8460000000000001</v>
      </c>
      <c r="H1580" s="184">
        <v>2.8586</v>
      </c>
      <c r="I1580" s="184">
        <v>2.911</v>
      </c>
      <c r="J1580" s="184">
        <v>2.9348000000000001</v>
      </c>
      <c r="K1580" s="184">
        <v>3.0280999999999998</v>
      </c>
      <c r="L1580" s="184">
        <v>3.0710999999999999</v>
      </c>
      <c r="M1580" s="184">
        <v>3.0451999999999999</v>
      </c>
      <c r="N1580" s="184">
        <v>3.0247000000000002</v>
      </c>
      <c r="O1580" s="184"/>
      <c r="P1580" s="184"/>
      <c r="Q1580" s="184">
        <v>3.1852999999999998</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44446</v>
      </c>
      <c r="E1581" s="184">
        <v>1064.7709</v>
      </c>
      <c r="F1581" s="184">
        <v>2.8694000000000002</v>
      </c>
      <c r="G1581" s="184">
        <v>2.8527</v>
      </c>
      <c r="H1581" s="184">
        <v>2.8693</v>
      </c>
      <c r="I1581" s="184">
        <v>2.9234</v>
      </c>
      <c r="J1581" s="184">
        <v>2.9487999999999999</v>
      </c>
      <c r="K1581" s="184">
        <v>3.0729000000000002</v>
      </c>
      <c r="L1581" s="184">
        <v>3.0937999999999999</v>
      </c>
      <c r="M1581" s="184">
        <v>3.0651000000000002</v>
      </c>
      <c r="N1581" s="184">
        <v>3.0413000000000001</v>
      </c>
      <c r="O1581" s="184"/>
      <c r="P1581" s="184"/>
      <c r="Q1581" s="184">
        <v>3.4056999999999999</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44446</v>
      </c>
      <c r="E1582" s="184">
        <v>1062.7789</v>
      </c>
      <c r="F1582" s="184">
        <v>2.7683</v>
      </c>
      <c r="G1582" s="184">
        <v>2.7526999999999999</v>
      </c>
      <c r="H1582" s="184">
        <v>2.7690999999999999</v>
      </c>
      <c r="I1582" s="184">
        <v>2.8231999999999999</v>
      </c>
      <c r="J1582" s="184">
        <v>2.8485999999999998</v>
      </c>
      <c r="K1582" s="184">
        <v>2.9723999999999999</v>
      </c>
      <c r="L1582" s="184">
        <v>2.9922</v>
      </c>
      <c r="M1582" s="184">
        <v>2.9628000000000001</v>
      </c>
      <c r="N1582" s="184">
        <v>2.9380999999999999</v>
      </c>
      <c r="O1582" s="184"/>
      <c r="P1582" s="184"/>
      <c r="Q1582" s="184">
        <v>3.3025000000000002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44446</v>
      </c>
      <c r="E1583" s="184">
        <v>1060.5120999999999</v>
      </c>
      <c r="F1583" s="184">
        <v>2.9428999999999998</v>
      </c>
      <c r="G1583" s="184">
        <v>2.9262000000000001</v>
      </c>
      <c r="H1583" s="184">
        <v>2.9453</v>
      </c>
      <c r="I1583" s="184">
        <v>2.9963000000000002</v>
      </c>
      <c r="J1583" s="184">
        <v>3.0234000000000001</v>
      </c>
      <c r="K1583" s="184">
        <v>3.1103000000000001</v>
      </c>
      <c r="L1583" s="184">
        <v>3.1840000000000002</v>
      </c>
      <c r="M1583" s="184">
        <v>3.1583999999999999</v>
      </c>
      <c r="N1583" s="184">
        <v>3.1351</v>
      </c>
      <c r="O1583" s="184"/>
      <c r="P1583" s="184"/>
      <c r="Q1583" s="184">
        <v>3.3858999999999999</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44446</v>
      </c>
      <c r="E1584" s="184">
        <v>1059.2137</v>
      </c>
      <c r="F1584" s="184">
        <v>2.8706999999999998</v>
      </c>
      <c r="G1584" s="184">
        <v>2.8551000000000002</v>
      </c>
      <c r="H1584" s="184">
        <v>2.875</v>
      </c>
      <c r="I1584" s="184">
        <v>2.9258999999999999</v>
      </c>
      <c r="J1584" s="184">
        <v>2.9531000000000001</v>
      </c>
      <c r="K1584" s="184">
        <v>3.0396000000000001</v>
      </c>
      <c r="L1584" s="184">
        <v>3.1128999999999998</v>
      </c>
      <c r="M1584" s="184">
        <v>3.0867</v>
      </c>
      <c r="N1584" s="184">
        <v>3.0630000000000002</v>
      </c>
      <c r="O1584" s="184"/>
      <c r="P1584" s="184"/>
      <c r="Q1584" s="184">
        <v>3.3142</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44446</v>
      </c>
      <c r="E1585" s="184">
        <v>1112.9546</v>
      </c>
      <c r="F1585" s="184">
        <v>2.9256000000000002</v>
      </c>
      <c r="G1585" s="184">
        <v>2.9238</v>
      </c>
      <c r="H1585" s="184">
        <v>2.9382999999999999</v>
      </c>
      <c r="I1585" s="184">
        <v>2.9845000000000002</v>
      </c>
      <c r="J1585" s="184">
        <v>2.9958999999999998</v>
      </c>
      <c r="K1585" s="184">
        <v>3.0933000000000002</v>
      </c>
      <c r="L1585" s="184">
        <v>3.1358000000000001</v>
      </c>
      <c r="M1585" s="184">
        <v>3.1124000000000001</v>
      </c>
      <c r="N1585" s="184">
        <v>3.0941000000000001</v>
      </c>
      <c r="O1585" s="184"/>
      <c r="P1585" s="184"/>
      <c r="Q1585" s="184">
        <v>4.1265000000000001</v>
      </c>
      <c r="R1585" s="184">
        <v>3.5377999999999998</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44446</v>
      </c>
      <c r="E1586" s="184">
        <v>1110.6899000000001</v>
      </c>
      <c r="F1586" s="184">
        <v>2.8264</v>
      </c>
      <c r="G1586" s="184">
        <v>2.8246000000000002</v>
      </c>
      <c r="H1586" s="184">
        <v>2.8384999999999998</v>
      </c>
      <c r="I1586" s="184">
        <v>2.8843000000000001</v>
      </c>
      <c r="J1586" s="184">
        <v>2.8954</v>
      </c>
      <c r="K1586" s="184">
        <v>2.9923000000000002</v>
      </c>
      <c r="L1586" s="184">
        <v>3.0339999999999998</v>
      </c>
      <c r="M1586" s="184">
        <v>3.0099</v>
      </c>
      <c r="N1586" s="184">
        <v>2.9908000000000001</v>
      </c>
      <c r="O1586" s="184"/>
      <c r="P1586" s="184"/>
      <c r="Q1586" s="184">
        <v>4.0464000000000002</v>
      </c>
      <c r="R1586" s="184">
        <v>3.4496000000000002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44446</v>
      </c>
      <c r="E1587" s="184">
        <v>2713.1498333333302</v>
      </c>
      <c r="F1587" s="184">
        <v>2.9801000000000002</v>
      </c>
      <c r="G1587" s="184">
        <v>2.9790999999999999</v>
      </c>
      <c r="H1587" s="184">
        <v>2.9883000000000002</v>
      </c>
      <c r="I1587" s="184">
        <v>3.0125999999999999</v>
      </c>
      <c r="J1587" s="184">
        <v>3.0171999999999999</v>
      </c>
      <c r="K1587" s="184">
        <v>3.1173000000000002</v>
      </c>
      <c r="L1587" s="184">
        <v>3.1665999999999999</v>
      </c>
      <c r="M1587" s="184">
        <v>3.1402000000000001</v>
      </c>
      <c r="N1587" s="184">
        <v>3.1107999999999998</v>
      </c>
      <c r="O1587" s="184">
        <v>4.4212999999999996</v>
      </c>
      <c r="P1587" s="184">
        <v>5.1730999999999998</v>
      </c>
      <c r="Q1587" s="184">
        <v>6.5578000000000003</v>
      </c>
      <c r="R1587" s="184">
        <v>3.5720999999999998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44446</v>
      </c>
      <c r="E1588" s="184">
        <v>2582.7420000000002</v>
      </c>
      <c r="F1588" s="184">
        <v>2.8784999999999998</v>
      </c>
      <c r="G1588" s="184">
        <v>2.879</v>
      </c>
      <c r="H1588" s="184">
        <v>2.8879000000000001</v>
      </c>
      <c r="I1588" s="184">
        <v>2.9125000000000001</v>
      </c>
      <c r="J1588" s="184">
        <v>2.9169</v>
      </c>
      <c r="K1588" s="184">
        <v>3.0165999999999999</v>
      </c>
      <c r="L1588" s="184">
        <v>3.0651000000000002</v>
      </c>
      <c r="M1588" s="184">
        <v>3.0379</v>
      </c>
      <c r="N1588" s="184">
        <v>3.0078</v>
      </c>
      <c r="O1588" s="184">
        <v>3.9712999999999998</v>
      </c>
      <c r="P1588" s="184">
        <v>4.5635000000000003</v>
      </c>
      <c r="Q1588" s="184">
        <v>6.6261999999999999</v>
      </c>
      <c r="R1588" s="184">
        <v>3.2780999999999998</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44446</v>
      </c>
      <c r="E1589" s="184">
        <v>1081.4005</v>
      </c>
      <c r="F1589" s="184">
        <v>2.9636999999999998</v>
      </c>
      <c r="G1589" s="184">
        <v>2.9811000000000001</v>
      </c>
      <c r="H1589" s="184">
        <v>2.9931999999999999</v>
      </c>
      <c r="I1589" s="184">
        <v>3.028</v>
      </c>
      <c r="J1589" s="184">
        <v>3.0304000000000002</v>
      </c>
      <c r="K1589" s="184">
        <v>3.1433</v>
      </c>
      <c r="L1589" s="184">
        <v>3.1787999999999998</v>
      </c>
      <c r="M1589" s="184">
        <v>3.1436999999999999</v>
      </c>
      <c r="N1589" s="184">
        <v>3.1145999999999998</v>
      </c>
      <c r="O1589" s="184"/>
      <c r="P1589" s="184"/>
      <c r="Q1589" s="184">
        <v>3.6934</v>
      </c>
      <c r="R1589" s="184">
        <v>3.5705</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44446</v>
      </c>
      <c r="E1590" s="184">
        <v>1078.3878</v>
      </c>
      <c r="F1590" s="184">
        <v>2.8332000000000002</v>
      </c>
      <c r="G1590" s="184">
        <v>2.8517000000000001</v>
      </c>
      <c r="H1590" s="184">
        <v>2.8631000000000002</v>
      </c>
      <c r="I1590" s="184">
        <v>2.8978000000000002</v>
      </c>
      <c r="J1590" s="184">
        <v>2.9</v>
      </c>
      <c r="K1590" s="184">
        <v>3.0121000000000002</v>
      </c>
      <c r="L1590" s="184">
        <v>3.0465</v>
      </c>
      <c r="M1590" s="184">
        <v>3.0105</v>
      </c>
      <c r="N1590" s="184">
        <v>2.9803999999999999</v>
      </c>
      <c r="O1590" s="184"/>
      <c r="P1590" s="184"/>
      <c r="Q1590" s="184">
        <v>3.5587</v>
      </c>
      <c r="R1590" s="184">
        <v>3.4359000000000002</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44446</v>
      </c>
      <c r="E1591" s="184">
        <v>1079.7994000000001</v>
      </c>
      <c r="F1591" s="184">
        <v>3.0053000000000001</v>
      </c>
      <c r="G1591" s="184">
        <v>3.0204</v>
      </c>
      <c r="H1591" s="184">
        <v>3.0329000000000002</v>
      </c>
      <c r="I1591" s="184">
        <v>3.0647000000000002</v>
      </c>
      <c r="J1591" s="184">
        <v>3.0865999999999998</v>
      </c>
      <c r="K1591" s="184">
        <v>3.1654</v>
      </c>
      <c r="L1591" s="184">
        <v>3.2046000000000001</v>
      </c>
      <c r="M1591" s="184">
        <v>3.1654</v>
      </c>
      <c r="N1591" s="184">
        <v>3.1432000000000002</v>
      </c>
      <c r="O1591" s="184"/>
      <c r="P1591" s="184"/>
      <c r="Q1591" s="184">
        <v>3.6724000000000001</v>
      </c>
      <c r="R1591" s="184">
        <v>3.5630999999999999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44446</v>
      </c>
      <c r="E1592" s="184">
        <v>1077.4670000000001</v>
      </c>
      <c r="F1592" s="184">
        <v>2.9034</v>
      </c>
      <c r="G1592" s="184">
        <v>2.9197000000000002</v>
      </c>
      <c r="H1592" s="184">
        <v>2.9319000000000002</v>
      </c>
      <c r="I1592" s="184">
        <v>2.9639000000000002</v>
      </c>
      <c r="J1592" s="184">
        <v>2.9857999999999998</v>
      </c>
      <c r="K1592" s="184">
        <v>3.0606</v>
      </c>
      <c r="L1592" s="184">
        <v>3.1009000000000002</v>
      </c>
      <c r="M1592" s="184">
        <v>3.0617999999999999</v>
      </c>
      <c r="N1592" s="184">
        <v>3.0390000000000001</v>
      </c>
      <c r="O1592" s="184"/>
      <c r="P1592" s="184"/>
      <c r="Q1592" s="184">
        <v>3.5670999999999999</v>
      </c>
      <c r="R1592" s="184">
        <v>3.4580000000000002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44446</v>
      </c>
      <c r="E1593" s="184">
        <v>1069.0962999999999</v>
      </c>
      <c r="F1593" s="184">
        <v>3.0489999999999999</v>
      </c>
      <c r="G1593" s="184">
        <v>3.0148000000000001</v>
      </c>
      <c r="H1593" s="184">
        <v>3.0217999999999998</v>
      </c>
      <c r="I1593" s="184">
        <v>3.0546000000000002</v>
      </c>
      <c r="J1593" s="184">
        <v>3.0705</v>
      </c>
      <c r="K1593" s="184">
        <v>3.1724000000000001</v>
      </c>
      <c r="L1593" s="184">
        <v>3.2168999999999999</v>
      </c>
      <c r="M1593" s="184">
        <v>3.1968999999999999</v>
      </c>
      <c r="N1593" s="184">
        <v>3.1793999999999998</v>
      </c>
      <c r="O1593" s="184"/>
      <c r="P1593" s="184"/>
      <c r="Q1593" s="184">
        <v>3.5817000000000001</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44446</v>
      </c>
      <c r="E1594" s="184">
        <v>1067.0891999999999</v>
      </c>
      <c r="F1594" s="184">
        <v>2.9556</v>
      </c>
      <c r="G1594" s="184">
        <v>2.9238</v>
      </c>
      <c r="H1594" s="184">
        <v>2.9310999999999998</v>
      </c>
      <c r="I1594" s="184">
        <v>2.9643000000000002</v>
      </c>
      <c r="J1594" s="184">
        <v>2.9782999999999999</v>
      </c>
      <c r="K1594" s="184">
        <v>3.0842999999999998</v>
      </c>
      <c r="L1594" s="184">
        <v>3.1231</v>
      </c>
      <c r="M1594" s="184">
        <v>3.1013999999999999</v>
      </c>
      <c r="N1594" s="184">
        <v>3.0815000000000001</v>
      </c>
      <c r="O1594" s="184"/>
      <c r="P1594" s="184"/>
      <c r="Q1594" s="184">
        <v>3.4792000000000001</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44446</v>
      </c>
      <c r="E1595" s="184">
        <v>111.991</v>
      </c>
      <c r="F1595" s="184">
        <v>2.9335</v>
      </c>
      <c r="G1595" s="184">
        <v>2.9260999999999999</v>
      </c>
      <c r="H1595" s="184">
        <v>2.9348999999999998</v>
      </c>
      <c r="I1595" s="184">
        <v>2.9786000000000001</v>
      </c>
      <c r="J1595" s="184">
        <v>2.9982000000000002</v>
      </c>
      <c r="K1595" s="184">
        <v>3.1019000000000001</v>
      </c>
      <c r="L1595" s="184">
        <v>3.1421999999999999</v>
      </c>
      <c r="M1595" s="184">
        <v>3.1141000000000001</v>
      </c>
      <c r="N1595" s="184">
        <v>3.1004</v>
      </c>
      <c r="O1595" s="184"/>
      <c r="P1595" s="184"/>
      <c r="Q1595" s="184">
        <v>4.2462</v>
      </c>
      <c r="R1595" s="184">
        <v>3.5819999999999999</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44446</v>
      </c>
      <c r="E1596" s="184">
        <v>111.6986</v>
      </c>
      <c r="F1596" s="184">
        <v>2.8757999999999999</v>
      </c>
      <c r="G1596" s="184">
        <v>2.8437999999999999</v>
      </c>
      <c r="H1596" s="184">
        <v>2.8491</v>
      </c>
      <c r="I1596" s="184">
        <v>2.8904999999999998</v>
      </c>
      <c r="J1596" s="184">
        <v>2.9085000000000001</v>
      </c>
      <c r="K1596" s="184">
        <v>3.0112000000000001</v>
      </c>
      <c r="L1596" s="184">
        <v>3.0508999999999999</v>
      </c>
      <c r="M1596" s="184">
        <v>3.0221</v>
      </c>
      <c r="N1596" s="184">
        <v>3.0076999999999998</v>
      </c>
      <c r="O1596" s="184"/>
      <c r="P1596" s="184"/>
      <c r="Q1596" s="184">
        <v>4.1462000000000003</v>
      </c>
      <c r="R1596" s="184">
        <v>3.4843999999999999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44446</v>
      </c>
      <c r="E1597" s="184">
        <v>1076.9671000000001</v>
      </c>
      <c r="F1597" s="184">
        <v>3.0234000000000001</v>
      </c>
      <c r="G1597" s="184">
        <v>3.0487000000000002</v>
      </c>
      <c r="H1597" s="184">
        <v>3.0486</v>
      </c>
      <c r="I1597" s="184">
        <v>3.0758999999999999</v>
      </c>
      <c r="J1597" s="184">
        <v>3.0911</v>
      </c>
      <c r="K1597" s="184">
        <v>3.1880000000000002</v>
      </c>
      <c r="L1597" s="184">
        <v>3.2202000000000002</v>
      </c>
      <c r="M1597" s="184">
        <v>3.1873</v>
      </c>
      <c r="N1597" s="184">
        <v>3.1698</v>
      </c>
      <c r="O1597" s="184"/>
      <c r="P1597" s="184"/>
      <c r="Q1597" s="184">
        <v>3.7147999999999999</v>
      </c>
      <c r="R1597" s="184">
        <v>3.6815000000000002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44446</v>
      </c>
      <c r="E1598" s="184">
        <v>1074.9015999999999</v>
      </c>
      <c r="F1598" s="184">
        <v>2.9714</v>
      </c>
      <c r="G1598" s="184">
        <v>2.9980000000000002</v>
      </c>
      <c r="H1598" s="184">
        <v>2.9982000000000002</v>
      </c>
      <c r="I1598" s="184">
        <v>3.0255999999999998</v>
      </c>
      <c r="J1598" s="184">
        <v>3.0409000000000002</v>
      </c>
      <c r="K1598" s="184">
        <v>3.1375999999999999</v>
      </c>
      <c r="L1598" s="184">
        <v>3.1627000000000001</v>
      </c>
      <c r="M1598" s="184">
        <v>3.1145999999999998</v>
      </c>
      <c r="N1598" s="184">
        <v>3.0891000000000002</v>
      </c>
      <c r="O1598" s="184"/>
      <c r="P1598" s="184"/>
      <c r="Q1598" s="184">
        <v>3.6168999999999998</v>
      </c>
      <c r="R1598" s="184">
        <v>3.5842999999999998</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44446</v>
      </c>
      <c r="E1599" s="184">
        <v>3397.9281000000001</v>
      </c>
      <c r="F1599" s="184">
        <v>2.9466999999999999</v>
      </c>
      <c r="G1599" s="184">
        <v>2.9375</v>
      </c>
      <c r="H1599" s="184">
        <v>2.9464999999999999</v>
      </c>
      <c r="I1599" s="184">
        <v>2.992</v>
      </c>
      <c r="J1599" s="184">
        <v>3.0024999999999999</v>
      </c>
      <c r="K1599" s="184">
        <v>3.1038999999999999</v>
      </c>
      <c r="L1599" s="184">
        <v>3.1532</v>
      </c>
      <c r="M1599" s="184">
        <v>3.1191</v>
      </c>
      <c r="N1599" s="184">
        <v>3.0941000000000001</v>
      </c>
      <c r="O1599" s="184">
        <v>4.3985000000000003</v>
      </c>
      <c r="P1599" s="184">
        <v>5.0458999999999996</v>
      </c>
      <c r="Q1599" s="184">
        <v>6.4493</v>
      </c>
      <c r="R1599" s="184">
        <v>3.5402999999999998</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44446</v>
      </c>
      <c r="E1600" s="184">
        <v>3364.0342000000001</v>
      </c>
      <c r="F1600" s="184">
        <v>2.8668</v>
      </c>
      <c r="G1600" s="184">
        <v>2.8574999999999999</v>
      </c>
      <c r="H1600" s="184">
        <v>2.8664999999999998</v>
      </c>
      <c r="I1600" s="184">
        <v>2.9161000000000001</v>
      </c>
      <c r="J1600" s="184">
        <v>2.9296000000000002</v>
      </c>
      <c r="K1600" s="184">
        <v>3.0323000000000002</v>
      </c>
      <c r="L1600" s="184">
        <v>3.0815000000000001</v>
      </c>
      <c r="M1600" s="184">
        <v>3.0470999999999999</v>
      </c>
      <c r="N1600" s="184">
        <v>3.0215999999999998</v>
      </c>
      <c r="O1600" s="184">
        <v>4.3285</v>
      </c>
      <c r="P1600" s="184">
        <v>4.9596</v>
      </c>
      <c r="Q1600" s="184">
        <v>6.6050000000000004</v>
      </c>
      <c r="R1600" s="184">
        <v>3.4676</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44446</v>
      </c>
      <c r="E1601" s="184">
        <v>1109.3101999999999</v>
      </c>
      <c r="F1601" s="184">
        <v>2.9285999999999999</v>
      </c>
      <c r="G1601" s="184">
        <v>2.9083000000000001</v>
      </c>
      <c r="H1601" s="184">
        <v>2.9220000000000002</v>
      </c>
      <c r="I1601" s="184">
        <v>2.9582999999999999</v>
      </c>
      <c r="J1601" s="184">
        <v>2.9628999999999999</v>
      </c>
      <c r="K1601" s="184">
        <v>3.0699000000000001</v>
      </c>
      <c r="L1601" s="184">
        <v>3.1185</v>
      </c>
      <c r="M1601" s="184">
        <v>3.0918000000000001</v>
      </c>
      <c r="N1601" s="184">
        <v>3.0695000000000001</v>
      </c>
      <c r="O1601" s="184"/>
      <c r="P1601" s="184"/>
      <c r="Q1601" s="184">
        <v>4.2872000000000003</v>
      </c>
      <c r="R1601" s="184">
        <v>3.5741999999999998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44446</v>
      </c>
      <c r="E1602" s="184">
        <v>1106.4184</v>
      </c>
      <c r="F1602" s="184">
        <v>2.8142</v>
      </c>
      <c r="G1602" s="184">
        <v>2.7959000000000001</v>
      </c>
      <c r="H1602" s="184">
        <v>2.8083999999999998</v>
      </c>
      <c r="I1602" s="184">
        <v>2.8451</v>
      </c>
      <c r="J1602" s="184">
        <v>2.8492000000000002</v>
      </c>
      <c r="K1602" s="184">
        <v>2.9558</v>
      </c>
      <c r="L1602" s="184">
        <v>2.9980000000000002</v>
      </c>
      <c r="M1602" s="184">
        <v>2.9767999999999999</v>
      </c>
      <c r="N1602" s="184">
        <v>2.9569000000000001</v>
      </c>
      <c r="O1602" s="184"/>
      <c r="P1602" s="184"/>
      <c r="Q1602" s="184">
        <v>4.1771000000000003</v>
      </c>
      <c r="R1602" s="184">
        <v>3.4636999999999998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44446</v>
      </c>
      <c r="E1603" s="184">
        <v>1100.8744999999999</v>
      </c>
      <c r="F1603" s="184">
        <v>2.9643000000000002</v>
      </c>
      <c r="G1603" s="184">
        <v>2.9371999999999998</v>
      </c>
      <c r="H1603" s="184">
        <v>2.9491999999999998</v>
      </c>
      <c r="I1603" s="184">
        <v>2.9883999999999999</v>
      </c>
      <c r="J1603" s="184">
        <v>2.9998999999999998</v>
      </c>
      <c r="K1603" s="184">
        <v>3.1046999999999998</v>
      </c>
      <c r="L1603" s="184">
        <v>3.1764000000000001</v>
      </c>
      <c r="M1603" s="184">
        <v>3.1456</v>
      </c>
      <c r="N1603" s="184">
        <v>3.1259999999999999</v>
      </c>
      <c r="O1603" s="184"/>
      <c r="P1603" s="184"/>
      <c r="Q1603" s="184">
        <v>3.9830000000000001</v>
      </c>
      <c r="R1603" s="184">
        <v>3.5703999999999998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44446</v>
      </c>
      <c r="E1604" s="184">
        <v>1098.0245</v>
      </c>
      <c r="F1604" s="184">
        <v>2.8622999999999998</v>
      </c>
      <c r="G1604" s="184">
        <v>2.8361999999999998</v>
      </c>
      <c r="H1604" s="184">
        <v>2.8489</v>
      </c>
      <c r="I1604" s="184">
        <v>2.8881000000000001</v>
      </c>
      <c r="J1604" s="184">
        <v>2.8996</v>
      </c>
      <c r="K1604" s="184">
        <v>3.0038999999999998</v>
      </c>
      <c r="L1604" s="184">
        <v>3.0539999999999998</v>
      </c>
      <c r="M1604" s="184">
        <v>3.0291999999999999</v>
      </c>
      <c r="N1604" s="184">
        <v>3.0123000000000002</v>
      </c>
      <c r="O1604" s="184"/>
      <c r="P1604" s="184"/>
      <c r="Q1604" s="184">
        <v>3.8732000000000002</v>
      </c>
      <c r="R1604" s="184">
        <v>3.4605000000000001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44446</v>
      </c>
      <c r="E1605" s="184">
        <v>1098.6442999999999</v>
      </c>
      <c r="F1605" s="184">
        <v>2.9870000000000001</v>
      </c>
      <c r="G1605" s="184">
        <v>2.9498000000000002</v>
      </c>
      <c r="H1605" s="184">
        <v>2.9384999999999999</v>
      </c>
      <c r="I1605" s="184">
        <v>2.9929999999999999</v>
      </c>
      <c r="J1605" s="184">
        <v>3.0114000000000001</v>
      </c>
      <c r="K1605" s="184">
        <v>3.1023999999999998</v>
      </c>
      <c r="L1605" s="184">
        <v>3.14</v>
      </c>
      <c r="M1605" s="184">
        <v>3.1143999999999998</v>
      </c>
      <c r="N1605" s="184">
        <v>3.0914999999999999</v>
      </c>
      <c r="O1605" s="184"/>
      <c r="P1605" s="184"/>
      <c r="Q1605" s="184">
        <v>3.9043000000000001</v>
      </c>
      <c r="R1605" s="184">
        <v>3.5066999999999999</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44446</v>
      </c>
      <c r="E1606" s="184">
        <v>1096.0014000000001</v>
      </c>
      <c r="F1606" s="184">
        <v>2.8809</v>
      </c>
      <c r="G1606" s="184">
        <v>2.8492000000000002</v>
      </c>
      <c r="H1606" s="184">
        <v>2.8374999999999999</v>
      </c>
      <c r="I1606" s="184">
        <v>2.8921999999999999</v>
      </c>
      <c r="J1606" s="184">
        <v>2.9108000000000001</v>
      </c>
      <c r="K1606" s="184">
        <v>3.0081000000000002</v>
      </c>
      <c r="L1606" s="184">
        <v>3.0434000000000001</v>
      </c>
      <c r="M1606" s="184">
        <v>3.0182000000000002</v>
      </c>
      <c r="N1606" s="184">
        <v>2.9931000000000001</v>
      </c>
      <c r="O1606" s="184"/>
      <c r="P1606" s="184"/>
      <c r="Q1606" s="184">
        <v>3.8024</v>
      </c>
      <c r="R1606" s="184">
        <v>3.4054000000000002</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44446</v>
      </c>
      <c r="E1607" s="184">
        <v>2856.4061999999999</v>
      </c>
      <c r="F1607" s="184">
        <v>2.9546000000000001</v>
      </c>
      <c r="G1607" s="184">
        <v>2.9316</v>
      </c>
      <c r="H1607" s="184">
        <v>2.9399000000000002</v>
      </c>
      <c r="I1607" s="184">
        <v>2.9904999999999999</v>
      </c>
      <c r="J1607" s="184">
        <v>3.012</v>
      </c>
      <c r="K1607" s="184">
        <v>3.1051000000000002</v>
      </c>
      <c r="L1607" s="184">
        <v>3.1482999999999999</v>
      </c>
      <c r="M1607" s="184">
        <v>3.1221000000000001</v>
      </c>
      <c r="N1607" s="184">
        <v>3.105</v>
      </c>
      <c r="O1607" s="184">
        <v>4.4339000000000004</v>
      </c>
      <c r="P1607" s="184">
        <v>5.1089000000000002</v>
      </c>
      <c r="Q1607" s="184">
        <v>6.5496999999999996</v>
      </c>
      <c r="R1607" s="184">
        <v>3.5712999999999999</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44446</v>
      </c>
      <c r="E1608" s="184">
        <v>2831.3649</v>
      </c>
      <c r="F1608" s="184">
        <v>2.8942999999999999</v>
      </c>
      <c r="G1608" s="184">
        <v>2.8711000000000002</v>
      </c>
      <c r="H1608" s="184">
        <v>2.8799000000000001</v>
      </c>
      <c r="I1608" s="184">
        <v>2.9304000000000001</v>
      </c>
      <c r="J1608" s="184">
        <v>2.9518</v>
      </c>
      <c r="K1608" s="184">
        <v>3.0446</v>
      </c>
      <c r="L1608" s="184">
        <v>3.0874000000000001</v>
      </c>
      <c r="M1608" s="184">
        <v>3.0607000000000002</v>
      </c>
      <c r="N1608" s="184">
        <v>3.0440999999999998</v>
      </c>
      <c r="O1608" s="184">
        <v>4.3642000000000003</v>
      </c>
      <c r="P1608" s="184">
        <v>5.0026000000000002</v>
      </c>
      <c r="Q1608" s="184">
        <v>6.0355999999999996</v>
      </c>
      <c r="R1608" s="184">
        <v>3.5049999999999999</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44446</v>
      </c>
      <c r="E1609" s="184">
        <v>1073.5063</v>
      </c>
      <c r="F1609" s="184">
        <v>2.7441</v>
      </c>
      <c r="G1609" s="184">
        <v>2.7515000000000001</v>
      </c>
      <c r="H1609" s="184">
        <v>2.7589000000000001</v>
      </c>
      <c r="I1609" s="184">
        <v>2.8075999999999999</v>
      </c>
      <c r="J1609" s="184">
        <v>2.8170000000000002</v>
      </c>
      <c r="K1609" s="184">
        <v>2.9927999999999999</v>
      </c>
      <c r="L1609" s="184">
        <v>3.1032000000000002</v>
      </c>
      <c r="M1609" s="184">
        <v>3.0598000000000001</v>
      </c>
      <c r="N1609" s="184">
        <v>3.0259</v>
      </c>
      <c r="O1609" s="184"/>
      <c r="P1609" s="184"/>
      <c r="Q1609" s="184">
        <v>3.5314000000000001</v>
      </c>
      <c r="R1609" s="184">
        <v>3.4963000000000002</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44446</v>
      </c>
      <c r="E1610" s="184">
        <v>1072.1196</v>
      </c>
      <c r="F1610" s="184">
        <v>2.6692999999999998</v>
      </c>
      <c r="G1610" s="184">
        <v>2.6452</v>
      </c>
      <c r="H1610" s="184">
        <v>2.6680000000000001</v>
      </c>
      <c r="I1610" s="184">
        <v>2.7262</v>
      </c>
      <c r="J1610" s="184">
        <v>2.7334000000000001</v>
      </c>
      <c r="K1610" s="184">
        <v>2.9094000000000002</v>
      </c>
      <c r="L1610" s="184">
        <v>3.0253000000000001</v>
      </c>
      <c r="M1610" s="184">
        <v>2.9860000000000002</v>
      </c>
      <c r="N1610" s="184">
        <v>2.9556</v>
      </c>
      <c r="O1610" s="184"/>
      <c r="P1610" s="184"/>
      <c r="Q1610" s="184">
        <v>3.4659</v>
      </c>
      <c r="R1610" s="184">
        <v>3.4314</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2.9134083333333334</v>
      </c>
      <c r="G1611" s="186">
        <v>2.8979416666666657</v>
      </c>
      <c r="H1611" s="186">
        <v>2.9057733333333329</v>
      </c>
      <c r="I1611" s="186">
        <v>2.9493416666666672</v>
      </c>
      <c r="J1611" s="186">
        <v>2.9609700000000001</v>
      </c>
      <c r="K1611" s="186">
        <v>3.0646649999999993</v>
      </c>
      <c r="L1611" s="186">
        <v>3.1092999999999997</v>
      </c>
      <c r="M1611" s="186">
        <v>3.0823783333333323</v>
      </c>
      <c r="N1611" s="186">
        <v>3.0631149999999994</v>
      </c>
      <c r="O1611" s="186">
        <v>4.3195999999999994</v>
      </c>
      <c r="P1611" s="186">
        <v>4.9794999999999998</v>
      </c>
      <c r="Q1611" s="186">
        <v>4.1359233333333334</v>
      </c>
      <c r="R1611" s="186">
        <v>3.51545</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2.9216000000000002</v>
      </c>
      <c r="G1612" s="186">
        <v>2.9010500000000001</v>
      </c>
      <c r="H1612" s="186">
        <v>2.9081999999999999</v>
      </c>
      <c r="I1612" s="186">
        <v>2.9561999999999999</v>
      </c>
      <c r="J1612" s="186">
        <v>2.9672499999999999</v>
      </c>
      <c r="K1612" s="186">
        <v>3.0717499999999998</v>
      </c>
      <c r="L1612" s="186">
        <v>3.1133999999999999</v>
      </c>
      <c r="M1612" s="186">
        <v>3.09015</v>
      </c>
      <c r="N1612" s="186">
        <v>3.0723500000000001</v>
      </c>
      <c r="O1612" s="186">
        <v>4.3680500000000002</v>
      </c>
      <c r="P1612" s="186">
        <v>5.0179499999999999</v>
      </c>
      <c r="Q1612" s="186">
        <v>3.8678999999999997</v>
      </c>
      <c r="R1612" s="186">
        <v>3.5281000000000002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44446</v>
      </c>
      <c r="E1615" s="184">
        <v>65.420100000000005</v>
      </c>
      <c r="F1615" s="184">
        <v>-2.5663</v>
      </c>
      <c r="G1615" s="184">
        <v>2.6648999999999998</v>
      </c>
      <c r="H1615" s="184">
        <v>13.545</v>
      </c>
      <c r="I1615" s="184">
        <v>16.325500000000002</v>
      </c>
      <c r="J1615" s="184">
        <v>16.594100000000001</v>
      </c>
      <c r="K1615" s="184">
        <v>7.0204000000000004</v>
      </c>
      <c r="L1615" s="184">
        <v>9.8716000000000008</v>
      </c>
      <c r="M1615" s="184">
        <v>4.2470999999999997</v>
      </c>
      <c r="N1615" s="184">
        <v>5.4836</v>
      </c>
      <c r="O1615" s="184">
        <v>10.469799999999999</v>
      </c>
      <c r="P1615" s="184">
        <v>8.0699000000000005</v>
      </c>
      <c r="Q1615" s="184">
        <v>8.9451000000000001</v>
      </c>
      <c r="R1615" s="184">
        <v>7.8678999999999997</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44446</v>
      </c>
      <c r="E1616" s="184">
        <v>68.573700000000002</v>
      </c>
      <c r="F1616" s="184">
        <v>-1.8629</v>
      </c>
      <c r="G1616" s="184">
        <v>3.3146</v>
      </c>
      <c r="H1616" s="184">
        <v>14.196999999999999</v>
      </c>
      <c r="I1616" s="184">
        <v>16.983000000000001</v>
      </c>
      <c r="J1616" s="184">
        <v>17.254999999999999</v>
      </c>
      <c r="K1616" s="184">
        <v>7.6828000000000003</v>
      </c>
      <c r="L1616" s="184">
        <v>10.5829</v>
      </c>
      <c r="M1616" s="184">
        <v>4.9246999999999996</v>
      </c>
      <c r="N1616" s="184">
        <v>6.1622000000000003</v>
      </c>
      <c r="O1616" s="184">
        <v>11.148199999999999</v>
      </c>
      <c r="P1616" s="184">
        <v>8.6971000000000007</v>
      </c>
      <c r="Q1616" s="184">
        <v>9.9126999999999992</v>
      </c>
      <c r="R1616" s="184">
        <v>8.5381</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44446</v>
      </c>
      <c r="E1617" s="184">
        <v>68.573700000000002</v>
      </c>
      <c r="F1617" s="184">
        <v>-1.8629</v>
      </c>
      <c r="G1617" s="184">
        <v>3.3146</v>
      </c>
      <c r="H1617" s="184">
        <v>14.196999999999999</v>
      </c>
      <c r="I1617" s="184">
        <v>16.983000000000001</v>
      </c>
      <c r="J1617" s="184">
        <v>17.254999999999999</v>
      </c>
      <c r="K1617" s="184">
        <v>7.6828000000000003</v>
      </c>
      <c r="L1617" s="184">
        <v>10.5829</v>
      </c>
      <c r="M1617" s="184">
        <v>4.9246999999999996</v>
      </c>
      <c r="N1617" s="184">
        <v>6.1622000000000003</v>
      </c>
      <c r="O1617" s="184">
        <v>11.148199999999999</v>
      </c>
      <c r="P1617" s="184">
        <v>8.6971000000000007</v>
      </c>
      <c r="Q1617" s="184">
        <v>9.9126999999999992</v>
      </c>
      <c r="R1617" s="184">
        <v>8.5381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44446</v>
      </c>
      <c r="E1618" s="184">
        <v>21.198599999999999</v>
      </c>
      <c r="F1618" s="184">
        <v>-35.434899999999999</v>
      </c>
      <c r="G1618" s="184">
        <v>4.4789000000000003</v>
      </c>
      <c r="H1618" s="184">
        <v>19.628499999999999</v>
      </c>
      <c r="I1618" s="184">
        <v>20.252099999999999</v>
      </c>
      <c r="J1618" s="184">
        <v>15.0244</v>
      </c>
      <c r="K1618" s="184">
        <v>5.7241</v>
      </c>
      <c r="L1618" s="184">
        <v>6.6467999999999998</v>
      </c>
      <c r="M1618" s="184">
        <v>3.7439</v>
      </c>
      <c r="N1618" s="184">
        <v>5.5791000000000004</v>
      </c>
      <c r="O1618" s="184">
        <v>11.083600000000001</v>
      </c>
      <c r="P1618" s="184">
        <v>7.9260000000000002</v>
      </c>
      <c r="Q1618" s="184">
        <v>8.2040000000000006</v>
      </c>
      <c r="R1618" s="184">
        <v>8.5668000000000006</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44446</v>
      </c>
      <c r="E1619" s="184">
        <v>20.271100000000001</v>
      </c>
      <c r="F1619" s="184">
        <v>-36.156100000000002</v>
      </c>
      <c r="G1619" s="184">
        <v>3.8729</v>
      </c>
      <c r="H1619" s="184">
        <v>19.026800000000001</v>
      </c>
      <c r="I1619" s="184">
        <v>19.6448</v>
      </c>
      <c r="J1619" s="184">
        <v>14.415900000000001</v>
      </c>
      <c r="K1619" s="184">
        <v>5.1146000000000003</v>
      </c>
      <c r="L1619" s="184">
        <v>6.0246000000000004</v>
      </c>
      <c r="M1619" s="184">
        <v>3.1254</v>
      </c>
      <c r="N1619" s="184">
        <v>4.9451000000000001</v>
      </c>
      <c r="O1619" s="184">
        <v>10.521000000000001</v>
      </c>
      <c r="P1619" s="184">
        <v>7.3723000000000001</v>
      </c>
      <c r="Q1619" s="184">
        <v>7.6134000000000004</v>
      </c>
      <c r="R1619" s="184">
        <v>7.9931000000000001</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44446</v>
      </c>
      <c r="E1620" s="184">
        <v>34.044499999999999</v>
      </c>
      <c r="F1620" s="184">
        <v>-16.3962</v>
      </c>
      <c r="G1620" s="184">
        <v>3.1101999999999999</v>
      </c>
      <c r="H1620" s="184">
        <v>17.164400000000001</v>
      </c>
      <c r="I1620" s="184">
        <v>14.941800000000001</v>
      </c>
      <c r="J1620" s="184">
        <v>15.2822</v>
      </c>
      <c r="K1620" s="184">
        <v>5.7157</v>
      </c>
      <c r="L1620" s="184">
        <v>8.0935000000000006</v>
      </c>
      <c r="M1620" s="184">
        <v>2.5217000000000001</v>
      </c>
      <c r="N1620" s="184">
        <v>4.0457999999999998</v>
      </c>
      <c r="O1620" s="184">
        <v>8.8844999999999992</v>
      </c>
      <c r="P1620" s="184">
        <v>6.3072999999999997</v>
      </c>
      <c r="Q1620" s="184">
        <v>6.4911000000000003</v>
      </c>
      <c r="R1620" s="184">
        <v>6.0233999999999996</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44446</v>
      </c>
      <c r="E1621" s="184">
        <v>36.674700000000001</v>
      </c>
      <c r="F1621" s="184">
        <v>-15.718</v>
      </c>
      <c r="G1621" s="184">
        <v>3.8332999999999999</v>
      </c>
      <c r="H1621" s="184">
        <v>17.904399999999999</v>
      </c>
      <c r="I1621" s="184">
        <v>15.683400000000001</v>
      </c>
      <c r="J1621" s="184">
        <v>16.030899999999999</v>
      </c>
      <c r="K1621" s="184">
        <v>6.4645000000000001</v>
      </c>
      <c r="L1621" s="184">
        <v>8.8803999999999998</v>
      </c>
      <c r="M1621" s="184">
        <v>3.3012999999999999</v>
      </c>
      <c r="N1621" s="184">
        <v>4.8468999999999998</v>
      </c>
      <c r="O1621" s="184">
        <v>9.7241999999999997</v>
      </c>
      <c r="P1621" s="184">
        <v>7.1603000000000003</v>
      </c>
      <c r="Q1621" s="184">
        <v>8.5305</v>
      </c>
      <c r="R1621" s="184">
        <v>6.8562000000000003</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44446</v>
      </c>
      <c r="E1622" s="184">
        <v>64.003100000000003</v>
      </c>
      <c r="F1622" s="184">
        <v>-48.466799999999999</v>
      </c>
      <c r="G1622" s="184">
        <v>-8.3755000000000006</v>
      </c>
      <c r="H1622" s="184">
        <v>11.888999999999999</v>
      </c>
      <c r="I1622" s="184">
        <v>11.357200000000001</v>
      </c>
      <c r="J1622" s="184">
        <v>9.1166999999999998</v>
      </c>
      <c r="K1622" s="184">
        <v>4.5651999999999999</v>
      </c>
      <c r="L1622" s="184">
        <v>5.5773999999999999</v>
      </c>
      <c r="M1622" s="184">
        <v>2.5899000000000001</v>
      </c>
      <c r="N1622" s="184">
        <v>4.1473000000000004</v>
      </c>
      <c r="O1622" s="184">
        <v>9.1515000000000004</v>
      </c>
      <c r="P1622" s="184">
        <v>7.4687999999999999</v>
      </c>
      <c r="Q1622" s="184">
        <v>8.9238</v>
      </c>
      <c r="R1622" s="184">
        <v>6.5236999999999998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44446</v>
      </c>
      <c r="E1623" s="184">
        <v>61.036200000000001</v>
      </c>
      <c r="F1623" s="184">
        <v>-49.209200000000003</v>
      </c>
      <c r="G1623" s="184">
        <v>-9.1254000000000008</v>
      </c>
      <c r="H1623" s="184">
        <v>11.1381</v>
      </c>
      <c r="I1623" s="184">
        <v>10.602</v>
      </c>
      <c r="J1623" s="184">
        <v>8.36</v>
      </c>
      <c r="K1623" s="184">
        <v>3.8069000000000002</v>
      </c>
      <c r="L1623" s="184">
        <v>4.8282999999999996</v>
      </c>
      <c r="M1623" s="184">
        <v>1.823</v>
      </c>
      <c r="N1623" s="184">
        <v>3.3571</v>
      </c>
      <c r="O1623" s="184">
        <v>8.4055</v>
      </c>
      <c r="P1623" s="184">
        <v>6.7680999999999996</v>
      </c>
      <c r="Q1623" s="184">
        <v>8.6903000000000006</v>
      </c>
      <c r="R1623" s="184">
        <v>5.7744999999999997</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44446</v>
      </c>
      <c r="E1624" s="184">
        <v>78.899000000000001</v>
      </c>
      <c r="F1624" s="184">
        <v>-55.337499999999999</v>
      </c>
      <c r="G1624" s="184">
        <v>-3.9420999999999999</v>
      </c>
      <c r="H1624" s="184">
        <v>17.705400000000001</v>
      </c>
      <c r="I1624" s="184">
        <v>18.988900000000001</v>
      </c>
      <c r="J1624" s="184">
        <v>15.751200000000001</v>
      </c>
      <c r="K1624" s="184">
        <v>6.6299000000000001</v>
      </c>
      <c r="L1624" s="184">
        <v>8.5109999999999992</v>
      </c>
      <c r="M1624" s="184">
        <v>3.9779</v>
      </c>
      <c r="N1624" s="184">
        <v>5.8714000000000004</v>
      </c>
      <c r="O1624" s="184">
        <v>11.755699999999999</v>
      </c>
      <c r="P1624" s="184">
        <v>8.7311999999999994</v>
      </c>
      <c r="Q1624" s="184">
        <v>8.9758999999999993</v>
      </c>
      <c r="R1624" s="184">
        <v>8.9418000000000006</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44446</v>
      </c>
      <c r="E1625" s="184">
        <v>75.666700000000006</v>
      </c>
      <c r="F1625" s="184">
        <v>-55.822200000000002</v>
      </c>
      <c r="G1625" s="184">
        <v>-4.4356999999999998</v>
      </c>
      <c r="H1625" s="184">
        <v>17.208600000000001</v>
      </c>
      <c r="I1625" s="184">
        <v>18.488099999999999</v>
      </c>
      <c r="J1625" s="184">
        <v>15.2453</v>
      </c>
      <c r="K1625" s="184">
        <v>6.1222000000000003</v>
      </c>
      <c r="L1625" s="184">
        <v>7.9741999999999997</v>
      </c>
      <c r="M1625" s="184">
        <v>3.4432</v>
      </c>
      <c r="N1625" s="184">
        <v>5.3270999999999997</v>
      </c>
      <c r="O1625" s="184">
        <v>11.0969</v>
      </c>
      <c r="P1625" s="184">
        <v>8.0274000000000001</v>
      </c>
      <c r="Q1625" s="184">
        <v>9.6567000000000007</v>
      </c>
      <c r="R1625" s="184">
        <v>8.35</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44446</v>
      </c>
      <c r="E1626" s="184">
        <v>20.459499999999998</v>
      </c>
      <c r="F1626" s="184">
        <v>-98.212500000000006</v>
      </c>
      <c r="G1626" s="184">
        <v>-3.0318000000000001</v>
      </c>
      <c r="H1626" s="184">
        <v>45.529600000000002</v>
      </c>
      <c r="I1626" s="184">
        <v>40.373699999999999</v>
      </c>
      <c r="J1626" s="184">
        <v>23.1509</v>
      </c>
      <c r="K1626" s="184">
        <v>8.1555</v>
      </c>
      <c r="L1626" s="184">
        <v>11.1137</v>
      </c>
      <c r="M1626" s="184">
        <v>6.0347999999999997</v>
      </c>
      <c r="N1626" s="184">
        <v>8.1392000000000007</v>
      </c>
      <c r="O1626" s="184">
        <v>11.630800000000001</v>
      </c>
      <c r="P1626" s="184">
        <v>8.8444000000000003</v>
      </c>
      <c r="Q1626" s="184">
        <v>9.9183000000000003</v>
      </c>
      <c r="R1626" s="184">
        <v>9.1671999999999993</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44446</v>
      </c>
      <c r="E1627" s="184">
        <v>19.720500000000001</v>
      </c>
      <c r="F1627" s="184">
        <v>-98.9375</v>
      </c>
      <c r="G1627" s="184">
        <v>-3.7927</v>
      </c>
      <c r="H1627" s="184">
        <v>44.775599999999997</v>
      </c>
      <c r="I1627" s="184">
        <v>39.619900000000001</v>
      </c>
      <c r="J1627" s="184">
        <v>22.392800000000001</v>
      </c>
      <c r="K1627" s="184">
        <v>7.3917999999999999</v>
      </c>
      <c r="L1627" s="184">
        <v>10.307</v>
      </c>
      <c r="M1627" s="184">
        <v>5.3183999999999996</v>
      </c>
      <c r="N1627" s="184">
        <v>7.4551999999999996</v>
      </c>
      <c r="O1627" s="184">
        <v>11.0602</v>
      </c>
      <c r="P1627" s="184">
        <v>8.2941000000000003</v>
      </c>
      <c r="Q1627" s="184">
        <v>9.3854000000000006</v>
      </c>
      <c r="R1627" s="184">
        <v>8.5801999999999996</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44446</v>
      </c>
      <c r="E1628" s="184">
        <v>48.378399999999999</v>
      </c>
      <c r="F1628" s="184">
        <v>-62.137700000000002</v>
      </c>
      <c r="G1628" s="184">
        <v>-9.7975999999999992</v>
      </c>
      <c r="H1628" s="184">
        <v>16.868300000000001</v>
      </c>
      <c r="I1628" s="184">
        <v>17.698499999999999</v>
      </c>
      <c r="J1628" s="184">
        <v>16.139800000000001</v>
      </c>
      <c r="K1628" s="184">
        <v>5.7294</v>
      </c>
      <c r="L1628" s="184">
        <v>7.6089000000000002</v>
      </c>
      <c r="M1628" s="184">
        <v>2.7519999999999998</v>
      </c>
      <c r="N1628" s="184">
        <v>3.4788000000000001</v>
      </c>
      <c r="O1628" s="184">
        <v>8.4141999999999992</v>
      </c>
      <c r="P1628" s="184">
        <v>5.0233999999999996</v>
      </c>
      <c r="Q1628" s="184">
        <v>8.3030000000000008</v>
      </c>
      <c r="R1628" s="184">
        <v>5.3771000000000004</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44446</v>
      </c>
      <c r="E1629" s="184">
        <v>52.032200000000003</v>
      </c>
      <c r="F1629" s="184">
        <v>-61.626800000000003</v>
      </c>
      <c r="G1629" s="184">
        <v>-9.3377999999999997</v>
      </c>
      <c r="H1629" s="184">
        <v>17.334099999999999</v>
      </c>
      <c r="I1629" s="184">
        <v>18.164000000000001</v>
      </c>
      <c r="J1629" s="184">
        <v>16.607099999999999</v>
      </c>
      <c r="K1629" s="184">
        <v>6.1848999999999998</v>
      </c>
      <c r="L1629" s="184">
        <v>8.0595999999999997</v>
      </c>
      <c r="M1629" s="184">
        <v>3.1962999999999999</v>
      </c>
      <c r="N1629" s="184">
        <v>3.9357000000000002</v>
      </c>
      <c r="O1629" s="184">
        <v>9.0344999999999995</v>
      </c>
      <c r="P1629" s="184">
        <v>5.7901999999999996</v>
      </c>
      <c r="Q1629" s="184">
        <v>7.9244000000000003</v>
      </c>
      <c r="R1629" s="184">
        <v>5.8803999999999998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44446</v>
      </c>
      <c r="E1630" s="184">
        <v>44.578699999999998</v>
      </c>
      <c r="F1630" s="184">
        <v>-37.951700000000002</v>
      </c>
      <c r="G1630" s="184">
        <v>-1.5759000000000001</v>
      </c>
      <c r="H1630" s="184">
        <v>15.3444</v>
      </c>
      <c r="I1630" s="184">
        <v>16.354700000000001</v>
      </c>
      <c r="J1630" s="184">
        <v>15.3118</v>
      </c>
      <c r="K1630" s="184">
        <v>5.8787000000000003</v>
      </c>
      <c r="L1630" s="184">
        <v>7.3993000000000002</v>
      </c>
      <c r="M1630" s="184">
        <v>2.7227000000000001</v>
      </c>
      <c r="N1630" s="184">
        <v>4.4333</v>
      </c>
      <c r="O1630" s="184">
        <v>8.3630999999999993</v>
      </c>
      <c r="P1630" s="184">
        <v>6.0769000000000002</v>
      </c>
      <c r="Q1630" s="184">
        <v>7.7060000000000004</v>
      </c>
      <c r="R1630" s="184">
        <v>6.7007000000000003</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44446</v>
      </c>
      <c r="E1631" s="184">
        <v>46.1584</v>
      </c>
      <c r="F1631" s="184">
        <v>-37.443399999999997</v>
      </c>
      <c r="G1631" s="184">
        <v>-1.1267</v>
      </c>
      <c r="H1631" s="184">
        <v>15.8064</v>
      </c>
      <c r="I1631" s="184">
        <v>16.821000000000002</v>
      </c>
      <c r="J1631" s="184">
        <v>15.7758</v>
      </c>
      <c r="K1631" s="184">
        <v>6.3380000000000001</v>
      </c>
      <c r="L1631" s="184">
        <v>7.8558000000000003</v>
      </c>
      <c r="M1631" s="184">
        <v>3.1829999999999998</v>
      </c>
      <c r="N1631" s="184">
        <v>4.9095000000000004</v>
      </c>
      <c r="O1631" s="184">
        <v>8.8059999999999992</v>
      </c>
      <c r="P1631" s="184">
        <v>6.5083000000000002</v>
      </c>
      <c r="Q1631" s="184">
        <v>8.4326000000000008</v>
      </c>
      <c r="R1631" s="184">
        <v>7.1679000000000004</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44446</v>
      </c>
      <c r="E1632" s="184">
        <v>80.3369</v>
      </c>
      <c r="F1632" s="184">
        <v>-35.676000000000002</v>
      </c>
      <c r="G1632" s="184">
        <v>11.9078</v>
      </c>
      <c r="H1632" s="184">
        <v>36.319099999999999</v>
      </c>
      <c r="I1632" s="184">
        <v>32.811799999999998</v>
      </c>
      <c r="J1632" s="184">
        <v>23.077999999999999</v>
      </c>
      <c r="K1632" s="184">
        <v>8.1104000000000003</v>
      </c>
      <c r="L1632" s="184">
        <v>8.2681000000000004</v>
      </c>
      <c r="M1632" s="184">
        <v>4.6226000000000003</v>
      </c>
      <c r="N1632" s="184">
        <v>5.6452999999999998</v>
      </c>
      <c r="O1632" s="184">
        <v>9.8879000000000001</v>
      </c>
      <c r="P1632" s="184">
        <v>7.8415999999999997</v>
      </c>
      <c r="Q1632" s="184">
        <v>9.9017999999999997</v>
      </c>
      <c r="R1632" s="184">
        <v>8.7493999999999996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44446</v>
      </c>
      <c r="E1633" s="184">
        <v>84.7774</v>
      </c>
      <c r="F1633" s="184">
        <v>-35.098199999999999</v>
      </c>
      <c r="G1633" s="184">
        <v>12.513500000000001</v>
      </c>
      <c r="H1633" s="184">
        <v>36.929400000000001</v>
      </c>
      <c r="I1633" s="184">
        <v>33.427100000000003</v>
      </c>
      <c r="J1633" s="184">
        <v>23.700600000000001</v>
      </c>
      <c r="K1633" s="184">
        <v>8.7333999999999996</v>
      </c>
      <c r="L1633" s="184">
        <v>8.9047000000000001</v>
      </c>
      <c r="M1633" s="184">
        <v>5.2550999999999997</v>
      </c>
      <c r="N1633" s="184">
        <v>6.2914000000000003</v>
      </c>
      <c r="O1633" s="184">
        <v>10.4758</v>
      </c>
      <c r="P1633" s="184">
        <v>8.4260000000000002</v>
      </c>
      <c r="Q1633" s="184">
        <v>9.3559000000000001</v>
      </c>
      <c r="R1633" s="184">
        <v>9.3308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44446</v>
      </c>
      <c r="E1634" s="184">
        <v>17.4511</v>
      </c>
      <c r="F1634" s="184">
        <v>-35.104399999999998</v>
      </c>
      <c r="G1634" s="184">
        <v>-6.5837000000000003</v>
      </c>
      <c r="H1634" s="184">
        <v>7.99</v>
      </c>
      <c r="I1634" s="184">
        <v>10.6806</v>
      </c>
      <c r="J1634" s="184">
        <v>10.281700000000001</v>
      </c>
      <c r="K1634" s="184">
        <v>2.9430000000000001</v>
      </c>
      <c r="L1634" s="184">
        <v>7.3205999999999998</v>
      </c>
      <c r="M1634" s="184">
        <v>2.5581</v>
      </c>
      <c r="N1634" s="184">
        <v>3.7921999999999998</v>
      </c>
      <c r="O1634" s="184">
        <v>7.8095999999999997</v>
      </c>
      <c r="P1634" s="184">
        <v>4.8056000000000001</v>
      </c>
      <c r="Q1634" s="184">
        <v>6.5955000000000004</v>
      </c>
      <c r="R1634" s="184">
        <v>5.2580999999999998</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44446</v>
      </c>
      <c r="E1635" s="184">
        <v>18.5137</v>
      </c>
      <c r="F1635" s="184">
        <v>-34.468899999999998</v>
      </c>
      <c r="G1635" s="184">
        <v>-5.8122999999999996</v>
      </c>
      <c r="H1635" s="184">
        <v>8.7455999999999996</v>
      </c>
      <c r="I1635" s="184">
        <v>11.4567</v>
      </c>
      <c r="J1635" s="184">
        <v>11.0604</v>
      </c>
      <c r="K1635" s="184">
        <v>3.7204000000000002</v>
      </c>
      <c r="L1635" s="184">
        <v>8.1231000000000009</v>
      </c>
      <c r="M1635" s="184">
        <v>3.3426999999999998</v>
      </c>
      <c r="N1635" s="184">
        <v>4.6001000000000003</v>
      </c>
      <c r="O1635" s="184">
        <v>8.6613000000000007</v>
      </c>
      <c r="P1635" s="184">
        <v>5.7526999999999999</v>
      </c>
      <c r="Q1635" s="184">
        <v>7.2724000000000002</v>
      </c>
      <c r="R1635" s="184">
        <v>6.1448999999999998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44446</v>
      </c>
      <c r="E1636" s="184">
        <v>29.899799999999999</v>
      </c>
      <c r="F1636" s="184">
        <v>-33.783299999999997</v>
      </c>
      <c r="G1636" s="184">
        <v>-5.7339000000000002</v>
      </c>
      <c r="H1636" s="184">
        <v>11.570399999999999</v>
      </c>
      <c r="I1636" s="184">
        <v>12.8635</v>
      </c>
      <c r="J1636" s="184">
        <v>12.066700000000001</v>
      </c>
      <c r="K1636" s="184">
        <v>5.8285</v>
      </c>
      <c r="L1636" s="184">
        <v>8.6648999999999994</v>
      </c>
      <c r="M1636" s="184">
        <v>3.1556000000000002</v>
      </c>
      <c r="N1636" s="184">
        <v>5.4569999999999999</v>
      </c>
      <c r="O1636" s="184">
        <v>12.1647</v>
      </c>
      <c r="P1636" s="184">
        <v>9.2277000000000005</v>
      </c>
      <c r="Q1636" s="184">
        <v>9.9252000000000002</v>
      </c>
      <c r="R1636" s="184">
        <v>8.9533000000000005</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44446</v>
      </c>
      <c r="E1637" s="184">
        <v>28.324300000000001</v>
      </c>
      <c r="F1637" s="184">
        <v>-34.503100000000003</v>
      </c>
      <c r="G1637" s="184">
        <v>-6.3742999999999999</v>
      </c>
      <c r="H1637" s="184">
        <v>10.921099999999999</v>
      </c>
      <c r="I1637" s="184">
        <v>12.2349</v>
      </c>
      <c r="J1637" s="184">
        <v>11.433400000000001</v>
      </c>
      <c r="K1637" s="184">
        <v>5.1980000000000004</v>
      </c>
      <c r="L1637" s="184">
        <v>8.0167000000000002</v>
      </c>
      <c r="M1637" s="184">
        <v>2.5186999999999999</v>
      </c>
      <c r="N1637" s="184">
        <v>4.8019999999999996</v>
      </c>
      <c r="O1637" s="184">
        <v>11.5024</v>
      </c>
      <c r="P1637" s="184">
        <v>8.5946999999999996</v>
      </c>
      <c r="Q1637" s="184">
        <v>8.5017999999999994</v>
      </c>
      <c r="R1637" s="184">
        <v>8.2902000000000005</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44446</v>
      </c>
      <c r="E1638" s="184">
        <v>10.4002</v>
      </c>
      <c r="F1638" s="184">
        <v>-38.213999999999999</v>
      </c>
      <c r="G1638" s="184">
        <v>-3.5082</v>
      </c>
      <c r="H1638" s="184">
        <v>13.118499999999999</v>
      </c>
      <c r="I1638" s="184">
        <v>13.1516</v>
      </c>
      <c r="J1638" s="184">
        <v>15.9245</v>
      </c>
      <c r="K1638" s="184">
        <v>7.5095999999999998</v>
      </c>
      <c r="L1638" s="184"/>
      <c r="M1638" s="184"/>
      <c r="N1638" s="184"/>
      <c r="O1638" s="184"/>
      <c r="P1638" s="184"/>
      <c r="Q1638" s="184">
        <v>8.6948000000000008</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44446</v>
      </c>
      <c r="E1639" s="184">
        <v>10.388500000000001</v>
      </c>
      <c r="F1639" s="184">
        <v>-38.256999999999998</v>
      </c>
      <c r="G1639" s="184">
        <v>-3.7755000000000001</v>
      </c>
      <c r="H1639" s="184">
        <v>12.9316</v>
      </c>
      <c r="I1639" s="184">
        <v>12.913</v>
      </c>
      <c r="J1639" s="184">
        <v>15.6831</v>
      </c>
      <c r="K1639" s="184">
        <v>7.2565999999999997</v>
      </c>
      <c r="L1639" s="184"/>
      <c r="M1639" s="184"/>
      <c r="N1639" s="184"/>
      <c r="O1639" s="184"/>
      <c r="P1639" s="184"/>
      <c r="Q1639" s="184">
        <v>8.4405999999999999</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44446</v>
      </c>
      <c r="E1640" s="184">
        <v>10.409800000000001</v>
      </c>
      <c r="F1640" s="184">
        <v>-34.329500000000003</v>
      </c>
      <c r="G1640" s="184">
        <v>-2.5413999999999999</v>
      </c>
      <c r="H1640" s="184">
        <v>17.2377</v>
      </c>
      <c r="I1640" s="184">
        <v>15.367599999999999</v>
      </c>
      <c r="J1640" s="184">
        <v>15.954700000000001</v>
      </c>
      <c r="K1640" s="184">
        <v>7.9817999999999998</v>
      </c>
      <c r="L1640" s="184"/>
      <c r="M1640" s="184"/>
      <c r="N1640" s="184"/>
      <c r="O1640" s="184"/>
      <c r="P1640" s="184"/>
      <c r="Q1640" s="184">
        <v>8.9033999999999995</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44446</v>
      </c>
      <c r="E1641" s="184">
        <v>10.397600000000001</v>
      </c>
      <c r="F1641" s="184">
        <v>-34.369799999999998</v>
      </c>
      <c r="G1641" s="184">
        <v>-2.8075000000000001</v>
      </c>
      <c r="H1641" s="184">
        <v>16.955100000000002</v>
      </c>
      <c r="I1641" s="184">
        <v>15.1066</v>
      </c>
      <c r="J1641" s="184">
        <v>15.691700000000001</v>
      </c>
      <c r="K1641" s="184">
        <v>7.7214999999999998</v>
      </c>
      <c r="L1641" s="184"/>
      <c r="M1641" s="184"/>
      <c r="N1641" s="184"/>
      <c r="O1641" s="184"/>
      <c r="P1641" s="184"/>
      <c r="Q1641" s="184">
        <v>8.6382999999999992</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44446</v>
      </c>
      <c r="E1642" s="184">
        <v>2274.9511000000002</v>
      </c>
      <c r="F1642" s="184">
        <v>-82.173199999999994</v>
      </c>
      <c r="G1642" s="184">
        <v>-2.6726000000000001</v>
      </c>
      <c r="H1642" s="184">
        <v>31.844999999999999</v>
      </c>
      <c r="I1642" s="184">
        <v>24.316400000000002</v>
      </c>
      <c r="J1642" s="184">
        <v>16.727</v>
      </c>
      <c r="K1642" s="184">
        <v>3.3769999999999998</v>
      </c>
      <c r="L1642" s="184">
        <v>4.8586999999999998</v>
      </c>
      <c r="M1642" s="184">
        <v>0.91920000000000002</v>
      </c>
      <c r="N1642" s="184">
        <v>2.1286999999999998</v>
      </c>
      <c r="O1642" s="184">
        <v>8.0355000000000008</v>
      </c>
      <c r="P1642" s="184">
        <v>5.9760999999999997</v>
      </c>
      <c r="Q1642" s="184">
        <v>6.2366999999999999</v>
      </c>
      <c r="R1642" s="184">
        <v>4.2812000000000001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44446</v>
      </c>
      <c r="E1643" s="184">
        <v>2443.9837000000002</v>
      </c>
      <c r="F1643" s="184">
        <v>-81.404399999999995</v>
      </c>
      <c r="G1643" s="184">
        <v>-1.903</v>
      </c>
      <c r="H1643" s="184">
        <v>32.619700000000002</v>
      </c>
      <c r="I1643" s="184">
        <v>25.093699999999998</v>
      </c>
      <c r="J1643" s="184">
        <v>17.508500000000002</v>
      </c>
      <c r="K1643" s="184">
        <v>4.1543000000000001</v>
      </c>
      <c r="L1643" s="184">
        <v>5.6504000000000003</v>
      </c>
      <c r="M1643" s="184">
        <v>1.6973</v>
      </c>
      <c r="N1643" s="184">
        <v>2.9188000000000001</v>
      </c>
      <c r="O1643" s="184">
        <v>8.8856999999999999</v>
      </c>
      <c r="P1643" s="184">
        <v>6.7957999999999998</v>
      </c>
      <c r="Q1643" s="184">
        <v>8.0721000000000007</v>
      </c>
      <c r="R1643" s="184">
        <v>5.1207000000000003</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44446</v>
      </c>
      <c r="E1644" s="184">
        <v>85.141300000000001</v>
      </c>
      <c r="F1644" s="184">
        <v>-3.3435000000000001</v>
      </c>
      <c r="G1644" s="184">
        <v>4.3963000000000001</v>
      </c>
      <c r="H1644" s="184">
        <v>15.4482</v>
      </c>
      <c r="I1644" s="184">
        <v>19.363800000000001</v>
      </c>
      <c r="J1644" s="184">
        <v>18.0715</v>
      </c>
      <c r="K1644" s="184">
        <v>8.4817</v>
      </c>
      <c r="L1644" s="184">
        <v>9.1982999999999997</v>
      </c>
      <c r="M1644" s="184">
        <v>4.2766999999999999</v>
      </c>
      <c r="N1644" s="184">
        <v>6.3768000000000002</v>
      </c>
      <c r="O1644" s="184">
        <v>11.1989</v>
      </c>
      <c r="P1644" s="184">
        <v>8.3651999999999997</v>
      </c>
      <c r="Q1644" s="184">
        <v>9.1121999999999996</v>
      </c>
      <c r="R1644" s="184">
        <v>8.8085000000000004</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44446</v>
      </c>
      <c r="E1645" s="184">
        <v>87.197699999999998</v>
      </c>
      <c r="F1645" s="184">
        <v>-3.3483999999999998</v>
      </c>
      <c r="G1645" s="184">
        <v>4.4077999999999999</v>
      </c>
      <c r="H1645" s="184">
        <v>15.4557</v>
      </c>
      <c r="I1645" s="184">
        <v>19.364999999999998</v>
      </c>
      <c r="J1645" s="184">
        <v>18.071899999999999</v>
      </c>
      <c r="K1645" s="184">
        <v>8.4819999999999993</v>
      </c>
      <c r="L1645" s="184">
        <v>9.1983999999999995</v>
      </c>
      <c r="M1645" s="184">
        <v>4.2777000000000003</v>
      </c>
      <c r="N1645" s="184">
        <v>6.3777999999999997</v>
      </c>
      <c r="O1645" s="184">
        <v>11.199199999999999</v>
      </c>
      <c r="P1645" s="184">
        <v>8.3693000000000008</v>
      </c>
      <c r="Q1645" s="184">
        <v>9.1506000000000007</v>
      </c>
      <c r="R1645" s="184">
        <v>8.8088999999999995</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44446</v>
      </c>
      <c r="E1646" s="184">
        <v>78.071799999999996</v>
      </c>
      <c r="F1646" s="184">
        <v>-4.3007</v>
      </c>
      <c r="G1646" s="184">
        <v>3.4258999999999999</v>
      </c>
      <c r="H1646" s="184">
        <v>14.473000000000001</v>
      </c>
      <c r="I1646" s="184">
        <v>18.4057</v>
      </c>
      <c r="J1646" s="184">
        <v>17.088699999999999</v>
      </c>
      <c r="K1646" s="184">
        <v>7.4874000000000001</v>
      </c>
      <c r="L1646" s="184">
        <v>8.1668000000000003</v>
      </c>
      <c r="M1646" s="184">
        <v>3.2504</v>
      </c>
      <c r="N1646" s="184">
        <v>5.3093000000000004</v>
      </c>
      <c r="O1646" s="184">
        <v>10.073700000000001</v>
      </c>
      <c r="P1646" s="184">
        <v>7.2759999999999998</v>
      </c>
      <c r="Q1646" s="184">
        <v>9.4725000000000001</v>
      </c>
      <c r="R1646" s="184">
        <v>7.7119999999999997</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44446</v>
      </c>
      <c r="E1647" s="184">
        <v>59.971899999999998</v>
      </c>
      <c r="F1647" s="184">
        <v>-50.566899999999997</v>
      </c>
      <c r="G1647" s="184">
        <v>-4.8815</v>
      </c>
      <c r="H1647" s="184">
        <v>15.6273</v>
      </c>
      <c r="I1647" s="184">
        <v>14.930999999999999</v>
      </c>
      <c r="J1647" s="184">
        <v>13.4785</v>
      </c>
      <c r="K1647" s="184">
        <v>6.1619000000000002</v>
      </c>
      <c r="L1647" s="184">
        <v>7.9322999999999997</v>
      </c>
      <c r="M1647" s="184">
        <v>2.5152999999999999</v>
      </c>
      <c r="N1647" s="184">
        <v>4.6763000000000003</v>
      </c>
      <c r="O1647" s="184">
        <v>9.6978000000000009</v>
      </c>
      <c r="P1647" s="184">
        <v>7.6989999999999998</v>
      </c>
      <c r="Q1647" s="184">
        <v>9.8027999999999995</v>
      </c>
      <c r="R1647" s="184">
        <v>7.5113000000000003</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44446</v>
      </c>
      <c r="E1648" s="184">
        <v>54.768900000000002</v>
      </c>
      <c r="F1648" s="184">
        <v>-51.775199999999998</v>
      </c>
      <c r="G1648" s="184">
        <v>-6.0772000000000004</v>
      </c>
      <c r="H1648" s="184">
        <v>14.4253</v>
      </c>
      <c r="I1648" s="184">
        <v>13.724299999999999</v>
      </c>
      <c r="J1648" s="184">
        <v>12.2659</v>
      </c>
      <c r="K1648" s="184">
        <v>4.9454000000000002</v>
      </c>
      <c r="L1648" s="184">
        <v>6.6811999999999996</v>
      </c>
      <c r="M1648" s="184">
        <v>1.2965</v>
      </c>
      <c r="N1648" s="184">
        <v>3.4437000000000002</v>
      </c>
      <c r="O1648" s="184">
        <v>8.3757000000000001</v>
      </c>
      <c r="P1648" s="184">
        <v>6.3022</v>
      </c>
      <c r="Q1648" s="184">
        <v>8.2476000000000003</v>
      </c>
      <c r="R1648" s="184">
        <v>6.2260999999999997</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44446</v>
      </c>
      <c r="E1649" s="184">
        <v>52.4146</v>
      </c>
      <c r="F1649" s="184">
        <v>-48.125300000000003</v>
      </c>
      <c r="G1649" s="184">
        <v>-12.6564</v>
      </c>
      <c r="H1649" s="184">
        <v>2.5280999999999998</v>
      </c>
      <c r="I1649" s="184">
        <v>6.5124000000000004</v>
      </c>
      <c r="J1649" s="184">
        <v>6.5044000000000004</v>
      </c>
      <c r="K1649" s="184">
        <v>3.1625000000000001</v>
      </c>
      <c r="L1649" s="184">
        <v>6.2214999999999998</v>
      </c>
      <c r="M1649" s="184">
        <v>3.1484000000000001</v>
      </c>
      <c r="N1649" s="184">
        <v>4.9238</v>
      </c>
      <c r="O1649" s="184">
        <v>10.5108</v>
      </c>
      <c r="P1649" s="184">
        <v>8.0263000000000009</v>
      </c>
      <c r="Q1649" s="184">
        <v>8.3331999999999997</v>
      </c>
      <c r="R1649" s="184">
        <v>7.4702999999999999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44446</v>
      </c>
      <c r="E1650" s="184">
        <v>48.902099999999997</v>
      </c>
      <c r="F1650" s="184">
        <v>-48.823099999999997</v>
      </c>
      <c r="G1650" s="184">
        <v>-13.359400000000001</v>
      </c>
      <c r="H1650" s="184">
        <v>1.8132999999999999</v>
      </c>
      <c r="I1650" s="184">
        <v>5.7919999999999998</v>
      </c>
      <c r="J1650" s="184">
        <v>5.7834000000000003</v>
      </c>
      <c r="K1650" s="184">
        <v>2.4390000000000001</v>
      </c>
      <c r="L1650" s="184">
        <v>5.4804000000000004</v>
      </c>
      <c r="M1650" s="184">
        <v>2.4144999999999999</v>
      </c>
      <c r="N1650" s="184">
        <v>4.1729000000000003</v>
      </c>
      <c r="O1650" s="184">
        <v>9.6692999999999998</v>
      </c>
      <c r="P1650" s="184">
        <v>7.1403999999999996</v>
      </c>
      <c r="Q1650" s="184">
        <v>7.5564</v>
      </c>
      <c r="R1650" s="184">
        <v>6.7343000000000002</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44446</v>
      </c>
      <c r="E1652" s="184">
        <v>30.8264</v>
      </c>
      <c r="F1652" s="184">
        <v>-56.51</v>
      </c>
      <c r="G1652" s="184">
        <v>-5.4729000000000001</v>
      </c>
      <c r="H1652" s="184">
        <v>21.860900000000001</v>
      </c>
      <c r="I1652" s="184">
        <v>20.148</v>
      </c>
      <c r="J1652" s="184">
        <v>15.7135</v>
      </c>
      <c r="K1652" s="184">
        <v>5.2923999999999998</v>
      </c>
      <c r="L1652" s="184">
        <v>7.6414999999999997</v>
      </c>
      <c r="M1652" s="184">
        <v>2.3469000000000002</v>
      </c>
      <c r="N1652" s="184">
        <v>3.8317000000000001</v>
      </c>
      <c r="O1652" s="184">
        <v>10.2704</v>
      </c>
      <c r="P1652" s="184">
        <v>8.1370000000000005</v>
      </c>
      <c r="Q1652" s="184">
        <v>9.0083000000000002</v>
      </c>
      <c r="R1652" s="184">
        <v>6.9188000000000001</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44446</v>
      </c>
      <c r="E1653" s="184">
        <v>33.644799999999996</v>
      </c>
      <c r="F1653" s="184">
        <v>-55.5687</v>
      </c>
      <c r="G1653" s="184">
        <v>-4.5270999999999999</v>
      </c>
      <c r="H1653" s="184">
        <v>22.819600000000001</v>
      </c>
      <c r="I1653" s="184">
        <v>21.115200000000002</v>
      </c>
      <c r="J1653" s="184">
        <v>16.6829</v>
      </c>
      <c r="K1653" s="184">
        <v>6.2670000000000003</v>
      </c>
      <c r="L1653" s="184">
        <v>8.6465999999999994</v>
      </c>
      <c r="M1653" s="184">
        <v>3.3344</v>
      </c>
      <c r="N1653" s="184">
        <v>4.8411999999999997</v>
      </c>
      <c r="O1653" s="184">
        <v>11.303100000000001</v>
      </c>
      <c r="P1653" s="184">
        <v>9.2194000000000003</v>
      </c>
      <c r="Q1653" s="184">
        <v>10.277200000000001</v>
      </c>
      <c r="R1653" s="184">
        <v>7.9375</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44446</v>
      </c>
      <c r="E1654" s="184">
        <v>33.735700000000001</v>
      </c>
      <c r="F1654" s="184">
        <v>-55.527099999999997</v>
      </c>
      <c r="G1654" s="184">
        <v>-4.5148999999999999</v>
      </c>
      <c r="H1654" s="184">
        <v>22.8202</v>
      </c>
      <c r="I1654" s="184">
        <v>21.1129</v>
      </c>
      <c r="J1654" s="184">
        <v>16.682600000000001</v>
      </c>
      <c r="K1654" s="184">
        <v>6.2668999999999997</v>
      </c>
      <c r="L1654" s="184">
        <v>8.6463999999999999</v>
      </c>
      <c r="M1654" s="184">
        <v>3.3342999999999998</v>
      </c>
      <c r="N1654" s="184">
        <v>4.8414999999999999</v>
      </c>
      <c r="O1654" s="184">
        <v>11.305099999999999</v>
      </c>
      <c r="P1654" s="184">
        <v>9.2202999999999999</v>
      </c>
      <c r="Q1654" s="184">
        <v>10.6317</v>
      </c>
      <c r="R1654" s="184">
        <v>7.9379</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44446</v>
      </c>
      <c r="E1655" s="184">
        <v>24.462299999999999</v>
      </c>
      <c r="F1655" s="184">
        <v>-88.564099999999996</v>
      </c>
      <c r="G1655" s="184">
        <v>-22.883400000000002</v>
      </c>
      <c r="H1655" s="184">
        <v>7.2788000000000004</v>
      </c>
      <c r="I1655" s="184">
        <v>12.196</v>
      </c>
      <c r="J1655" s="184">
        <v>11.353899999999999</v>
      </c>
      <c r="K1655" s="184">
        <v>4.3415999999999997</v>
      </c>
      <c r="L1655" s="184">
        <v>7.2270000000000003</v>
      </c>
      <c r="M1655" s="184">
        <v>3.2008999999999999</v>
      </c>
      <c r="N1655" s="184">
        <v>4.3364000000000003</v>
      </c>
      <c r="O1655" s="184">
        <v>8.7272999999999996</v>
      </c>
      <c r="P1655" s="184">
        <v>6.8869999999999996</v>
      </c>
      <c r="Q1655" s="184">
        <v>7.1971999999999996</v>
      </c>
      <c r="R1655" s="184">
        <v>6.1121999999999996</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44446</v>
      </c>
      <c r="E1656" s="184">
        <v>25.454000000000001</v>
      </c>
      <c r="F1656" s="184">
        <v>-87.405100000000004</v>
      </c>
      <c r="G1656" s="184">
        <v>-21.744199999999999</v>
      </c>
      <c r="H1656" s="184">
        <v>8.4124999999999996</v>
      </c>
      <c r="I1656" s="184">
        <v>13.311299999999999</v>
      </c>
      <c r="J1656" s="184">
        <v>12.439399999999999</v>
      </c>
      <c r="K1656" s="184">
        <v>5.4721000000000002</v>
      </c>
      <c r="L1656" s="184">
        <v>8.4079999999999995</v>
      </c>
      <c r="M1656" s="184">
        <v>4.3750999999999998</v>
      </c>
      <c r="N1656" s="184">
        <v>5.5823</v>
      </c>
      <c r="O1656" s="184">
        <v>9.5853999999999999</v>
      </c>
      <c r="P1656" s="184">
        <v>7.5528000000000004</v>
      </c>
      <c r="Q1656" s="184">
        <v>8.3504000000000005</v>
      </c>
      <c r="R1656" s="184">
        <v>7.0792000000000002</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44446</v>
      </c>
      <c r="E1657" s="184">
        <v>53.641599999999997</v>
      </c>
      <c r="F1657" s="184">
        <v>-55.439700000000002</v>
      </c>
      <c r="G1657" s="184">
        <v>-3.5028999999999999</v>
      </c>
      <c r="H1657" s="184">
        <v>16.6265</v>
      </c>
      <c r="I1657" s="184">
        <v>16.246500000000001</v>
      </c>
      <c r="J1657" s="184">
        <v>11.879200000000001</v>
      </c>
      <c r="K1657" s="184">
        <v>5.5313999999999997</v>
      </c>
      <c r="L1657" s="184">
        <v>7.1375999999999999</v>
      </c>
      <c r="M1657" s="184">
        <v>3.7614999999999998</v>
      </c>
      <c r="N1657" s="184">
        <v>5.1897000000000002</v>
      </c>
      <c r="O1657" s="184">
        <v>11.024699999999999</v>
      </c>
      <c r="P1657" s="184">
        <v>8.8160000000000007</v>
      </c>
      <c r="Q1657" s="184">
        <v>10.174200000000001</v>
      </c>
      <c r="R1657" s="184">
        <v>8.1716999999999995</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44446</v>
      </c>
      <c r="E1658" s="184">
        <v>51.583300000000001</v>
      </c>
      <c r="F1658" s="184">
        <v>-55.955500000000001</v>
      </c>
      <c r="G1658" s="184">
        <v>-3.9962</v>
      </c>
      <c r="H1658" s="184">
        <v>16.132300000000001</v>
      </c>
      <c r="I1658" s="184">
        <v>15.7629</v>
      </c>
      <c r="J1658" s="184">
        <v>11.392099999999999</v>
      </c>
      <c r="K1658" s="184">
        <v>5.0442</v>
      </c>
      <c r="L1658" s="184">
        <v>6.6413000000000002</v>
      </c>
      <c r="M1658" s="184">
        <v>3.2694999999999999</v>
      </c>
      <c r="N1658" s="184">
        <v>4.6802999999999999</v>
      </c>
      <c r="O1658" s="184">
        <v>10.500299999999999</v>
      </c>
      <c r="P1658" s="184">
        <v>8.2658000000000005</v>
      </c>
      <c r="Q1658" s="184">
        <v>8.2396999999999991</v>
      </c>
      <c r="R1658" s="184">
        <v>7.6672000000000002</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44446</v>
      </c>
      <c r="E1659" s="184">
        <v>67.760999999999996</v>
      </c>
      <c r="F1659" s="184">
        <v>-56.686399999999999</v>
      </c>
      <c r="G1659" s="184">
        <v>-8.5029000000000003</v>
      </c>
      <c r="H1659" s="184">
        <v>17.054099999999998</v>
      </c>
      <c r="I1659" s="184">
        <v>18.120100000000001</v>
      </c>
      <c r="J1659" s="184">
        <v>14.4053</v>
      </c>
      <c r="K1659" s="184">
        <v>5.5323000000000002</v>
      </c>
      <c r="L1659" s="184">
        <v>7.0332999999999997</v>
      </c>
      <c r="M1659" s="184">
        <v>1.95</v>
      </c>
      <c r="N1659" s="184">
        <v>3.3593000000000002</v>
      </c>
      <c r="O1659" s="184">
        <v>9.5383999999999993</v>
      </c>
      <c r="P1659" s="184">
        <v>7.2240000000000002</v>
      </c>
      <c r="Q1659" s="184">
        <v>8.8171999999999997</v>
      </c>
      <c r="R1659" s="184">
        <v>6.2674000000000003</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44446</v>
      </c>
      <c r="E1660" s="184">
        <v>62.785600000000002</v>
      </c>
      <c r="F1660" s="184">
        <v>-57.404400000000003</v>
      </c>
      <c r="G1660" s="184">
        <v>-9.1760000000000002</v>
      </c>
      <c r="H1660" s="184">
        <v>16.378699999999998</v>
      </c>
      <c r="I1660" s="184">
        <v>17.212700000000002</v>
      </c>
      <c r="J1660" s="184">
        <v>13.360300000000001</v>
      </c>
      <c r="K1660" s="184">
        <v>4.6943000000000001</v>
      </c>
      <c r="L1660" s="184">
        <v>6.1135000000000002</v>
      </c>
      <c r="M1660" s="184">
        <v>1.0367999999999999</v>
      </c>
      <c r="N1660" s="184">
        <v>2.4708000000000001</v>
      </c>
      <c r="O1660" s="184">
        <v>8.6593</v>
      </c>
      <c r="P1660" s="184">
        <v>6.2431000000000001</v>
      </c>
      <c r="Q1660" s="184">
        <v>8.6990999999999996</v>
      </c>
      <c r="R1660" s="184">
        <v>5.4518000000000004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44446</v>
      </c>
      <c r="E1661" s="184">
        <v>51.545000000000002</v>
      </c>
      <c r="F1661" s="184">
        <v>-47.241100000000003</v>
      </c>
      <c r="G1661" s="184">
        <v>-5.3254999999999999</v>
      </c>
      <c r="H1661" s="184">
        <v>7.9126000000000003</v>
      </c>
      <c r="I1661" s="184">
        <v>10.6958</v>
      </c>
      <c r="J1661" s="184">
        <v>11.357799999999999</v>
      </c>
      <c r="K1661" s="184">
        <v>5.6456</v>
      </c>
      <c r="L1661" s="184">
        <v>6.5175000000000001</v>
      </c>
      <c r="M1661" s="184">
        <v>3.1646000000000001</v>
      </c>
      <c r="N1661" s="184">
        <v>3.8694000000000002</v>
      </c>
      <c r="O1661" s="184">
        <v>9.5916999999999994</v>
      </c>
      <c r="P1661" s="184">
        <v>8.2741000000000007</v>
      </c>
      <c r="Q1661" s="184">
        <v>9.2840000000000007</v>
      </c>
      <c r="R1661" s="184">
        <v>6.7834000000000003</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44446</v>
      </c>
      <c r="E1662" s="184">
        <v>50.297400000000003</v>
      </c>
      <c r="F1662" s="184">
        <v>-47.5428</v>
      </c>
      <c r="G1662" s="184">
        <v>-5.6025</v>
      </c>
      <c r="H1662" s="184">
        <v>7.6307999999999998</v>
      </c>
      <c r="I1662" s="184">
        <v>10.418699999999999</v>
      </c>
      <c r="J1662" s="184">
        <v>11.075699999999999</v>
      </c>
      <c r="K1662" s="184">
        <v>5.3619000000000003</v>
      </c>
      <c r="L1662" s="184">
        <v>6.2222</v>
      </c>
      <c r="M1662" s="184">
        <v>2.8664000000000001</v>
      </c>
      <c r="N1662" s="184">
        <v>3.5684999999999998</v>
      </c>
      <c r="O1662" s="184">
        <v>9.2814999999999994</v>
      </c>
      <c r="P1662" s="184">
        <v>7.976</v>
      </c>
      <c r="Q1662" s="184">
        <v>8.5721000000000007</v>
      </c>
      <c r="R1662" s="184">
        <v>6.4745999999999997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-44.822391489361699</v>
      </c>
      <c r="G1663" s="186">
        <v>-3.5582106382978722</v>
      </c>
      <c r="H1663" s="186">
        <v>17.258376595744679</v>
      </c>
      <c r="I1663" s="186">
        <v>17.513604255319148</v>
      </c>
      <c r="J1663" s="186">
        <v>14.81757872340426</v>
      </c>
      <c r="K1663" s="186">
        <v>5.9436489361702121</v>
      </c>
      <c r="L1663" s="186">
        <v>7.7404395348837172</v>
      </c>
      <c r="M1663" s="186">
        <v>3.2492837209302325</v>
      </c>
      <c r="N1663" s="186">
        <v>4.7852720930232557</v>
      </c>
      <c r="O1663" s="186">
        <v>9.9682186046511632</v>
      </c>
      <c r="P1663" s="186">
        <v>7.5389976744186047</v>
      </c>
      <c r="Q1663" s="186">
        <v>8.7019319148936152</v>
      </c>
      <c r="R1663" s="186">
        <v>7.2802046511627916</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-47.5428</v>
      </c>
      <c r="G1664" s="186">
        <v>-3.9420999999999999</v>
      </c>
      <c r="H1664" s="186">
        <v>15.8064</v>
      </c>
      <c r="I1664" s="186">
        <v>16.354700000000001</v>
      </c>
      <c r="J1664" s="186">
        <v>15.6831</v>
      </c>
      <c r="K1664" s="186">
        <v>5.8285</v>
      </c>
      <c r="L1664" s="186">
        <v>7.9322999999999997</v>
      </c>
      <c r="M1664" s="186">
        <v>3.1962999999999999</v>
      </c>
      <c r="N1664" s="186">
        <v>4.8411999999999997</v>
      </c>
      <c r="O1664" s="186">
        <v>9.8879000000000001</v>
      </c>
      <c r="P1664" s="186">
        <v>7.8415999999999997</v>
      </c>
      <c r="Q1664" s="186">
        <v>8.6948000000000008</v>
      </c>
      <c r="R1664" s="186">
        <v>7.4702999999999999</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44446</v>
      </c>
      <c r="E1667" s="184">
        <v>37.604900000000001</v>
      </c>
      <c r="F1667" s="184">
        <v>-0.48530000000000001</v>
      </c>
      <c r="G1667" s="184">
        <v>2.7427999999999999</v>
      </c>
      <c r="H1667" s="184">
        <v>7.5818000000000003</v>
      </c>
      <c r="I1667" s="184">
        <v>8.1997</v>
      </c>
      <c r="J1667" s="184">
        <v>8.8399000000000001</v>
      </c>
      <c r="K1667" s="184">
        <v>5.8007</v>
      </c>
      <c r="L1667" s="184">
        <v>6.8562000000000003</v>
      </c>
      <c r="M1667" s="184">
        <v>4.5961999999999996</v>
      </c>
      <c r="N1667" s="184">
        <v>6.2495000000000003</v>
      </c>
      <c r="O1667" s="184">
        <v>8.6089000000000002</v>
      </c>
      <c r="P1667" s="184">
        <v>7.4888000000000003</v>
      </c>
      <c r="Q1667" s="184">
        <v>7.4871999999999996</v>
      </c>
      <c r="R1667" s="184">
        <v>7.9508000000000001</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44446</v>
      </c>
      <c r="E1668" s="184">
        <v>39.661700000000003</v>
      </c>
      <c r="F1668" s="184">
        <v>0.18410000000000001</v>
      </c>
      <c r="G1668" s="184">
        <v>3.4293</v>
      </c>
      <c r="H1668" s="184">
        <v>8.2825000000000006</v>
      </c>
      <c r="I1668" s="184">
        <v>8.9045000000000005</v>
      </c>
      <c r="J1668" s="184">
        <v>9.5436999999999994</v>
      </c>
      <c r="K1668" s="184">
        <v>6.5121000000000002</v>
      </c>
      <c r="L1668" s="184">
        <v>7.5130999999999997</v>
      </c>
      <c r="M1668" s="184">
        <v>5.2882999999999996</v>
      </c>
      <c r="N1668" s="184">
        <v>6.9729000000000001</v>
      </c>
      <c r="O1668" s="184">
        <v>9.3550000000000004</v>
      </c>
      <c r="P1668" s="184">
        <v>8.2327999999999992</v>
      </c>
      <c r="Q1668" s="184">
        <v>9.3778000000000006</v>
      </c>
      <c r="R1668" s="184">
        <v>8.6967999999999996</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44446</v>
      </c>
      <c r="E1669" s="184">
        <v>26.122499999999999</v>
      </c>
      <c r="F1669" s="184">
        <v>-3.3531</v>
      </c>
      <c r="G1669" s="184">
        <v>1.9216</v>
      </c>
      <c r="H1669" s="184">
        <v>8.4771999999999998</v>
      </c>
      <c r="I1669" s="184">
        <v>8.5211000000000006</v>
      </c>
      <c r="J1669" s="184">
        <v>8.8889999999999993</v>
      </c>
      <c r="K1669" s="184">
        <v>5.7689000000000004</v>
      </c>
      <c r="L1669" s="184">
        <v>6.4829999999999997</v>
      </c>
      <c r="M1669" s="184">
        <v>4.7516999999999996</v>
      </c>
      <c r="N1669" s="184">
        <v>5.8160999999999996</v>
      </c>
      <c r="O1669" s="184">
        <v>9.1564999999999994</v>
      </c>
      <c r="P1669" s="184">
        <v>8.2577999999999996</v>
      </c>
      <c r="Q1669" s="184">
        <v>8.8306000000000004</v>
      </c>
      <c r="R1669" s="184">
        <v>8.3269000000000002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44446</v>
      </c>
      <c r="E1670" s="184">
        <v>24.4968</v>
      </c>
      <c r="F1670" s="184">
        <v>-4.0225</v>
      </c>
      <c r="G1670" s="184">
        <v>1.2294</v>
      </c>
      <c r="H1670" s="184">
        <v>7.7808000000000002</v>
      </c>
      <c r="I1670" s="184">
        <v>7.8246000000000002</v>
      </c>
      <c r="J1670" s="184">
        <v>8.1928000000000001</v>
      </c>
      <c r="K1670" s="184">
        <v>5.07</v>
      </c>
      <c r="L1670" s="184">
        <v>5.7808999999999999</v>
      </c>
      <c r="M1670" s="184">
        <v>4.0419</v>
      </c>
      <c r="N1670" s="184">
        <v>5.0860000000000003</v>
      </c>
      <c r="O1670" s="184">
        <v>8.4380000000000006</v>
      </c>
      <c r="P1670" s="184">
        <v>7.5294999999999996</v>
      </c>
      <c r="Q1670" s="184">
        <v>8.0062999999999995</v>
      </c>
      <c r="R1670" s="184">
        <v>7.5941999999999998</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44446</v>
      </c>
      <c r="E1671" s="184">
        <v>23.402999999999999</v>
      </c>
      <c r="F1671" s="184">
        <v>0.77980000000000005</v>
      </c>
      <c r="G1671" s="184">
        <v>2.4180999999999999</v>
      </c>
      <c r="H1671" s="184">
        <v>7.8992000000000004</v>
      </c>
      <c r="I1671" s="184">
        <v>7.1940999999999997</v>
      </c>
      <c r="J1671" s="184">
        <v>7.6246</v>
      </c>
      <c r="K1671" s="184">
        <v>4.7641999999999998</v>
      </c>
      <c r="L1671" s="184">
        <v>6.0871000000000004</v>
      </c>
      <c r="M1671" s="184">
        <v>4.2587000000000002</v>
      </c>
      <c r="N1671" s="184">
        <v>4.8014000000000001</v>
      </c>
      <c r="O1671" s="184">
        <v>7.3109000000000002</v>
      </c>
      <c r="P1671" s="184">
        <v>7.3445999999999998</v>
      </c>
      <c r="Q1671" s="184">
        <v>7.8894000000000002</v>
      </c>
      <c r="R1671" s="184">
        <v>6.3398000000000003</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44446</v>
      </c>
      <c r="E1672" s="184">
        <v>24.754799999999999</v>
      </c>
      <c r="F1672" s="184">
        <v>1.4744999999999999</v>
      </c>
      <c r="G1672" s="184">
        <v>3.0973999999999999</v>
      </c>
      <c r="H1672" s="184">
        <v>8.5870999999999995</v>
      </c>
      <c r="I1672" s="184">
        <v>7.8804999999999996</v>
      </c>
      <c r="J1672" s="184">
        <v>8.3312000000000008</v>
      </c>
      <c r="K1672" s="184">
        <v>5.4805000000000001</v>
      </c>
      <c r="L1672" s="184">
        <v>6.8639000000000001</v>
      </c>
      <c r="M1672" s="184">
        <v>5.0392000000000001</v>
      </c>
      <c r="N1672" s="184">
        <v>5.5952000000000002</v>
      </c>
      <c r="O1672" s="184">
        <v>8.0653000000000006</v>
      </c>
      <c r="P1672" s="184">
        <v>8.1113</v>
      </c>
      <c r="Q1672" s="184">
        <v>8.7044999999999995</v>
      </c>
      <c r="R1672" s="184">
        <v>7.1143999999999998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44446</v>
      </c>
      <c r="E1673" s="184">
        <v>25.142600000000002</v>
      </c>
      <c r="F1673" s="184">
        <v>-0.58069999999999999</v>
      </c>
      <c r="G1673" s="184">
        <v>3.0495999999999999</v>
      </c>
      <c r="H1673" s="184">
        <v>5.5431999999999997</v>
      </c>
      <c r="I1673" s="184">
        <v>5.9657</v>
      </c>
      <c r="J1673" s="184">
        <v>6.4602000000000004</v>
      </c>
      <c r="K1673" s="184">
        <v>4.9429999999999996</v>
      </c>
      <c r="L1673" s="184">
        <v>6.3718000000000004</v>
      </c>
      <c r="M1673" s="184">
        <v>3.7650999999999999</v>
      </c>
      <c r="N1673" s="184">
        <v>5.3398000000000003</v>
      </c>
      <c r="O1673" s="184">
        <v>7.4595000000000002</v>
      </c>
      <c r="P1673" s="184">
        <v>6.9907000000000004</v>
      </c>
      <c r="Q1673" s="184">
        <v>5.5750000000000002</v>
      </c>
      <c r="R1673" s="184">
        <v>7.4854000000000003</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44446</v>
      </c>
      <c r="E1674" s="184">
        <v>26.527000000000001</v>
      </c>
      <c r="F1674" s="184">
        <v>0.1376</v>
      </c>
      <c r="G1674" s="184">
        <v>3.7854999999999999</v>
      </c>
      <c r="H1674" s="184">
        <v>6.2583000000000002</v>
      </c>
      <c r="I1674" s="184">
        <v>6.6806000000000001</v>
      </c>
      <c r="J1674" s="184">
        <v>7.1696999999999997</v>
      </c>
      <c r="K1674" s="184">
        <v>5.6551</v>
      </c>
      <c r="L1674" s="184">
        <v>7.0979999999999999</v>
      </c>
      <c r="M1674" s="184">
        <v>4.4885999999999999</v>
      </c>
      <c r="N1674" s="184">
        <v>6.0816999999999997</v>
      </c>
      <c r="O1674" s="184">
        <v>8.2960999999999991</v>
      </c>
      <c r="P1674" s="184">
        <v>7.6970000000000001</v>
      </c>
      <c r="Q1674" s="184">
        <v>8.4146999999999998</v>
      </c>
      <c r="R1674" s="184">
        <v>8.2726000000000006</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44446</v>
      </c>
      <c r="E1675" s="184">
        <v>18.594999999999999</v>
      </c>
      <c r="F1675" s="184">
        <v>-13.146599999999999</v>
      </c>
      <c r="G1675" s="184">
        <v>-3.9731000000000001</v>
      </c>
      <c r="H1675" s="184">
        <v>0.9536</v>
      </c>
      <c r="I1675" s="184">
        <v>2.9758</v>
      </c>
      <c r="J1675" s="184">
        <v>4.1679000000000004</v>
      </c>
      <c r="K1675" s="184">
        <v>3.5867</v>
      </c>
      <c r="L1675" s="184">
        <v>5.1830999999999996</v>
      </c>
      <c r="M1675" s="184">
        <v>4.0503</v>
      </c>
      <c r="N1675" s="184">
        <v>4.6756000000000002</v>
      </c>
      <c r="O1675" s="184">
        <v>-3.0586000000000002</v>
      </c>
      <c r="P1675" s="184">
        <v>1.0286</v>
      </c>
      <c r="Q1675" s="184">
        <v>4.6401000000000003</v>
      </c>
      <c r="R1675" s="184">
        <v>2.4540999999999999</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44446</v>
      </c>
      <c r="E1676" s="184">
        <v>17.403700000000001</v>
      </c>
      <c r="F1676" s="184">
        <v>-13.4175</v>
      </c>
      <c r="G1676" s="184">
        <v>-4.2450000000000001</v>
      </c>
      <c r="H1676" s="184">
        <v>0.68920000000000003</v>
      </c>
      <c r="I1676" s="184">
        <v>2.6993</v>
      </c>
      <c r="J1676" s="184">
        <v>3.8866000000000001</v>
      </c>
      <c r="K1676" s="184">
        <v>3.3077000000000001</v>
      </c>
      <c r="L1676" s="184">
        <v>4.8102</v>
      </c>
      <c r="M1676" s="184">
        <v>3.6076000000000001</v>
      </c>
      <c r="N1676" s="184">
        <v>4.1932</v>
      </c>
      <c r="O1676" s="184">
        <v>-3.5605000000000002</v>
      </c>
      <c r="P1676" s="184">
        <v>0.39679999999999999</v>
      </c>
      <c r="Q1676" s="184">
        <v>4.4493</v>
      </c>
      <c r="R1676" s="184">
        <v>1.9325000000000001</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44446</v>
      </c>
      <c r="E1677" s="184">
        <v>22.075800000000001</v>
      </c>
      <c r="F1677" s="184">
        <v>-7.1082000000000001</v>
      </c>
      <c r="G1677" s="184">
        <v>1.9432</v>
      </c>
      <c r="H1677" s="184">
        <v>5.9589999999999996</v>
      </c>
      <c r="I1677" s="184">
        <v>6.0014000000000003</v>
      </c>
      <c r="J1677" s="184">
        <v>7.149</v>
      </c>
      <c r="K1677" s="184">
        <v>4.9215999999999998</v>
      </c>
      <c r="L1677" s="184">
        <v>5.7289000000000003</v>
      </c>
      <c r="M1677" s="184">
        <v>4.0175999999999998</v>
      </c>
      <c r="N1677" s="184">
        <v>5.0004</v>
      </c>
      <c r="O1677" s="184">
        <v>8.1365999999999996</v>
      </c>
      <c r="P1677" s="184">
        <v>7.7712000000000003</v>
      </c>
      <c r="Q1677" s="184">
        <v>7.8041</v>
      </c>
      <c r="R1677" s="184">
        <v>7.2534000000000001</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44446</v>
      </c>
      <c r="E1678" s="184">
        <v>20.705500000000001</v>
      </c>
      <c r="F1678" s="184">
        <v>-7.931</v>
      </c>
      <c r="G1678" s="184">
        <v>1.2782</v>
      </c>
      <c r="H1678" s="184">
        <v>5.2938000000000001</v>
      </c>
      <c r="I1678" s="184">
        <v>5.3498000000000001</v>
      </c>
      <c r="J1678" s="184">
        <v>6.4819000000000004</v>
      </c>
      <c r="K1678" s="184">
        <v>4.2645999999999997</v>
      </c>
      <c r="L1678" s="184">
        <v>5.0701999999999998</v>
      </c>
      <c r="M1678" s="184">
        <v>3.3626999999999998</v>
      </c>
      <c r="N1678" s="184">
        <v>4.3376999999999999</v>
      </c>
      <c r="O1678" s="184">
        <v>7.4105999999999996</v>
      </c>
      <c r="P1678" s="184">
        <v>6.9908999999999999</v>
      </c>
      <c r="Q1678" s="184">
        <v>7.2648000000000001</v>
      </c>
      <c r="R1678" s="184">
        <v>6.5594000000000001</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44446</v>
      </c>
      <c r="E1679" s="184">
        <v>39.8934</v>
      </c>
      <c r="F1679" s="184">
        <v>-8.4154999999999998</v>
      </c>
      <c r="G1679" s="184">
        <v>1.3269</v>
      </c>
      <c r="H1679" s="184">
        <v>6.7007000000000003</v>
      </c>
      <c r="I1679" s="184">
        <v>6.4926000000000004</v>
      </c>
      <c r="J1679" s="184">
        <v>7.8159000000000001</v>
      </c>
      <c r="K1679" s="184">
        <v>5.6086</v>
      </c>
      <c r="L1679" s="184">
        <v>6.3849</v>
      </c>
      <c r="M1679" s="184">
        <v>4.093</v>
      </c>
      <c r="N1679" s="184">
        <v>5.4696999999999996</v>
      </c>
      <c r="O1679" s="184">
        <v>8.6302000000000003</v>
      </c>
      <c r="P1679" s="184">
        <v>7.7417999999999996</v>
      </c>
      <c r="Q1679" s="184">
        <v>8.5473999999999997</v>
      </c>
      <c r="R1679" s="184">
        <v>7.6643999999999997</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44446</v>
      </c>
      <c r="E1680" s="184">
        <v>37.585900000000002</v>
      </c>
      <c r="F1680" s="184">
        <v>-9.1260999999999992</v>
      </c>
      <c r="G1680" s="184">
        <v>0.67979999999999996</v>
      </c>
      <c r="H1680" s="184">
        <v>6.0556000000000001</v>
      </c>
      <c r="I1680" s="184">
        <v>5.8536000000000001</v>
      </c>
      <c r="J1680" s="184">
        <v>7.1795</v>
      </c>
      <c r="K1680" s="184">
        <v>4.9633000000000003</v>
      </c>
      <c r="L1680" s="184">
        <v>5.7263999999999999</v>
      </c>
      <c r="M1680" s="184">
        <v>3.4226000000000001</v>
      </c>
      <c r="N1680" s="184">
        <v>4.7930000000000001</v>
      </c>
      <c r="O1680" s="184">
        <v>7.8878000000000004</v>
      </c>
      <c r="P1680" s="184">
        <v>6.9435000000000002</v>
      </c>
      <c r="Q1680" s="184">
        <v>7.2140000000000004</v>
      </c>
      <c r="R1680" s="184">
        <v>6.9633000000000003</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44446</v>
      </c>
      <c r="E1688" s="184">
        <v>4050.9405622489999</v>
      </c>
      <c r="F1688" s="184">
        <v>3.4569999999999999</v>
      </c>
      <c r="G1688" s="184">
        <v>11.423</v>
      </c>
      <c r="H1688" s="184">
        <v>17.5092</v>
      </c>
      <c r="I1688" s="184">
        <v>15.337899999999999</v>
      </c>
      <c r="J1688" s="184">
        <v>13.853300000000001</v>
      </c>
      <c r="K1688" s="184">
        <v>-6.2706999999999997</v>
      </c>
      <c r="L1688" s="184">
        <v>4.8463000000000003</v>
      </c>
      <c r="M1688" s="184">
        <v>8.8594000000000008</v>
      </c>
      <c r="N1688" s="184">
        <v>12.6234</v>
      </c>
      <c r="O1688" s="184">
        <v>2.3334000000000001</v>
      </c>
      <c r="P1688" s="184">
        <v>4.6738999999999997</v>
      </c>
      <c r="Q1688" s="184">
        <v>7.3929999999999998</v>
      </c>
      <c r="R1688" s="184">
        <v>-0.41439999999999999</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44446</v>
      </c>
      <c r="E1689" s="184">
        <v>4295.6046999999999</v>
      </c>
      <c r="F1689" s="184">
        <v>3.4569000000000001</v>
      </c>
      <c r="G1689" s="184">
        <v>11.4229</v>
      </c>
      <c r="H1689" s="184">
        <v>17.5091</v>
      </c>
      <c r="I1689" s="184">
        <v>15.3378</v>
      </c>
      <c r="J1689" s="184">
        <v>13.853300000000001</v>
      </c>
      <c r="K1689" s="184">
        <v>-6.2706999999999997</v>
      </c>
      <c r="L1689" s="184">
        <v>4.7862999999999998</v>
      </c>
      <c r="M1689" s="184">
        <v>9.0740999999999996</v>
      </c>
      <c r="N1689" s="184">
        <v>13.0047</v>
      </c>
      <c r="O1689" s="184">
        <v>2.9676999999999998</v>
      </c>
      <c r="P1689" s="184">
        <v>5.3512000000000004</v>
      </c>
      <c r="Q1689" s="184">
        <v>7.4360999999999997</v>
      </c>
      <c r="R1689" s="184">
        <v>0.12239999999999999</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44446</v>
      </c>
      <c r="E1690" s="184">
        <v>25.270499999999998</v>
      </c>
      <c r="F1690" s="184">
        <v>-7.9423000000000004</v>
      </c>
      <c r="G1690" s="184">
        <v>0.57779999999999998</v>
      </c>
      <c r="H1690" s="184">
        <v>7.8113000000000001</v>
      </c>
      <c r="I1690" s="184">
        <v>7.8437999999999999</v>
      </c>
      <c r="J1690" s="184">
        <v>8.2881999999999998</v>
      </c>
      <c r="K1690" s="184">
        <v>5.5479000000000003</v>
      </c>
      <c r="L1690" s="184">
        <v>6.8136999999999999</v>
      </c>
      <c r="M1690" s="184">
        <v>4.4332000000000003</v>
      </c>
      <c r="N1690" s="184">
        <v>5.7148000000000003</v>
      </c>
      <c r="O1690" s="184">
        <v>8.8042999999999996</v>
      </c>
      <c r="P1690" s="184">
        <v>7.9398999999999997</v>
      </c>
      <c r="Q1690" s="184">
        <v>8.6206999999999994</v>
      </c>
      <c r="R1690" s="184">
        <v>8.2469000000000001</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44446</v>
      </c>
      <c r="E1691" s="184">
        <v>25.7194</v>
      </c>
      <c r="F1691" s="184">
        <v>-7.52</v>
      </c>
      <c r="G1691" s="184">
        <v>1.1355</v>
      </c>
      <c r="H1691" s="184">
        <v>8.3661999999999992</v>
      </c>
      <c r="I1691" s="184">
        <v>8.4</v>
      </c>
      <c r="J1691" s="184">
        <v>8.8312000000000008</v>
      </c>
      <c r="K1691" s="184">
        <v>6.0864000000000003</v>
      </c>
      <c r="L1691" s="184">
        <v>7.3489000000000004</v>
      </c>
      <c r="M1691" s="184">
        <v>4.9668999999999999</v>
      </c>
      <c r="N1691" s="184">
        <v>6.2609000000000004</v>
      </c>
      <c r="O1691" s="184">
        <v>9.1387999999999998</v>
      </c>
      <c r="P1691" s="184">
        <v>8.2036999999999995</v>
      </c>
      <c r="Q1691" s="184">
        <v>8.7120999999999995</v>
      </c>
      <c r="R1691" s="184">
        <v>8.6644000000000005</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44446</v>
      </c>
      <c r="E1692" s="184">
        <v>31.817699999999999</v>
      </c>
      <c r="F1692" s="184">
        <v>-12.958299999999999</v>
      </c>
      <c r="G1692" s="184">
        <v>2.87E-2</v>
      </c>
      <c r="H1692" s="184">
        <v>7.0071000000000003</v>
      </c>
      <c r="I1692" s="184">
        <v>6.3494000000000002</v>
      </c>
      <c r="J1692" s="184">
        <v>7.7854000000000001</v>
      </c>
      <c r="K1692" s="184">
        <v>4.4752000000000001</v>
      </c>
      <c r="L1692" s="184">
        <v>5.9740000000000002</v>
      </c>
      <c r="M1692" s="184">
        <v>3.6334</v>
      </c>
      <c r="N1692" s="184">
        <v>4.5674999999999999</v>
      </c>
      <c r="O1692" s="184">
        <v>3.2833999999999999</v>
      </c>
      <c r="P1692" s="184">
        <v>4.1727999999999996</v>
      </c>
      <c r="Q1692" s="184">
        <v>6.3654000000000002</v>
      </c>
      <c r="R1692" s="184">
        <v>5.0754999999999999</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44446</v>
      </c>
      <c r="E1693" s="184">
        <v>34.472200000000001</v>
      </c>
      <c r="F1693" s="184">
        <v>-11.960800000000001</v>
      </c>
      <c r="G1693" s="184">
        <v>1.006</v>
      </c>
      <c r="H1693" s="184">
        <v>7.9988000000000001</v>
      </c>
      <c r="I1693" s="184">
        <v>7.3567999999999998</v>
      </c>
      <c r="J1693" s="184">
        <v>8.8094000000000001</v>
      </c>
      <c r="K1693" s="184">
        <v>5.5147000000000004</v>
      </c>
      <c r="L1693" s="184">
        <v>7.0598000000000001</v>
      </c>
      <c r="M1693" s="184">
        <v>4.7161</v>
      </c>
      <c r="N1693" s="184">
        <v>5.6580000000000004</v>
      </c>
      <c r="O1693" s="184">
        <v>4.3074000000000003</v>
      </c>
      <c r="P1693" s="184">
        <v>5.1829000000000001</v>
      </c>
      <c r="Q1693" s="184">
        <v>6.9368999999999996</v>
      </c>
      <c r="R1693" s="184">
        <v>6.1375000000000002</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44446</v>
      </c>
      <c r="E1694" s="184">
        <v>47.064799999999998</v>
      </c>
      <c r="F1694" s="184">
        <v>-10.6991</v>
      </c>
      <c r="G1694" s="184">
        <v>1.0083</v>
      </c>
      <c r="H1694" s="184">
        <v>8.9783000000000008</v>
      </c>
      <c r="I1694" s="184">
        <v>9.7134999999999998</v>
      </c>
      <c r="J1694" s="184">
        <v>9.0799000000000003</v>
      </c>
      <c r="K1694" s="184">
        <v>5.1083999999999996</v>
      </c>
      <c r="L1694" s="184">
        <v>6.1816000000000004</v>
      </c>
      <c r="M1694" s="184">
        <v>4.3837999999999999</v>
      </c>
      <c r="N1694" s="184">
        <v>5.6334999999999997</v>
      </c>
      <c r="O1694" s="184">
        <v>8.6059999999999999</v>
      </c>
      <c r="P1694" s="184">
        <v>7.6182999999999996</v>
      </c>
      <c r="Q1694" s="184">
        <v>8.1021000000000001</v>
      </c>
      <c r="R1694" s="184">
        <v>8.0457999999999998</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44446</v>
      </c>
      <c r="E1695" s="184">
        <v>50.059199999999997</v>
      </c>
      <c r="F1695" s="184">
        <v>-9.9136000000000006</v>
      </c>
      <c r="G1695" s="184">
        <v>1.7867</v>
      </c>
      <c r="H1695" s="184">
        <v>9.7364999999999995</v>
      </c>
      <c r="I1695" s="184">
        <v>10.478999999999999</v>
      </c>
      <c r="J1695" s="184">
        <v>9.8455999999999992</v>
      </c>
      <c r="K1695" s="184">
        <v>5.8792999999999997</v>
      </c>
      <c r="L1695" s="184">
        <v>6.9664999999999999</v>
      </c>
      <c r="M1695" s="184">
        <v>5.1707999999999998</v>
      </c>
      <c r="N1695" s="184">
        <v>6.4390000000000001</v>
      </c>
      <c r="O1695" s="184">
        <v>9.4230999999999998</v>
      </c>
      <c r="P1695" s="184">
        <v>8.4771000000000001</v>
      </c>
      <c r="Q1695" s="184">
        <v>9.1277000000000008</v>
      </c>
      <c r="R1695" s="184">
        <v>8.8646999999999991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44446</v>
      </c>
      <c r="E1696" s="184">
        <v>20.478400000000001</v>
      </c>
      <c r="F1696" s="184">
        <v>-9.4441000000000006</v>
      </c>
      <c r="G1696" s="184">
        <v>1.2924</v>
      </c>
      <c r="H1696" s="184">
        <v>10.562799999999999</v>
      </c>
      <c r="I1696" s="184">
        <v>9.8143999999999991</v>
      </c>
      <c r="J1696" s="184">
        <v>11.1701</v>
      </c>
      <c r="K1696" s="184">
        <v>5.4958</v>
      </c>
      <c r="L1696" s="184">
        <v>7.1045999999999996</v>
      </c>
      <c r="M1696" s="184">
        <v>4.1064999999999996</v>
      </c>
      <c r="N1696" s="184">
        <v>5.0212000000000003</v>
      </c>
      <c r="O1696" s="184">
        <v>5.0495999999999999</v>
      </c>
      <c r="P1696" s="184">
        <v>5.3502000000000001</v>
      </c>
      <c r="Q1696" s="184">
        <v>7.0869</v>
      </c>
      <c r="R1696" s="184">
        <v>5.8494000000000002</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44446</v>
      </c>
      <c r="E1697" s="184">
        <v>21.962299999999999</v>
      </c>
      <c r="F1697" s="184">
        <v>-8.9723000000000006</v>
      </c>
      <c r="G1697" s="184">
        <v>1.7454000000000001</v>
      </c>
      <c r="H1697" s="184">
        <v>11.0158</v>
      </c>
      <c r="I1697" s="184">
        <v>10.2851</v>
      </c>
      <c r="J1697" s="184">
        <v>11.631500000000001</v>
      </c>
      <c r="K1697" s="184">
        <v>5.9499000000000004</v>
      </c>
      <c r="L1697" s="184">
        <v>7.5579999999999998</v>
      </c>
      <c r="M1697" s="184">
        <v>4.5397999999999996</v>
      </c>
      <c r="N1697" s="184">
        <v>5.4577</v>
      </c>
      <c r="O1697" s="184">
        <v>5.7359999999999998</v>
      </c>
      <c r="P1697" s="184">
        <v>6.2567000000000004</v>
      </c>
      <c r="Q1697" s="184">
        <v>7.4671000000000003</v>
      </c>
      <c r="R1697" s="184">
        <v>6.4330999999999996</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44446</v>
      </c>
      <c r="E1698" s="184">
        <v>48.073799999999999</v>
      </c>
      <c r="F1698" s="184">
        <v>-14.647600000000001</v>
      </c>
      <c r="G1698" s="184">
        <v>-0.93</v>
      </c>
      <c r="H1698" s="184">
        <v>6.516</v>
      </c>
      <c r="I1698" s="184">
        <v>7.5327999999999999</v>
      </c>
      <c r="J1698" s="184">
        <v>8.0498999999999992</v>
      </c>
      <c r="K1698" s="184">
        <v>5.3495999999999997</v>
      </c>
      <c r="L1698" s="184">
        <v>6.5382999999999996</v>
      </c>
      <c r="M1698" s="184">
        <v>4.1458000000000004</v>
      </c>
      <c r="N1698" s="184">
        <v>5.1055000000000001</v>
      </c>
      <c r="O1698" s="184">
        <v>8.8920999999999992</v>
      </c>
      <c r="P1698" s="184">
        <v>7.8662999999999998</v>
      </c>
      <c r="Q1698" s="184">
        <v>8.5495999999999999</v>
      </c>
      <c r="R1698" s="184">
        <v>7.7756999999999996</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44446</v>
      </c>
      <c r="E1699" s="184">
        <v>45.7224</v>
      </c>
      <c r="F1699" s="184">
        <v>-15.161300000000001</v>
      </c>
      <c r="G1699" s="184">
        <v>-1.4367000000000001</v>
      </c>
      <c r="H1699" s="184">
        <v>6.0170000000000003</v>
      </c>
      <c r="I1699" s="184">
        <v>7.0439999999999996</v>
      </c>
      <c r="J1699" s="184">
        <v>7.5385</v>
      </c>
      <c r="K1699" s="184">
        <v>4.851</v>
      </c>
      <c r="L1699" s="184">
        <v>6.0346000000000002</v>
      </c>
      <c r="M1699" s="184">
        <v>3.6377999999999999</v>
      </c>
      <c r="N1699" s="184">
        <v>4.5810000000000004</v>
      </c>
      <c r="O1699" s="184">
        <v>8.3488000000000007</v>
      </c>
      <c r="P1699" s="184">
        <v>7.3228</v>
      </c>
      <c r="Q1699" s="184">
        <v>7.6021000000000001</v>
      </c>
      <c r="R1699" s="184">
        <v>7.2305999999999999</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44446</v>
      </c>
      <c r="E1700" s="184">
        <v>1728.3095000000001</v>
      </c>
      <c r="F1700" s="184">
        <v>-12.3504</v>
      </c>
      <c r="G1700" s="184">
        <v>3.0737999999999999</v>
      </c>
      <c r="H1700" s="184">
        <v>10.6166</v>
      </c>
      <c r="I1700" s="184">
        <v>10.232100000000001</v>
      </c>
      <c r="J1700" s="184">
        <v>9.6636000000000006</v>
      </c>
      <c r="K1700" s="184">
        <v>4.6597</v>
      </c>
      <c r="L1700" s="184">
        <v>4.9269999999999996</v>
      </c>
      <c r="M1700" s="184">
        <v>2.7982</v>
      </c>
      <c r="N1700" s="184">
        <v>4.1609999999999996</v>
      </c>
      <c r="O1700" s="184">
        <v>5.4039000000000001</v>
      </c>
      <c r="P1700" s="184">
        <v>5.8754</v>
      </c>
      <c r="Q1700" s="184">
        <v>7.0885999999999996</v>
      </c>
      <c r="R1700" s="184">
        <v>4.1311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44446</v>
      </c>
      <c r="E1701" s="184">
        <v>1899.6713999999999</v>
      </c>
      <c r="F1701" s="184">
        <v>-11.052300000000001</v>
      </c>
      <c r="G1701" s="184">
        <v>4.3737000000000004</v>
      </c>
      <c r="H1701" s="184">
        <v>11.9186</v>
      </c>
      <c r="I1701" s="184">
        <v>11.5373</v>
      </c>
      <c r="J1701" s="184">
        <v>10.9754</v>
      </c>
      <c r="K1701" s="184">
        <v>5.9768999999999997</v>
      </c>
      <c r="L1701" s="184">
        <v>6.2653999999999996</v>
      </c>
      <c r="M1701" s="184">
        <v>4.1703999999999999</v>
      </c>
      <c r="N1701" s="184">
        <v>5.5532000000000004</v>
      </c>
      <c r="O1701" s="184">
        <v>6.6737000000000002</v>
      </c>
      <c r="P1701" s="184">
        <v>7.0801999999999996</v>
      </c>
      <c r="Q1701" s="184">
        <v>8.3384999999999998</v>
      </c>
      <c r="R1701" s="184">
        <v>5.4390000000000001</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44446</v>
      </c>
      <c r="E1702" s="184">
        <v>2891.2482</v>
      </c>
      <c r="F1702" s="184">
        <v>-8.7881999999999998</v>
      </c>
      <c r="G1702" s="184">
        <v>-0.59550000000000003</v>
      </c>
      <c r="H1702" s="184">
        <v>5.0941999999999998</v>
      </c>
      <c r="I1702" s="184">
        <v>6.1269</v>
      </c>
      <c r="J1702" s="184">
        <v>6.8334000000000001</v>
      </c>
      <c r="K1702" s="184">
        <v>4.4736000000000002</v>
      </c>
      <c r="L1702" s="184">
        <v>5.7150999999999996</v>
      </c>
      <c r="M1702" s="184">
        <v>3.1711</v>
      </c>
      <c r="N1702" s="184">
        <v>4.2954999999999997</v>
      </c>
      <c r="O1702" s="184">
        <v>7.7632000000000003</v>
      </c>
      <c r="P1702" s="184">
        <v>6.7742000000000004</v>
      </c>
      <c r="Q1702" s="184">
        <v>7.6139000000000001</v>
      </c>
      <c r="R1702" s="184">
        <v>6.8</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44446</v>
      </c>
      <c r="E1703" s="184">
        <v>3111.7283000000002</v>
      </c>
      <c r="F1703" s="184">
        <v>-7.9394</v>
      </c>
      <c r="G1703" s="184">
        <v>0.25430000000000003</v>
      </c>
      <c r="H1703" s="184">
        <v>5.9451000000000001</v>
      </c>
      <c r="I1703" s="184">
        <v>6.9794</v>
      </c>
      <c r="J1703" s="184">
        <v>7.6890999999999998</v>
      </c>
      <c r="K1703" s="184">
        <v>5.3341000000000003</v>
      </c>
      <c r="L1703" s="184">
        <v>6.5917000000000003</v>
      </c>
      <c r="M1703" s="184">
        <v>4.0439999999999996</v>
      </c>
      <c r="N1703" s="184">
        <v>5.1856999999999998</v>
      </c>
      <c r="O1703" s="184">
        <v>8.6814999999999998</v>
      </c>
      <c r="P1703" s="184">
        <v>7.6101999999999999</v>
      </c>
      <c r="Q1703" s="184">
        <v>8.2545000000000002</v>
      </c>
      <c r="R1703" s="184">
        <v>7.7100999999999997</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44446</v>
      </c>
      <c r="E1706" s="184">
        <v>41.968899999999998</v>
      </c>
      <c r="F1706" s="184">
        <v>-4.6957000000000004</v>
      </c>
      <c r="G1706" s="184">
        <v>1.37</v>
      </c>
      <c r="H1706" s="184">
        <v>8.2502999999999993</v>
      </c>
      <c r="I1706" s="184">
        <v>8.5321999999999996</v>
      </c>
      <c r="J1706" s="184">
        <v>9.7525999999999993</v>
      </c>
      <c r="K1706" s="184">
        <v>5.8056999999999999</v>
      </c>
      <c r="L1706" s="184">
        <v>6.5519999999999996</v>
      </c>
      <c r="M1706" s="184">
        <v>3.7835000000000001</v>
      </c>
      <c r="N1706" s="184">
        <v>5.0324999999999998</v>
      </c>
      <c r="O1706" s="184">
        <v>8.2944999999999993</v>
      </c>
      <c r="P1706" s="184">
        <v>7.2567000000000004</v>
      </c>
      <c r="Q1706" s="184">
        <v>7.6883999999999997</v>
      </c>
      <c r="R1706" s="184">
        <v>7.3784999999999998</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44446</v>
      </c>
      <c r="E1707" s="184">
        <v>44.825099999999999</v>
      </c>
      <c r="F1707" s="184">
        <v>-3.8267000000000002</v>
      </c>
      <c r="G1707" s="184">
        <v>2.1787000000000001</v>
      </c>
      <c r="H1707" s="184">
        <v>9.0775000000000006</v>
      </c>
      <c r="I1707" s="184">
        <v>9.3568999999999996</v>
      </c>
      <c r="J1707" s="184">
        <v>10.581099999999999</v>
      </c>
      <c r="K1707" s="184">
        <v>6.6413000000000002</v>
      </c>
      <c r="L1707" s="184">
        <v>7.4042000000000003</v>
      </c>
      <c r="M1707" s="184">
        <v>4.6285999999999996</v>
      </c>
      <c r="N1707" s="184">
        <v>5.8916000000000004</v>
      </c>
      <c r="O1707" s="184">
        <v>9.1842000000000006</v>
      </c>
      <c r="P1707" s="184">
        <v>8.1519999999999992</v>
      </c>
      <c r="Q1707" s="184">
        <v>8.7402999999999995</v>
      </c>
      <c r="R1707" s="184">
        <v>8.2576999999999998</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44446</v>
      </c>
      <c r="E1708" s="184">
        <v>22.241499999999998</v>
      </c>
      <c r="F1708" s="184">
        <v>-5.9069000000000003</v>
      </c>
      <c r="G1708" s="184">
        <v>3.2012</v>
      </c>
      <c r="H1708" s="184">
        <v>6.3376000000000001</v>
      </c>
      <c r="I1708" s="184">
        <v>7.3940000000000001</v>
      </c>
      <c r="J1708" s="184">
        <v>7.8592000000000004</v>
      </c>
      <c r="K1708" s="184">
        <v>5.234</v>
      </c>
      <c r="L1708" s="184">
        <v>6.6254</v>
      </c>
      <c r="M1708" s="184">
        <v>4.0122</v>
      </c>
      <c r="N1708" s="184">
        <v>5.2404000000000002</v>
      </c>
      <c r="O1708" s="184">
        <v>8.5814000000000004</v>
      </c>
      <c r="P1708" s="184">
        <v>7.7835999999999999</v>
      </c>
      <c r="Q1708" s="184">
        <v>8.4304000000000006</v>
      </c>
      <c r="R1708" s="184">
        <v>7.6451000000000002</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44446</v>
      </c>
      <c r="E1709" s="184">
        <v>21.3642</v>
      </c>
      <c r="F1709" s="184">
        <v>-6.3201999999999998</v>
      </c>
      <c r="G1709" s="184">
        <v>2.7343999999999999</v>
      </c>
      <c r="H1709" s="184">
        <v>5.8642000000000003</v>
      </c>
      <c r="I1709" s="184">
        <v>6.9131999999999998</v>
      </c>
      <c r="J1709" s="184">
        <v>7.3777999999999997</v>
      </c>
      <c r="K1709" s="184">
        <v>4.7488999999999999</v>
      </c>
      <c r="L1709" s="184">
        <v>6.1275000000000004</v>
      </c>
      <c r="M1709" s="184">
        <v>3.5135000000000001</v>
      </c>
      <c r="N1709" s="184">
        <v>4.7270000000000003</v>
      </c>
      <c r="O1709" s="184">
        <v>8.0505999999999993</v>
      </c>
      <c r="P1709" s="184">
        <v>7.2488000000000001</v>
      </c>
      <c r="Q1709" s="184">
        <v>8.1369000000000007</v>
      </c>
      <c r="R1709" s="184">
        <v>7.1215000000000002</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44446</v>
      </c>
      <c r="E1710" s="184">
        <v>12.286</v>
      </c>
      <c r="F1710" s="184">
        <v>-1.7824</v>
      </c>
      <c r="G1710" s="184">
        <v>3.2690999999999999</v>
      </c>
      <c r="H1710" s="184">
        <v>7.9059999999999997</v>
      </c>
      <c r="I1710" s="184">
        <v>7.5336999999999996</v>
      </c>
      <c r="J1710" s="184">
        <v>7.8803999999999998</v>
      </c>
      <c r="K1710" s="184">
        <v>5.3277000000000001</v>
      </c>
      <c r="L1710" s="184">
        <v>6.0746000000000002</v>
      </c>
      <c r="M1710" s="184">
        <v>3.7604000000000002</v>
      </c>
      <c r="N1710" s="184">
        <v>4.8875000000000002</v>
      </c>
      <c r="O1710" s="184"/>
      <c r="P1710" s="184"/>
      <c r="Q1710" s="184">
        <v>8.2401999999999997</v>
      </c>
      <c r="R1710" s="184">
        <v>7.0746000000000002</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44446</v>
      </c>
      <c r="E1711" s="184">
        <v>11.9543</v>
      </c>
      <c r="F1711" s="184">
        <v>-2.7477999999999998</v>
      </c>
      <c r="G1711" s="184">
        <v>2.2905000000000002</v>
      </c>
      <c r="H1711" s="184">
        <v>6.8571</v>
      </c>
      <c r="I1711" s="184">
        <v>6.4715999999999996</v>
      </c>
      <c r="J1711" s="184">
        <v>6.8246000000000002</v>
      </c>
      <c r="K1711" s="184">
        <v>4.2634999999999996</v>
      </c>
      <c r="L1711" s="184">
        <v>4.9945000000000004</v>
      </c>
      <c r="M1711" s="184">
        <v>2.6840000000000002</v>
      </c>
      <c r="N1711" s="184">
        <v>3.7907000000000002</v>
      </c>
      <c r="O1711" s="184"/>
      <c r="P1711" s="184"/>
      <c r="Q1711" s="184">
        <v>7.1067999999999998</v>
      </c>
      <c r="R1711" s="184">
        <v>5.9538000000000002</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44446</v>
      </c>
      <c r="E1712" s="184">
        <v>10.365500000000001</v>
      </c>
      <c r="F1712" s="184">
        <v>-11.6166</v>
      </c>
      <c r="G1712" s="184">
        <v>2.6417000000000002</v>
      </c>
      <c r="H1712" s="184">
        <v>10.1813</v>
      </c>
      <c r="I1712" s="184">
        <v>9.8717000000000006</v>
      </c>
      <c r="J1712" s="184">
        <v>9.9120000000000008</v>
      </c>
      <c r="K1712" s="184">
        <v>6.1805000000000003</v>
      </c>
      <c r="L1712" s="184">
        <v>7.1135000000000002</v>
      </c>
      <c r="M1712" s="184"/>
      <c r="N1712" s="184"/>
      <c r="O1712" s="184"/>
      <c r="P1712" s="184"/>
      <c r="Q1712" s="184">
        <v>6.8064999999999998</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44446</v>
      </c>
      <c r="E1713" s="184">
        <v>10.3134</v>
      </c>
      <c r="F1713" s="184">
        <v>-12.7363</v>
      </c>
      <c r="G1713" s="184">
        <v>1.6814</v>
      </c>
      <c r="H1713" s="184">
        <v>9.1671999999999993</v>
      </c>
      <c r="I1713" s="184">
        <v>8.8778000000000006</v>
      </c>
      <c r="J1713" s="184">
        <v>8.9392999999999994</v>
      </c>
      <c r="K1713" s="184">
        <v>5.1989000000000001</v>
      </c>
      <c r="L1713" s="184">
        <v>6.1459999999999999</v>
      </c>
      <c r="M1713" s="184"/>
      <c r="N1713" s="184"/>
      <c r="O1713" s="184"/>
      <c r="P1713" s="184"/>
      <c r="Q1713" s="184">
        <v>5.8362999999999996</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44446</v>
      </c>
      <c r="E1714" s="184">
        <v>12.7105</v>
      </c>
      <c r="F1714" s="184">
        <v>-13.4917</v>
      </c>
      <c r="G1714" s="184">
        <v>0.43080000000000002</v>
      </c>
      <c r="H1714" s="184">
        <v>6.6954000000000002</v>
      </c>
      <c r="I1714" s="184">
        <v>6.5391000000000004</v>
      </c>
      <c r="J1714" s="184">
        <v>7.9611999999999998</v>
      </c>
      <c r="K1714" s="184">
        <v>5.1443000000000003</v>
      </c>
      <c r="L1714" s="184">
        <v>6.1673999999999998</v>
      </c>
      <c r="M1714" s="184">
        <v>3.7187999999999999</v>
      </c>
      <c r="N1714" s="184">
        <v>4.5762</v>
      </c>
      <c r="O1714" s="184">
        <v>7.6284999999999998</v>
      </c>
      <c r="P1714" s="184"/>
      <c r="Q1714" s="184">
        <v>7.1304999999999996</v>
      </c>
      <c r="R1714" s="184">
        <v>6.6005000000000003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44446</v>
      </c>
      <c r="E1715" s="184">
        <v>13.0623</v>
      </c>
      <c r="F1715" s="184">
        <v>-12.849299999999999</v>
      </c>
      <c r="G1715" s="184">
        <v>1.1877</v>
      </c>
      <c r="H1715" s="184">
        <v>7.5155000000000003</v>
      </c>
      <c r="I1715" s="184">
        <v>7.3456999999999999</v>
      </c>
      <c r="J1715" s="184">
        <v>8.7906999999999993</v>
      </c>
      <c r="K1715" s="184">
        <v>5.9779999999999998</v>
      </c>
      <c r="L1715" s="184">
        <v>7.0258000000000003</v>
      </c>
      <c r="M1715" s="184">
        <v>4.5803000000000003</v>
      </c>
      <c r="N1715" s="184">
        <v>5.4534000000000002</v>
      </c>
      <c r="O1715" s="184">
        <v>8.4784000000000006</v>
      </c>
      <c r="P1715" s="184"/>
      <c r="Q1715" s="184">
        <v>7.9737</v>
      </c>
      <c r="R1715" s="184">
        <v>7.4732000000000003</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44446</v>
      </c>
      <c r="E1716" s="184">
        <v>42.017699999999998</v>
      </c>
      <c r="F1716" s="184">
        <v>-3.3875000000000002</v>
      </c>
      <c r="G1716" s="184">
        <v>2.5632999999999999</v>
      </c>
      <c r="H1716" s="184">
        <v>7.9791999999999996</v>
      </c>
      <c r="I1716" s="184">
        <v>6.9866999999999999</v>
      </c>
      <c r="J1716" s="184">
        <v>8.8472000000000008</v>
      </c>
      <c r="K1716" s="184">
        <v>5.7104999999999997</v>
      </c>
      <c r="L1716" s="184">
        <v>7.3597999999999999</v>
      </c>
      <c r="M1716" s="184">
        <v>5.0998999999999999</v>
      </c>
      <c r="N1716" s="184">
        <v>6.1898</v>
      </c>
      <c r="O1716" s="184">
        <v>8.3178000000000001</v>
      </c>
      <c r="P1716" s="184">
        <v>7.2262000000000004</v>
      </c>
      <c r="Q1716" s="184">
        <v>7.9637000000000002</v>
      </c>
      <c r="R1716" s="184">
        <v>7.6615000000000002</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44446</v>
      </c>
      <c r="E1717" s="184">
        <v>44.498199999999997</v>
      </c>
      <c r="F1717" s="184">
        <v>-2.5426000000000002</v>
      </c>
      <c r="G1717" s="184">
        <v>3.3643000000000001</v>
      </c>
      <c r="H1717" s="184">
        <v>8.7916000000000007</v>
      </c>
      <c r="I1717" s="184">
        <v>7.7980999999999998</v>
      </c>
      <c r="J1717" s="184">
        <v>9.6446000000000005</v>
      </c>
      <c r="K1717" s="184">
        <v>6.5313999999999997</v>
      </c>
      <c r="L1717" s="184">
        <v>8.1864000000000008</v>
      </c>
      <c r="M1717" s="184">
        <v>5.9428999999999998</v>
      </c>
      <c r="N1717" s="184">
        <v>7.0579000000000001</v>
      </c>
      <c r="O1717" s="184">
        <v>9.1599000000000004</v>
      </c>
      <c r="P1717" s="184">
        <v>7.9922000000000004</v>
      </c>
      <c r="Q1717" s="184">
        <v>8.7820999999999998</v>
      </c>
      <c r="R1717" s="184">
        <v>8.5376999999999992</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44446</v>
      </c>
      <c r="E1718" s="184">
        <v>36.258099999999999</v>
      </c>
      <c r="F1718" s="184">
        <v>-12.1767</v>
      </c>
      <c r="G1718" s="184">
        <v>-2.0381</v>
      </c>
      <c r="H1718" s="184">
        <v>4.7356999999999996</v>
      </c>
      <c r="I1718" s="184">
        <v>6.1913</v>
      </c>
      <c r="J1718" s="184">
        <v>6.8930999999999996</v>
      </c>
      <c r="K1718" s="184">
        <v>4.4995000000000003</v>
      </c>
      <c r="L1718" s="184">
        <v>5.6734</v>
      </c>
      <c r="M1718" s="184">
        <v>3.6009000000000002</v>
      </c>
      <c r="N1718" s="184">
        <v>4.3723000000000001</v>
      </c>
      <c r="O1718" s="184">
        <v>3.9079999999999999</v>
      </c>
      <c r="P1718" s="184">
        <v>4.9579000000000004</v>
      </c>
      <c r="Q1718" s="184">
        <v>7.1607000000000003</v>
      </c>
      <c r="R1718" s="184">
        <v>5.9897999999999998</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44446</v>
      </c>
      <c r="E1719" s="184">
        <v>38.967500000000001</v>
      </c>
      <c r="F1719" s="184">
        <v>-11.4239</v>
      </c>
      <c r="G1719" s="184">
        <v>-1.2643</v>
      </c>
      <c r="H1719" s="184">
        <v>5.5053999999999998</v>
      </c>
      <c r="I1719" s="184">
        <v>6.9565999999999999</v>
      </c>
      <c r="J1719" s="184">
        <v>7.6527000000000003</v>
      </c>
      <c r="K1719" s="184">
        <v>5.2508999999999997</v>
      </c>
      <c r="L1719" s="184">
        <v>6.4314999999999998</v>
      </c>
      <c r="M1719" s="184">
        <v>4.3440000000000003</v>
      </c>
      <c r="N1719" s="184">
        <v>5.1234999999999999</v>
      </c>
      <c r="O1719" s="184">
        <v>4.7243000000000004</v>
      </c>
      <c r="P1719" s="184">
        <v>5.8227000000000002</v>
      </c>
      <c r="Q1719" s="184">
        <v>7.633</v>
      </c>
      <c r="R1719" s="184">
        <v>6.8087</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44446</v>
      </c>
      <c r="E1720" s="184">
        <v>35.267299999999999</v>
      </c>
      <c r="F1720" s="184">
        <v>-15.9313</v>
      </c>
      <c r="G1720" s="184">
        <v>-1.1383000000000001</v>
      </c>
      <c r="H1720" s="184">
        <v>7.6254</v>
      </c>
      <c r="I1720" s="184">
        <v>8.7376000000000005</v>
      </c>
      <c r="J1720" s="184">
        <v>9.8320000000000007</v>
      </c>
      <c r="K1720" s="184">
        <v>5.1623000000000001</v>
      </c>
      <c r="L1720" s="184">
        <v>6.8609999999999998</v>
      </c>
      <c r="M1720" s="184">
        <v>3.4125999999999999</v>
      </c>
      <c r="N1720" s="184">
        <v>4.6208999999999998</v>
      </c>
      <c r="O1720" s="184">
        <v>4.4153000000000002</v>
      </c>
      <c r="P1720" s="184">
        <v>4.9915000000000003</v>
      </c>
      <c r="Q1720" s="184">
        <v>7.1073000000000004</v>
      </c>
      <c r="R1720" s="184">
        <v>7.1376999999999997</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44446</v>
      </c>
      <c r="E1721" s="184">
        <v>37.355200000000004</v>
      </c>
      <c r="F1721" s="184">
        <v>-15.431800000000001</v>
      </c>
      <c r="G1721" s="184">
        <v>-0.70830000000000004</v>
      </c>
      <c r="H1721" s="184">
        <v>8.0386000000000006</v>
      </c>
      <c r="I1721" s="184">
        <v>9.1470000000000002</v>
      </c>
      <c r="J1721" s="184">
        <v>10.2377</v>
      </c>
      <c r="K1721" s="184">
        <v>5.5669000000000004</v>
      </c>
      <c r="L1721" s="184">
        <v>7.2781000000000002</v>
      </c>
      <c r="M1721" s="184">
        <v>3.8247</v>
      </c>
      <c r="N1721" s="184">
        <v>5.0503999999999998</v>
      </c>
      <c r="O1721" s="184">
        <v>4.9248000000000003</v>
      </c>
      <c r="P1721" s="184">
        <v>5.6494999999999997</v>
      </c>
      <c r="Q1721" s="184">
        <v>7.3244999999999996</v>
      </c>
      <c r="R1721" s="184">
        <v>7.5750000000000002</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44446</v>
      </c>
      <c r="E1722" s="184">
        <v>26.729399999999998</v>
      </c>
      <c r="F1722" s="184">
        <v>-5.5978000000000003</v>
      </c>
      <c r="G1722" s="184">
        <v>1.4339999999999999</v>
      </c>
      <c r="H1722" s="184">
        <v>5.4874000000000001</v>
      </c>
      <c r="I1722" s="184">
        <v>6.8456000000000001</v>
      </c>
      <c r="J1722" s="184">
        <v>7.4391999999999996</v>
      </c>
      <c r="K1722" s="184">
        <v>5.2319000000000004</v>
      </c>
      <c r="L1722" s="184">
        <v>6.1755000000000004</v>
      </c>
      <c r="M1722" s="184">
        <v>3.7317999999999998</v>
      </c>
      <c r="N1722" s="184">
        <v>5.2694999999999999</v>
      </c>
      <c r="O1722" s="184">
        <v>8.5655000000000001</v>
      </c>
      <c r="P1722" s="184">
        <v>7.7880000000000003</v>
      </c>
      <c r="Q1722" s="184">
        <v>8.4486000000000008</v>
      </c>
      <c r="R1722" s="184">
        <v>7.6003999999999996</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44446</v>
      </c>
      <c r="E1723" s="184">
        <v>25.639399999999998</v>
      </c>
      <c r="F1723" s="184">
        <v>-6.1204000000000001</v>
      </c>
      <c r="G1723" s="184">
        <v>0.9254</v>
      </c>
      <c r="H1723" s="184">
        <v>4.9873000000000003</v>
      </c>
      <c r="I1723" s="184">
        <v>6.3402000000000003</v>
      </c>
      <c r="J1723" s="184">
        <v>6.9375</v>
      </c>
      <c r="K1723" s="184">
        <v>4.7256</v>
      </c>
      <c r="L1723" s="184">
        <v>5.6593999999999998</v>
      </c>
      <c r="M1723" s="184">
        <v>3.2181999999999999</v>
      </c>
      <c r="N1723" s="184">
        <v>4.7430000000000003</v>
      </c>
      <c r="O1723" s="184">
        <v>8.0120000000000005</v>
      </c>
      <c r="P1723" s="184">
        <v>7.2031999999999998</v>
      </c>
      <c r="Q1723" s="184">
        <v>6.8910999999999998</v>
      </c>
      <c r="R1723" s="184">
        <v>7.0632999999999999</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44446</v>
      </c>
      <c r="E1724" s="184">
        <v>32.97</v>
      </c>
      <c r="F1724" s="184">
        <v>-9.7395999999999994</v>
      </c>
      <c r="G1724" s="184">
        <v>-1.0792999999999999</v>
      </c>
      <c r="H1724" s="184">
        <v>4.4478999999999997</v>
      </c>
      <c r="I1724" s="184">
        <v>5.6741999999999999</v>
      </c>
      <c r="J1724" s="184">
        <v>5.8139000000000003</v>
      </c>
      <c r="K1724" s="184">
        <v>3.5464000000000002</v>
      </c>
      <c r="L1724" s="184">
        <v>4.5522999999999998</v>
      </c>
      <c r="M1724" s="184">
        <v>3.2566999999999999</v>
      </c>
      <c r="N1724" s="184">
        <v>3.87</v>
      </c>
      <c r="O1724" s="184">
        <v>2.8231999999999999</v>
      </c>
      <c r="P1724" s="184">
        <v>4.0284000000000004</v>
      </c>
      <c r="Q1724" s="184">
        <v>6.4725999999999999</v>
      </c>
      <c r="R1724" s="184">
        <v>6.7241999999999997</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44446</v>
      </c>
      <c r="E1725" s="184">
        <v>35.352899999999998</v>
      </c>
      <c r="F1725" s="184">
        <v>-8.9801000000000002</v>
      </c>
      <c r="G1725" s="184">
        <v>-0.33550000000000002</v>
      </c>
      <c r="H1725" s="184">
        <v>5.1821000000000002</v>
      </c>
      <c r="I1725" s="184">
        <v>6.4095000000000004</v>
      </c>
      <c r="J1725" s="184">
        <v>6.5514999999999999</v>
      </c>
      <c r="K1725" s="184">
        <v>4.2843999999999998</v>
      </c>
      <c r="L1725" s="184">
        <v>5.2426000000000004</v>
      </c>
      <c r="M1725" s="184">
        <v>3.9672000000000001</v>
      </c>
      <c r="N1725" s="184">
        <v>4.6009000000000002</v>
      </c>
      <c r="O1725" s="184">
        <v>3.5255000000000001</v>
      </c>
      <c r="P1725" s="184">
        <v>4.8822999999999999</v>
      </c>
      <c r="Q1725" s="184">
        <v>7.0216000000000003</v>
      </c>
      <c r="R1725" s="184">
        <v>7.4560000000000004</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44446</v>
      </c>
      <c r="E1726" s="184">
        <v>38.770400000000002</v>
      </c>
      <c r="F1726" s="184">
        <v>-19.101199999999999</v>
      </c>
      <c r="G1726" s="184">
        <v>-3.1057000000000001</v>
      </c>
      <c r="H1726" s="184">
        <v>3.2162999999999999</v>
      </c>
      <c r="I1726" s="184">
        <v>4.6482000000000001</v>
      </c>
      <c r="J1726" s="184">
        <v>6.3249000000000004</v>
      </c>
      <c r="K1726" s="184">
        <v>4.37</v>
      </c>
      <c r="L1726" s="184">
        <v>5.4394999999999998</v>
      </c>
      <c r="M1726" s="184">
        <v>3.0977999999999999</v>
      </c>
      <c r="N1726" s="184">
        <v>4.1977000000000002</v>
      </c>
      <c r="O1726" s="184">
        <v>5.6924000000000001</v>
      </c>
      <c r="P1726" s="184">
        <v>5.7084000000000001</v>
      </c>
      <c r="Q1726" s="184">
        <v>7.3540000000000001</v>
      </c>
      <c r="R1726" s="184">
        <v>6.8958000000000004</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44446</v>
      </c>
      <c r="E1727" s="184">
        <v>41.546700000000001</v>
      </c>
      <c r="F1727" s="184">
        <v>-18.176500000000001</v>
      </c>
      <c r="G1727" s="184">
        <v>-2.1738</v>
      </c>
      <c r="H1727" s="184">
        <v>4.1448999999999998</v>
      </c>
      <c r="I1727" s="184">
        <v>5.5275999999999996</v>
      </c>
      <c r="J1727" s="184">
        <v>7.2358000000000002</v>
      </c>
      <c r="K1727" s="184">
        <v>5.3018999999999998</v>
      </c>
      <c r="L1727" s="184">
        <v>6.3844000000000003</v>
      </c>
      <c r="M1727" s="184">
        <v>4.0507999999999997</v>
      </c>
      <c r="N1727" s="184">
        <v>5.1879</v>
      </c>
      <c r="O1727" s="184">
        <v>6.6638000000000002</v>
      </c>
      <c r="P1727" s="184">
        <v>6.6482000000000001</v>
      </c>
      <c r="Q1727" s="184">
        <v>8.0764999999999993</v>
      </c>
      <c r="R1727" s="184">
        <v>7.9019000000000004</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44446</v>
      </c>
      <c r="E1728" s="184">
        <v>25.0778</v>
      </c>
      <c r="F1728" s="184">
        <v>-6.1120000000000001</v>
      </c>
      <c r="G1728" s="184">
        <v>1.2009000000000001</v>
      </c>
      <c r="H1728" s="184">
        <v>6.2869000000000002</v>
      </c>
      <c r="I1728" s="184">
        <v>7.4859</v>
      </c>
      <c r="J1728" s="184">
        <v>7.9648000000000003</v>
      </c>
      <c r="K1728" s="184">
        <v>6.0552999999999999</v>
      </c>
      <c r="L1728" s="184">
        <v>6.8628999999999998</v>
      </c>
      <c r="M1728" s="184">
        <v>4.7419000000000002</v>
      </c>
      <c r="N1728" s="184">
        <v>5.7737999999999996</v>
      </c>
      <c r="O1728" s="184">
        <v>4.2233999999999998</v>
      </c>
      <c r="P1728" s="184">
        <v>5.3040000000000003</v>
      </c>
      <c r="Q1728" s="184">
        <v>7.2632000000000003</v>
      </c>
      <c r="R1728" s="184">
        <v>8.3222000000000005</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44446</v>
      </c>
      <c r="E1729" s="184">
        <v>24.073699999999999</v>
      </c>
      <c r="F1729" s="184">
        <v>-6.8215000000000003</v>
      </c>
      <c r="G1729" s="184">
        <v>0.56859999999999999</v>
      </c>
      <c r="H1729" s="184">
        <v>5.681</v>
      </c>
      <c r="I1729" s="184">
        <v>6.8734000000000002</v>
      </c>
      <c r="J1729" s="184">
        <v>7.3483999999999998</v>
      </c>
      <c r="K1729" s="184">
        <v>5.4344000000000001</v>
      </c>
      <c r="L1729" s="184">
        <v>6.2302999999999997</v>
      </c>
      <c r="M1729" s="184">
        <v>4.1246</v>
      </c>
      <c r="N1729" s="184">
        <v>5.1643999999999997</v>
      </c>
      <c r="O1729" s="184">
        <v>3.7204000000000002</v>
      </c>
      <c r="P1729" s="184">
        <v>4.7962999999999996</v>
      </c>
      <c r="Q1729" s="184">
        <v>6.4855</v>
      </c>
      <c r="R1729" s="184">
        <v>7.7910000000000004</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-7.8696814814814822</v>
      </c>
      <c r="G1730" s="186">
        <v>1.371272222222222</v>
      </c>
      <c r="H1730" s="186">
        <v>7.3819703703703698</v>
      </c>
      <c r="I1730" s="186">
        <v>7.6920611111111095</v>
      </c>
      <c r="J1730" s="186">
        <v>8.3376277777777759</v>
      </c>
      <c r="K1730" s="186">
        <v>4.7963388888888874</v>
      </c>
      <c r="L1730" s="186">
        <v>6.2821759259259249</v>
      </c>
      <c r="M1730" s="186">
        <v>4.2640403846153836</v>
      </c>
      <c r="N1730" s="186">
        <v>5.4710788461538451</v>
      </c>
      <c r="O1730" s="186">
        <v>6.5288620000000011</v>
      </c>
      <c r="P1730" s="186">
        <v>6.4941874999999953</v>
      </c>
      <c r="Q1730" s="186">
        <v>7.5736074074074091</v>
      </c>
      <c r="R1730" s="186">
        <v>6.7632673076923089</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-8.1789000000000005</v>
      </c>
      <c r="G1731" s="186">
        <v>1.2852999999999999</v>
      </c>
      <c r="H1731" s="186">
        <v>7.2613000000000003</v>
      </c>
      <c r="I1731" s="186">
        <v>7.3512500000000003</v>
      </c>
      <c r="J1731" s="186">
        <v>7.9630000000000001</v>
      </c>
      <c r="K1731" s="186">
        <v>5.2424499999999998</v>
      </c>
      <c r="L1731" s="186">
        <v>6.3186</v>
      </c>
      <c r="M1731" s="186">
        <v>4.0505499999999994</v>
      </c>
      <c r="N1731" s="186">
        <v>5.1439500000000002</v>
      </c>
      <c r="O1731" s="186">
        <v>7.8254999999999999</v>
      </c>
      <c r="P1731" s="186">
        <v>7.1417000000000002</v>
      </c>
      <c r="Q1731" s="186">
        <v>7.6080000000000005</v>
      </c>
      <c r="R1731" s="186">
        <v>7.242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44446</v>
      </c>
      <c r="E1734" s="184">
        <v>54.017499999999998</v>
      </c>
      <c r="F1734" s="184">
        <v>-0.156</v>
      </c>
      <c r="G1734" s="184">
        <v>0.8468</v>
      </c>
      <c r="H1734" s="184">
        <v>3.0537999999999998</v>
      </c>
      <c r="I1734" s="184">
        <v>6.8613999999999997</v>
      </c>
      <c r="J1734" s="184">
        <v>0.9718</v>
      </c>
      <c r="K1734" s="184">
        <v>10.3184</v>
      </c>
      <c r="L1734" s="184">
        <v>24.8368</v>
      </c>
      <c r="M1734" s="184">
        <v>52.325899999999997</v>
      </c>
      <c r="N1734" s="184">
        <v>85.479900000000001</v>
      </c>
      <c r="O1734" s="184">
        <v>11.680899999999999</v>
      </c>
      <c r="P1734" s="184">
        <v>11.7325</v>
      </c>
      <c r="Q1734" s="184">
        <v>12.441700000000001</v>
      </c>
      <c r="R1734" s="184">
        <v>36.284199999999998</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44446</v>
      </c>
      <c r="E1735" s="184">
        <v>58.944400000000002</v>
      </c>
      <c r="F1735" s="184">
        <v>-0.15310000000000001</v>
      </c>
      <c r="G1735" s="184">
        <v>0.85860000000000003</v>
      </c>
      <c r="H1735" s="184">
        <v>3.0749</v>
      </c>
      <c r="I1735" s="184">
        <v>6.9051999999999998</v>
      </c>
      <c r="J1735" s="184">
        <v>1.0646</v>
      </c>
      <c r="K1735" s="184">
        <v>10.611000000000001</v>
      </c>
      <c r="L1735" s="184">
        <v>25.487300000000001</v>
      </c>
      <c r="M1735" s="184">
        <v>53.459499999999998</v>
      </c>
      <c r="N1735" s="184">
        <v>87.405299999999997</v>
      </c>
      <c r="O1735" s="184">
        <v>12.9526</v>
      </c>
      <c r="P1735" s="184">
        <v>13.013400000000001</v>
      </c>
      <c r="Q1735" s="184">
        <v>18.724699999999999</v>
      </c>
      <c r="R1735" s="184">
        <v>37.805799999999998</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44446</v>
      </c>
      <c r="E1736" s="184">
        <v>63.76</v>
      </c>
      <c r="F1736" s="184">
        <v>0.23580000000000001</v>
      </c>
      <c r="G1736" s="184">
        <v>0.72670000000000001</v>
      </c>
      <c r="H1736" s="184">
        <v>2.4750999999999999</v>
      </c>
      <c r="I1736" s="184">
        <v>6.7112999999999996</v>
      </c>
      <c r="J1736" s="184">
        <v>4.3022999999999998</v>
      </c>
      <c r="K1736" s="184">
        <v>15.8851</v>
      </c>
      <c r="L1736" s="184">
        <v>35.371499999999997</v>
      </c>
      <c r="M1736" s="184">
        <v>52.390099999999997</v>
      </c>
      <c r="N1736" s="184">
        <v>82.955500000000001</v>
      </c>
      <c r="O1736" s="184">
        <v>29.204499999999999</v>
      </c>
      <c r="P1736" s="184">
        <v>22.458500000000001</v>
      </c>
      <c r="Q1736" s="184">
        <v>26.8931</v>
      </c>
      <c r="R1736" s="184">
        <v>43.806399999999996</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44446</v>
      </c>
      <c r="E1737" s="184">
        <v>57.86</v>
      </c>
      <c r="F1737" s="184">
        <v>0.22520000000000001</v>
      </c>
      <c r="G1737" s="184">
        <v>0.7137</v>
      </c>
      <c r="H1737" s="184">
        <v>2.4432999999999998</v>
      </c>
      <c r="I1737" s="184">
        <v>6.6543999999999999</v>
      </c>
      <c r="J1737" s="184">
        <v>4.1584000000000003</v>
      </c>
      <c r="K1737" s="184">
        <v>15.4199</v>
      </c>
      <c r="L1737" s="184">
        <v>34.308300000000003</v>
      </c>
      <c r="M1737" s="184">
        <v>50.598599999999998</v>
      </c>
      <c r="N1737" s="184">
        <v>80.024900000000002</v>
      </c>
      <c r="O1737" s="184">
        <v>27.328600000000002</v>
      </c>
      <c r="P1737" s="184">
        <v>20.8443</v>
      </c>
      <c r="Q1737" s="184">
        <v>25.3188</v>
      </c>
      <c r="R1737" s="184">
        <v>41.433799999999998</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44446</v>
      </c>
      <c r="E1738" s="184">
        <v>25.64</v>
      </c>
      <c r="F1738" s="184">
        <v>0.1171</v>
      </c>
      <c r="G1738" s="184">
        <v>0.47020000000000001</v>
      </c>
      <c r="H1738" s="184">
        <v>1.625</v>
      </c>
      <c r="I1738" s="184">
        <v>5.2976999999999999</v>
      </c>
      <c r="J1738" s="184">
        <v>1.9077999999999999</v>
      </c>
      <c r="K1738" s="184">
        <v>13.200900000000001</v>
      </c>
      <c r="L1738" s="184">
        <v>35.303400000000003</v>
      </c>
      <c r="M1738" s="184">
        <v>61.359299999999998</v>
      </c>
      <c r="N1738" s="184">
        <v>88.252600000000001</v>
      </c>
      <c r="O1738" s="184"/>
      <c r="P1738" s="184"/>
      <c r="Q1738" s="184">
        <v>41.353700000000003</v>
      </c>
      <c r="R1738" s="184">
        <v>62.6175</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44446</v>
      </c>
      <c r="E1739" s="184">
        <v>24.4</v>
      </c>
      <c r="F1739" s="184">
        <v>8.2000000000000003E-2</v>
      </c>
      <c r="G1739" s="184">
        <v>0.45290000000000002</v>
      </c>
      <c r="H1739" s="184">
        <v>1.5820000000000001</v>
      </c>
      <c r="I1739" s="184">
        <v>5.2632000000000003</v>
      </c>
      <c r="J1739" s="184">
        <v>1.7939000000000001</v>
      </c>
      <c r="K1739" s="184">
        <v>12.754200000000001</v>
      </c>
      <c r="L1739" s="184">
        <v>34.139600000000002</v>
      </c>
      <c r="M1739" s="184">
        <v>59.268900000000002</v>
      </c>
      <c r="N1739" s="184">
        <v>84.988600000000005</v>
      </c>
      <c r="O1739" s="184"/>
      <c r="P1739" s="184"/>
      <c r="Q1739" s="184">
        <v>38.801499999999997</v>
      </c>
      <c r="R1739" s="184">
        <v>59.721600000000002</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44446</v>
      </c>
      <c r="E1740" s="184">
        <v>22.23</v>
      </c>
      <c r="F1740" s="184">
        <v>-8.9899999999999994E-2</v>
      </c>
      <c r="G1740" s="184">
        <v>0.36120000000000002</v>
      </c>
      <c r="H1740" s="184">
        <v>3.1076000000000001</v>
      </c>
      <c r="I1740" s="184">
        <v>8.5978999999999992</v>
      </c>
      <c r="J1740" s="184">
        <v>4.6609999999999996</v>
      </c>
      <c r="K1740" s="184">
        <v>15.962400000000001</v>
      </c>
      <c r="L1740" s="184">
        <v>38.850700000000003</v>
      </c>
      <c r="M1740" s="184">
        <v>65.895499999999998</v>
      </c>
      <c r="N1740" s="184">
        <v>93.809899999999999</v>
      </c>
      <c r="O1740" s="184"/>
      <c r="P1740" s="184"/>
      <c r="Q1740" s="184">
        <v>36.595500000000001</v>
      </c>
      <c r="R1740" s="184">
        <v>58.289299999999997</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44446</v>
      </c>
      <c r="E1741" s="184">
        <v>21.26</v>
      </c>
      <c r="F1741" s="184">
        <v>-4.7E-2</v>
      </c>
      <c r="G1741" s="184">
        <v>0.37769999999999998</v>
      </c>
      <c r="H1741" s="184">
        <v>3.1038000000000001</v>
      </c>
      <c r="I1741" s="184">
        <v>8.5801999999999996</v>
      </c>
      <c r="J1741" s="184">
        <v>4.4717000000000002</v>
      </c>
      <c r="K1741" s="184">
        <v>15.480700000000001</v>
      </c>
      <c r="L1741" s="184">
        <v>37.694299999999998</v>
      </c>
      <c r="M1741" s="184">
        <v>63.664400000000001</v>
      </c>
      <c r="N1741" s="184">
        <v>90.501800000000003</v>
      </c>
      <c r="O1741" s="184"/>
      <c r="P1741" s="184"/>
      <c r="Q1741" s="184">
        <v>34.237000000000002</v>
      </c>
      <c r="R1741" s="184">
        <v>55.597799999999999</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44446</v>
      </c>
      <c r="E1742" s="184">
        <v>107.6</v>
      </c>
      <c r="F1742" s="184">
        <v>-8.7300000000000003E-2</v>
      </c>
      <c r="G1742" s="184">
        <v>0.39</v>
      </c>
      <c r="H1742" s="184">
        <v>0.83209999999999995</v>
      </c>
      <c r="I1742" s="184">
        <v>3.4803999999999999</v>
      </c>
      <c r="J1742" s="184">
        <v>-1.5274000000000001</v>
      </c>
      <c r="K1742" s="184">
        <v>10.052</v>
      </c>
      <c r="L1742" s="184">
        <v>26.8001</v>
      </c>
      <c r="M1742" s="184">
        <v>46.530099999999997</v>
      </c>
      <c r="N1742" s="184">
        <v>75.321399999999997</v>
      </c>
      <c r="O1742" s="184">
        <v>20.103200000000001</v>
      </c>
      <c r="P1742" s="184">
        <v>15.5281</v>
      </c>
      <c r="Q1742" s="184">
        <v>23.223199999999999</v>
      </c>
      <c r="R1742" s="184">
        <v>45.312600000000003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44446</v>
      </c>
      <c r="E1743" s="184">
        <v>101.339</v>
      </c>
      <c r="F1743" s="184">
        <v>-8.8700000000000001E-2</v>
      </c>
      <c r="G1743" s="184">
        <v>0.38140000000000002</v>
      </c>
      <c r="H1743" s="184">
        <v>0.81679999999999997</v>
      </c>
      <c r="I1743" s="184">
        <v>3.4472999999999998</v>
      </c>
      <c r="J1743" s="184">
        <v>-1.5992</v>
      </c>
      <c r="K1743" s="184">
        <v>9.8180999999999994</v>
      </c>
      <c r="L1743" s="184">
        <v>26.239799999999999</v>
      </c>
      <c r="M1743" s="184">
        <v>45.558100000000003</v>
      </c>
      <c r="N1743" s="184">
        <v>73.778599999999997</v>
      </c>
      <c r="O1743" s="184">
        <v>19.0749</v>
      </c>
      <c r="P1743" s="184">
        <v>14.729900000000001</v>
      </c>
      <c r="Q1743" s="184">
        <v>17.6553</v>
      </c>
      <c r="R1743" s="184">
        <v>44.037599999999998</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44446</v>
      </c>
      <c r="E1744" s="184">
        <v>23.748999999999999</v>
      </c>
      <c r="F1744" s="184">
        <v>0.28720000000000001</v>
      </c>
      <c r="G1744" s="184">
        <v>0.8921</v>
      </c>
      <c r="H1744" s="184">
        <v>2.4811999999999999</v>
      </c>
      <c r="I1744" s="184">
        <v>7.0209000000000001</v>
      </c>
      <c r="J1744" s="184">
        <v>3.3643999999999998</v>
      </c>
      <c r="K1744" s="184">
        <v>13.1983</v>
      </c>
      <c r="L1744" s="184">
        <v>29.882400000000001</v>
      </c>
      <c r="M1744" s="184">
        <v>59.710799999999999</v>
      </c>
      <c r="N1744" s="184">
        <v>91.694199999999995</v>
      </c>
      <c r="O1744" s="184"/>
      <c r="P1744" s="184"/>
      <c r="Q1744" s="184">
        <v>39.764899999999997</v>
      </c>
      <c r="R1744" s="184">
        <v>51.982399999999998</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44446</v>
      </c>
      <c r="E1745" s="184">
        <v>22.814</v>
      </c>
      <c r="F1745" s="184">
        <v>0.28570000000000001</v>
      </c>
      <c r="G1745" s="184">
        <v>0.87549999999999994</v>
      </c>
      <c r="H1745" s="184">
        <v>2.4519000000000002</v>
      </c>
      <c r="I1745" s="184">
        <v>6.9573</v>
      </c>
      <c r="J1745" s="184">
        <v>3.2168000000000001</v>
      </c>
      <c r="K1745" s="184">
        <v>12.7341</v>
      </c>
      <c r="L1745" s="184">
        <v>28.819900000000001</v>
      </c>
      <c r="M1745" s="184">
        <v>57.805900000000001</v>
      </c>
      <c r="N1745" s="184">
        <v>88.6858</v>
      </c>
      <c r="O1745" s="184"/>
      <c r="P1745" s="184"/>
      <c r="Q1745" s="184">
        <v>37.608899999999998</v>
      </c>
      <c r="R1745" s="184">
        <v>49.602800000000002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44446</v>
      </c>
      <c r="E1746" s="184">
        <v>87.007000000000005</v>
      </c>
      <c r="F1746" s="184">
        <v>8.3500000000000005E-2</v>
      </c>
      <c r="G1746" s="184">
        <v>1.2184999999999999</v>
      </c>
      <c r="H1746" s="184">
        <v>3.7963</v>
      </c>
      <c r="I1746" s="184">
        <v>7.9055</v>
      </c>
      <c r="J1746" s="184">
        <v>3.7549999999999999</v>
      </c>
      <c r="K1746" s="184">
        <v>14.553900000000001</v>
      </c>
      <c r="L1746" s="184">
        <v>26.861599999999999</v>
      </c>
      <c r="M1746" s="184">
        <v>54.328200000000002</v>
      </c>
      <c r="N1746" s="184">
        <v>88.264099999999999</v>
      </c>
      <c r="O1746" s="184">
        <v>14.9129</v>
      </c>
      <c r="P1746" s="184">
        <v>12.648099999999999</v>
      </c>
      <c r="Q1746" s="184">
        <v>14.814299999999999</v>
      </c>
      <c r="R1746" s="184">
        <v>35.763599999999997</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44446</v>
      </c>
      <c r="E1747" s="184">
        <v>95.335599999999999</v>
      </c>
      <c r="F1747" s="184">
        <v>8.5900000000000004E-2</v>
      </c>
      <c r="G1747" s="184">
        <v>1.2274</v>
      </c>
      <c r="H1747" s="184">
        <v>3.8127</v>
      </c>
      <c r="I1747" s="184">
        <v>7.9401000000000002</v>
      </c>
      <c r="J1747" s="184">
        <v>3.8313999999999999</v>
      </c>
      <c r="K1747" s="184">
        <v>14.7963</v>
      </c>
      <c r="L1747" s="184">
        <v>27.404399999999999</v>
      </c>
      <c r="M1747" s="184">
        <v>55.2988</v>
      </c>
      <c r="N1747" s="184">
        <v>89.838899999999995</v>
      </c>
      <c r="O1747" s="184">
        <v>15.9917</v>
      </c>
      <c r="P1747" s="184">
        <v>13.848800000000001</v>
      </c>
      <c r="Q1747" s="184">
        <v>21.787700000000001</v>
      </c>
      <c r="R1747" s="184">
        <v>36.934399999999997</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44446</v>
      </c>
      <c r="E1748" s="184">
        <v>77.88</v>
      </c>
      <c r="F1748" s="184">
        <v>-0.30719999999999997</v>
      </c>
      <c r="G1748" s="184">
        <v>0.44629999999999997</v>
      </c>
      <c r="H1748" s="184">
        <v>2.1739000000000002</v>
      </c>
      <c r="I1748" s="184">
        <v>5.1069000000000004</v>
      </c>
      <c r="J1748" s="184">
        <v>0.68520000000000003</v>
      </c>
      <c r="K1748" s="184">
        <v>13.053100000000001</v>
      </c>
      <c r="L1748" s="184">
        <v>33.4041</v>
      </c>
      <c r="M1748" s="184">
        <v>60.869199999999999</v>
      </c>
      <c r="N1748" s="184">
        <v>92.016599999999997</v>
      </c>
      <c r="O1748" s="184">
        <v>16.844100000000001</v>
      </c>
      <c r="P1748" s="184">
        <v>19.4253</v>
      </c>
      <c r="Q1748" s="184">
        <v>20.059899999999999</v>
      </c>
      <c r="R1748" s="184">
        <v>39.182600000000001</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44446</v>
      </c>
      <c r="E1749" s="184">
        <v>71.004999999999995</v>
      </c>
      <c r="F1749" s="184">
        <v>-0.30890000000000001</v>
      </c>
      <c r="G1749" s="184">
        <v>0.43569999999999998</v>
      </c>
      <c r="H1749" s="184">
        <v>2.1551999999999998</v>
      </c>
      <c r="I1749" s="184">
        <v>5.0664999999999996</v>
      </c>
      <c r="J1749" s="184">
        <v>0.59930000000000005</v>
      </c>
      <c r="K1749" s="184">
        <v>12.769</v>
      </c>
      <c r="L1749" s="184">
        <v>32.749400000000001</v>
      </c>
      <c r="M1749" s="184">
        <v>59.716099999999997</v>
      </c>
      <c r="N1749" s="184">
        <v>90.168199999999999</v>
      </c>
      <c r="O1749" s="184">
        <v>15.5845</v>
      </c>
      <c r="P1749" s="184">
        <v>18.041</v>
      </c>
      <c r="Q1749" s="184">
        <v>15.703799999999999</v>
      </c>
      <c r="R1749" s="184">
        <v>37.808100000000003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44446</v>
      </c>
      <c r="E1750" s="184">
        <v>84.754000000000005</v>
      </c>
      <c r="F1750" s="184">
        <v>0.67300000000000004</v>
      </c>
      <c r="G1750" s="184">
        <v>1.5279</v>
      </c>
      <c r="H1750" s="184">
        <v>3.62</v>
      </c>
      <c r="I1750" s="184">
        <v>8.3367000000000004</v>
      </c>
      <c r="J1750" s="184">
        <v>4.3007999999999997</v>
      </c>
      <c r="K1750" s="184">
        <v>17.415500000000002</v>
      </c>
      <c r="L1750" s="184">
        <v>31.402000000000001</v>
      </c>
      <c r="M1750" s="184">
        <v>57.094700000000003</v>
      </c>
      <c r="N1750" s="184">
        <v>89.257000000000005</v>
      </c>
      <c r="O1750" s="184">
        <v>16.303599999999999</v>
      </c>
      <c r="P1750" s="184">
        <v>13.7201</v>
      </c>
      <c r="Q1750" s="184">
        <v>13.996</v>
      </c>
      <c r="R1750" s="184">
        <v>40.920499999999997</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44446</v>
      </c>
      <c r="E1751" s="184">
        <v>91.857699999999994</v>
      </c>
      <c r="F1751" s="184">
        <v>0.67689999999999995</v>
      </c>
      <c r="G1751" s="184">
        <v>1.5436000000000001</v>
      </c>
      <c r="H1751" s="184">
        <v>3.6480999999999999</v>
      </c>
      <c r="I1751" s="184">
        <v>8.3955000000000002</v>
      </c>
      <c r="J1751" s="184">
        <v>4.4317000000000002</v>
      </c>
      <c r="K1751" s="184">
        <v>17.840299999999999</v>
      </c>
      <c r="L1751" s="184">
        <v>32.363199999999999</v>
      </c>
      <c r="M1751" s="184">
        <v>58.786499999999997</v>
      </c>
      <c r="N1751" s="184">
        <v>91.972099999999998</v>
      </c>
      <c r="O1751" s="184">
        <v>17.787099999999999</v>
      </c>
      <c r="P1751" s="184">
        <v>14.927099999999999</v>
      </c>
      <c r="Q1751" s="184">
        <v>18.719799999999999</v>
      </c>
      <c r="R1751" s="184">
        <v>42.9285</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44446</v>
      </c>
      <c r="E1752" s="184">
        <v>48.27</v>
      </c>
      <c r="F1752" s="184">
        <v>0.1452</v>
      </c>
      <c r="G1752" s="184">
        <v>0.83560000000000001</v>
      </c>
      <c r="H1752" s="184">
        <v>2.1371000000000002</v>
      </c>
      <c r="I1752" s="184">
        <v>6.1345999999999998</v>
      </c>
      <c r="J1752" s="184">
        <v>1.5996999999999999</v>
      </c>
      <c r="K1752" s="184">
        <v>13.737</v>
      </c>
      <c r="L1752" s="184">
        <v>31.6694</v>
      </c>
      <c r="M1752" s="184">
        <v>57.385100000000001</v>
      </c>
      <c r="N1752" s="184">
        <v>92.540899999999993</v>
      </c>
      <c r="O1752" s="184">
        <v>23.070900000000002</v>
      </c>
      <c r="P1752" s="184">
        <v>16.246500000000001</v>
      </c>
      <c r="Q1752" s="184">
        <v>11.992800000000001</v>
      </c>
      <c r="R1752" s="184">
        <v>42.395099999999999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44446</v>
      </c>
      <c r="E1753" s="184">
        <v>51.79</v>
      </c>
      <c r="F1753" s="184">
        <v>0.1547</v>
      </c>
      <c r="G1753" s="184">
        <v>0.8569</v>
      </c>
      <c r="H1753" s="184">
        <v>2.1701000000000001</v>
      </c>
      <c r="I1753" s="184">
        <v>6.1923000000000004</v>
      </c>
      <c r="J1753" s="184">
        <v>1.7284999999999999</v>
      </c>
      <c r="K1753" s="184">
        <v>14.1755</v>
      </c>
      <c r="L1753" s="184">
        <v>32.6248</v>
      </c>
      <c r="M1753" s="184">
        <v>59.060200000000002</v>
      </c>
      <c r="N1753" s="184">
        <v>95.433999999999997</v>
      </c>
      <c r="O1753" s="184">
        <v>24.718900000000001</v>
      </c>
      <c r="P1753" s="184">
        <v>17.4224</v>
      </c>
      <c r="Q1753" s="184">
        <v>18.012599999999999</v>
      </c>
      <c r="R1753" s="184">
        <v>44.509799999999998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44446</v>
      </c>
      <c r="E1754" s="184">
        <v>15.92</v>
      </c>
      <c r="F1754" s="184">
        <v>0.31509999999999999</v>
      </c>
      <c r="G1754" s="184">
        <v>0.82330000000000003</v>
      </c>
      <c r="H1754" s="184">
        <v>1.7903</v>
      </c>
      <c r="I1754" s="184">
        <v>6.6308999999999996</v>
      </c>
      <c r="J1754" s="184">
        <v>4.2567000000000004</v>
      </c>
      <c r="K1754" s="184">
        <v>11.406599999999999</v>
      </c>
      <c r="L1754" s="184">
        <v>29.959199999999999</v>
      </c>
      <c r="M1754" s="184">
        <v>55.925600000000003</v>
      </c>
      <c r="N1754" s="184">
        <v>80.703699999999998</v>
      </c>
      <c r="O1754" s="184">
        <v>15.7552</v>
      </c>
      <c r="P1754" s="184"/>
      <c r="Q1754" s="184">
        <v>11.6591</v>
      </c>
      <c r="R1754" s="184">
        <v>37.547499999999999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44446</v>
      </c>
      <c r="E1755" s="184">
        <v>17.11</v>
      </c>
      <c r="F1755" s="184">
        <v>0.29310000000000003</v>
      </c>
      <c r="G1755" s="184">
        <v>0.82499999999999996</v>
      </c>
      <c r="H1755" s="184">
        <v>1.7847</v>
      </c>
      <c r="I1755" s="184">
        <v>6.6707999999999998</v>
      </c>
      <c r="J1755" s="184">
        <v>4.3292999999999999</v>
      </c>
      <c r="K1755" s="184">
        <v>11.684100000000001</v>
      </c>
      <c r="L1755" s="184">
        <v>30.610700000000001</v>
      </c>
      <c r="M1755" s="184">
        <v>57.116599999999998</v>
      </c>
      <c r="N1755" s="184">
        <v>82.409400000000005</v>
      </c>
      <c r="O1755" s="184">
        <v>17.250599999999999</v>
      </c>
      <c r="P1755" s="184"/>
      <c r="Q1755" s="184">
        <v>13.5845</v>
      </c>
      <c r="R1755" s="184">
        <v>38.841000000000001</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44446</v>
      </c>
      <c r="E1756" s="184">
        <v>22.83</v>
      </c>
      <c r="F1756" s="184">
        <v>-0.2185</v>
      </c>
      <c r="G1756" s="184">
        <v>8.77E-2</v>
      </c>
      <c r="H1756" s="184">
        <v>0.70579999999999998</v>
      </c>
      <c r="I1756" s="184">
        <v>4.1989999999999998</v>
      </c>
      <c r="J1756" s="184">
        <v>0.26350000000000001</v>
      </c>
      <c r="K1756" s="184">
        <v>15.303000000000001</v>
      </c>
      <c r="L1756" s="184">
        <v>35.409300000000002</v>
      </c>
      <c r="M1756" s="184">
        <v>58.541699999999999</v>
      </c>
      <c r="N1756" s="184">
        <v>87.746700000000004</v>
      </c>
      <c r="O1756" s="184"/>
      <c r="P1756" s="184"/>
      <c r="Q1756" s="184">
        <v>71.265199999999993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44446</v>
      </c>
      <c r="E1757" s="184">
        <v>22.17</v>
      </c>
      <c r="F1757" s="184">
        <v>-0.22500000000000001</v>
      </c>
      <c r="G1757" s="184">
        <v>9.0300000000000005E-2</v>
      </c>
      <c r="H1757" s="184">
        <v>0.68120000000000003</v>
      </c>
      <c r="I1757" s="184">
        <v>4.1334</v>
      </c>
      <c r="J1757" s="184">
        <v>9.0300000000000005E-2</v>
      </c>
      <c r="K1757" s="184">
        <v>14.811</v>
      </c>
      <c r="L1757" s="184">
        <v>34.119799999999998</v>
      </c>
      <c r="M1757" s="184">
        <v>56.347000000000001</v>
      </c>
      <c r="N1757" s="184">
        <v>84.136200000000002</v>
      </c>
      <c r="O1757" s="184"/>
      <c r="P1757" s="184"/>
      <c r="Q1757" s="184">
        <v>68.021600000000007</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44446</v>
      </c>
      <c r="E1758" s="184">
        <v>21.35</v>
      </c>
      <c r="F1758" s="184">
        <v>9.3799999999999994E-2</v>
      </c>
      <c r="G1758" s="184">
        <v>0.37609999999999999</v>
      </c>
      <c r="H1758" s="184">
        <v>1.5699000000000001</v>
      </c>
      <c r="I1758" s="184">
        <v>5.3281000000000001</v>
      </c>
      <c r="J1758" s="184">
        <v>2.2999999999999998</v>
      </c>
      <c r="K1758" s="184">
        <v>14.7849</v>
      </c>
      <c r="L1758" s="184">
        <v>32.28</v>
      </c>
      <c r="M1758" s="184">
        <v>61.132100000000001</v>
      </c>
      <c r="N1758" s="184">
        <v>84.848500000000001</v>
      </c>
      <c r="O1758" s="184"/>
      <c r="P1758" s="184"/>
      <c r="Q1758" s="184">
        <v>30.398800000000001</v>
      </c>
      <c r="R1758" s="184">
        <v>47.668500000000002</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44446</v>
      </c>
      <c r="E1759" s="184">
        <v>20.38</v>
      </c>
      <c r="F1759" s="184">
        <v>9.8199999999999996E-2</v>
      </c>
      <c r="G1759" s="184">
        <v>0.34470000000000001</v>
      </c>
      <c r="H1759" s="184">
        <v>1.5446</v>
      </c>
      <c r="I1759" s="184">
        <v>5.2686000000000002</v>
      </c>
      <c r="J1759" s="184">
        <v>2.1554000000000002</v>
      </c>
      <c r="K1759" s="184">
        <v>14.3659</v>
      </c>
      <c r="L1759" s="184">
        <v>31.145399999999999</v>
      </c>
      <c r="M1759" s="184">
        <v>59.218699999999998</v>
      </c>
      <c r="N1759" s="184">
        <v>81.802000000000007</v>
      </c>
      <c r="O1759" s="184"/>
      <c r="P1759" s="184"/>
      <c r="Q1759" s="184">
        <v>28.2941</v>
      </c>
      <c r="R1759" s="184">
        <v>45.326300000000003</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44446</v>
      </c>
      <c r="E1760" s="184">
        <v>16.011600000000001</v>
      </c>
      <c r="F1760" s="184">
        <v>0.65880000000000005</v>
      </c>
      <c r="G1760" s="184">
        <v>0.88329999999999997</v>
      </c>
      <c r="H1760" s="184">
        <v>3.3006000000000002</v>
      </c>
      <c r="I1760" s="184">
        <v>5.7610999999999999</v>
      </c>
      <c r="J1760" s="184">
        <v>0.1376</v>
      </c>
      <c r="K1760" s="184">
        <v>6.6146000000000003</v>
      </c>
      <c r="L1760" s="184">
        <v>21.6511</v>
      </c>
      <c r="M1760" s="184">
        <v>41.665500000000002</v>
      </c>
      <c r="N1760" s="184">
        <v>67.113</v>
      </c>
      <c r="O1760" s="184"/>
      <c r="P1760" s="184"/>
      <c r="Q1760" s="184">
        <v>35.322800000000001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44446</v>
      </c>
      <c r="E1761" s="184">
        <v>15.469900000000001</v>
      </c>
      <c r="F1761" s="184">
        <v>0.65259999999999996</v>
      </c>
      <c r="G1761" s="184">
        <v>0.85860000000000003</v>
      </c>
      <c r="H1761" s="184">
        <v>3.2559</v>
      </c>
      <c r="I1761" s="184">
        <v>5.6708999999999996</v>
      </c>
      <c r="J1761" s="184">
        <v>-5.8799999999999998E-2</v>
      </c>
      <c r="K1761" s="184">
        <v>6.0133999999999999</v>
      </c>
      <c r="L1761" s="184">
        <v>20.270399999999999</v>
      </c>
      <c r="M1761" s="184">
        <v>39.343400000000003</v>
      </c>
      <c r="N1761" s="184">
        <v>63.475999999999999</v>
      </c>
      <c r="O1761" s="184"/>
      <c r="P1761" s="184"/>
      <c r="Q1761" s="184">
        <v>32.362699999999997</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44446</v>
      </c>
      <c r="E1762" s="184">
        <v>155.59899999999999</v>
      </c>
      <c r="F1762" s="184">
        <v>0.22800000000000001</v>
      </c>
      <c r="G1762" s="184">
        <v>0.42530000000000001</v>
      </c>
      <c r="H1762" s="184">
        <v>1.9685999999999999</v>
      </c>
      <c r="I1762" s="184">
        <v>5.6958000000000002</v>
      </c>
      <c r="J1762" s="184">
        <v>3.4024999999999999</v>
      </c>
      <c r="K1762" s="184">
        <v>13.7744</v>
      </c>
      <c r="L1762" s="184">
        <v>31.164400000000001</v>
      </c>
      <c r="M1762" s="184">
        <v>62.464799999999997</v>
      </c>
      <c r="N1762" s="184">
        <v>101.5818</v>
      </c>
      <c r="O1762" s="184">
        <v>27.1386</v>
      </c>
      <c r="P1762" s="184">
        <v>19.7273</v>
      </c>
      <c r="Q1762" s="184">
        <v>18.0444</v>
      </c>
      <c r="R1762" s="184">
        <v>54.2744</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44446</v>
      </c>
      <c r="E1763" s="184">
        <v>173.87899999999999</v>
      </c>
      <c r="F1763" s="184">
        <v>0.23230000000000001</v>
      </c>
      <c r="G1763" s="184">
        <v>0.44130000000000003</v>
      </c>
      <c r="H1763" s="184">
        <v>1.9974000000000001</v>
      </c>
      <c r="I1763" s="184">
        <v>5.7549000000000001</v>
      </c>
      <c r="J1763" s="184">
        <v>3.5350999999999999</v>
      </c>
      <c r="K1763" s="184">
        <v>14.1965</v>
      </c>
      <c r="L1763" s="184">
        <v>32.149000000000001</v>
      </c>
      <c r="M1763" s="184">
        <v>64.272400000000005</v>
      </c>
      <c r="N1763" s="184">
        <v>104.5635</v>
      </c>
      <c r="O1763" s="184">
        <v>28.912099999999999</v>
      </c>
      <c r="P1763" s="184">
        <v>21.423100000000002</v>
      </c>
      <c r="Q1763" s="184">
        <v>22.218900000000001</v>
      </c>
      <c r="R1763" s="184">
        <v>56.4895</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44446</v>
      </c>
      <c r="E1764" s="184">
        <v>44.307000000000002</v>
      </c>
      <c r="F1764" s="184">
        <v>9.2600000000000002E-2</v>
      </c>
      <c r="G1764" s="184">
        <v>0.92710000000000004</v>
      </c>
      <c r="H1764" s="184">
        <v>3.1667000000000001</v>
      </c>
      <c r="I1764" s="184">
        <v>6.6430999999999996</v>
      </c>
      <c r="J1764" s="184">
        <v>2.7623000000000002</v>
      </c>
      <c r="K1764" s="184">
        <v>15.3378</v>
      </c>
      <c r="L1764" s="184">
        <v>38.122700000000002</v>
      </c>
      <c r="M1764" s="184">
        <v>63.772500000000001</v>
      </c>
      <c r="N1764" s="184">
        <v>94.987499999999997</v>
      </c>
      <c r="O1764" s="184">
        <v>16.5596</v>
      </c>
      <c r="P1764" s="184">
        <v>19.401299999999999</v>
      </c>
      <c r="Q1764" s="184">
        <v>22.520900000000001</v>
      </c>
      <c r="R1764" s="184">
        <v>40.279200000000003</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44446</v>
      </c>
      <c r="E1765" s="184">
        <v>41.511000000000003</v>
      </c>
      <c r="F1765" s="184">
        <v>8.9200000000000002E-2</v>
      </c>
      <c r="G1765" s="184">
        <v>0.91649999999999998</v>
      </c>
      <c r="H1765" s="184">
        <v>3.1482999999999999</v>
      </c>
      <c r="I1765" s="184">
        <v>6.5997000000000003</v>
      </c>
      <c r="J1765" s="184">
        <v>2.6661000000000001</v>
      </c>
      <c r="K1765" s="184">
        <v>15.0303</v>
      </c>
      <c r="L1765" s="184">
        <v>37.385399999999997</v>
      </c>
      <c r="M1765" s="184">
        <v>62.488700000000001</v>
      </c>
      <c r="N1765" s="184">
        <v>92.939800000000005</v>
      </c>
      <c r="O1765" s="184">
        <v>15.271800000000001</v>
      </c>
      <c r="P1765" s="184">
        <v>18.224499999999999</v>
      </c>
      <c r="Q1765" s="184">
        <v>21.436</v>
      </c>
      <c r="R1765" s="184">
        <v>38.746000000000002</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44446</v>
      </c>
      <c r="E1766" s="184">
        <v>79.160700000000006</v>
      </c>
      <c r="F1766" s="184">
        <v>0.12470000000000001</v>
      </c>
      <c r="G1766" s="184">
        <v>0.77539999999999998</v>
      </c>
      <c r="H1766" s="184">
        <v>1.7465999999999999</v>
      </c>
      <c r="I1766" s="184">
        <v>6.1443000000000003</v>
      </c>
      <c r="J1766" s="184">
        <v>2.6162000000000001</v>
      </c>
      <c r="K1766" s="184">
        <v>13.717000000000001</v>
      </c>
      <c r="L1766" s="184">
        <v>33.422600000000003</v>
      </c>
      <c r="M1766" s="184">
        <v>63.672499999999999</v>
      </c>
      <c r="N1766" s="184">
        <v>92.823300000000003</v>
      </c>
      <c r="O1766" s="184">
        <v>20.886800000000001</v>
      </c>
      <c r="P1766" s="184">
        <v>21.639299999999999</v>
      </c>
      <c r="Q1766" s="184">
        <v>20.7271</v>
      </c>
      <c r="R1766" s="184">
        <v>49.906500000000001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44446</v>
      </c>
      <c r="E1767" s="184">
        <v>85.874600000000001</v>
      </c>
      <c r="F1767" s="184">
        <v>0.127</v>
      </c>
      <c r="G1767" s="184">
        <v>0.7843</v>
      </c>
      <c r="H1767" s="184">
        <v>1.762</v>
      </c>
      <c r="I1767" s="184">
        <v>6.1753</v>
      </c>
      <c r="J1767" s="184">
        <v>2.6869000000000001</v>
      </c>
      <c r="K1767" s="184">
        <v>13.950799999999999</v>
      </c>
      <c r="L1767" s="184">
        <v>34.005699999999997</v>
      </c>
      <c r="M1767" s="184">
        <v>64.7316</v>
      </c>
      <c r="N1767" s="184">
        <v>94.465900000000005</v>
      </c>
      <c r="O1767" s="184">
        <v>21.982399999999998</v>
      </c>
      <c r="P1767" s="184">
        <v>22.8916</v>
      </c>
      <c r="Q1767" s="184">
        <v>26.694900000000001</v>
      </c>
      <c r="R1767" s="184">
        <v>51.185499999999998</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44446</v>
      </c>
      <c r="E1768" s="184">
        <v>22.67</v>
      </c>
      <c r="F1768" s="184">
        <v>0.13250000000000001</v>
      </c>
      <c r="G1768" s="184">
        <v>0.8004</v>
      </c>
      <c r="H1768" s="184">
        <v>2.6255999999999999</v>
      </c>
      <c r="I1768" s="184">
        <v>6.8331999999999997</v>
      </c>
      <c r="J1768" s="184">
        <v>3.6105999999999998</v>
      </c>
      <c r="K1768" s="184">
        <v>14.9594</v>
      </c>
      <c r="L1768" s="184">
        <v>36.896099999999997</v>
      </c>
      <c r="M1768" s="184">
        <v>61.582299999999996</v>
      </c>
      <c r="N1768" s="184">
        <v>91.631399999999999</v>
      </c>
      <c r="O1768" s="184"/>
      <c r="P1768" s="184"/>
      <c r="Q1768" s="184">
        <v>42.231299999999997</v>
      </c>
      <c r="R1768" s="184">
        <v>55.939300000000003</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44446</v>
      </c>
      <c r="E1769" s="184">
        <v>21.76</v>
      </c>
      <c r="F1769" s="184">
        <v>0.1381</v>
      </c>
      <c r="G1769" s="184">
        <v>0.78739999999999999</v>
      </c>
      <c r="H1769" s="184">
        <v>2.5931000000000002</v>
      </c>
      <c r="I1769" s="184">
        <v>6.7713000000000001</v>
      </c>
      <c r="J1769" s="184">
        <v>3.4712000000000001</v>
      </c>
      <c r="K1769" s="184">
        <v>14.405900000000001</v>
      </c>
      <c r="L1769" s="184">
        <v>35.660800000000002</v>
      </c>
      <c r="M1769" s="184">
        <v>59.530799999999999</v>
      </c>
      <c r="N1769" s="184">
        <v>88.235299999999995</v>
      </c>
      <c r="O1769" s="184"/>
      <c r="P1769" s="184"/>
      <c r="Q1769" s="184">
        <v>39.745100000000001</v>
      </c>
      <c r="R1769" s="184">
        <v>53.197299999999998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44446</v>
      </c>
      <c r="E1770" s="184">
        <v>139.262139580655</v>
      </c>
      <c r="F1770" s="184">
        <v>-0.49680000000000002</v>
      </c>
      <c r="G1770" s="184">
        <v>1.4379</v>
      </c>
      <c r="H1770" s="184">
        <v>2.9287000000000001</v>
      </c>
      <c r="I1770" s="184">
        <v>5.5608000000000004</v>
      </c>
      <c r="J1770" s="184">
        <v>-1.9138999999999999</v>
      </c>
      <c r="K1770" s="184">
        <v>14.1012</v>
      </c>
      <c r="L1770" s="184">
        <v>52.1126</v>
      </c>
      <c r="M1770" s="184">
        <v>78.488200000000006</v>
      </c>
      <c r="N1770" s="184">
        <v>120.61320000000001</v>
      </c>
      <c r="O1770" s="184">
        <v>34.023600000000002</v>
      </c>
      <c r="P1770" s="184">
        <v>21.224299999999999</v>
      </c>
      <c r="Q1770" s="184">
        <v>11.1525</v>
      </c>
      <c r="R1770" s="184">
        <v>80.453299999999999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44446</v>
      </c>
      <c r="E1771" s="184">
        <v>128.46469999999999</v>
      </c>
      <c r="F1771" s="184">
        <v>-0.495</v>
      </c>
      <c r="G1771" s="184">
        <v>1.4550000000000001</v>
      </c>
      <c r="H1771" s="184">
        <v>2.9634999999999998</v>
      </c>
      <c r="I1771" s="184">
        <v>5.6342999999999996</v>
      </c>
      <c r="J1771" s="184">
        <v>-1.7578</v>
      </c>
      <c r="K1771" s="184">
        <v>14.6594</v>
      </c>
      <c r="L1771" s="184">
        <v>53.679099999999998</v>
      </c>
      <c r="M1771" s="184">
        <v>81.080799999999996</v>
      </c>
      <c r="N1771" s="184">
        <v>124.2299</v>
      </c>
      <c r="O1771" s="184">
        <v>35.083500000000001</v>
      </c>
      <c r="P1771" s="184">
        <v>21.8874</v>
      </c>
      <c r="Q1771" s="184">
        <v>16.524000000000001</v>
      </c>
      <c r="R1771" s="184">
        <v>82.236900000000006</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44446</v>
      </c>
      <c r="E1772" s="184">
        <v>106.9263</v>
      </c>
      <c r="F1772" s="184">
        <v>-0.17610000000000001</v>
      </c>
      <c r="G1772" s="184">
        <v>0.38419999999999999</v>
      </c>
      <c r="H1772" s="184">
        <v>1.2355</v>
      </c>
      <c r="I1772" s="184">
        <v>5.7927</v>
      </c>
      <c r="J1772" s="184">
        <v>2.0222000000000002</v>
      </c>
      <c r="K1772" s="184">
        <v>6.9808000000000003</v>
      </c>
      <c r="L1772" s="184">
        <v>21.196999999999999</v>
      </c>
      <c r="M1772" s="184">
        <v>40.183999999999997</v>
      </c>
      <c r="N1772" s="184">
        <v>69.333200000000005</v>
      </c>
      <c r="O1772" s="184">
        <v>21.6374</v>
      </c>
      <c r="P1772" s="184">
        <v>23.118400000000001</v>
      </c>
      <c r="Q1772" s="184">
        <v>27.700099999999999</v>
      </c>
      <c r="R1772" s="184">
        <v>42.377499999999998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44446</v>
      </c>
      <c r="E1773" s="184">
        <v>97.052800000000005</v>
      </c>
      <c r="F1773" s="184">
        <v>-0.17879999999999999</v>
      </c>
      <c r="G1773" s="184">
        <v>0.37369999999999998</v>
      </c>
      <c r="H1773" s="184">
        <v>1.2170000000000001</v>
      </c>
      <c r="I1773" s="184">
        <v>5.7542999999999997</v>
      </c>
      <c r="J1773" s="184">
        <v>1.9374</v>
      </c>
      <c r="K1773" s="184">
        <v>6.6962999999999999</v>
      </c>
      <c r="L1773" s="184">
        <v>20.523599999999998</v>
      </c>
      <c r="M1773" s="184">
        <v>39.055100000000003</v>
      </c>
      <c r="N1773" s="184">
        <v>67.570800000000006</v>
      </c>
      <c r="O1773" s="184">
        <v>20.236999999999998</v>
      </c>
      <c r="P1773" s="184">
        <v>21.726299999999998</v>
      </c>
      <c r="Q1773" s="184">
        <v>20.8459</v>
      </c>
      <c r="R1773" s="184">
        <v>40.752499999999998</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44446</v>
      </c>
      <c r="E1774" s="184">
        <v>140.65770000000001</v>
      </c>
      <c r="F1774" s="184">
        <v>0.27379999999999999</v>
      </c>
      <c r="G1774" s="184">
        <v>1.1337999999999999</v>
      </c>
      <c r="H1774" s="184">
        <v>1.7745</v>
      </c>
      <c r="I1774" s="184">
        <v>6.4641999999999999</v>
      </c>
      <c r="J1774" s="184">
        <v>2.5733999999999999</v>
      </c>
      <c r="K1774" s="184">
        <v>12.565</v>
      </c>
      <c r="L1774" s="184">
        <v>32.097299999999997</v>
      </c>
      <c r="M1774" s="184">
        <v>54.629600000000003</v>
      </c>
      <c r="N1774" s="184">
        <v>85.471800000000002</v>
      </c>
      <c r="O1774" s="184">
        <v>16.668700000000001</v>
      </c>
      <c r="P1774" s="184">
        <v>12.282400000000001</v>
      </c>
      <c r="Q1774" s="184">
        <v>17.298500000000001</v>
      </c>
      <c r="R1774" s="184">
        <v>41.447400000000002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44446</v>
      </c>
      <c r="E1775" s="184">
        <v>149.10480000000001</v>
      </c>
      <c r="F1775" s="184">
        <v>0.27650000000000002</v>
      </c>
      <c r="G1775" s="184">
        <v>1.1448</v>
      </c>
      <c r="H1775" s="184">
        <v>1.7941</v>
      </c>
      <c r="I1775" s="184">
        <v>6.5057</v>
      </c>
      <c r="J1775" s="184">
        <v>2.6638000000000002</v>
      </c>
      <c r="K1775" s="184">
        <v>12.853</v>
      </c>
      <c r="L1775" s="184">
        <v>32.781700000000001</v>
      </c>
      <c r="M1775" s="184">
        <v>55.804400000000001</v>
      </c>
      <c r="N1775" s="184">
        <v>87.347700000000003</v>
      </c>
      <c r="O1775" s="184">
        <v>17.780100000000001</v>
      </c>
      <c r="P1775" s="184">
        <v>13.2141</v>
      </c>
      <c r="Q1775" s="184">
        <v>18.346900000000002</v>
      </c>
      <c r="R1775" s="184">
        <v>42.828000000000003</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44446</v>
      </c>
      <c r="E1776" s="184">
        <v>21.318200000000001</v>
      </c>
      <c r="F1776" s="184">
        <v>-0.30259999999999998</v>
      </c>
      <c r="G1776" s="184">
        <v>-0.67330000000000001</v>
      </c>
      <c r="H1776" s="184">
        <v>-0.51939999999999997</v>
      </c>
      <c r="I1776" s="184">
        <v>2.2044000000000001</v>
      </c>
      <c r="J1776" s="184">
        <v>-1.4679</v>
      </c>
      <c r="K1776" s="184">
        <v>12.0083</v>
      </c>
      <c r="L1776" s="184">
        <v>34.246400000000001</v>
      </c>
      <c r="M1776" s="184">
        <v>61.224299999999999</v>
      </c>
      <c r="N1776" s="184">
        <v>90.125500000000002</v>
      </c>
      <c r="O1776" s="184"/>
      <c r="P1776" s="184"/>
      <c r="Q1776" s="184">
        <v>30.767199999999999</v>
      </c>
      <c r="R1776" s="184">
        <v>46.439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44446</v>
      </c>
      <c r="E1777" s="184">
        <v>20.204699999999999</v>
      </c>
      <c r="F1777" s="184">
        <v>-0.30640000000000001</v>
      </c>
      <c r="G1777" s="184">
        <v>-0.69159999999999999</v>
      </c>
      <c r="H1777" s="184">
        <v>-0.55220000000000002</v>
      </c>
      <c r="I1777" s="184">
        <v>2.1352000000000002</v>
      </c>
      <c r="J1777" s="184">
        <v>-1.6228</v>
      </c>
      <c r="K1777" s="184">
        <v>11.5037</v>
      </c>
      <c r="L1777" s="184">
        <v>33.033299999999997</v>
      </c>
      <c r="M1777" s="184">
        <v>59.103400000000001</v>
      </c>
      <c r="N1777" s="184">
        <v>86.776200000000003</v>
      </c>
      <c r="O1777" s="184"/>
      <c r="P1777" s="184"/>
      <c r="Q1777" s="184">
        <v>28.3048</v>
      </c>
      <c r="R1777" s="184">
        <v>43.828499999999998</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44446</v>
      </c>
      <c r="E1778" s="184">
        <v>29.69</v>
      </c>
      <c r="F1778" s="184">
        <v>6.7400000000000002E-2</v>
      </c>
      <c r="G1778" s="184">
        <v>0.84919999999999995</v>
      </c>
      <c r="H1778" s="184">
        <v>2.4146000000000001</v>
      </c>
      <c r="I1778" s="184">
        <v>6.4920999999999998</v>
      </c>
      <c r="J1778" s="184">
        <v>2.9830000000000001</v>
      </c>
      <c r="K1778" s="184">
        <v>15.345800000000001</v>
      </c>
      <c r="L1778" s="184">
        <v>33.738700000000001</v>
      </c>
      <c r="M1778" s="184">
        <v>61.008699999999997</v>
      </c>
      <c r="N1778" s="184">
        <v>81.812600000000003</v>
      </c>
      <c r="O1778" s="184">
        <v>23.092300000000002</v>
      </c>
      <c r="P1778" s="184">
        <v>16.975999999999999</v>
      </c>
      <c r="Q1778" s="184">
        <v>16.1967</v>
      </c>
      <c r="R1778" s="184">
        <v>50.263599999999997</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44446</v>
      </c>
      <c r="E1779" s="184">
        <v>28.03</v>
      </c>
      <c r="F1779" s="184">
        <v>3.5700000000000003E-2</v>
      </c>
      <c r="G1779" s="184">
        <v>0.82730000000000004</v>
      </c>
      <c r="H1779" s="184">
        <v>2.3740000000000001</v>
      </c>
      <c r="I1779" s="184">
        <v>6.4161000000000001</v>
      </c>
      <c r="J1779" s="184">
        <v>2.9001000000000001</v>
      </c>
      <c r="K1779" s="184">
        <v>15.0657</v>
      </c>
      <c r="L1779" s="184">
        <v>33.159100000000002</v>
      </c>
      <c r="M1779" s="184">
        <v>60.08</v>
      </c>
      <c r="N1779" s="184">
        <v>80.373199999999997</v>
      </c>
      <c r="O1779" s="184">
        <v>22.258900000000001</v>
      </c>
      <c r="P1779" s="184">
        <v>16.104600000000001</v>
      </c>
      <c r="Q1779" s="184">
        <v>15.2781</v>
      </c>
      <c r="R1779" s="184">
        <v>49.106299999999997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44446</v>
      </c>
      <c r="E1780" s="184">
        <v>14.3588</v>
      </c>
      <c r="F1780" s="184">
        <v>-7.5899999999999995E-2</v>
      </c>
      <c r="G1780" s="184">
        <v>0.62160000000000004</v>
      </c>
      <c r="H1780" s="184">
        <v>1.4369000000000001</v>
      </c>
      <c r="I1780" s="184">
        <v>6.5620000000000003</v>
      </c>
      <c r="J1780" s="184">
        <v>2.8405</v>
      </c>
      <c r="K1780" s="184">
        <v>12.2</v>
      </c>
      <c r="L1780" s="184">
        <v>29.3842</v>
      </c>
      <c r="M1780" s="184"/>
      <c r="N1780" s="184"/>
      <c r="O1780" s="184"/>
      <c r="P1780" s="184"/>
      <c r="Q1780" s="184">
        <v>43.588000000000001</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44446</v>
      </c>
      <c r="E1781" s="184">
        <v>14.156599999999999</v>
      </c>
      <c r="F1781" s="184">
        <v>-8.1199999999999994E-2</v>
      </c>
      <c r="G1781" s="184">
        <v>0.59899999999999998</v>
      </c>
      <c r="H1781" s="184">
        <v>1.3967000000000001</v>
      </c>
      <c r="I1781" s="184">
        <v>6.4782000000000002</v>
      </c>
      <c r="J1781" s="184">
        <v>2.657</v>
      </c>
      <c r="K1781" s="184">
        <v>11.6557</v>
      </c>
      <c r="L1781" s="184">
        <v>28.0688</v>
      </c>
      <c r="M1781" s="184"/>
      <c r="N1781" s="184"/>
      <c r="O1781" s="184"/>
      <c r="P1781" s="184"/>
      <c r="Q1781" s="184">
        <v>41.566000000000003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6.6399999999999973E-2</v>
      </c>
      <c r="G1782" s="186">
        <v>0.68847916666666642</v>
      </c>
      <c r="H1782" s="186">
        <v>2.1388770833333339</v>
      </c>
      <c r="I1782" s="186">
        <v>6.0653270833333339</v>
      </c>
      <c r="J1782" s="186">
        <v>2.0782833333333328</v>
      </c>
      <c r="K1782" s="186">
        <v>13.12012916666667</v>
      </c>
      <c r="L1782" s="186">
        <v>32.176820833333338</v>
      </c>
      <c r="M1782" s="186">
        <v>57.686317391304357</v>
      </c>
      <c r="N1782" s="186">
        <v>87.815399999999997</v>
      </c>
      <c r="O1782" s="186">
        <v>20.669899999999998</v>
      </c>
      <c r="P1782" s="186">
        <v>17.658092857142851</v>
      </c>
      <c r="Q1782" s="186">
        <v>26.662527083333334</v>
      </c>
      <c r="R1782" s="186">
        <v>47.525438095238101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9.0900000000000009E-2</v>
      </c>
      <c r="G1783" s="186">
        <v>0.78584999999999994</v>
      </c>
      <c r="H1783" s="186">
        <v>2.1626500000000002</v>
      </c>
      <c r="I1783" s="186">
        <v>6.3041999999999998</v>
      </c>
      <c r="J1783" s="186">
        <v>2.6366000000000001</v>
      </c>
      <c r="K1783" s="186">
        <v>13.755700000000001</v>
      </c>
      <c r="L1783" s="186">
        <v>32.494</v>
      </c>
      <c r="M1783" s="186">
        <v>59.081800000000001</v>
      </c>
      <c r="N1783" s="186">
        <v>88.243949999999998</v>
      </c>
      <c r="O1783" s="186">
        <v>19.58905</v>
      </c>
      <c r="P1783" s="186">
        <v>17.7317</v>
      </c>
      <c r="Q1783" s="186">
        <v>22.369900000000001</v>
      </c>
      <c r="R1783" s="186">
        <v>44.273699999999998</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44446</v>
      </c>
      <c r="E1786" s="184">
        <v>13.15</v>
      </c>
      <c r="F1786" s="184">
        <v>-0.30330000000000001</v>
      </c>
      <c r="G1786" s="184">
        <v>0.45839999999999997</v>
      </c>
      <c r="H1786" s="184">
        <v>1.9379999999999999</v>
      </c>
      <c r="I1786" s="184">
        <v>5.9629000000000003</v>
      </c>
      <c r="J1786" s="184">
        <v>8.3195999999999994</v>
      </c>
      <c r="K1786" s="184">
        <v>17.097100000000001</v>
      </c>
      <c r="L1786" s="184">
        <v>23.242699999999999</v>
      </c>
      <c r="M1786" s="184"/>
      <c r="N1786" s="184"/>
      <c r="O1786" s="184"/>
      <c r="P1786" s="184"/>
      <c r="Q1786" s="184">
        <v>31.5</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44446</v>
      </c>
      <c r="E1787" s="184">
        <v>12.98</v>
      </c>
      <c r="F1787" s="184">
        <v>-0.2306</v>
      </c>
      <c r="G1787" s="184">
        <v>0.46439999999999998</v>
      </c>
      <c r="H1787" s="184">
        <v>1.9639</v>
      </c>
      <c r="I1787" s="184">
        <v>5.9592000000000001</v>
      </c>
      <c r="J1787" s="184">
        <v>8.1667000000000005</v>
      </c>
      <c r="K1787" s="184">
        <v>16.621700000000001</v>
      </c>
      <c r="L1787" s="184">
        <v>22.107199999999999</v>
      </c>
      <c r="M1787" s="184"/>
      <c r="N1787" s="184"/>
      <c r="O1787" s="184"/>
      <c r="P1787" s="184"/>
      <c r="Q1787" s="184">
        <v>29.8</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44446</v>
      </c>
      <c r="E1788" s="184">
        <v>16.920000000000002</v>
      </c>
      <c r="F1788" s="184">
        <v>0</v>
      </c>
      <c r="G1788" s="184">
        <v>0.2964</v>
      </c>
      <c r="H1788" s="184">
        <v>1.0148999999999999</v>
      </c>
      <c r="I1788" s="184">
        <v>3.8673999999999999</v>
      </c>
      <c r="J1788" s="184">
        <v>8.3920999999999992</v>
      </c>
      <c r="K1788" s="184">
        <v>14.478999999999999</v>
      </c>
      <c r="L1788" s="184">
        <v>19.829999999999998</v>
      </c>
      <c r="M1788" s="184">
        <v>31.981300000000001</v>
      </c>
      <c r="N1788" s="184">
        <v>55.514699999999998</v>
      </c>
      <c r="O1788" s="184"/>
      <c r="P1788" s="184"/>
      <c r="Q1788" s="184">
        <v>39.794699999999999</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44446</v>
      </c>
      <c r="E1789" s="184">
        <v>16.489999999999998</v>
      </c>
      <c r="F1789" s="184">
        <v>0</v>
      </c>
      <c r="G1789" s="184">
        <v>0.2432</v>
      </c>
      <c r="H1789" s="184">
        <v>0.91800000000000004</v>
      </c>
      <c r="I1789" s="184">
        <v>3.7759999999999998</v>
      </c>
      <c r="J1789" s="184">
        <v>8.2020999999999997</v>
      </c>
      <c r="K1789" s="184">
        <v>13.959899999999999</v>
      </c>
      <c r="L1789" s="184">
        <v>18.803999999999998</v>
      </c>
      <c r="M1789" s="184">
        <v>30.252800000000001</v>
      </c>
      <c r="N1789" s="184">
        <v>52.968499999999999</v>
      </c>
      <c r="O1789" s="184"/>
      <c r="P1789" s="184"/>
      <c r="Q1789" s="184">
        <v>37.521000000000001</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44446</v>
      </c>
      <c r="E1790" s="184">
        <v>13.99</v>
      </c>
      <c r="F1790" s="184">
        <v>-7.1400000000000005E-2</v>
      </c>
      <c r="G1790" s="184">
        <v>0.35870000000000002</v>
      </c>
      <c r="H1790" s="184">
        <v>1.5976999999999999</v>
      </c>
      <c r="I1790" s="184">
        <v>4.6372</v>
      </c>
      <c r="J1790" s="184">
        <v>4.0148999999999999</v>
      </c>
      <c r="K1790" s="184">
        <v>11.651999999999999</v>
      </c>
      <c r="L1790" s="184">
        <v>18.861499999999999</v>
      </c>
      <c r="M1790" s="184">
        <v>28.113600000000002</v>
      </c>
      <c r="N1790" s="184"/>
      <c r="O1790" s="184"/>
      <c r="P1790" s="184"/>
      <c r="Q1790" s="184">
        <v>39.9</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44446</v>
      </c>
      <c r="E1791" s="184">
        <v>14.2</v>
      </c>
      <c r="F1791" s="184">
        <v>-7.0400000000000004E-2</v>
      </c>
      <c r="G1791" s="184">
        <v>0.42430000000000001</v>
      </c>
      <c r="H1791" s="184">
        <v>1.6464000000000001</v>
      </c>
      <c r="I1791" s="184">
        <v>4.7198000000000002</v>
      </c>
      <c r="J1791" s="184">
        <v>4.1055999999999999</v>
      </c>
      <c r="K1791" s="184">
        <v>12.075799999999999</v>
      </c>
      <c r="L1791" s="184">
        <v>19.831199999999999</v>
      </c>
      <c r="M1791" s="184">
        <v>29.680399999999999</v>
      </c>
      <c r="N1791" s="184"/>
      <c r="O1791" s="184"/>
      <c r="P1791" s="184"/>
      <c r="Q1791" s="184">
        <v>42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44446</v>
      </c>
      <c r="E1792" s="184">
        <v>12.72</v>
      </c>
      <c r="F1792" s="184">
        <v>-7.8600000000000003E-2</v>
      </c>
      <c r="G1792" s="184">
        <v>0.47389999999999999</v>
      </c>
      <c r="H1792" s="184">
        <v>2.0047999999999999</v>
      </c>
      <c r="I1792" s="184">
        <v>6.1769999999999996</v>
      </c>
      <c r="J1792" s="184">
        <v>6.5327000000000002</v>
      </c>
      <c r="K1792" s="184">
        <v>17.019300000000001</v>
      </c>
      <c r="L1792" s="184"/>
      <c r="M1792" s="184"/>
      <c r="N1792" s="184"/>
      <c r="O1792" s="184"/>
      <c r="P1792" s="184"/>
      <c r="Q1792" s="184">
        <v>27.2</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44446</v>
      </c>
      <c r="E1793" s="184">
        <v>12.61</v>
      </c>
      <c r="F1793" s="184">
        <v>-7.9200000000000007E-2</v>
      </c>
      <c r="G1793" s="184">
        <v>0.47810000000000002</v>
      </c>
      <c r="H1793" s="184">
        <v>1.9401999999999999</v>
      </c>
      <c r="I1793" s="184">
        <v>6.1448</v>
      </c>
      <c r="J1793" s="184">
        <v>6.3238000000000003</v>
      </c>
      <c r="K1793" s="184">
        <v>16.4358</v>
      </c>
      <c r="L1793" s="184"/>
      <c r="M1793" s="184"/>
      <c r="N1793" s="184"/>
      <c r="O1793" s="184"/>
      <c r="P1793" s="184"/>
      <c r="Q1793" s="184">
        <v>26.1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44446</v>
      </c>
      <c r="E1794" s="184">
        <v>12.6</v>
      </c>
      <c r="F1794" s="184">
        <v>-0.17430000000000001</v>
      </c>
      <c r="G1794" s="184">
        <v>0.1192</v>
      </c>
      <c r="H1794" s="184">
        <v>1.2455000000000001</v>
      </c>
      <c r="I1794" s="184">
        <v>4.6684999999999999</v>
      </c>
      <c r="J1794" s="184">
        <v>5.0263</v>
      </c>
      <c r="K1794" s="184">
        <v>10.497199999999999</v>
      </c>
      <c r="L1794" s="184">
        <v>19.261700000000001</v>
      </c>
      <c r="M1794" s="184">
        <v>26</v>
      </c>
      <c r="N1794" s="184"/>
      <c r="O1794" s="184"/>
      <c r="P1794" s="184"/>
      <c r="Q1794" s="184">
        <v>26</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44446</v>
      </c>
      <c r="E1795" s="184">
        <v>12.435</v>
      </c>
      <c r="F1795" s="184">
        <v>-0.17660000000000001</v>
      </c>
      <c r="G1795" s="184">
        <v>9.6600000000000005E-2</v>
      </c>
      <c r="H1795" s="184">
        <v>1.2128000000000001</v>
      </c>
      <c r="I1795" s="184">
        <v>4.6013000000000002</v>
      </c>
      <c r="J1795" s="184">
        <v>4.8658999999999999</v>
      </c>
      <c r="K1795" s="184">
        <v>10.015000000000001</v>
      </c>
      <c r="L1795" s="184">
        <v>18.203399999999998</v>
      </c>
      <c r="M1795" s="184">
        <v>24.35</v>
      </c>
      <c r="N1795" s="184"/>
      <c r="O1795" s="184"/>
      <c r="P1795" s="184"/>
      <c r="Q1795" s="184">
        <v>24.35</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44446</v>
      </c>
      <c r="E1796" s="184">
        <v>29.847000000000001</v>
      </c>
      <c r="F1796" s="184">
        <v>6.0299999999999999E-2</v>
      </c>
      <c r="G1796" s="184">
        <v>0.40710000000000002</v>
      </c>
      <c r="H1796" s="184">
        <v>1.8460000000000001</v>
      </c>
      <c r="I1796" s="184">
        <v>5.0433000000000003</v>
      </c>
      <c r="J1796" s="184">
        <v>7.9497</v>
      </c>
      <c r="K1796" s="184">
        <v>11.162000000000001</v>
      </c>
      <c r="L1796" s="184">
        <v>18.1358</v>
      </c>
      <c r="M1796" s="184">
        <v>30.672899999999998</v>
      </c>
      <c r="N1796" s="184"/>
      <c r="O1796" s="184"/>
      <c r="P1796" s="184"/>
      <c r="Q1796" s="184">
        <v>33.813000000000002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44446</v>
      </c>
      <c r="E1797" s="184">
        <v>18.2028</v>
      </c>
      <c r="F1797" s="184">
        <v>-1.7243999999999999</v>
      </c>
      <c r="G1797" s="184">
        <v>-0.23619999999999999</v>
      </c>
      <c r="H1797" s="184">
        <v>4.1344000000000003</v>
      </c>
      <c r="I1797" s="184">
        <v>7.5117000000000003</v>
      </c>
      <c r="J1797" s="184">
        <v>7.0174000000000003</v>
      </c>
      <c r="K1797" s="184">
        <v>17.441199999999998</v>
      </c>
      <c r="L1797" s="184">
        <v>39.468000000000004</v>
      </c>
      <c r="M1797" s="184">
        <v>63.498699999999999</v>
      </c>
      <c r="N1797" s="184"/>
      <c r="O1797" s="184"/>
      <c r="P1797" s="184"/>
      <c r="Q1797" s="184">
        <v>82.028000000000006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44446</v>
      </c>
      <c r="E1798" s="184">
        <v>18.011900000000001</v>
      </c>
      <c r="F1798" s="184">
        <v>-1.7241</v>
      </c>
      <c r="G1798" s="184">
        <v>-0.24590000000000001</v>
      </c>
      <c r="H1798" s="184">
        <v>4.1138000000000003</v>
      </c>
      <c r="I1798" s="184">
        <v>7.4664000000000001</v>
      </c>
      <c r="J1798" s="184">
        <v>6.9089</v>
      </c>
      <c r="K1798" s="184">
        <v>17.094200000000001</v>
      </c>
      <c r="L1798" s="184">
        <v>38.621299999999998</v>
      </c>
      <c r="M1798" s="184">
        <v>61.9557</v>
      </c>
      <c r="N1798" s="184"/>
      <c r="O1798" s="184"/>
      <c r="P1798" s="184"/>
      <c r="Q1798" s="184">
        <v>80.119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44446</v>
      </c>
      <c r="E1799" s="184">
        <v>17.3</v>
      </c>
      <c r="F1799" s="184">
        <v>0</v>
      </c>
      <c r="G1799" s="184">
        <v>0.34799999999999998</v>
      </c>
      <c r="H1799" s="184">
        <v>1.7646999999999999</v>
      </c>
      <c r="I1799" s="184">
        <v>4.1540999999999997</v>
      </c>
      <c r="J1799" s="184">
        <v>4.7850000000000001</v>
      </c>
      <c r="K1799" s="184">
        <v>10.8264</v>
      </c>
      <c r="L1799" s="184">
        <v>17.927700000000002</v>
      </c>
      <c r="M1799" s="184">
        <v>33.487699999999997</v>
      </c>
      <c r="N1799" s="184">
        <v>59.889099999999999</v>
      </c>
      <c r="O1799" s="184"/>
      <c r="P1799" s="184"/>
      <c r="Q1799" s="184">
        <v>28.902799999999999</v>
      </c>
      <c r="R1799" s="184">
        <v>32.829300000000003</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44446</v>
      </c>
      <c r="E1800" s="184">
        <v>17.059999999999999</v>
      </c>
      <c r="F1800" s="184">
        <v>0</v>
      </c>
      <c r="G1800" s="184">
        <v>0.35289999999999999</v>
      </c>
      <c r="H1800" s="184">
        <v>1.7293000000000001</v>
      </c>
      <c r="I1800" s="184">
        <v>4.1513999999999998</v>
      </c>
      <c r="J1800" s="184">
        <v>4.7267999999999999</v>
      </c>
      <c r="K1800" s="184">
        <v>10.563800000000001</v>
      </c>
      <c r="L1800" s="184">
        <v>17.412299999999998</v>
      </c>
      <c r="M1800" s="184">
        <v>32.762599999999999</v>
      </c>
      <c r="N1800" s="184">
        <v>58.697699999999998</v>
      </c>
      <c r="O1800" s="184"/>
      <c r="P1800" s="184"/>
      <c r="Q1800" s="184">
        <v>28.071400000000001</v>
      </c>
      <c r="R1800" s="184">
        <v>31.974499999999999</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44446</v>
      </c>
      <c r="E1801" s="184">
        <v>174.14490000000001</v>
      </c>
      <c r="F1801" s="184">
        <v>-0.2833</v>
      </c>
      <c r="G1801" s="184">
        <v>8.6999999999999994E-3</v>
      </c>
      <c r="H1801" s="184">
        <v>1.1364000000000001</v>
      </c>
      <c r="I1801" s="184">
        <v>4.6715999999999998</v>
      </c>
      <c r="J1801" s="184">
        <v>6.4819000000000004</v>
      </c>
      <c r="K1801" s="184">
        <v>12.451599999999999</v>
      </c>
      <c r="L1801" s="184">
        <v>18.5337</v>
      </c>
      <c r="M1801" s="184">
        <v>33.120199999999997</v>
      </c>
      <c r="N1801" s="184">
        <v>55.696199999999997</v>
      </c>
      <c r="O1801" s="184">
        <v>17.211200000000002</v>
      </c>
      <c r="P1801" s="184">
        <v>14.802899999999999</v>
      </c>
      <c r="Q1801" s="184">
        <v>15.926299999999999</v>
      </c>
      <c r="R1801" s="184">
        <v>27.7072</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44446</v>
      </c>
      <c r="E1802" s="184">
        <v>719.03398223918805</v>
      </c>
      <c r="F1802" s="184">
        <v>-0.2853</v>
      </c>
      <c r="G1802" s="184">
        <v>6.9999999999999999E-4</v>
      </c>
      <c r="H1802" s="184">
        <v>1.1222000000000001</v>
      </c>
      <c r="I1802" s="184">
        <v>4.6429999999999998</v>
      </c>
      <c r="J1802" s="184">
        <v>6.4123000000000001</v>
      </c>
      <c r="K1802" s="184">
        <v>12.2339</v>
      </c>
      <c r="L1802" s="184">
        <v>18.055</v>
      </c>
      <c r="M1802" s="184">
        <v>32.318899999999999</v>
      </c>
      <c r="N1802" s="184">
        <v>54.468299999999999</v>
      </c>
      <c r="O1802" s="184">
        <v>16.294</v>
      </c>
      <c r="P1802" s="184">
        <v>13.849399999999999</v>
      </c>
      <c r="Q1802" s="184">
        <v>14.940300000000001</v>
      </c>
      <c r="R1802" s="184">
        <v>26.699400000000001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-0.3024235294117647</v>
      </c>
      <c r="G1803" s="186">
        <v>0.23814705882352946</v>
      </c>
      <c r="H1803" s="186">
        <v>1.8428823529411764</v>
      </c>
      <c r="I1803" s="186">
        <v>5.1856235294117639</v>
      </c>
      <c r="J1803" s="186">
        <v>6.3665705882352928</v>
      </c>
      <c r="K1803" s="186">
        <v>13.62505294117647</v>
      </c>
      <c r="L1803" s="186">
        <v>21.886366666666671</v>
      </c>
      <c r="M1803" s="186">
        <v>35.245753846153846</v>
      </c>
      <c r="N1803" s="186">
        <v>56.205749999999995</v>
      </c>
      <c r="O1803" s="186">
        <v>16.752600000000001</v>
      </c>
      <c r="P1803" s="186">
        <v>14.326149999999998</v>
      </c>
      <c r="Q1803" s="186">
        <v>35.762735294117647</v>
      </c>
      <c r="R1803" s="186">
        <v>29.802599999999998</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-7.9200000000000007E-2</v>
      </c>
      <c r="G1804" s="186">
        <v>0.34799999999999998</v>
      </c>
      <c r="H1804" s="186">
        <v>1.7293000000000001</v>
      </c>
      <c r="I1804" s="186">
        <v>4.6715999999999998</v>
      </c>
      <c r="J1804" s="186">
        <v>6.4819000000000004</v>
      </c>
      <c r="K1804" s="186">
        <v>12.451599999999999</v>
      </c>
      <c r="L1804" s="186">
        <v>18.861499999999999</v>
      </c>
      <c r="M1804" s="186">
        <v>31.981300000000001</v>
      </c>
      <c r="N1804" s="186">
        <v>55.605449999999998</v>
      </c>
      <c r="O1804" s="186">
        <v>16.752600000000001</v>
      </c>
      <c r="P1804" s="186">
        <v>14.326149999999998</v>
      </c>
      <c r="Q1804" s="186">
        <v>29.8</v>
      </c>
      <c r="R1804" s="186">
        <v>29.84085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44446</v>
      </c>
      <c r="E1807" s="184">
        <v>249.05269999999999</v>
      </c>
      <c r="F1807" s="184">
        <v>2.0226000000000002</v>
      </c>
      <c r="G1807" s="184">
        <v>2.7964000000000002</v>
      </c>
      <c r="H1807" s="184">
        <v>4.0711000000000004</v>
      </c>
      <c r="I1807" s="184">
        <v>4.3295000000000003</v>
      </c>
      <c r="J1807" s="184">
        <v>4.7709999999999999</v>
      </c>
      <c r="K1807" s="184">
        <v>4.4489999999999998</v>
      </c>
      <c r="L1807" s="184">
        <v>4.6944999999999997</v>
      </c>
      <c r="M1807" s="184">
        <v>4.1252000000000004</v>
      </c>
      <c r="N1807" s="184">
        <v>4.5305999999999997</v>
      </c>
      <c r="O1807" s="184">
        <v>7.3044000000000002</v>
      </c>
      <c r="P1807" s="184">
        <v>7.3269000000000002</v>
      </c>
      <c r="Q1807" s="184">
        <v>7.7542</v>
      </c>
      <c r="R1807" s="184">
        <v>6.2507000000000001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44446</v>
      </c>
      <c r="E1808" s="184">
        <v>435.5702</v>
      </c>
      <c r="F1808" s="184">
        <v>1.9107000000000001</v>
      </c>
      <c r="G1808" s="184">
        <v>2.7054</v>
      </c>
      <c r="H1808" s="184">
        <v>4.1464999999999996</v>
      </c>
      <c r="I1808" s="184">
        <v>4.5449999999999999</v>
      </c>
      <c r="J1808" s="184">
        <v>4.9837999999999996</v>
      </c>
      <c r="K1808" s="184">
        <v>4.6532999999999998</v>
      </c>
      <c r="L1808" s="184">
        <v>4.8716999999999997</v>
      </c>
      <c r="M1808" s="184">
        <v>4.2866999999999997</v>
      </c>
      <c r="N1808" s="184">
        <v>4.6455000000000002</v>
      </c>
      <c r="O1808" s="184">
        <v>7.1574999999999998</v>
      </c>
      <c r="P1808" s="184">
        <v>7.2664</v>
      </c>
      <c r="Q1808" s="184">
        <v>8.2274999999999991</v>
      </c>
      <c r="R1808" s="184">
        <v>6.1737000000000002</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44446</v>
      </c>
      <c r="E1809" s="184">
        <v>431.04649999999998</v>
      </c>
      <c r="F1809" s="184">
        <v>1.7783</v>
      </c>
      <c r="G1809" s="184">
        <v>2.5642999999999998</v>
      </c>
      <c r="H1809" s="184">
        <v>4.0058999999999996</v>
      </c>
      <c r="I1809" s="184">
        <v>4.4039999999999999</v>
      </c>
      <c r="J1809" s="184">
        <v>4.8430999999999997</v>
      </c>
      <c r="K1809" s="184">
        <v>4.4935999999999998</v>
      </c>
      <c r="L1809" s="184">
        <v>4.7032999999999996</v>
      </c>
      <c r="M1809" s="184">
        <v>4.1207000000000003</v>
      </c>
      <c r="N1809" s="184">
        <v>4.4840999999999998</v>
      </c>
      <c r="O1809" s="184">
        <v>7.0137</v>
      </c>
      <c r="P1809" s="184">
        <v>7.1242000000000001</v>
      </c>
      <c r="Q1809" s="184">
        <v>7.6204000000000001</v>
      </c>
      <c r="R1809" s="184">
        <v>6.0236999999999998</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44446</v>
      </c>
      <c r="E1810" s="184">
        <v>12.192600000000001</v>
      </c>
      <c r="F1810" s="184">
        <v>2.6945000000000001</v>
      </c>
      <c r="G1810" s="184">
        <v>3.2942</v>
      </c>
      <c r="H1810" s="184">
        <v>3.8946000000000001</v>
      </c>
      <c r="I1810" s="184">
        <v>4.3265000000000002</v>
      </c>
      <c r="J1810" s="184">
        <v>4.4798999999999998</v>
      </c>
      <c r="K1810" s="184">
        <v>4.2324999999999999</v>
      </c>
      <c r="L1810" s="184">
        <v>4.4659000000000004</v>
      </c>
      <c r="M1810" s="184">
        <v>4.2492000000000001</v>
      </c>
      <c r="N1810" s="184">
        <v>4.5434999999999999</v>
      </c>
      <c r="O1810" s="184"/>
      <c r="P1810" s="184"/>
      <c r="Q1810" s="184">
        <v>6.8442999999999996</v>
      </c>
      <c r="R1810" s="184">
        <v>5.7461000000000002</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44446</v>
      </c>
      <c r="E1811" s="184">
        <v>11.872299999999999</v>
      </c>
      <c r="F1811" s="184">
        <v>1.8447</v>
      </c>
      <c r="G1811" s="184">
        <v>2.4601999999999999</v>
      </c>
      <c r="H1811" s="184">
        <v>3.0322</v>
      </c>
      <c r="I1811" s="184">
        <v>3.4302000000000001</v>
      </c>
      <c r="J1811" s="184">
        <v>3.6044999999999998</v>
      </c>
      <c r="K1811" s="184">
        <v>3.3429000000000002</v>
      </c>
      <c r="L1811" s="184">
        <v>3.5644</v>
      </c>
      <c r="M1811" s="184">
        <v>3.3376999999999999</v>
      </c>
      <c r="N1811" s="184">
        <v>3.6202999999999999</v>
      </c>
      <c r="O1811" s="184"/>
      <c r="P1811" s="184"/>
      <c r="Q1811" s="184">
        <v>5.8986000000000001</v>
      </c>
      <c r="R1811" s="184">
        <v>4.8009000000000004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44446</v>
      </c>
      <c r="E1812" s="184">
        <v>1215.7837999999999</v>
      </c>
      <c r="F1812" s="184">
        <v>1.4831000000000001</v>
      </c>
      <c r="G1812" s="184">
        <v>2.8746999999999998</v>
      </c>
      <c r="H1812" s="184">
        <v>3.8418000000000001</v>
      </c>
      <c r="I1812" s="184">
        <v>3.6379000000000001</v>
      </c>
      <c r="J1812" s="184">
        <v>3.8462000000000001</v>
      </c>
      <c r="K1812" s="184">
        <v>3.7623000000000002</v>
      </c>
      <c r="L1812" s="184">
        <v>4.0787000000000004</v>
      </c>
      <c r="M1812" s="184">
        <v>3.6772</v>
      </c>
      <c r="N1812" s="184">
        <v>3.8075999999999999</v>
      </c>
      <c r="O1812" s="184">
        <v>5.9176000000000002</v>
      </c>
      <c r="P1812" s="184"/>
      <c r="Q1812" s="184">
        <v>6.1548999999999996</v>
      </c>
      <c r="R1812" s="184">
        <v>4.8259999999999996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44446</v>
      </c>
      <c r="E1813" s="184">
        <v>1223.4109000000001</v>
      </c>
      <c r="F1813" s="184">
        <v>1.7244999999999999</v>
      </c>
      <c r="G1813" s="184">
        <v>3.1151</v>
      </c>
      <c r="H1813" s="184">
        <v>4.0819999999999999</v>
      </c>
      <c r="I1813" s="184">
        <v>3.8782999999999999</v>
      </c>
      <c r="J1813" s="184">
        <v>4.0872000000000002</v>
      </c>
      <c r="K1813" s="184">
        <v>4.0045999999999999</v>
      </c>
      <c r="L1813" s="184">
        <v>4.2986000000000004</v>
      </c>
      <c r="M1813" s="184">
        <v>3.8904999999999998</v>
      </c>
      <c r="N1813" s="184">
        <v>4.0174000000000003</v>
      </c>
      <c r="O1813" s="184">
        <v>6.1241000000000003</v>
      </c>
      <c r="P1813" s="184"/>
      <c r="Q1813" s="184">
        <v>6.3581000000000003</v>
      </c>
      <c r="R1813" s="184">
        <v>5.0262000000000002</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44446</v>
      </c>
      <c r="E1814" s="184">
        <v>2609.4684999999999</v>
      </c>
      <c r="F1814" s="184">
        <v>3.4733999999999998</v>
      </c>
      <c r="G1814" s="184">
        <v>3.1135999999999999</v>
      </c>
      <c r="H1814" s="184">
        <v>3.4870000000000001</v>
      </c>
      <c r="I1814" s="184">
        <v>3.8241000000000001</v>
      </c>
      <c r="J1814" s="184">
        <v>4.0183999999999997</v>
      </c>
      <c r="K1814" s="184">
        <v>3.6486000000000001</v>
      </c>
      <c r="L1814" s="184">
        <v>3.6709000000000001</v>
      </c>
      <c r="M1814" s="184">
        <v>3.3933</v>
      </c>
      <c r="N1814" s="184">
        <v>3.5604</v>
      </c>
      <c r="O1814" s="184">
        <v>5.9631999999999996</v>
      </c>
      <c r="P1814" s="184">
        <v>6.7923</v>
      </c>
      <c r="Q1814" s="184">
        <v>7.8907999999999996</v>
      </c>
      <c r="R1814" s="184">
        <v>4.7862</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44446</v>
      </c>
      <c r="E1815" s="184">
        <v>2558.0493000000001</v>
      </c>
      <c r="F1815" s="184">
        <v>3.2621000000000002</v>
      </c>
      <c r="G1815" s="184">
        <v>2.9020999999999999</v>
      </c>
      <c r="H1815" s="184">
        <v>3.2755000000000001</v>
      </c>
      <c r="I1815" s="184">
        <v>3.6122999999999998</v>
      </c>
      <c r="J1815" s="184">
        <v>3.8062</v>
      </c>
      <c r="K1815" s="184">
        <v>3.4355000000000002</v>
      </c>
      <c r="L1815" s="184">
        <v>3.4456000000000002</v>
      </c>
      <c r="M1815" s="184">
        <v>3.1597</v>
      </c>
      <c r="N1815" s="184">
        <v>3.3222</v>
      </c>
      <c r="O1815" s="184">
        <v>5.7115</v>
      </c>
      <c r="P1815" s="184">
        <v>6.5757000000000003</v>
      </c>
      <c r="Q1815" s="184">
        <v>7.4017999999999997</v>
      </c>
      <c r="R1815" s="184">
        <v>4.5415000000000001</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44446</v>
      </c>
      <c r="E1816" s="184">
        <v>3212.5228999999999</v>
      </c>
      <c r="F1816" s="184">
        <v>3.3031999999999999</v>
      </c>
      <c r="G1816" s="184">
        <v>2.9996</v>
      </c>
      <c r="H1816" s="184">
        <v>3.4184000000000001</v>
      </c>
      <c r="I1816" s="184">
        <v>3.548</v>
      </c>
      <c r="J1816" s="184">
        <v>3.7082000000000002</v>
      </c>
      <c r="K1816" s="184">
        <v>3.4971999999999999</v>
      </c>
      <c r="L1816" s="184">
        <v>3.4729000000000001</v>
      </c>
      <c r="M1816" s="184">
        <v>3.2650999999999999</v>
      </c>
      <c r="N1816" s="184">
        <v>3.3569</v>
      </c>
      <c r="O1816" s="184">
        <v>5.5731999999999999</v>
      </c>
      <c r="P1816" s="184">
        <v>5.9781000000000004</v>
      </c>
      <c r="Q1816" s="184">
        <v>7.2695999999999996</v>
      </c>
      <c r="R1816" s="184">
        <v>4.6623999999999999</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44446</v>
      </c>
      <c r="E1817" s="184">
        <v>3084.1480000000001</v>
      </c>
      <c r="F1817" s="184">
        <v>2.7387999999999999</v>
      </c>
      <c r="G1817" s="184">
        <v>2.4409999999999998</v>
      </c>
      <c r="H1817" s="184">
        <v>2.8574000000000002</v>
      </c>
      <c r="I1817" s="184">
        <v>2.9864000000000002</v>
      </c>
      <c r="J1817" s="184">
        <v>3.1514000000000002</v>
      </c>
      <c r="K1817" s="184">
        <v>2.96</v>
      </c>
      <c r="L1817" s="184">
        <v>2.93</v>
      </c>
      <c r="M1817" s="184">
        <v>2.702</v>
      </c>
      <c r="N1817" s="184">
        <v>2.7774999999999999</v>
      </c>
      <c r="O1817" s="184">
        <v>5.0213000000000001</v>
      </c>
      <c r="P1817" s="184">
        <v>5.3503999999999996</v>
      </c>
      <c r="Q1817" s="184">
        <v>7.1604000000000001</v>
      </c>
      <c r="R1817" s="184">
        <v>4.0658000000000003</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44446</v>
      </c>
      <c r="E1818" s="184">
        <v>2902.1808000000001</v>
      </c>
      <c r="F1818" s="184">
        <v>3.952</v>
      </c>
      <c r="G1818" s="184">
        <v>3.3239999999999998</v>
      </c>
      <c r="H1818" s="184">
        <v>4.0891999999999999</v>
      </c>
      <c r="I1818" s="184">
        <v>4.0834000000000001</v>
      </c>
      <c r="J1818" s="184">
        <v>4.2938000000000001</v>
      </c>
      <c r="K1818" s="184">
        <v>3.9550000000000001</v>
      </c>
      <c r="L1818" s="184">
        <v>4.0002000000000004</v>
      </c>
      <c r="M1818" s="184">
        <v>3.7397</v>
      </c>
      <c r="N1818" s="184">
        <v>3.8725999999999998</v>
      </c>
      <c r="O1818" s="184">
        <v>5.5707000000000004</v>
      </c>
      <c r="P1818" s="184">
        <v>6.2279999999999998</v>
      </c>
      <c r="Q1818" s="184">
        <v>7.4142000000000001</v>
      </c>
      <c r="R1818" s="184">
        <v>5.0659999999999998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44446</v>
      </c>
      <c r="E1819" s="184">
        <v>2743.2419</v>
      </c>
      <c r="F1819" s="184">
        <v>3.2747999999999999</v>
      </c>
      <c r="G1819" s="184">
        <v>2.6442000000000001</v>
      </c>
      <c r="H1819" s="184">
        <v>3.4091999999999998</v>
      </c>
      <c r="I1819" s="184">
        <v>3.4026000000000001</v>
      </c>
      <c r="J1819" s="184">
        <v>3.6116000000000001</v>
      </c>
      <c r="K1819" s="184">
        <v>3.2563</v>
      </c>
      <c r="L1819" s="184">
        <v>3.2925</v>
      </c>
      <c r="M1819" s="184">
        <v>3.0196000000000001</v>
      </c>
      <c r="N1819" s="184">
        <v>3.1446000000000001</v>
      </c>
      <c r="O1819" s="184">
        <v>4.8114999999999997</v>
      </c>
      <c r="P1819" s="184">
        <v>5.4516999999999998</v>
      </c>
      <c r="Q1819" s="184">
        <v>6.9043000000000001</v>
      </c>
      <c r="R1819" s="184">
        <v>4.3299000000000003</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44446</v>
      </c>
      <c r="E1822" s="184">
        <v>31.1038</v>
      </c>
      <c r="F1822" s="184">
        <v>11.7387</v>
      </c>
      <c r="G1822" s="184">
        <v>12.367699999999999</v>
      </c>
      <c r="H1822" s="184">
        <v>15.317</v>
      </c>
      <c r="I1822" s="184">
        <v>16.516100000000002</v>
      </c>
      <c r="J1822" s="184">
        <v>14.648999999999999</v>
      </c>
      <c r="K1822" s="184">
        <v>13.9047</v>
      </c>
      <c r="L1822" s="184">
        <v>10.323399999999999</v>
      </c>
      <c r="M1822" s="184">
        <v>9.1693999999999996</v>
      </c>
      <c r="N1822" s="184">
        <v>8.9087999999999994</v>
      </c>
      <c r="O1822" s="184">
        <v>7.7454999999999998</v>
      </c>
      <c r="P1822" s="184">
        <v>7.9805999999999999</v>
      </c>
      <c r="Q1822" s="184">
        <v>8.6149000000000004</v>
      </c>
      <c r="R1822" s="184">
        <v>6.7070999999999996</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44446</v>
      </c>
      <c r="E1823" s="184">
        <v>31.296900000000001</v>
      </c>
      <c r="F1823" s="184">
        <v>11.7829</v>
      </c>
      <c r="G1823" s="184">
        <v>12.408300000000001</v>
      </c>
      <c r="H1823" s="184">
        <v>15.322800000000001</v>
      </c>
      <c r="I1823" s="184">
        <v>16.523199999999999</v>
      </c>
      <c r="J1823" s="184">
        <v>14.6509</v>
      </c>
      <c r="K1823" s="184">
        <v>13.904199999999999</v>
      </c>
      <c r="L1823" s="184">
        <v>10.321</v>
      </c>
      <c r="M1823" s="184">
        <v>9.1989000000000001</v>
      </c>
      <c r="N1823" s="184">
        <v>8.9558</v>
      </c>
      <c r="O1823" s="184">
        <v>7.8258999999999999</v>
      </c>
      <c r="P1823" s="184">
        <v>8.0596999999999994</v>
      </c>
      <c r="Q1823" s="184">
        <v>8.8702000000000005</v>
      </c>
      <c r="R1823" s="184">
        <v>6.7836999999999996</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44446</v>
      </c>
      <c r="E1824" s="184">
        <v>12.159700000000001</v>
      </c>
      <c r="F1824" s="184">
        <v>2.4015</v>
      </c>
      <c r="G1824" s="184">
        <v>3.1528999999999998</v>
      </c>
      <c r="H1824" s="184">
        <v>3.8193000000000001</v>
      </c>
      <c r="I1824" s="184">
        <v>4.1016000000000004</v>
      </c>
      <c r="J1824" s="184">
        <v>4.4732000000000003</v>
      </c>
      <c r="K1824" s="184">
        <v>4.2306999999999997</v>
      </c>
      <c r="L1824" s="184">
        <v>4.3989000000000003</v>
      </c>
      <c r="M1824" s="184">
        <v>4.056</v>
      </c>
      <c r="N1824" s="184">
        <v>4.3276000000000003</v>
      </c>
      <c r="O1824" s="184"/>
      <c r="P1824" s="184"/>
      <c r="Q1824" s="184">
        <v>6.8384</v>
      </c>
      <c r="R1824" s="184">
        <v>5.7849000000000004</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44446</v>
      </c>
      <c r="E1825" s="184">
        <v>12.047599999999999</v>
      </c>
      <c r="F1825" s="184">
        <v>2.4239000000000002</v>
      </c>
      <c r="G1825" s="184">
        <v>2.8791000000000002</v>
      </c>
      <c r="H1825" s="184">
        <v>3.5514000000000001</v>
      </c>
      <c r="I1825" s="184">
        <v>3.8142999999999998</v>
      </c>
      <c r="J1825" s="184">
        <v>4.181</v>
      </c>
      <c r="K1825" s="184">
        <v>3.9276</v>
      </c>
      <c r="L1825" s="184">
        <v>4.0564999999999998</v>
      </c>
      <c r="M1825" s="184">
        <v>3.7212000000000001</v>
      </c>
      <c r="N1825" s="184">
        <v>3.9948999999999999</v>
      </c>
      <c r="O1825" s="184"/>
      <c r="P1825" s="184"/>
      <c r="Q1825" s="184">
        <v>6.5042</v>
      </c>
      <c r="R1825" s="184">
        <v>5.4539</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44446</v>
      </c>
      <c r="E1826" s="184">
        <v>1079.5487000000001</v>
      </c>
      <c r="F1826" s="184">
        <v>3.5131999999999999</v>
      </c>
      <c r="G1826" s="184">
        <v>3.2275</v>
      </c>
      <c r="H1826" s="184">
        <v>4.1847000000000003</v>
      </c>
      <c r="I1826" s="184">
        <v>4.2298</v>
      </c>
      <c r="J1826" s="184">
        <v>4.6681999999999997</v>
      </c>
      <c r="K1826" s="184">
        <v>4.1604999999999999</v>
      </c>
      <c r="L1826" s="184">
        <v>4.1326000000000001</v>
      </c>
      <c r="M1826" s="184">
        <v>3.8351999999999999</v>
      </c>
      <c r="N1826" s="184">
        <v>3.9506999999999999</v>
      </c>
      <c r="O1826" s="184"/>
      <c r="P1826" s="184"/>
      <c r="Q1826" s="184">
        <v>4.8746</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44446</v>
      </c>
      <c r="E1827" s="184">
        <v>1075.0444</v>
      </c>
      <c r="F1827" s="184">
        <v>3.2528999999999999</v>
      </c>
      <c r="G1827" s="184">
        <v>2.9674999999999998</v>
      </c>
      <c r="H1827" s="184">
        <v>3.9253999999999998</v>
      </c>
      <c r="I1827" s="184">
        <v>3.9704000000000002</v>
      </c>
      <c r="J1827" s="184">
        <v>4.4080000000000004</v>
      </c>
      <c r="K1827" s="184">
        <v>3.8988</v>
      </c>
      <c r="L1827" s="184">
        <v>3.8666999999999998</v>
      </c>
      <c r="M1827" s="184">
        <v>3.5642999999999998</v>
      </c>
      <c r="N1827" s="184">
        <v>3.6766000000000001</v>
      </c>
      <c r="O1827" s="184"/>
      <c r="P1827" s="184"/>
      <c r="Q1827" s="184">
        <v>4.6022999999999996</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44446</v>
      </c>
      <c r="E1828" s="184">
        <v>21.973099999999999</v>
      </c>
      <c r="F1828" s="184">
        <v>3.3224999999999998</v>
      </c>
      <c r="G1828" s="184">
        <v>3.2403</v>
      </c>
      <c r="H1828" s="184">
        <v>4.1561000000000003</v>
      </c>
      <c r="I1828" s="184">
        <v>4.6833</v>
      </c>
      <c r="J1828" s="184">
        <v>4.6597</v>
      </c>
      <c r="K1828" s="184">
        <v>4.1783000000000001</v>
      </c>
      <c r="L1828" s="184">
        <v>4.4367000000000001</v>
      </c>
      <c r="M1828" s="184">
        <v>4.1851000000000003</v>
      </c>
      <c r="N1828" s="184">
        <v>4.5366999999999997</v>
      </c>
      <c r="O1828" s="184">
        <v>6.8254999999999999</v>
      </c>
      <c r="P1828" s="184">
        <v>7.0144000000000002</v>
      </c>
      <c r="Q1828" s="184">
        <v>7.8979999999999997</v>
      </c>
      <c r="R1828" s="184">
        <v>5.9627999999999997</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44446</v>
      </c>
      <c r="E1829" s="184">
        <v>23.366</v>
      </c>
      <c r="F1829" s="184">
        <v>3.7494000000000001</v>
      </c>
      <c r="G1829" s="184">
        <v>3.7505999999999999</v>
      </c>
      <c r="H1829" s="184">
        <v>4.6681999999999997</v>
      </c>
      <c r="I1829" s="184">
        <v>5.1986999999999997</v>
      </c>
      <c r="J1829" s="184">
        <v>5.1833</v>
      </c>
      <c r="K1829" s="184">
        <v>4.7267000000000001</v>
      </c>
      <c r="L1829" s="184">
        <v>5.0118</v>
      </c>
      <c r="M1829" s="184">
        <v>4.7721</v>
      </c>
      <c r="N1829" s="184">
        <v>5.1353</v>
      </c>
      <c r="O1829" s="184">
        <v>7.4383999999999997</v>
      </c>
      <c r="P1829" s="184">
        <v>7.7148000000000003</v>
      </c>
      <c r="Q1829" s="184">
        <v>8.6259999999999994</v>
      </c>
      <c r="R1829" s="184">
        <v>6.5861000000000001</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44446</v>
      </c>
      <c r="E1830" s="184">
        <v>2199.6745000000001</v>
      </c>
      <c r="F1830" s="184">
        <v>2.9405999999999999</v>
      </c>
      <c r="G1830" s="184">
        <v>3.2302</v>
      </c>
      <c r="H1830" s="184">
        <v>3.8218999999999999</v>
      </c>
      <c r="I1830" s="184">
        <v>3.6789999999999998</v>
      </c>
      <c r="J1830" s="184">
        <v>4.0068999999999999</v>
      </c>
      <c r="K1830" s="184">
        <v>3.4925000000000002</v>
      </c>
      <c r="L1830" s="184">
        <v>3.2717999999999998</v>
      </c>
      <c r="M1830" s="184">
        <v>3.4679000000000002</v>
      </c>
      <c r="N1830" s="184">
        <v>3.8355999999999999</v>
      </c>
      <c r="O1830" s="184">
        <v>5.5723000000000003</v>
      </c>
      <c r="P1830" s="184">
        <v>5.8315999999999999</v>
      </c>
      <c r="Q1830" s="184">
        <v>7.4161000000000001</v>
      </c>
      <c r="R1830" s="184">
        <v>7.0957999999999997</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44446</v>
      </c>
      <c r="E1831" s="184">
        <v>2304.6628999999998</v>
      </c>
      <c r="F1831" s="184">
        <v>3.2612000000000001</v>
      </c>
      <c r="G1831" s="184">
        <v>3.5520999999999998</v>
      </c>
      <c r="H1831" s="184">
        <v>4.1432000000000002</v>
      </c>
      <c r="I1831" s="184">
        <v>4</v>
      </c>
      <c r="J1831" s="184">
        <v>4.3282999999999996</v>
      </c>
      <c r="K1831" s="184">
        <v>3.8155000000000001</v>
      </c>
      <c r="L1831" s="184">
        <v>3.5977000000000001</v>
      </c>
      <c r="M1831" s="184">
        <v>3.7967</v>
      </c>
      <c r="N1831" s="184">
        <v>4.1813000000000002</v>
      </c>
      <c r="O1831" s="184">
        <v>6.0320999999999998</v>
      </c>
      <c r="P1831" s="184">
        <v>6.4600999999999997</v>
      </c>
      <c r="Q1831" s="184">
        <v>7.5313999999999997</v>
      </c>
      <c r="R1831" s="184">
        <v>7.4977</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44446</v>
      </c>
      <c r="E1832" s="184">
        <v>12.164899999999999</v>
      </c>
      <c r="F1832" s="184">
        <v>2.1004</v>
      </c>
      <c r="G1832" s="184">
        <v>2.7012</v>
      </c>
      <c r="H1832" s="184">
        <v>3.7317999999999998</v>
      </c>
      <c r="I1832" s="184">
        <v>3.7345000000000002</v>
      </c>
      <c r="J1832" s="184">
        <v>4.0838999999999999</v>
      </c>
      <c r="K1832" s="184">
        <v>3.7597</v>
      </c>
      <c r="L1832" s="184">
        <v>3.8203</v>
      </c>
      <c r="M1832" s="184">
        <v>3.5238</v>
      </c>
      <c r="N1832" s="184">
        <v>3.6440000000000001</v>
      </c>
      <c r="O1832" s="184">
        <v>6.3715999999999999</v>
      </c>
      <c r="P1832" s="184"/>
      <c r="Q1832" s="184">
        <v>6.4347000000000003</v>
      </c>
      <c r="R1832" s="184">
        <v>5.1611000000000002</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44446</v>
      </c>
      <c r="E1833" s="184">
        <v>12.103400000000001</v>
      </c>
      <c r="F1833" s="184">
        <v>1.8095000000000001</v>
      </c>
      <c r="G1833" s="184">
        <v>2.4131999999999998</v>
      </c>
      <c r="H1833" s="184">
        <v>3.5350999999999999</v>
      </c>
      <c r="I1833" s="184">
        <v>3.5590000000000002</v>
      </c>
      <c r="J1833" s="184">
        <v>3.9148999999999998</v>
      </c>
      <c r="K1833" s="184">
        <v>3.5954000000000002</v>
      </c>
      <c r="L1833" s="184">
        <v>3.6581999999999999</v>
      </c>
      <c r="M1833" s="184">
        <v>3.3603000000000001</v>
      </c>
      <c r="N1833" s="184">
        <v>3.4805999999999999</v>
      </c>
      <c r="O1833" s="184">
        <v>6.2023999999999999</v>
      </c>
      <c r="P1833" s="184"/>
      <c r="Q1833" s="184">
        <v>6.2632000000000003</v>
      </c>
      <c r="R1833" s="184">
        <v>4.9991000000000003</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44446</v>
      </c>
      <c r="E1836" s="184">
        <v>2160.9319999999998</v>
      </c>
      <c r="F1836" s="184">
        <v>2.0388000000000002</v>
      </c>
      <c r="G1836" s="184">
        <v>2.1747999999999998</v>
      </c>
      <c r="H1836" s="184">
        <v>3.2528000000000001</v>
      </c>
      <c r="I1836" s="184">
        <v>3.4872000000000001</v>
      </c>
      <c r="J1836" s="184">
        <v>3.9592000000000001</v>
      </c>
      <c r="K1836" s="184">
        <v>3.4277000000000002</v>
      </c>
      <c r="L1836" s="184">
        <v>3.4121000000000001</v>
      </c>
      <c r="M1836" s="184">
        <v>3.1581000000000001</v>
      </c>
      <c r="N1836" s="184">
        <v>3.2648000000000001</v>
      </c>
      <c r="O1836" s="184">
        <v>5.7896999999999998</v>
      </c>
      <c r="P1836" s="184">
        <v>6.3569000000000004</v>
      </c>
      <c r="Q1836" s="184">
        <v>7.4699</v>
      </c>
      <c r="R1836" s="184">
        <v>4.5887000000000002</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44446</v>
      </c>
      <c r="E1837" s="184">
        <v>2261.1558</v>
      </c>
      <c r="F1837" s="184">
        <v>2.6894999999999998</v>
      </c>
      <c r="G1837" s="184">
        <v>2.8249</v>
      </c>
      <c r="H1837" s="184">
        <v>3.9033000000000002</v>
      </c>
      <c r="I1837" s="184">
        <v>4.1383000000000001</v>
      </c>
      <c r="J1837" s="184">
        <v>4.6116999999999999</v>
      </c>
      <c r="K1837" s="184">
        <v>4.0854999999999997</v>
      </c>
      <c r="L1837" s="184">
        <v>4.0751999999999997</v>
      </c>
      <c r="M1837" s="184">
        <v>3.8254999999999999</v>
      </c>
      <c r="N1837" s="184">
        <v>3.9382999999999999</v>
      </c>
      <c r="O1837" s="184">
        <v>6.4042000000000003</v>
      </c>
      <c r="P1837" s="184">
        <v>6.9131999999999998</v>
      </c>
      <c r="Q1837" s="184">
        <v>7.7831999999999999</v>
      </c>
      <c r="R1837" s="184">
        <v>5.2389000000000001</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44446</v>
      </c>
      <c r="E1840" s="184">
        <v>34.244399999999999</v>
      </c>
      <c r="F1840" s="184">
        <v>3.4110999999999998</v>
      </c>
      <c r="G1840" s="184">
        <v>2.3454999999999999</v>
      </c>
      <c r="H1840" s="184">
        <v>3.5807000000000002</v>
      </c>
      <c r="I1840" s="184">
        <v>3.3313000000000001</v>
      </c>
      <c r="J1840" s="184">
        <v>3.6890999999999998</v>
      </c>
      <c r="K1840" s="184">
        <v>3.6183999999999998</v>
      </c>
      <c r="L1840" s="184">
        <v>3.6291000000000002</v>
      </c>
      <c r="M1840" s="184">
        <v>3.2967</v>
      </c>
      <c r="N1840" s="184">
        <v>3.5590999999999999</v>
      </c>
      <c r="O1840" s="184">
        <v>6.1570999999999998</v>
      </c>
      <c r="P1840" s="184">
        <v>6.4669999999999996</v>
      </c>
      <c r="Q1840" s="184">
        <v>7.4732000000000003</v>
      </c>
      <c r="R1840" s="184">
        <v>5.0749000000000004</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44446</v>
      </c>
      <c r="E1841" s="184">
        <v>35.2791</v>
      </c>
      <c r="F1841" s="184">
        <v>3.8283999999999998</v>
      </c>
      <c r="G1841" s="184">
        <v>2.7942999999999998</v>
      </c>
      <c r="H1841" s="184">
        <v>4.0232999999999999</v>
      </c>
      <c r="I1841" s="184">
        <v>3.7744</v>
      </c>
      <c r="J1841" s="184">
        <v>4.1307</v>
      </c>
      <c r="K1841" s="184">
        <v>4.0627000000000004</v>
      </c>
      <c r="L1841" s="184">
        <v>4.0773999999999999</v>
      </c>
      <c r="M1841" s="184">
        <v>3.7486000000000002</v>
      </c>
      <c r="N1841" s="184">
        <v>4.0156999999999998</v>
      </c>
      <c r="O1841" s="184">
        <v>6.6045999999999996</v>
      </c>
      <c r="P1841" s="184">
        <v>6.8851000000000004</v>
      </c>
      <c r="Q1841" s="184">
        <v>7.8590999999999998</v>
      </c>
      <c r="R1841" s="184">
        <v>5.5385</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44446</v>
      </c>
      <c r="E1842" s="184">
        <v>34.753100000000003</v>
      </c>
      <c r="F1842" s="184">
        <v>2.5207999999999999</v>
      </c>
      <c r="G1842" s="184">
        <v>2.968</v>
      </c>
      <c r="H1842" s="184">
        <v>3.6635</v>
      </c>
      <c r="I1842" s="184">
        <v>3.4630000000000001</v>
      </c>
      <c r="J1842" s="184">
        <v>3.7406999999999999</v>
      </c>
      <c r="K1842" s="184">
        <v>3.6114999999999999</v>
      </c>
      <c r="L1842" s="184">
        <v>3.6166</v>
      </c>
      <c r="M1842" s="184">
        <v>3.3898000000000001</v>
      </c>
      <c r="N1842" s="184">
        <v>3.4824000000000002</v>
      </c>
      <c r="O1842" s="184">
        <v>6.0045000000000002</v>
      </c>
      <c r="P1842" s="184">
        <v>6.3822999999999999</v>
      </c>
      <c r="Q1842" s="184">
        <v>3.8384</v>
      </c>
      <c r="R1842" s="184">
        <v>4.8895999999999997</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44446</v>
      </c>
      <c r="E1843" s="184">
        <v>35.655299999999997</v>
      </c>
      <c r="F1843" s="184">
        <v>2.7642000000000002</v>
      </c>
      <c r="G1843" s="184">
        <v>3.1488999999999998</v>
      </c>
      <c r="H1843" s="184">
        <v>3.8342999999999998</v>
      </c>
      <c r="I1843" s="184">
        <v>3.6318000000000001</v>
      </c>
      <c r="J1843" s="184">
        <v>3.9001000000000001</v>
      </c>
      <c r="K1843" s="184">
        <v>3.7730999999999999</v>
      </c>
      <c r="L1843" s="184">
        <v>3.7797999999999998</v>
      </c>
      <c r="M1843" s="184">
        <v>3.5537999999999998</v>
      </c>
      <c r="N1843" s="184">
        <v>3.6482000000000001</v>
      </c>
      <c r="O1843" s="184">
        <v>6.2793999999999999</v>
      </c>
      <c r="P1843" s="184">
        <v>6.6974</v>
      </c>
      <c r="Q1843" s="184">
        <v>7.7927</v>
      </c>
      <c r="R1843" s="184">
        <v>5.1368999999999998</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44446</v>
      </c>
      <c r="E1844" s="184">
        <v>1075.8525</v>
      </c>
      <c r="F1844" s="184">
        <v>4.7435999999999998</v>
      </c>
      <c r="G1844" s="184">
        <v>3.5017</v>
      </c>
      <c r="H1844" s="184">
        <v>3.9636999999999998</v>
      </c>
      <c r="I1844" s="184">
        <v>3.9117999999999999</v>
      </c>
      <c r="J1844" s="184">
        <v>3.7290000000000001</v>
      </c>
      <c r="K1844" s="184">
        <v>3.6497999999999999</v>
      </c>
      <c r="L1844" s="184">
        <v>3.5627</v>
      </c>
      <c r="M1844" s="184">
        <v>3.3919000000000001</v>
      </c>
      <c r="N1844" s="184">
        <v>3.5293999999999999</v>
      </c>
      <c r="O1844" s="184"/>
      <c r="P1844" s="184"/>
      <c r="Q1844" s="184">
        <v>4.1909999999999998</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44446</v>
      </c>
      <c r="E1845" s="184">
        <v>1071.4429</v>
      </c>
      <c r="F1845" s="184">
        <v>4.5415999999999999</v>
      </c>
      <c r="G1845" s="184">
        <v>3.3336999999999999</v>
      </c>
      <c r="H1845" s="184">
        <v>3.7890000000000001</v>
      </c>
      <c r="I1845" s="184">
        <v>3.7241</v>
      </c>
      <c r="J1845" s="184">
        <v>3.5333999999999999</v>
      </c>
      <c r="K1845" s="184">
        <v>3.4497</v>
      </c>
      <c r="L1845" s="184">
        <v>3.3713000000000002</v>
      </c>
      <c r="M1845" s="184">
        <v>3.1953</v>
      </c>
      <c r="N1845" s="184">
        <v>3.3287</v>
      </c>
      <c r="O1845" s="184"/>
      <c r="P1845" s="184"/>
      <c r="Q1845" s="184">
        <v>3.9510000000000001</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44446</v>
      </c>
      <c r="E1846" s="184">
        <v>1106.6902</v>
      </c>
      <c r="F1846" s="184">
        <v>2.7507999999999999</v>
      </c>
      <c r="G1846" s="184">
        <v>2.9792000000000001</v>
      </c>
      <c r="H1846" s="184">
        <v>3.5884999999999998</v>
      </c>
      <c r="I1846" s="184">
        <v>3.8795999999999999</v>
      </c>
      <c r="J1846" s="184">
        <v>4.4362000000000004</v>
      </c>
      <c r="K1846" s="184">
        <v>4.1566000000000001</v>
      </c>
      <c r="L1846" s="184">
        <v>4.1797000000000004</v>
      </c>
      <c r="M1846" s="184">
        <v>3.8081999999999998</v>
      </c>
      <c r="N1846" s="184">
        <v>4.0099</v>
      </c>
      <c r="O1846" s="184"/>
      <c r="P1846" s="184"/>
      <c r="Q1846" s="184">
        <v>5.5007000000000001</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44446</v>
      </c>
      <c r="E1847" s="184">
        <v>1097.8949</v>
      </c>
      <c r="F1847" s="184">
        <v>2.3307000000000002</v>
      </c>
      <c r="G1847" s="184">
        <v>2.5581</v>
      </c>
      <c r="H1847" s="184">
        <v>3.1678000000000002</v>
      </c>
      <c r="I1847" s="184">
        <v>3.4554999999999998</v>
      </c>
      <c r="J1847" s="184">
        <v>4.0140000000000002</v>
      </c>
      <c r="K1847" s="184">
        <v>3.7319</v>
      </c>
      <c r="L1847" s="184">
        <v>3.7509999999999999</v>
      </c>
      <c r="M1847" s="184">
        <v>3.3765999999999998</v>
      </c>
      <c r="N1847" s="184">
        <v>3.5739000000000001</v>
      </c>
      <c r="O1847" s="184"/>
      <c r="P1847" s="184"/>
      <c r="Q1847" s="184">
        <v>5.0570000000000004</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44446</v>
      </c>
      <c r="E1848" s="184">
        <v>1035.0594000000001</v>
      </c>
      <c r="F1848" s="184">
        <v>2.6414</v>
      </c>
      <c r="G1848" s="184">
        <v>3.1598000000000002</v>
      </c>
      <c r="H1848" s="184">
        <v>3.5640999999999998</v>
      </c>
      <c r="I1848" s="184">
        <v>3.8540000000000001</v>
      </c>
      <c r="J1848" s="184">
        <v>4.3009000000000004</v>
      </c>
      <c r="K1848" s="184">
        <v>4.0419</v>
      </c>
      <c r="L1848" s="184">
        <v>4.0216000000000003</v>
      </c>
      <c r="M1848" s="184">
        <v>3.6977000000000002</v>
      </c>
      <c r="N1848" s="184"/>
      <c r="O1848" s="184"/>
      <c r="P1848" s="184"/>
      <c r="Q1848" s="184">
        <v>3.8199000000000001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44446</v>
      </c>
      <c r="E1849" s="184">
        <v>1032.6751999999999</v>
      </c>
      <c r="F1849" s="184">
        <v>2.4213</v>
      </c>
      <c r="G1849" s="184">
        <v>2.9371999999999998</v>
      </c>
      <c r="H1849" s="184">
        <v>3.3412000000000002</v>
      </c>
      <c r="I1849" s="184">
        <v>3.6315</v>
      </c>
      <c r="J1849" s="184">
        <v>4.0773000000000001</v>
      </c>
      <c r="K1849" s="184">
        <v>3.8182</v>
      </c>
      <c r="L1849" s="184">
        <v>3.8001999999999998</v>
      </c>
      <c r="M1849" s="184">
        <v>3.4626999999999999</v>
      </c>
      <c r="N1849" s="184"/>
      <c r="O1849" s="184"/>
      <c r="P1849" s="184"/>
      <c r="Q1849" s="184">
        <v>3.5600999999999998</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44446</v>
      </c>
      <c r="E1850" s="184">
        <v>14.156000000000001</v>
      </c>
      <c r="F1850" s="184">
        <v>3.3521999999999998</v>
      </c>
      <c r="G1850" s="184">
        <v>3.0306000000000002</v>
      </c>
      <c r="H1850" s="184">
        <v>3.6122999999999998</v>
      </c>
      <c r="I1850" s="184">
        <v>3.7071000000000001</v>
      </c>
      <c r="J1850" s="184">
        <v>3.8969999999999998</v>
      </c>
      <c r="K1850" s="184">
        <v>3.5003000000000002</v>
      </c>
      <c r="L1850" s="184">
        <v>3.3671000000000002</v>
      </c>
      <c r="M1850" s="184">
        <v>3.2595000000000001</v>
      </c>
      <c r="N1850" s="184">
        <v>3.3466</v>
      </c>
      <c r="O1850" s="184">
        <v>-3.2899999999999999E-2</v>
      </c>
      <c r="P1850" s="184">
        <v>2.4889000000000001</v>
      </c>
      <c r="Q1850" s="184">
        <v>4.4355000000000002</v>
      </c>
      <c r="R1850" s="184">
        <v>4.1760000000000002</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44446</v>
      </c>
      <c r="E1851" s="184">
        <v>13.689299999999999</v>
      </c>
      <c r="F1851" s="184">
        <v>2.3997999999999999</v>
      </c>
      <c r="G1851" s="184">
        <v>2.2669000000000001</v>
      </c>
      <c r="H1851" s="184">
        <v>2.8201999999999998</v>
      </c>
      <c r="I1851" s="184">
        <v>2.9171999999999998</v>
      </c>
      <c r="J1851" s="184">
        <v>3.0912999999999999</v>
      </c>
      <c r="K1851" s="184">
        <v>2.6960999999999999</v>
      </c>
      <c r="L1851" s="184">
        <v>2.5558000000000001</v>
      </c>
      <c r="M1851" s="184">
        <v>2.5043000000000002</v>
      </c>
      <c r="N1851" s="184">
        <v>2.7747999999999999</v>
      </c>
      <c r="O1851" s="184">
        <v>-0.22839999999999999</v>
      </c>
      <c r="P1851" s="184">
        <v>2.1787999999999998</v>
      </c>
      <c r="Q1851" s="184">
        <v>3.9992000000000001</v>
      </c>
      <c r="R1851" s="184">
        <v>3.8879000000000001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44446</v>
      </c>
      <c r="E1852" s="184">
        <v>2343.3606</v>
      </c>
      <c r="F1852" s="184">
        <v>6.4978999999999996</v>
      </c>
      <c r="G1852" s="184">
        <v>3.3936999999999999</v>
      </c>
      <c r="H1852" s="184">
        <v>3.7886000000000002</v>
      </c>
      <c r="I1852" s="184">
        <v>3.4944999999999999</v>
      </c>
      <c r="J1852" s="184">
        <v>3.3530000000000002</v>
      </c>
      <c r="K1852" s="184">
        <v>3.2391000000000001</v>
      </c>
      <c r="L1852" s="184">
        <v>3.1781999999999999</v>
      </c>
      <c r="M1852" s="184">
        <v>2.8786</v>
      </c>
      <c r="N1852" s="184">
        <v>2.9889999999999999</v>
      </c>
      <c r="O1852" s="184">
        <v>5.3411</v>
      </c>
      <c r="P1852" s="184">
        <v>6.0663</v>
      </c>
      <c r="Q1852" s="184">
        <v>7.3326000000000002</v>
      </c>
      <c r="R1852" s="184">
        <v>4.1441999999999997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44446</v>
      </c>
      <c r="E1853" s="184">
        <v>2214.9508000000001</v>
      </c>
      <c r="F1853" s="184">
        <v>5.5789999999999997</v>
      </c>
      <c r="G1853" s="184">
        <v>2.4737</v>
      </c>
      <c r="H1853" s="184">
        <v>2.8683999999999998</v>
      </c>
      <c r="I1853" s="184">
        <v>2.5741000000000001</v>
      </c>
      <c r="J1853" s="184">
        <v>2.4306999999999999</v>
      </c>
      <c r="K1853" s="184">
        <v>2.3123999999999998</v>
      </c>
      <c r="L1853" s="184">
        <v>2.2456999999999998</v>
      </c>
      <c r="M1853" s="184">
        <v>1.9424999999999999</v>
      </c>
      <c r="N1853" s="184">
        <v>2.0466000000000002</v>
      </c>
      <c r="O1853" s="184">
        <v>4.4721000000000002</v>
      </c>
      <c r="P1853" s="184">
        <v>5.2648000000000001</v>
      </c>
      <c r="Q1853" s="184">
        <v>7.1237000000000004</v>
      </c>
      <c r="R1853" s="184">
        <v>3.3077000000000001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44446</v>
      </c>
      <c r="E1854" s="184">
        <v>3211.3427999999999</v>
      </c>
      <c r="F1854" s="184">
        <v>2.1402999999999999</v>
      </c>
      <c r="G1854" s="184">
        <v>2.5682999999999998</v>
      </c>
      <c r="H1854" s="184">
        <v>3.3302</v>
      </c>
      <c r="I1854" s="184">
        <v>3.9885999999999999</v>
      </c>
      <c r="J1854" s="184">
        <v>4.2550999999999997</v>
      </c>
      <c r="K1854" s="184">
        <v>18.159199999999998</v>
      </c>
      <c r="L1854" s="184">
        <v>11.605399999999999</v>
      </c>
      <c r="M1854" s="184">
        <v>9.1435999999999993</v>
      </c>
      <c r="N1854" s="184">
        <v>8.6325000000000003</v>
      </c>
      <c r="O1854" s="184">
        <v>4.9372999999999996</v>
      </c>
      <c r="P1854" s="184">
        <v>5.4419000000000004</v>
      </c>
      <c r="Q1854" s="184">
        <v>6.0797999999999996</v>
      </c>
      <c r="R1854" s="184">
        <v>4.4438000000000004</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44446</v>
      </c>
      <c r="E1855" s="184">
        <v>3438.1617000000001</v>
      </c>
      <c r="F1855" s="184">
        <v>3.0110000000000001</v>
      </c>
      <c r="G1855" s="184">
        <v>3.4390999999999998</v>
      </c>
      <c r="H1855" s="184">
        <v>4.2012</v>
      </c>
      <c r="I1855" s="184">
        <v>4.8601000000000001</v>
      </c>
      <c r="J1855" s="184">
        <v>5.1289999999999996</v>
      </c>
      <c r="K1855" s="184">
        <v>19.0701</v>
      </c>
      <c r="L1855" s="184">
        <v>12.4908</v>
      </c>
      <c r="M1855" s="184">
        <v>10.0151</v>
      </c>
      <c r="N1855" s="184">
        <v>9.5073000000000008</v>
      </c>
      <c r="O1855" s="184">
        <v>5.7633000000000001</v>
      </c>
      <c r="P1855" s="184">
        <v>6.3323</v>
      </c>
      <c r="Q1855" s="184">
        <v>7.3647</v>
      </c>
      <c r="R1855" s="184">
        <v>5.2705000000000002</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44446</v>
      </c>
      <c r="E1858" s="184">
        <v>27.477900000000002</v>
      </c>
      <c r="F1858" s="184">
        <v>2.2583000000000002</v>
      </c>
      <c r="G1858" s="184">
        <v>2.4581</v>
      </c>
      <c r="H1858" s="184">
        <v>3.2850000000000001</v>
      </c>
      <c r="I1858" s="184">
        <v>3.8008000000000002</v>
      </c>
      <c r="J1858" s="184">
        <v>3.8860999999999999</v>
      </c>
      <c r="K1858" s="184">
        <v>3.6280999999999999</v>
      </c>
      <c r="L1858" s="184">
        <v>3.6280999999999999</v>
      </c>
      <c r="M1858" s="184">
        <v>3.4180000000000001</v>
      </c>
      <c r="N1858" s="184">
        <v>3.6499000000000001</v>
      </c>
      <c r="O1858" s="184">
        <v>8.1522000000000006</v>
      </c>
      <c r="P1858" s="184">
        <v>7.7401</v>
      </c>
      <c r="Q1858" s="184">
        <v>7.9669999999999996</v>
      </c>
      <c r="R1858" s="184">
        <v>5.5369999999999999</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44446</v>
      </c>
      <c r="E1859" s="184">
        <v>28.061599999999999</v>
      </c>
      <c r="F1859" s="184">
        <v>2.7317</v>
      </c>
      <c r="G1859" s="184">
        <v>2.895</v>
      </c>
      <c r="H1859" s="184">
        <v>3.7376</v>
      </c>
      <c r="I1859" s="184">
        <v>4.2435</v>
      </c>
      <c r="J1859" s="184">
        <v>4.3249000000000004</v>
      </c>
      <c r="K1859" s="184">
        <v>4.0880000000000001</v>
      </c>
      <c r="L1859" s="184">
        <v>4.0956999999999999</v>
      </c>
      <c r="M1859" s="184">
        <v>3.891</v>
      </c>
      <c r="N1859" s="184">
        <v>4.1261999999999999</v>
      </c>
      <c r="O1859" s="184">
        <v>8.4498999999999995</v>
      </c>
      <c r="P1859" s="184">
        <v>8.016</v>
      </c>
      <c r="Q1859" s="184">
        <v>8.6715999999999998</v>
      </c>
      <c r="R1859" s="184">
        <v>6.0248999999999997</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44446</v>
      </c>
      <c r="E1860" s="184">
        <v>2204.1012999999998</v>
      </c>
      <c r="F1860" s="184">
        <v>1.2834000000000001</v>
      </c>
      <c r="G1860" s="184">
        <v>1.9673</v>
      </c>
      <c r="H1860" s="184">
        <v>2.6461999999999999</v>
      </c>
      <c r="I1860" s="184">
        <v>3.0007999999999999</v>
      </c>
      <c r="J1860" s="184">
        <v>3.1230000000000002</v>
      </c>
      <c r="K1860" s="184">
        <v>2.9809000000000001</v>
      </c>
      <c r="L1860" s="184">
        <v>2.9929000000000001</v>
      </c>
      <c r="M1860" s="184">
        <v>2.7774000000000001</v>
      </c>
      <c r="N1860" s="184">
        <v>2.8416000000000001</v>
      </c>
      <c r="O1860" s="184">
        <v>2.9603999999999999</v>
      </c>
      <c r="P1860" s="184">
        <v>4.4070999999999998</v>
      </c>
      <c r="Q1860" s="184">
        <v>5.9366000000000003</v>
      </c>
      <c r="R1860" s="184">
        <v>3.7858000000000001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44446</v>
      </c>
      <c r="E1861" s="184">
        <v>2297.2764999999999</v>
      </c>
      <c r="F1861" s="184">
        <v>2.0703999999999998</v>
      </c>
      <c r="G1861" s="184">
        <v>2.7563</v>
      </c>
      <c r="H1861" s="184">
        <v>3.4355000000000002</v>
      </c>
      <c r="I1861" s="184">
        <v>3.7913999999999999</v>
      </c>
      <c r="J1861" s="184">
        <v>3.9155000000000002</v>
      </c>
      <c r="K1861" s="184">
        <v>3.7829999999999999</v>
      </c>
      <c r="L1861" s="184">
        <v>3.8132000000000001</v>
      </c>
      <c r="M1861" s="184">
        <v>3.6070000000000002</v>
      </c>
      <c r="N1861" s="184">
        <v>3.6758999999999999</v>
      </c>
      <c r="O1861" s="184">
        <v>3.8115000000000001</v>
      </c>
      <c r="P1861" s="184">
        <v>5.2084000000000001</v>
      </c>
      <c r="Q1861" s="184">
        <v>6.9063999999999997</v>
      </c>
      <c r="R1861" s="184">
        <v>4.6355000000000004</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44446</v>
      </c>
      <c r="E1862" s="184">
        <v>4796.3689999999997</v>
      </c>
      <c r="F1862" s="184">
        <v>3.5884</v>
      </c>
      <c r="G1862" s="184">
        <v>3.2073999999999998</v>
      </c>
      <c r="H1862" s="184">
        <v>3.7837000000000001</v>
      </c>
      <c r="I1862" s="184">
        <v>3.7854999999999999</v>
      </c>
      <c r="J1862" s="184">
        <v>4.0462999999999996</v>
      </c>
      <c r="K1862" s="184">
        <v>3.9302000000000001</v>
      </c>
      <c r="L1862" s="184">
        <v>3.8664000000000001</v>
      </c>
      <c r="M1862" s="184">
        <v>3.6307999999999998</v>
      </c>
      <c r="N1862" s="184">
        <v>3.8420999999999998</v>
      </c>
      <c r="O1862" s="184">
        <v>6.4645999999999999</v>
      </c>
      <c r="P1862" s="184">
        <v>6.7218999999999998</v>
      </c>
      <c r="Q1862" s="184">
        <v>7.5951000000000004</v>
      </c>
      <c r="R1862" s="184">
        <v>5.3613999999999997</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44446</v>
      </c>
      <c r="E1863" s="184">
        <v>4750.7800999999999</v>
      </c>
      <c r="F1863" s="184">
        <v>3.4091999999999998</v>
      </c>
      <c r="G1863" s="184">
        <v>3.0272999999999999</v>
      </c>
      <c r="H1863" s="184">
        <v>3.6036999999999999</v>
      </c>
      <c r="I1863" s="184">
        <v>3.6052</v>
      </c>
      <c r="J1863" s="184">
        <v>3.8656000000000001</v>
      </c>
      <c r="K1863" s="184">
        <v>3.7475000000000001</v>
      </c>
      <c r="L1863" s="184">
        <v>3.6827000000000001</v>
      </c>
      <c r="M1863" s="184">
        <v>3.4455</v>
      </c>
      <c r="N1863" s="184">
        <v>3.6562999999999999</v>
      </c>
      <c r="O1863" s="184">
        <v>6.2930999999999999</v>
      </c>
      <c r="P1863" s="184">
        <v>6.5726000000000004</v>
      </c>
      <c r="Q1863" s="184">
        <v>7.2309999999999999</v>
      </c>
      <c r="R1863" s="184">
        <v>5.1807999999999996</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44446</v>
      </c>
      <c r="E1864" s="184">
        <v>11.260400000000001</v>
      </c>
      <c r="F1864" s="184">
        <v>2.5933000000000002</v>
      </c>
      <c r="G1864" s="184">
        <v>2.8371</v>
      </c>
      <c r="H1864" s="184">
        <v>3.5217000000000001</v>
      </c>
      <c r="I1864" s="184">
        <v>3.8491</v>
      </c>
      <c r="J1864" s="184">
        <v>4.1478999999999999</v>
      </c>
      <c r="K1864" s="184">
        <v>3.9283000000000001</v>
      </c>
      <c r="L1864" s="184">
        <v>4.0282999999999998</v>
      </c>
      <c r="M1864" s="184">
        <v>3.7999000000000001</v>
      </c>
      <c r="N1864" s="184">
        <v>3.9453999999999998</v>
      </c>
      <c r="O1864" s="184"/>
      <c r="P1864" s="184"/>
      <c r="Q1864" s="184">
        <v>5.5228000000000002</v>
      </c>
      <c r="R1864" s="184">
        <v>5.1478999999999999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44446</v>
      </c>
      <c r="E1865" s="184">
        <v>10.9686</v>
      </c>
      <c r="F1865" s="184">
        <v>0.99829999999999997</v>
      </c>
      <c r="G1865" s="184">
        <v>1.4977</v>
      </c>
      <c r="H1865" s="184">
        <v>2.1877</v>
      </c>
      <c r="I1865" s="184">
        <v>2.5219999999999998</v>
      </c>
      <c r="J1865" s="184">
        <v>2.8250999999999999</v>
      </c>
      <c r="K1865" s="184">
        <v>2.5958000000000001</v>
      </c>
      <c r="L1865" s="184">
        <v>2.6657000000000002</v>
      </c>
      <c r="M1865" s="184">
        <v>2.4211999999999998</v>
      </c>
      <c r="N1865" s="184">
        <v>2.5926999999999998</v>
      </c>
      <c r="O1865" s="184"/>
      <c r="P1865" s="184"/>
      <c r="Q1865" s="184">
        <v>4.2755999999999998</v>
      </c>
      <c r="R1865" s="184">
        <v>3.8999000000000001</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44446</v>
      </c>
      <c r="E1866" s="184">
        <v>11.645200000000001</v>
      </c>
      <c r="F1866" s="184">
        <v>3.7616000000000001</v>
      </c>
      <c r="G1866" s="184">
        <v>3.4491000000000001</v>
      </c>
      <c r="H1866" s="184">
        <v>4.1675000000000004</v>
      </c>
      <c r="I1866" s="184">
        <v>4.4179000000000004</v>
      </c>
      <c r="J1866" s="184">
        <v>4.7012</v>
      </c>
      <c r="K1866" s="184">
        <v>4.2107999999999999</v>
      </c>
      <c r="L1866" s="184">
        <v>4.2454000000000001</v>
      </c>
      <c r="M1866" s="184">
        <v>3.9540999999999999</v>
      </c>
      <c r="N1866" s="184">
        <v>4.1349</v>
      </c>
      <c r="O1866" s="184"/>
      <c r="P1866" s="184"/>
      <c r="Q1866" s="184">
        <v>5.9683000000000002</v>
      </c>
      <c r="R1866" s="184">
        <v>5.2428999999999997</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44446</v>
      </c>
      <c r="E1867" s="184">
        <v>11.433299999999999</v>
      </c>
      <c r="F1867" s="184">
        <v>3.1926999999999999</v>
      </c>
      <c r="G1867" s="184">
        <v>2.7942</v>
      </c>
      <c r="H1867" s="184">
        <v>3.4683999999999999</v>
      </c>
      <c r="I1867" s="184">
        <v>3.6764999999999999</v>
      </c>
      <c r="J1867" s="184">
        <v>3.9241999999999999</v>
      </c>
      <c r="K1867" s="184">
        <v>3.4546999999999999</v>
      </c>
      <c r="L1867" s="184">
        <v>3.4725000000000001</v>
      </c>
      <c r="M1867" s="184">
        <v>3.1486000000000001</v>
      </c>
      <c r="N1867" s="184">
        <v>3.3266</v>
      </c>
      <c r="O1867" s="184"/>
      <c r="P1867" s="184"/>
      <c r="Q1867" s="184">
        <v>5.2302</v>
      </c>
      <c r="R1867" s="184">
        <v>4.4615999999999998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44446</v>
      </c>
      <c r="E1868" s="184">
        <v>3474.2296000000001</v>
      </c>
      <c r="F1868" s="184">
        <v>3.2570999999999999</v>
      </c>
      <c r="G1868" s="184">
        <v>3.1663000000000001</v>
      </c>
      <c r="H1868" s="184">
        <v>4.2497999999999996</v>
      </c>
      <c r="I1868" s="184">
        <v>4.5610999999999997</v>
      </c>
      <c r="J1868" s="184">
        <v>4.5355999999999996</v>
      </c>
      <c r="K1868" s="184">
        <v>4.0358999999999998</v>
      </c>
      <c r="L1868" s="184">
        <v>4.0876999999999999</v>
      </c>
      <c r="M1868" s="184">
        <v>4.0061</v>
      </c>
      <c r="N1868" s="184">
        <v>4.3494999999999999</v>
      </c>
      <c r="O1868" s="184">
        <v>4.9692999999999996</v>
      </c>
      <c r="P1868" s="184">
        <v>6.0046999999999997</v>
      </c>
      <c r="Q1868" s="184">
        <v>7.5393999999999997</v>
      </c>
      <c r="R1868" s="184">
        <v>5.6497000000000002</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44446</v>
      </c>
      <c r="E1869" s="184">
        <v>3308.2267000000002</v>
      </c>
      <c r="F1869" s="184">
        <v>2.6966999999999999</v>
      </c>
      <c r="G1869" s="184">
        <v>2.6061999999999999</v>
      </c>
      <c r="H1869" s="184">
        <v>3.6894</v>
      </c>
      <c r="I1869" s="184">
        <v>4.0006000000000004</v>
      </c>
      <c r="J1869" s="184">
        <v>3.9737</v>
      </c>
      <c r="K1869" s="184">
        <v>3.5003000000000002</v>
      </c>
      <c r="L1869" s="184">
        <v>3.5226999999999999</v>
      </c>
      <c r="M1869" s="184">
        <v>3.4586000000000001</v>
      </c>
      <c r="N1869" s="184">
        <v>3.8079000000000001</v>
      </c>
      <c r="O1869" s="184">
        <v>4.3989000000000003</v>
      </c>
      <c r="P1869" s="184">
        <v>5.4001000000000001</v>
      </c>
      <c r="Q1869" s="184">
        <v>6.8574999999999999</v>
      </c>
      <c r="R1869" s="184">
        <v>5.0750000000000002</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44446</v>
      </c>
      <c r="E1870" s="184">
        <v>1109.877</v>
      </c>
      <c r="F1870" s="184">
        <v>2.6048</v>
      </c>
      <c r="G1870" s="184">
        <v>2.63</v>
      </c>
      <c r="H1870" s="184">
        <v>2.6204999999999998</v>
      </c>
      <c r="I1870" s="184">
        <v>2.6711999999999998</v>
      </c>
      <c r="J1870" s="184">
        <v>2.6899000000000002</v>
      </c>
      <c r="K1870" s="184">
        <v>2.8660999999999999</v>
      </c>
      <c r="L1870" s="184">
        <v>3.0156999999999998</v>
      </c>
      <c r="M1870" s="184">
        <v>3.9666000000000001</v>
      </c>
      <c r="N1870" s="184">
        <v>3.7688000000000001</v>
      </c>
      <c r="O1870" s="184"/>
      <c r="P1870" s="184"/>
      <c r="Q1870" s="184">
        <v>4.7260999999999997</v>
      </c>
      <c r="R1870" s="184">
        <v>4.3418999999999999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44446</v>
      </c>
      <c r="E1871" s="184">
        <v>1096.8351</v>
      </c>
      <c r="F1871" s="184">
        <v>2.1032999999999999</v>
      </c>
      <c r="G1871" s="184">
        <v>2.1269</v>
      </c>
      <c r="H1871" s="184">
        <v>2.1187</v>
      </c>
      <c r="I1871" s="184">
        <v>2.1720000000000002</v>
      </c>
      <c r="J1871" s="184">
        <v>2.1899000000000002</v>
      </c>
      <c r="K1871" s="184">
        <v>2.3631000000000002</v>
      </c>
      <c r="L1871" s="184">
        <v>2.5085000000000002</v>
      </c>
      <c r="M1871" s="184">
        <v>3.4529000000000001</v>
      </c>
      <c r="N1871" s="184">
        <v>3.2513999999999998</v>
      </c>
      <c r="O1871" s="184"/>
      <c r="P1871" s="184"/>
      <c r="Q1871" s="184">
        <v>4.1791999999999998</v>
      </c>
      <c r="R1871" s="184">
        <v>3.8075999999999999</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3.1924736842105257</v>
      </c>
      <c r="G1872" s="186">
        <v>3.2007491228070175</v>
      </c>
      <c r="H1872" s="186">
        <v>4.0104596491228053</v>
      </c>
      <c r="I1872" s="186">
        <v>4.2094701754385966</v>
      </c>
      <c r="J1872" s="186">
        <v>4.3656122807017557</v>
      </c>
      <c r="K1872" s="186">
        <v>4.5754789473684214</v>
      </c>
      <c r="L1872" s="186">
        <v>4.2584210526315776</v>
      </c>
      <c r="M1872" s="186">
        <v>3.9340999999999995</v>
      </c>
      <c r="N1872" s="186">
        <v>4.0895909090909095</v>
      </c>
      <c r="O1872" s="186">
        <v>5.7224179487179487</v>
      </c>
      <c r="P1872" s="186">
        <v>6.2485914285714301</v>
      </c>
      <c r="Q1872" s="186">
        <v>6.501957894736841</v>
      </c>
      <c r="R1872" s="186">
        <v>5.1465469387755114</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2.7387999999999999</v>
      </c>
      <c r="G1873" s="186">
        <v>2.9020999999999999</v>
      </c>
      <c r="H1873" s="186">
        <v>3.6894</v>
      </c>
      <c r="I1873" s="186">
        <v>3.7913999999999999</v>
      </c>
      <c r="J1873" s="186">
        <v>4.0183999999999997</v>
      </c>
      <c r="K1873" s="186">
        <v>3.7730999999999999</v>
      </c>
      <c r="L1873" s="186">
        <v>3.8001999999999998</v>
      </c>
      <c r="M1873" s="186">
        <v>3.5642999999999998</v>
      </c>
      <c r="N1873" s="186">
        <v>3.7688000000000001</v>
      </c>
      <c r="O1873" s="186">
        <v>6.0045000000000002</v>
      </c>
      <c r="P1873" s="186">
        <v>6.4600999999999997</v>
      </c>
      <c r="Q1873" s="186">
        <v>6.9043000000000001</v>
      </c>
      <c r="R1873" s="186">
        <v>5.0750000000000002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44446</v>
      </c>
      <c r="E1876" s="184">
        <v>71.922200000000004</v>
      </c>
      <c r="F1876" s="184">
        <v>-0.50090000000000001</v>
      </c>
      <c r="G1876" s="184">
        <v>-0.26939999999999997</v>
      </c>
      <c r="H1876" s="184">
        <v>1.5967</v>
      </c>
      <c r="I1876" s="184">
        <v>5.2037000000000004</v>
      </c>
      <c r="J1876" s="184">
        <v>1.3868</v>
      </c>
      <c r="K1876" s="184">
        <v>6.8441999999999998</v>
      </c>
      <c r="L1876" s="184">
        <v>19.7073</v>
      </c>
      <c r="M1876" s="184">
        <v>36.488</v>
      </c>
      <c r="N1876" s="184">
        <v>60.829300000000003</v>
      </c>
      <c r="O1876" s="184">
        <v>7.3274999999999997</v>
      </c>
      <c r="P1876" s="184">
        <v>8.9466999999999999</v>
      </c>
      <c r="Q1876" s="184">
        <v>15.7902</v>
      </c>
      <c r="R1876" s="184">
        <v>26.916499999999999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44446</v>
      </c>
      <c r="E1877" s="184">
        <v>78.271600000000007</v>
      </c>
      <c r="F1877" s="184">
        <v>-0.49830000000000002</v>
      </c>
      <c r="G1877" s="184">
        <v>-0.25890000000000002</v>
      </c>
      <c r="H1877" s="184">
        <v>1.6153</v>
      </c>
      <c r="I1877" s="184">
        <v>5.2420999999999998</v>
      </c>
      <c r="J1877" s="184">
        <v>1.4697</v>
      </c>
      <c r="K1877" s="184">
        <v>7.0975000000000001</v>
      </c>
      <c r="L1877" s="184">
        <v>20.270600000000002</v>
      </c>
      <c r="M1877" s="184">
        <v>37.435099999999998</v>
      </c>
      <c r="N1877" s="184">
        <v>62.379399999999997</v>
      </c>
      <c r="O1877" s="184">
        <v>8.4887999999999995</v>
      </c>
      <c r="P1877" s="184">
        <v>10.1677</v>
      </c>
      <c r="Q1877" s="184">
        <v>18.1066</v>
      </c>
      <c r="R1877" s="184">
        <v>28.225899999999999</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44446</v>
      </c>
      <c r="E1878" s="184">
        <v>13.417</v>
      </c>
      <c r="F1878" s="184">
        <v>-0.1191</v>
      </c>
      <c r="G1878" s="184">
        <v>0.25409999999999999</v>
      </c>
      <c r="H1878" s="184">
        <v>1.4440999999999999</v>
      </c>
      <c r="I1878" s="184">
        <v>3.0808</v>
      </c>
      <c r="J1878" s="184">
        <v>3.6943000000000001</v>
      </c>
      <c r="K1878" s="184">
        <v>10.1289</v>
      </c>
      <c r="L1878" s="184">
        <v>22.283999999999999</v>
      </c>
      <c r="M1878" s="184"/>
      <c r="N1878" s="184"/>
      <c r="O1878" s="184"/>
      <c r="P1878" s="184"/>
      <c r="Q1878" s="184">
        <v>34.17</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44446</v>
      </c>
      <c r="E1879" s="184">
        <v>13.342000000000001</v>
      </c>
      <c r="F1879" s="184">
        <v>-0.1198</v>
      </c>
      <c r="G1879" s="184">
        <v>0.248</v>
      </c>
      <c r="H1879" s="184">
        <v>1.4369000000000001</v>
      </c>
      <c r="I1879" s="184">
        <v>3.0508999999999999</v>
      </c>
      <c r="J1879" s="184">
        <v>3.6272000000000002</v>
      </c>
      <c r="K1879" s="184">
        <v>9.9283000000000001</v>
      </c>
      <c r="L1879" s="184">
        <v>21.822500000000002</v>
      </c>
      <c r="M1879" s="184"/>
      <c r="N1879" s="184"/>
      <c r="O1879" s="184"/>
      <c r="P1879" s="184"/>
      <c r="Q1879" s="184">
        <v>33.42</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44446</v>
      </c>
      <c r="E1880" s="184">
        <v>421.49299999999999</v>
      </c>
      <c r="F1880" s="184">
        <v>-0.42920000000000003</v>
      </c>
      <c r="G1880" s="184">
        <v>-0.14499999999999999</v>
      </c>
      <c r="H1880" s="184">
        <v>1.0656000000000001</v>
      </c>
      <c r="I1880" s="184">
        <v>4.1333000000000002</v>
      </c>
      <c r="J1880" s="184">
        <v>4.2884000000000002</v>
      </c>
      <c r="K1880" s="184">
        <v>10.8005</v>
      </c>
      <c r="L1880" s="184">
        <v>18.291899999999998</v>
      </c>
      <c r="M1880" s="184">
        <v>35.098199999999999</v>
      </c>
      <c r="N1880" s="184">
        <v>59.3444</v>
      </c>
      <c r="O1880" s="184">
        <v>11.1745</v>
      </c>
      <c r="P1880" s="184">
        <v>13.2256</v>
      </c>
      <c r="Q1880" s="184">
        <v>14.5076</v>
      </c>
      <c r="R1880" s="184">
        <v>25.786300000000001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44446</v>
      </c>
      <c r="E1881" s="184">
        <v>455.036</v>
      </c>
      <c r="F1881" s="184">
        <v>-0.42670000000000002</v>
      </c>
      <c r="G1881" s="184">
        <v>-0.13500000000000001</v>
      </c>
      <c r="H1881" s="184">
        <v>1.0831999999999999</v>
      </c>
      <c r="I1881" s="184">
        <v>4.1692</v>
      </c>
      <c r="J1881" s="184">
        <v>4.3692000000000002</v>
      </c>
      <c r="K1881" s="184">
        <v>11.057499999999999</v>
      </c>
      <c r="L1881" s="184">
        <v>18.858599999999999</v>
      </c>
      <c r="M1881" s="184">
        <v>36.0383</v>
      </c>
      <c r="N1881" s="184">
        <v>60.808300000000003</v>
      </c>
      <c r="O1881" s="184">
        <v>12.281599999999999</v>
      </c>
      <c r="P1881" s="184">
        <v>14.430999999999999</v>
      </c>
      <c r="Q1881" s="184">
        <v>16.941600000000001</v>
      </c>
      <c r="R1881" s="184">
        <v>26.930499999999999</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44446</v>
      </c>
      <c r="E1882" s="184">
        <v>230.97</v>
      </c>
      <c r="F1882" s="184">
        <v>-0.33229999999999998</v>
      </c>
      <c r="G1882" s="184">
        <v>-0.43969999999999998</v>
      </c>
      <c r="H1882" s="184">
        <v>-8.6499999999999994E-2</v>
      </c>
      <c r="I1882" s="184">
        <v>3.5832999999999999</v>
      </c>
      <c r="J1882" s="184">
        <v>2.4666000000000001</v>
      </c>
      <c r="K1882" s="184">
        <v>7.5529999999999999</v>
      </c>
      <c r="L1882" s="184">
        <v>18.409700000000001</v>
      </c>
      <c r="M1882" s="184">
        <v>34.928100000000001</v>
      </c>
      <c r="N1882" s="184">
        <v>57.282899999999998</v>
      </c>
      <c r="O1882" s="184">
        <v>14.230499999999999</v>
      </c>
      <c r="P1882" s="184">
        <v>12.5581</v>
      </c>
      <c r="Q1882" s="184">
        <v>20.191700000000001</v>
      </c>
      <c r="R1882" s="184">
        <v>29.7029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44446</v>
      </c>
      <c r="E1883" s="184">
        <v>248.53</v>
      </c>
      <c r="F1883" s="184">
        <v>-0.33289999999999997</v>
      </c>
      <c r="G1883" s="184">
        <v>-0.44069999999999998</v>
      </c>
      <c r="H1883" s="184">
        <v>-8.0399999999999999E-2</v>
      </c>
      <c r="I1883" s="184">
        <v>3.5973000000000002</v>
      </c>
      <c r="J1883" s="184">
        <v>2.512</v>
      </c>
      <c r="K1883" s="184">
        <v>7.7005999999999997</v>
      </c>
      <c r="L1883" s="184">
        <v>18.720700000000001</v>
      </c>
      <c r="M1883" s="184">
        <v>35.4313</v>
      </c>
      <c r="N1883" s="184">
        <v>58.097999999999999</v>
      </c>
      <c r="O1883" s="184">
        <v>14.9064</v>
      </c>
      <c r="P1883" s="184">
        <v>13.4452</v>
      </c>
      <c r="Q1883" s="184">
        <v>18.224299999999999</v>
      </c>
      <c r="R1883" s="184">
        <v>30.393699999999999</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44446</v>
      </c>
      <c r="E1884" s="184">
        <v>16.2</v>
      </c>
      <c r="F1884" s="184">
        <v>-0.18479999999999999</v>
      </c>
      <c r="G1884" s="184">
        <v>0</v>
      </c>
      <c r="H1884" s="184">
        <v>1.3132999999999999</v>
      </c>
      <c r="I1884" s="184">
        <v>5.1947999999999999</v>
      </c>
      <c r="J1884" s="184">
        <v>4.1801000000000004</v>
      </c>
      <c r="K1884" s="184">
        <v>9.3856000000000002</v>
      </c>
      <c r="L1884" s="184">
        <v>17.989799999999999</v>
      </c>
      <c r="M1884" s="184">
        <v>37.2881</v>
      </c>
      <c r="N1884" s="184">
        <v>58.979399999999998</v>
      </c>
      <c r="O1884" s="184">
        <v>17.2728</v>
      </c>
      <c r="P1884" s="184"/>
      <c r="Q1884" s="184">
        <v>17.124400000000001</v>
      </c>
      <c r="R1884" s="184">
        <v>27.195399999999999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44446</v>
      </c>
      <c r="E1885" s="184">
        <v>15.62</v>
      </c>
      <c r="F1885" s="184">
        <v>-0.19170000000000001</v>
      </c>
      <c r="G1885" s="184">
        <v>0</v>
      </c>
      <c r="H1885" s="184">
        <v>1.2969999999999999</v>
      </c>
      <c r="I1885" s="184">
        <v>5.1852</v>
      </c>
      <c r="J1885" s="184">
        <v>4.1333000000000002</v>
      </c>
      <c r="K1885" s="184">
        <v>9.1544000000000008</v>
      </c>
      <c r="L1885" s="184">
        <v>17.532</v>
      </c>
      <c r="M1885" s="184">
        <v>36.419199999999996</v>
      </c>
      <c r="N1885" s="184">
        <v>57.618600000000001</v>
      </c>
      <c r="O1885" s="184">
        <v>15.895899999999999</v>
      </c>
      <c r="P1885" s="184"/>
      <c r="Q1885" s="184">
        <v>15.733499999999999</v>
      </c>
      <c r="R1885" s="184">
        <v>26.232700000000001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44446</v>
      </c>
      <c r="E1886" s="184">
        <v>89.81</v>
      </c>
      <c r="F1886" s="184">
        <v>5.57E-2</v>
      </c>
      <c r="G1886" s="184">
        <v>0.34639999999999999</v>
      </c>
      <c r="H1886" s="184">
        <v>2.2311000000000001</v>
      </c>
      <c r="I1886" s="184">
        <v>5.8331</v>
      </c>
      <c r="J1886" s="184">
        <v>1.9410000000000001</v>
      </c>
      <c r="K1886" s="184">
        <v>10.9039</v>
      </c>
      <c r="L1886" s="184">
        <v>27.137599999999999</v>
      </c>
      <c r="M1886" s="184">
        <v>54.898200000000003</v>
      </c>
      <c r="N1886" s="184">
        <v>90.517600000000002</v>
      </c>
      <c r="O1886" s="184">
        <v>15.7752</v>
      </c>
      <c r="P1886" s="184">
        <v>17.194400000000002</v>
      </c>
      <c r="Q1886" s="184">
        <v>17.643000000000001</v>
      </c>
      <c r="R1886" s="184">
        <v>38.008899999999997</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44446</v>
      </c>
      <c r="E1887" s="184">
        <v>82.58</v>
      </c>
      <c r="F1887" s="184">
        <v>4.8500000000000001E-2</v>
      </c>
      <c r="G1887" s="184">
        <v>0.32800000000000001</v>
      </c>
      <c r="H1887" s="184">
        <v>2.2029999999999998</v>
      </c>
      <c r="I1887" s="184">
        <v>5.7904</v>
      </c>
      <c r="J1887" s="184">
        <v>1.8374999999999999</v>
      </c>
      <c r="K1887" s="184">
        <v>10.593299999999999</v>
      </c>
      <c r="L1887" s="184">
        <v>26.443100000000001</v>
      </c>
      <c r="M1887" s="184">
        <v>53.6372</v>
      </c>
      <c r="N1887" s="184">
        <v>88.495800000000003</v>
      </c>
      <c r="O1887" s="184">
        <v>14.522</v>
      </c>
      <c r="P1887" s="184">
        <v>15.9215</v>
      </c>
      <c r="Q1887" s="184">
        <v>16.910799999999998</v>
      </c>
      <c r="R1887" s="184">
        <v>36.539200000000001</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44446</v>
      </c>
      <c r="E1888" s="184">
        <v>18.870799999999999</v>
      </c>
      <c r="F1888" s="184">
        <v>-0.26690000000000003</v>
      </c>
      <c r="G1888" s="184">
        <v>0.12790000000000001</v>
      </c>
      <c r="H1888" s="184">
        <v>0.74529999999999996</v>
      </c>
      <c r="I1888" s="184">
        <v>3.8580999999999999</v>
      </c>
      <c r="J1888" s="184">
        <v>4.6314000000000002</v>
      </c>
      <c r="K1888" s="184">
        <v>10.0357</v>
      </c>
      <c r="L1888" s="184">
        <v>17.2653</v>
      </c>
      <c r="M1888" s="184">
        <v>29.6356</v>
      </c>
      <c r="N1888" s="184">
        <v>51.916800000000002</v>
      </c>
      <c r="O1888" s="184">
        <v>11.044600000000001</v>
      </c>
      <c r="P1888" s="184">
        <v>10.7643</v>
      </c>
      <c r="Q1888" s="184">
        <v>11.153499999999999</v>
      </c>
      <c r="R1888" s="184">
        <v>27.596599999999999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44446</v>
      </c>
      <c r="E1889" s="184">
        <v>16.790500000000002</v>
      </c>
      <c r="F1889" s="184">
        <v>-0.27139999999999997</v>
      </c>
      <c r="G1889" s="184">
        <v>0.1085</v>
      </c>
      <c r="H1889" s="184">
        <v>0.71079999999999999</v>
      </c>
      <c r="I1889" s="184">
        <v>3.7866</v>
      </c>
      <c r="J1889" s="184">
        <v>4.4665999999999997</v>
      </c>
      <c r="K1889" s="184">
        <v>9.5391999999999992</v>
      </c>
      <c r="L1889" s="184">
        <v>16.198799999999999</v>
      </c>
      <c r="M1889" s="184">
        <v>27.1709</v>
      </c>
      <c r="N1889" s="184">
        <v>48.357399999999998</v>
      </c>
      <c r="O1889" s="184">
        <v>9.0751000000000008</v>
      </c>
      <c r="P1889" s="184">
        <v>8.7081999999999997</v>
      </c>
      <c r="Q1889" s="184">
        <v>9.0124999999999993</v>
      </c>
      <c r="R1889" s="184">
        <v>25.077200000000001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44446</v>
      </c>
      <c r="E1890" s="184">
        <v>403.34234102261098</v>
      </c>
      <c r="F1890" s="184">
        <v>-0.19320000000000001</v>
      </c>
      <c r="G1890" s="184">
        <v>9.8100000000000007E-2</v>
      </c>
      <c r="H1890" s="184">
        <v>1.4645999999999999</v>
      </c>
      <c r="I1890" s="184">
        <v>5.0502000000000002</v>
      </c>
      <c r="J1890" s="184">
        <v>3.2768999999999999</v>
      </c>
      <c r="K1890" s="184">
        <v>10.046900000000001</v>
      </c>
      <c r="L1890" s="184">
        <v>17.4526</v>
      </c>
      <c r="M1890" s="184">
        <v>35.525300000000001</v>
      </c>
      <c r="N1890" s="184">
        <v>62.603299999999997</v>
      </c>
      <c r="O1890" s="184">
        <v>14.8445</v>
      </c>
      <c r="P1890" s="184">
        <v>13.767099999999999</v>
      </c>
      <c r="Q1890" s="184">
        <v>16.446300000000001</v>
      </c>
      <c r="R1890" s="184">
        <v>29.731100000000001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44446</v>
      </c>
      <c r="E1891" s="184">
        <v>54.178899999999999</v>
      </c>
      <c r="F1891" s="184">
        <v>-0.19139999999999999</v>
      </c>
      <c r="G1891" s="184">
        <v>0.1051</v>
      </c>
      <c r="H1891" s="184">
        <v>1.4772000000000001</v>
      </c>
      <c r="I1891" s="184">
        <v>5.0762999999999998</v>
      </c>
      <c r="J1891" s="184">
        <v>3.3357000000000001</v>
      </c>
      <c r="K1891" s="184">
        <v>10.2273</v>
      </c>
      <c r="L1891" s="184">
        <v>17.842199999999998</v>
      </c>
      <c r="M1891" s="184">
        <v>36.188099999999999</v>
      </c>
      <c r="N1891" s="184">
        <v>63.663699999999999</v>
      </c>
      <c r="O1891" s="184">
        <v>15.5928</v>
      </c>
      <c r="P1891" s="184">
        <v>14.667999999999999</v>
      </c>
      <c r="Q1891" s="184">
        <v>16.3978</v>
      </c>
      <c r="R1891" s="184">
        <v>30.5764</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44446</v>
      </c>
      <c r="E1892" s="184">
        <v>60.363</v>
      </c>
      <c r="F1892" s="184">
        <v>-0.19839999999999999</v>
      </c>
      <c r="G1892" s="184">
        <v>0.23910000000000001</v>
      </c>
      <c r="H1892" s="184">
        <v>1.8080000000000001</v>
      </c>
      <c r="I1892" s="184">
        <v>5.0777999999999999</v>
      </c>
      <c r="J1892" s="184">
        <v>4.1675000000000004</v>
      </c>
      <c r="K1892" s="184">
        <v>12.299099999999999</v>
      </c>
      <c r="L1892" s="184">
        <v>22.467500000000001</v>
      </c>
      <c r="M1892" s="184">
        <v>40.771900000000002</v>
      </c>
      <c r="N1892" s="184">
        <v>65.296599999999998</v>
      </c>
      <c r="O1892" s="184">
        <v>15.3393</v>
      </c>
      <c r="P1892" s="184">
        <v>15.4117</v>
      </c>
      <c r="Q1892" s="184">
        <v>20.117999999999999</v>
      </c>
      <c r="R1892" s="184">
        <v>31.568200000000001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44446</v>
      </c>
      <c r="E1893" s="184">
        <v>56.119</v>
      </c>
      <c r="F1893" s="184">
        <v>-0.20100000000000001</v>
      </c>
      <c r="G1893" s="184">
        <v>0.2286</v>
      </c>
      <c r="H1893" s="184">
        <v>1.7884</v>
      </c>
      <c r="I1893" s="184">
        <v>5.0387000000000004</v>
      </c>
      <c r="J1893" s="184">
        <v>4.0782999999999996</v>
      </c>
      <c r="K1893" s="184">
        <v>12.0229</v>
      </c>
      <c r="L1893" s="184">
        <v>21.865400000000001</v>
      </c>
      <c r="M1893" s="184">
        <v>39.7699</v>
      </c>
      <c r="N1893" s="184">
        <v>63.722000000000001</v>
      </c>
      <c r="O1893" s="184">
        <v>14.223599999999999</v>
      </c>
      <c r="P1893" s="184">
        <v>14.3568</v>
      </c>
      <c r="Q1893" s="184">
        <v>15.9269</v>
      </c>
      <c r="R1893" s="184">
        <v>30.299800000000001</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44446</v>
      </c>
      <c r="E1894" s="184">
        <v>119.1528</v>
      </c>
      <c r="F1894" s="184">
        <v>-0.12690000000000001</v>
      </c>
      <c r="G1894" s="184">
        <v>4.1700000000000001E-2</v>
      </c>
      <c r="H1894" s="184">
        <v>1.3980999999999999</v>
      </c>
      <c r="I1894" s="184">
        <v>5.1302000000000003</v>
      </c>
      <c r="J1894" s="184">
        <v>3.6255999999999999</v>
      </c>
      <c r="K1894" s="184">
        <v>10.5807</v>
      </c>
      <c r="L1894" s="184">
        <v>21.477</v>
      </c>
      <c r="M1894" s="184">
        <v>41.8568</v>
      </c>
      <c r="N1894" s="184">
        <v>66.019599999999997</v>
      </c>
      <c r="O1894" s="184">
        <v>16.662099999999999</v>
      </c>
      <c r="P1894" s="184">
        <v>14.785399999999999</v>
      </c>
      <c r="Q1894" s="184">
        <v>16.460899999999999</v>
      </c>
      <c r="R1894" s="184">
        <v>32.073900000000002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44446</v>
      </c>
      <c r="E1895" s="184">
        <v>126.9109</v>
      </c>
      <c r="F1895" s="184">
        <v>-0.12529999999999999</v>
      </c>
      <c r="G1895" s="184">
        <v>4.8300000000000003E-2</v>
      </c>
      <c r="H1895" s="184">
        <v>1.4095</v>
      </c>
      <c r="I1895" s="184">
        <v>5.1534000000000004</v>
      </c>
      <c r="J1895" s="184">
        <v>3.6783000000000001</v>
      </c>
      <c r="K1895" s="184">
        <v>10.744400000000001</v>
      </c>
      <c r="L1895" s="184">
        <v>21.86</v>
      </c>
      <c r="M1895" s="184">
        <v>42.523800000000001</v>
      </c>
      <c r="N1895" s="184">
        <v>67.057000000000002</v>
      </c>
      <c r="O1895" s="184">
        <v>17.408200000000001</v>
      </c>
      <c r="P1895" s="184">
        <v>15.591900000000001</v>
      </c>
      <c r="Q1895" s="184">
        <v>16.242100000000001</v>
      </c>
      <c r="R1895" s="184">
        <v>32.923699999999997</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44446</v>
      </c>
      <c r="E1896" s="184">
        <v>77.67</v>
      </c>
      <c r="F1896" s="184">
        <v>-0.09</v>
      </c>
      <c r="G1896" s="184">
        <v>0.27110000000000001</v>
      </c>
      <c r="H1896" s="184">
        <v>0.93569999999999998</v>
      </c>
      <c r="I1896" s="184">
        <v>3.0516000000000001</v>
      </c>
      <c r="J1896" s="184">
        <v>3.1747999999999998</v>
      </c>
      <c r="K1896" s="184">
        <v>6.0631000000000004</v>
      </c>
      <c r="L1896" s="184">
        <v>15.169</v>
      </c>
      <c r="M1896" s="184">
        <v>30.956</v>
      </c>
      <c r="N1896" s="184">
        <v>59.127200000000002</v>
      </c>
      <c r="O1896" s="184">
        <v>11.5693</v>
      </c>
      <c r="P1896" s="184">
        <v>10.7514</v>
      </c>
      <c r="Q1896" s="184">
        <v>14.1408</v>
      </c>
      <c r="R1896" s="184">
        <v>22.6312</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44446</v>
      </c>
      <c r="E1897" s="184">
        <v>76.45</v>
      </c>
      <c r="F1897" s="184">
        <v>-9.1499999999999998E-2</v>
      </c>
      <c r="G1897" s="184">
        <v>0.26229999999999998</v>
      </c>
      <c r="H1897" s="184">
        <v>0.93740000000000001</v>
      </c>
      <c r="I1897" s="184">
        <v>3.0323000000000002</v>
      </c>
      <c r="J1897" s="184">
        <v>3.1436000000000002</v>
      </c>
      <c r="K1897" s="184">
        <v>5.9451000000000001</v>
      </c>
      <c r="L1897" s="184">
        <v>14.875999999999999</v>
      </c>
      <c r="M1897" s="184">
        <v>30.483000000000001</v>
      </c>
      <c r="N1897" s="184">
        <v>58.347099999999998</v>
      </c>
      <c r="O1897" s="184">
        <v>11.075200000000001</v>
      </c>
      <c r="P1897" s="184">
        <v>10.3683</v>
      </c>
      <c r="Q1897" s="184">
        <v>13.821199999999999</v>
      </c>
      <c r="R1897" s="184">
        <v>22.0213</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44446</v>
      </c>
      <c r="E1898" s="184">
        <v>192.7629</v>
      </c>
      <c r="F1898" s="184">
        <v>-2.24E-2</v>
      </c>
      <c r="G1898" s="184">
        <v>0.36509999999999998</v>
      </c>
      <c r="H1898" s="184">
        <v>1.423</v>
      </c>
      <c r="I1898" s="184">
        <v>4.3639999999999999</v>
      </c>
      <c r="J1898" s="184">
        <v>5.4892000000000003</v>
      </c>
      <c r="K1898" s="184">
        <v>9.5058000000000007</v>
      </c>
      <c r="L1898" s="184">
        <v>15.3209</v>
      </c>
      <c r="M1898" s="184">
        <v>28.237200000000001</v>
      </c>
      <c r="N1898" s="184">
        <v>48.664299999999997</v>
      </c>
      <c r="O1898" s="184">
        <v>10.6257</v>
      </c>
      <c r="P1898" s="184">
        <v>12.9872</v>
      </c>
      <c r="Q1898" s="184">
        <v>18.767800000000001</v>
      </c>
      <c r="R1898" s="184">
        <v>23.505199999999999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44446</v>
      </c>
      <c r="E1899" s="184">
        <v>208.87289999999999</v>
      </c>
      <c r="F1899" s="184">
        <v>-2.0799999999999999E-2</v>
      </c>
      <c r="G1899" s="184">
        <v>0.37569999999999998</v>
      </c>
      <c r="H1899" s="184">
        <v>1.4427000000000001</v>
      </c>
      <c r="I1899" s="184">
        <v>4.4055</v>
      </c>
      <c r="J1899" s="184">
        <v>5.5892999999999997</v>
      </c>
      <c r="K1899" s="184">
        <v>9.8047000000000004</v>
      </c>
      <c r="L1899" s="184">
        <v>15.958399999999999</v>
      </c>
      <c r="M1899" s="184">
        <v>29.316199999999998</v>
      </c>
      <c r="N1899" s="184">
        <v>50.359000000000002</v>
      </c>
      <c r="O1899" s="184">
        <v>12.123200000000001</v>
      </c>
      <c r="P1899" s="184">
        <v>14.323499999999999</v>
      </c>
      <c r="Q1899" s="184">
        <v>17.691500000000001</v>
      </c>
      <c r="R1899" s="184">
        <v>25.098600000000001</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44446</v>
      </c>
      <c r="E1904" s="184">
        <v>376.92840000000001</v>
      </c>
      <c r="F1904" s="184">
        <v>-0.21560000000000001</v>
      </c>
      <c r="G1904" s="184">
        <v>-0.13750000000000001</v>
      </c>
      <c r="H1904" s="184">
        <v>1.1477999999999999</v>
      </c>
      <c r="I1904" s="184">
        <v>3.7553999999999998</v>
      </c>
      <c r="J1904" s="184">
        <v>3.0186999999999999</v>
      </c>
      <c r="K1904" s="184">
        <v>6.7629999999999999</v>
      </c>
      <c r="L1904" s="184">
        <v>14.882899999999999</v>
      </c>
      <c r="M1904" s="184">
        <v>40.865699999999997</v>
      </c>
      <c r="N1904" s="184">
        <v>72.850800000000007</v>
      </c>
      <c r="O1904" s="184">
        <v>11.833399999999999</v>
      </c>
      <c r="P1904" s="184">
        <v>12.048999999999999</v>
      </c>
      <c r="Q1904" s="184">
        <v>17.508700000000001</v>
      </c>
      <c r="R1904" s="184">
        <v>29.324000000000002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44446</v>
      </c>
      <c r="E1905" s="184">
        <v>402.45359999999999</v>
      </c>
      <c r="F1905" s="184">
        <v>-0.2135</v>
      </c>
      <c r="G1905" s="184">
        <v>-0.12870000000000001</v>
      </c>
      <c r="H1905" s="184">
        <v>1.1633</v>
      </c>
      <c r="I1905" s="184">
        <v>3.7873000000000001</v>
      </c>
      <c r="J1905" s="184">
        <v>3.0905999999999998</v>
      </c>
      <c r="K1905" s="184">
        <v>6.9893000000000001</v>
      </c>
      <c r="L1905" s="184">
        <v>15.382099999999999</v>
      </c>
      <c r="M1905" s="184">
        <v>41.791899999999998</v>
      </c>
      <c r="N1905" s="184">
        <v>74.394499999999994</v>
      </c>
      <c r="O1905" s="184">
        <v>12.8256</v>
      </c>
      <c r="P1905" s="184">
        <v>12.989000000000001</v>
      </c>
      <c r="Q1905" s="184">
        <v>14.3094</v>
      </c>
      <c r="R1905" s="184">
        <v>30.5396</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44446</v>
      </c>
      <c r="E1906" s="184">
        <v>16.75</v>
      </c>
      <c r="F1906" s="184">
        <v>-0.29759999999999998</v>
      </c>
      <c r="G1906" s="184">
        <v>0.41970000000000002</v>
      </c>
      <c r="H1906" s="184">
        <v>1.7618</v>
      </c>
      <c r="I1906" s="184">
        <v>4.7530000000000001</v>
      </c>
      <c r="J1906" s="184">
        <v>4.2314999999999996</v>
      </c>
      <c r="K1906" s="184">
        <v>10.927199999999999</v>
      </c>
      <c r="L1906" s="184">
        <v>17.957699999999999</v>
      </c>
      <c r="M1906" s="184">
        <v>34.430199999999999</v>
      </c>
      <c r="N1906" s="184">
        <v>55.6691</v>
      </c>
      <c r="O1906" s="184"/>
      <c r="P1906" s="184"/>
      <c r="Q1906" s="184">
        <v>20.558299999999999</v>
      </c>
      <c r="R1906" s="184">
        <v>30.0459</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44446</v>
      </c>
      <c r="E1907" s="184">
        <v>16.39</v>
      </c>
      <c r="F1907" s="184">
        <v>-0.36470000000000002</v>
      </c>
      <c r="G1907" s="184">
        <v>0.3674</v>
      </c>
      <c r="H1907" s="184">
        <v>1.6749000000000001</v>
      </c>
      <c r="I1907" s="184">
        <v>4.7283999999999997</v>
      </c>
      <c r="J1907" s="184">
        <v>4.1295999999999999</v>
      </c>
      <c r="K1907" s="184">
        <v>10.6685</v>
      </c>
      <c r="L1907" s="184">
        <v>17.491</v>
      </c>
      <c r="M1907" s="184">
        <v>33.686799999999998</v>
      </c>
      <c r="N1907" s="184">
        <v>54.622599999999998</v>
      </c>
      <c r="O1907" s="184"/>
      <c r="P1907" s="184"/>
      <c r="Q1907" s="184">
        <v>19.6126</v>
      </c>
      <c r="R1907" s="184">
        <v>29.166699999999999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44446</v>
      </c>
      <c r="E1908" s="184">
        <v>105.8</v>
      </c>
      <c r="F1908" s="184">
        <v>-0.45979999999999999</v>
      </c>
      <c r="G1908" s="184">
        <v>-0.34129999999999999</v>
      </c>
      <c r="H1908" s="184">
        <v>0.81469999999999998</v>
      </c>
      <c r="I1908" s="184">
        <v>4.1205999999999996</v>
      </c>
      <c r="J1908" s="184">
        <v>3.8727999999999998</v>
      </c>
      <c r="K1908" s="184">
        <v>10.9039</v>
      </c>
      <c r="L1908" s="184">
        <v>18.773</v>
      </c>
      <c r="M1908" s="184">
        <v>34.060699999999997</v>
      </c>
      <c r="N1908" s="184">
        <v>60.615299999999998</v>
      </c>
      <c r="O1908" s="184">
        <v>16.786000000000001</v>
      </c>
      <c r="P1908" s="184">
        <v>14.9657</v>
      </c>
      <c r="Q1908" s="184">
        <v>14.613200000000001</v>
      </c>
      <c r="R1908" s="184">
        <v>31.970600000000001</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44446</v>
      </c>
      <c r="E1909" s="184">
        <v>99.367599999999996</v>
      </c>
      <c r="F1909" s="184">
        <v>-0.4617</v>
      </c>
      <c r="G1909" s="184">
        <v>-0.34839999999999999</v>
      </c>
      <c r="H1909" s="184">
        <v>0.80169999999999997</v>
      </c>
      <c r="I1909" s="184">
        <v>4.0930999999999997</v>
      </c>
      <c r="J1909" s="184">
        <v>3.8104</v>
      </c>
      <c r="K1909" s="184">
        <v>10.707700000000001</v>
      </c>
      <c r="L1909" s="184">
        <v>18.349299999999999</v>
      </c>
      <c r="M1909" s="184">
        <v>33.364100000000001</v>
      </c>
      <c r="N1909" s="184">
        <v>59.518300000000004</v>
      </c>
      <c r="O1909" s="184">
        <v>16.0062</v>
      </c>
      <c r="P1909" s="184">
        <v>14.158099999999999</v>
      </c>
      <c r="Q1909" s="184">
        <v>15.2835</v>
      </c>
      <c r="R1909" s="184">
        <v>31.104500000000002</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-0.22812000000000002</v>
      </c>
      <c r="G1910" s="186">
        <v>5.3016666666666677E-2</v>
      </c>
      <c r="H1910" s="186">
        <v>1.2674733333333335</v>
      </c>
      <c r="I1910" s="186">
        <v>4.4108866666666673</v>
      </c>
      <c r="J1910" s="186">
        <v>3.5572299999999992</v>
      </c>
      <c r="K1910" s="186">
        <v>9.4974066666666683</v>
      </c>
      <c r="L1910" s="186">
        <v>18.935229999999997</v>
      </c>
      <c r="M1910" s="186">
        <v>36.724849999999996</v>
      </c>
      <c r="N1910" s="186">
        <v>62.041367857142845</v>
      </c>
      <c r="O1910" s="186">
        <v>13.419615384615385</v>
      </c>
      <c r="P1910" s="186">
        <v>13.188991666666666</v>
      </c>
      <c r="Q1910" s="186">
        <v>17.560956666666662</v>
      </c>
      <c r="R1910" s="186">
        <v>28.970946428571427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-0.19969999999999999</v>
      </c>
      <c r="G1911" s="186">
        <v>0.1016</v>
      </c>
      <c r="H1911" s="186">
        <v>1.4037999999999999</v>
      </c>
      <c r="I1911" s="186">
        <v>4.3847500000000004</v>
      </c>
      <c r="J1911" s="186">
        <v>3.6863000000000001</v>
      </c>
      <c r="K1911" s="186">
        <v>10.0413</v>
      </c>
      <c r="L1911" s="186">
        <v>18.320599999999999</v>
      </c>
      <c r="M1911" s="186">
        <v>35.781800000000004</v>
      </c>
      <c r="N1911" s="186">
        <v>60.066800000000001</v>
      </c>
      <c r="O1911" s="186">
        <v>14.227049999999998</v>
      </c>
      <c r="P1911" s="186">
        <v>13.60615</v>
      </c>
      <c r="Q1911" s="186">
        <v>16.685849999999999</v>
      </c>
      <c r="R1911" s="186">
        <v>29.513449999999999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44446</v>
      </c>
      <c r="C8" s="65">
        <f>VLOOKUP($A8,'Return Data'!$B$7:$R$2843,4,0)</f>
        <v>30.4008</v>
      </c>
      <c r="D8" s="65">
        <f>VLOOKUP($A8,'Return Data'!$B$7:$R$2843,10,0)</f>
        <v>10.336499999999999</v>
      </c>
      <c r="E8" s="66">
        <f t="shared" ref="E8:E16" si="0">RANK(D8,D$8:D$16,0)</f>
        <v>1</v>
      </c>
      <c r="F8" s="65">
        <f>VLOOKUP($A8,'Return Data'!$B$7:$R$2843,11,0)</f>
        <v>17.091000000000001</v>
      </c>
      <c r="G8" s="66">
        <f t="shared" ref="G8:G16" si="1">RANK(F8,F$8:F$16,0)</f>
        <v>2</v>
      </c>
      <c r="H8" s="65">
        <f>VLOOKUP($A8,'Return Data'!$B$7:$R$2843,12,0)</f>
        <v>23.6142</v>
      </c>
      <c r="I8" s="66">
        <f t="shared" ref="I8:I16" si="2">RANK(H8,H$8:H$16,0)</f>
        <v>4</v>
      </c>
      <c r="J8" s="65">
        <f>VLOOKUP($A8,'Return Data'!$B$7:$R$2843,13,0)</f>
        <v>40.360399999999998</v>
      </c>
      <c r="K8" s="66">
        <f t="shared" ref="K8:K16" si="3">RANK(J8,J$8:J$16,0)</f>
        <v>3</v>
      </c>
      <c r="L8" s="65">
        <f>VLOOKUP($A8,'Return Data'!$B$7:$R$2843,17,0)</f>
        <v>24.639900000000001</v>
      </c>
      <c r="M8" s="66">
        <f t="shared" ref="M8:M14" si="4">RANK(L8,L$8:L$16,0)</f>
        <v>2</v>
      </c>
      <c r="N8" s="65">
        <f>VLOOKUP($A8,'Return Data'!$B$7:$R$2843,14,0)</f>
        <v>16.366</v>
      </c>
      <c r="O8" s="66">
        <f t="shared" ref="O8:O14" si="5">RANK(N8,N$8:N$16,0)</f>
        <v>2</v>
      </c>
      <c r="P8" s="65">
        <f>VLOOKUP($A8,'Return Data'!$B$7:$R$2843,15,0)</f>
        <v>12.4899</v>
      </c>
      <c r="Q8" s="66">
        <f t="shared" ref="Q8:Q14" si="6">RANK(P8,P$8:P$16,0)</f>
        <v>3</v>
      </c>
      <c r="R8" s="65">
        <f>VLOOKUP($A8,'Return Data'!$B$7:$R$2843,16,0)</f>
        <v>10.5867</v>
      </c>
      <c r="S8" s="67">
        <f t="shared" ref="S8:S16" si="7">RANK(R8,R$8:R$16,0)</f>
        <v>4</v>
      </c>
    </row>
    <row r="9" spans="1:20" x14ac:dyDescent="0.3">
      <c r="A9" s="63" t="s">
        <v>1244</v>
      </c>
      <c r="B9" s="64">
        <f>VLOOKUP($A9,'Return Data'!$B$7:$R$2843,3,0)</f>
        <v>44446</v>
      </c>
      <c r="C9" s="65">
        <f>VLOOKUP($A9,'Return Data'!$B$7:$R$2843,4,0)</f>
        <v>46.884</v>
      </c>
      <c r="D9" s="65">
        <f>VLOOKUP($A9,'Return Data'!$B$7:$R$2843,10,0)</f>
        <v>7.0606999999999998</v>
      </c>
      <c r="E9" s="66">
        <f t="shared" si="0"/>
        <v>5</v>
      </c>
      <c r="F9" s="65">
        <f>VLOOKUP($A9,'Return Data'!$B$7:$R$2843,11,0)</f>
        <v>14.192500000000001</v>
      </c>
      <c r="G9" s="66">
        <f t="shared" si="1"/>
        <v>4</v>
      </c>
      <c r="H9" s="65">
        <f>VLOOKUP($A9,'Return Data'!$B$7:$R$2843,12,0)</f>
        <v>22.3263</v>
      </c>
      <c r="I9" s="66">
        <f t="shared" si="2"/>
        <v>5</v>
      </c>
      <c r="J9" s="65">
        <f>VLOOKUP($A9,'Return Data'!$B$7:$R$2843,13,0)</f>
        <v>32.28</v>
      </c>
      <c r="K9" s="66">
        <f t="shared" si="3"/>
        <v>6</v>
      </c>
      <c r="L9" s="65">
        <f>VLOOKUP($A9,'Return Data'!$B$7:$R$2843,17,0)</f>
        <v>22.514199999999999</v>
      </c>
      <c r="M9" s="66">
        <f t="shared" si="4"/>
        <v>3</v>
      </c>
      <c r="N9" s="65">
        <f>VLOOKUP($A9,'Return Data'!$B$7:$R$2843,14,0)</f>
        <v>13.3627</v>
      </c>
      <c r="O9" s="66">
        <f t="shared" si="5"/>
        <v>4</v>
      </c>
      <c r="P9" s="65">
        <f>VLOOKUP($A9,'Return Data'!$B$7:$R$2843,15,0)</f>
        <v>11.0281</v>
      </c>
      <c r="Q9" s="66">
        <f t="shared" si="6"/>
        <v>4</v>
      </c>
      <c r="R9" s="65">
        <f>VLOOKUP($A9,'Return Data'!$B$7:$R$2843,16,0)</f>
        <v>10.0931</v>
      </c>
      <c r="S9" s="67">
        <f t="shared" si="7"/>
        <v>6</v>
      </c>
    </row>
    <row r="10" spans="1:20" x14ac:dyDescent="0.3">
      <c r="A10" s="63" t="s">
        <v>1246</v>
      </c>
      <c r="B10" s="64">
        <f>VLOOKUP($A10,'Return Data'!$B$7:$R$2843,3,0)</f>
        <v>44446</v>
      </c>
      <c r="C10" s="65">
        <f>VLOOKUP($A10,'Return Data'!$B$7:$R$2843,4,0)</f>
        <v>387.42169999999999</v>
      </c>
      <c r="D10" s="65">
        <f>VLOOKUP($A10,'Return Data'!$B$7:$R$2843,10,0)</f>
        <v>6.2282999999999999</v>
      </c>
      <c r="E10" s="66">
        <f t="shared" si="0"/>
        <v>6</v>
      </c>
      <c r="F10" s="65">
        <f>VLOOKUP($A10,'Return Data'!$B$7:$R$2843,11,0)</f>
        <v>14.512600000000001</v>
      </c>
      <c r="G10" s="66">
        <f t="shared" si="1"/>
        <v>3</v>
      </c>
      <c r="H10" s="65">
        <f>VLOOKUP($A10,'Return Data'!$B$7:$R$2843,12,0)</f>
        <v>29.5852</v>
      </c>
      <c r="I10" s="66">
        <f t="shared" si="2"/>
        <v>2</v>
      </c>
      <c r="J10" s="65">
        <f>VLOOKUP($A10,'Return Data'!$B$7:$R$2843,13,0)</f>
        <v>45.0595</v>
      </c>
      <c r="K10" s="66">
        <f t="shared" si="3"/>
        <v>2</v>
      </c>
      <c r="L10" s="65">
        <f>VLOOKUP($A10,'Return Data'!$B$7:$R$2843,17,0)</f>
        <v>21.948</v>
      </c>
      <c r="M10" s="66">
        <f t="shared" si="4"/>
        <v>4</v>
      </c>
      <c r="N10" s="65">
        <f>VLOOKUP($A10,'Return Data'!$B$7:$R$2843,14,0)</f>
        <v>13.709300000000001</v>
      </c>
      <c r="O10" s="66">
        <f t="shared" si="5"/>
        <v>3</v>
      </c>
      <c r="P10" s="65">
        <f>VLOOKUP($A10,'Return Data'!$B$7:$R$2843,15,0)</f>
        <v>13.1008</v>
      </c>
      <c r="Q10" s="66">
        <f t="shared" si="6"/>
        <v>2</v>
      </c>
      <c r="R10" s="65">
        <f>VLOOKUP($A10,'Return Data'!$B$7:$R$2843,16,0)</f>
        <v>21.3901</v>
      </c>
      <c r="S10" s="67">
        <f t="shared" si="7"/>
        <v>2</v>
      </c>
    </row>
    <row r="11" spans="1:20" x14ac:dyDescent="0.3">
      <c r="A11" s="63" t="s">
        <v>2023</v>
      </c>
      <c r="B11" s="64">
        <f>VLOOKUP($A11,'Return Data'!$B$7:$R$2843,3,0)</f>
        <v>44446</v>
      </c>
      <c r="C11" s="65">
        <f>VLOOKUP($A11,'Return Data'!$B$7:$R$2843,4,0)</f>
        <v>24.867899999999999</v>
      </c>
      <c r="D11" s="65">
        <f>VLOOKUP($A11,'Return Data'!$B$7:$R$2843,10,0)</f>
        <v>7.4554999999999998</v>
      </c>
      <c r="E11" s="66">
        <f t="shared" si="0"/>
        <v>3</v>
      </c>
      <c r="F11" s="65">
        <f>VLOOKUP($A11,'Return Data'!$B$7:$R$2843,11,0)</f>
        <v>12.7453</v>
      </c>
      <c r="G11" s="66">
        <f t="shared" si="1"/>
        <v>6</v>
      </c>
      <c r="H11" s="65">
        <f>VLOOKUP($A11,'Return Data'!$B$7:$R$2843,12,0)</f>
        <v>19.893799999999999</v>
      </c>
      <c r="I11" s="66">
        <f t="shared" si="2"/>
        <v>6</v>
      </c>
      <c r="J11" s="65">
        <f>VLOOKUP($A11,'Return Data'!$B$7:$R$2843,13,0)</f>
        <v>33.944000000000003</v>
      </c>
      <c r="K11" s="66">
        <f t="shared" si="3"/>
        <v>5</v>
      </c>
      <c r="L11" s="65">
        <f>VLOOKUP($A11,'Return Data'!$B$7:$R$2843,17,0)</f>
        <v>18.692799999999998</v>
      </c>
      <c r="M11" s="66">
        <f t="shared" si="4"/>
        <v>5</v>
      </c>
      <c r="N11" s="65">
        <f>VLOOKUP($A11,'Return Data'!$B$7:$R$2843,14,0)</f>
        <v>12.641299999999999</v>
      </c>
      <c r="O11" s="66">
        <f t="shared" si="5"/>
        <v>5</v>
      </c>
      <c r="P11" s="65">
        <f>VLOOKUP($A11,'Return Data'!$B$7:$R$2843,15,0)</f>
        <v>9.2388999999999992</v>
      </c>
      <c r="Q11" s="66">
        <f t="shared" si="6"/>
        <v>6</v>
      </c>
      <c r="R11" s="65">
        <f>VLOOKUP($A11,'Return Data'!$B$7:$R$2843,16,0)</f>
        <v>9.1244999999999994</v>
      </c>
      <c r="S11" s="67">
        <f t="shared" si="7"/>
        <v>8</v>
      </c>
    </row>
    <row r="12" spans="1:20" x14ac:dyDescent="0.3">
      <c r="A12" s="63" t="s">
        <v>1248</v>
      </c>
      <c r="B12" s="64">
        <f>VLOOKUP($A12,'Return Data'!$B$7:$R$2843,3,0)</f>
        <v>44446</v>
      </c>
      <c r="C12" s="65">
        <f>VLOOKUP($A12,'Return Data'!$B$7:$R$2843,4,0)</f>
        <v>72.215400000000002</v>
      </c>
      <c r="D12" s="65">
        <f>VLOOKUP($A12,'Return Data'!$B$7:$R$2843,10,0)</f>
        <v>4.5396999999999998</v>
      </c>
      <c r="E12" s="66">
        <f t="shared" si="0"/>
        <v>8</v>
      </c>
      <c r="F12" s="65">
        <f>VLOOKUP($A12,'Return Data'!$B$7:$R$2843,11,0)</f>
        <v>37.3446</v>
      </c>
      <c r="G12" s="66">
        <f t="shared" si="1"/>
        <v>1</v>
      </c>
      <c r="H12" s="65">
        <f>VLOOKUP($A12,'Return Data'!$B$7:$R$2843,12,0)</f>
        <v>42.654200000000003</v>
      </c>
      <c r="I12" s="66">
        <f t="shared" si="2"/>
        <v>1</v>
      </c>
      <c r="J12" s="65">
        <f>VLOOKUP($A12,'Return Data'!$B$7:$R$2843,13,0)</f>
        <v>59.798999999999999</v>
      </c>
      <c r="K12" s="66">
        <f t="shared" si="3"/>
        <v>1</v>
      </c>
      <c r="L12" s="65">
        <f>VLOOKUP($A12,'Return Data'!$B$7:$R$2843,17,0)</f>
        <v>37.725099999999998</v>
      </c>
      <c r="M12" s="66">
        <f t="shared" si="4"/>
        <v>1</v>
      </c>
      <c r="N12" s="65">
        <f>VLOOKUP($A12,'Return Data'!$B$7:$R$2843,14,0)</f>
        <v>27.736999999999998</v>
      </c>
      <c r="O12" s="66">
        <f t="shared" si="5"/>
        <v>1</v>
      </c>
      <c r="P12" s="65">
        <f>VLOOKUP($A12,'Return Data'!$B$7:$R$2843,15,0)</f>
        <v>17.239100000000001</v>
      </c>
      <c r="Q12" s="66">
        <f t="shared" si="6"/>
        <v>1</v>
      </c>
      <c r="R12" s="65">
        <f>VLOOKUP($A12,'Return Data'!$B$7:$R$2843,16,0)</f>
        <v>10.133800000000001</v>
      </c>
      <c r="S12" s="67">
        <f t="shared" si="7"/>
        <v>5</v>
      </c>
    </row>
    <row r="13" spans="1:20" x14ac:dyDescent="0.3">
      <c r="A13" s="63" t="s">
        <v>1604</v>
      </c>
      <c r="B13" s="64">
        <f>VLOOKUP($A13,'Return Data'!$B$7:$R$2843,3,0)</f>
        <v>44446</v>
      </c>
      <c r="C13" s="65">
        <f>VLOOKUP($A13,'Return Data'!$B$7:$R$2843,4,0)</f>
        <v>23.215800000000002</v>
      </c>
      <c r="D13" s="65">
        <f>VLOOKUP($A13,'Return Data'!$B$7:$R$2843,10,0)</f>
        <v>8.7773000000000003</v>
      </c>
      <c r="E13" s="66">
        <f t="shared" si="0"/>
        <v>2</v>
      </c>
      <c r="F13" s="65">
        <f>VLOOKUP($A13,'Return Data'!$B$7:$R$2843,11,0)</f>
        <v>11.962400000000001</v>
      </c>
      <c r="G13" s="66">
        <f t="shared" si="1"/>
        <v>7</v>
      </c>
      <c r="H13" s="65">
        <f>VLOOKUP($A13,'Return Data'!$B$7:$R$2843,12,0)</f>
        <v>10.9413</v>
      </c>
      <c r="I13" s="66">
        <f t="shared" si="2"/>
        <v>9</v>
      </c>
      <c r="J13" s="65">
        <f>VLOOKUP($A13,'Return Data'!$B$7:$R$2843,13,0)</f>
        <v>14.2797</v>
      </c>
      <c r="K13" s="66">
        <f t="shared" si="3"/>
        <v>9</v>
      </c>
      <c r="L13" s="65">
        <f>VLOOKUP($A13,'Return Data'!$B$7:$R$2843,17,0)</f>
        <v>11.442299999999999</v>
      </c>
      <c r="M13" s="66">
        <f t="shared" si="4"/>
        <v>8</v>
      </c>
      <c r="N13" s="65">
        <f>VLOOKUP($A13,'Return Data'!$B$7:$R$2843,14,0)</f>
        <v>9.3331999999999997</v>
      </c>
      <c r="O13" s="66">
        <f t="shared" si="5"/>
        <v>7</v>
      </c>
      <c r="P13" s="65">
        <f>VLOOKUP($A13,'Return Data'!$B$7:$R$2843,15,0)</f>
        <v>8.2837999999999994</v>
      </c>
      <c r="Q13" s="66">
        <f t="shared" si="6"/>
        <v>7</v>
      </c>
      <c r="R13" s="65">
        <f>VLOOKUP($A13,'Return Data'!$B$7:$R$2843,16,0)</f>
        <v>9.5695999999999994</v>
      </c>
      <c r="S13" s="67">
        <f t="shared" si="7"/>
        <v>7</v>
      </c>
    </row>
    <row r="14" spans="1:20" x14ac:dyDescent="0.3">
      <c r="A14" s="63" t="s">
        <v>1251</v>
      </c>
      <c r="B14" s="64">
        <f>VLOOKUP($A14,'Return Data'!$B$7:$R$2843,3,0)</f>
        <v>44446</v>
      </c>
      <c r="C14" s="65">
        <f>VLOOKUP($A14,'Return Data'!$B$7:$R$2843,4,0)</f>
        <v>36.727699999999999</v>
      </c>
      <c r="D14" s="65">
        <f>VLOOKUP($A14,'Return Data'!$B$7:$R$2843,10,0)</f>
        <v>3.3119000000000001</v>
      </c>
      <c r="E14" s="66">
        <f t="shared" si="0"/>
        <v>9</v>
      </c>
      <c r="F14" s="65">
        <f>VLOOKUP($A14,'Return Data'!$B$7:$R$2843,11,0)</f>
        <v>10.3484</v>
      </c>
      <c r="G14" s="66">
        <f t="shared" si="1"/>
        <v>8</v>
      </c>
      <c r="H14" s="65">
        <f>VLOOKUP($A14,'Return Data'!$B$7:$R$2843,12,0)</f>
        <v>13.5678</v>
      </c>
      <c r="I14" s="66">
        <f t="shared" si="2"/>
        <v>8</v>
      </c>
      <c r="J14" s="65">
        <f>VLOOKUP($A14,'Return Data'!$B$7:$R$2843,13,0)</f>
        <v>20.913</v>
      </c>
      <c r="K14" s="66">
        <f t="shared" si="3"/>
        <v>8</v>
      </c>
      <c r="L14" s="65">
        <f>VLOOKUP($A14,'Return Data'!$B$7:$R$2843,17,0)</f>
        <v>15.3779</v>
      </c>
      <c r="M14" s="66">
        <f t="shared" si="4"/>
        <v>6</v>
      </c>
      <c r="N14" s="65">
        <f>VLOOKUP($A14,'Return Data'!$B$7:$R$2843,14,0)</f>
        <v>12.309900000000001</v>
      </c>
      <c r="O14" s="66">
        <f t="shared" si="5"/>
        <v>6</v>
      </c>
      <c r="P14" s="65">
        <f>VLOOKUP($A14,'Return Data'!$B$7:$R$2843,15,0)</f>
        <v>9.5912000000000006</v>
      </c>
      <c r="Q14" s="66">
        <f t="shared" si="6"/>
        <v>5</v>
      </c>
      <c r="R14" s="65">
        <f>VLOOKUP($A14,'Return Data'!$B$7:$R$2843,16,0)</f>
        <v>8.5931999999999995</v>
      </c>
      <c r="S14" s="67">
        <f t="shared" si="7"/>
        <v>9</v>
      </c>
    </row>
    <row r="15" spans="1:20" x14ac:dyDescent="0.3">
      <c r="A15" s="63" t="s">
        <v>1253</v>
      </c>
      <c r="B15" s="64">
        <f>VLOOKUP($A15,'Return Data'!$B$7:$R$2843,3,0)</f>
        <v>44446</v>
      </c>
      <c r="C15" s="65">
        <f>VLOOKUP($A15,'Return Data'!$B$7:$R$2843,4,0)</f>
        <v>15.0975</v>
      </c>
      <c r="D15" s="65">
        <f>VLOOKUP($A15,'Return Data'!$B$7:$R$2843,10,0)</f>
        <v>7.3463000000000003</v>
      </c>
      <c r="E15" s="66">
        <f t="shared" si="0"/>
        <v>4</v>
      </c>
      <c r="F15" s="65">
        <f>VLOOKUP($A15,'Return Data'!$B$7:$R$2843,11,0)</f>
        <v>13.1806</v>
      </c>
      <c r="G15" s="66">
        <f t="shared" si="1"/>
        <v>5</v>
      </c>
      <c r="H15" s="65">
        <f>VLOOKUP($A15,'Return Data'!$B$7:$R$2843,12,0)</f>
        <v>23.691199999999998</v>
      </c>
      <c r="I15" s="66">
        <f t="shared" si="2"/>
        <v>3</v>
      </c>
      <c r="J15" s="65">
        <f>VLOOKUP($A15,'Return Data'!$B$7:$R$2843,13,0)</f>
        <v>39.3414</v>
      </c>
      <c r="K15" s="66">
        <f t="shared" si="3"/>
        <v>4</v>
      </c>
      <c r="L15" s="65"/>
      <c r="M15" s="66"/>
      <c r="N15" s="65"/>
      <c r="O15" s="66"/>
      <c r="P15" s="65"/>
      <c r="Q15" s="66"/>
      <c r="R15" s="65">
        <f>VLOOKUP($A15,'Return Data'!$B$7:$R$2843,16,0)</f>
        <v>31.31</v>
      </c>
      <c r="S15" s="67">
        <f t="shared" si="7"/>
        <v>1</v>
      </c>
    </row>
    <row r="16" spans="1:20" x14ac:dyDescent="0.3">
      <c r="A16" s="63" t="s">
        <v>1255</v>
      </c>
      <c r="B16" s="64">
        <f>VLOOKUP($A16,'Return Data'!$B$7:$R$2843,3,0)</f>
        <v>44446</v>
      </c>
      <c r="C16" s="65">
        <f>VLOOKUP($A16,'Return Data'!$B$7:$R$2843,4,0)</f>
        <v>44.011699999999998</v>
      </c>
      <c r="D16" s="65">
        <f>VLOOKUP($A16,'Return Data'!$B$7:$R$2843,10,0)</f>
        <v>6.1974</v>
      </c>
      <c r="E16" s="66">
        <f t="shared" si="0"/>
        <v>7</v>
      </c>
      <c r="F16" s="65">
        <f>VLOOKUP($A16,'Return Data'!$B$7:$R$2843,11,0)</f>
        <v>9.2704000000000004</v>
      </c>
      <c r="G16" s="66">
        <f t="shared" si="1"/>
        <v>9</v>
      </c>
      <c r="H16" s="65">
        <f>VLOOKUP($A16,'Return Data'!$B$7:$R$2843,12,0)</f>
        <v>14.122199999999999</v>
      </c>
      <c r="I16" s="66">
        <f t="shared" si="2"/>
        <v>7</v>
      </c>
      <c r="J16" s="65">
        <f>VLOOKUP($A16,'Return Data'!$B$7:$R$2843,13,0)</f>
        <v>22.517800000000001</v>
      </c>
      <c r="K16" s="66">
        <f t="shared" si="3"/>
        <v>7</v>
      </c>
      <c r="L16" s="65">
        <f>VLOOKUP($A16,'Return Data'!$B$7:$R$2843,17,0)</f>
        <v>15.056900000000001</v>
      </c>
      <c r="M16" s="66">
        <f>RANK(L16,L$8:L$16,0)</f>
        <v>7</v>
      </c>
      <c r="N16" s="65">
        <f>VLOOKUP($A16,'Return Data'!$B$7:$R$2843,14,0)</f>
        <v>8.6176999999999992</v>
      </c>
      <c r="O16" s="66">
        <f>RANK(N16,N$8:N$16,0)</f>
        <v>8</v>
      </c>
      <c r="P16" s="65">
        <f>VLOOKUP($A16,'Return Data'!$B$7:$R$2843,15,0)</f>
        <v>7.9683000000000002</v>
      </c>
      <c r="Q16" s="66">
        <f>RANK(P16,P$8:P$16,0)</f>
        <v>8</v>
      </c>
      <c r="R16" s="65">
        <f>VLOOKUP($A16,'Return Data'!$B$7:$R$2843,16,0)</f>
        <v>12.3438</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6.8059555555555553</v>
      </c>
      <c r="E18" s="74"/>
      <c r="F18" s="75">
        <f>AVERAGE(F8:F16)</f>
        <v>15.627533333333332</v>
      </c>
      <c r="G18" s="74"/>
      <c r="H18" s="75">
        <f>AVERAGE(H8:H16)</f>
        <v>22.266244444444446</v>
      </c>
      <c r="I18" s="74"/>
      <c r="J18" s="75">
        <f>AVERAGE(J8:J16)</f>
        <v>34.277200000000008</v>
      </c>
      <c r="K18" s="74"/>
      <c r="L18" s="75">
        <f>AVERAGE(L8:L16)</f>
        <v>20.924637500000003</v>
      </c>
      <c r="M18" s="74"/>
      <c r="N18" s="75">
        <f>AVERAGE(N8:N16)</f>
        <v>14.2596375</v>
      </c>
      <c r="O18" s="74"/>
      <c r="P18" s="75">
        <f>AVERAGE(P8:P16)</f>
        <v>11.1175125</v>
      </c>
      <c r="Q18" s="74"/>
      <c r="R18" s="75">
        <f>AVERAGE(R8:R16)</f>
        <v>13.682755555555556</v>
      </c>
      <c r="S18" s="76"/>
    </row>
    <row r="19" spans="1:19" x14ac:dyDescent="0.3">
      <c r="A19" s="73" t="s">
        <v>28</v>
      </c>
      <c r="B19" s="74"/>
      <c r="C19" s="74"/>
      <c r="D19" s="75">
        <f>MIN(D8:D16)</f>
        <v>3.3119000000000001</v>
      </c>
      <c r="E19" s="74"/>
      <c r="F19" s="75">
        <f>MIN(F8:F16)</f>
        <v>9.2704000000000004</v>
      </c>
      <c r="G19" s="74"/>
      <c r="H19" s="75">
        <f>MIN(H8:H16)</f>
        <v>10.9413</v>
      </c>
      <c r="I19" s="74"/>
      <c r="J19" s="75">
        <f>MIN(J8:J16)</f>
        <v>14.2797</v>
      </c>
      <c r="K19" s="74"/>
      <c r="L19" s="75">
        <f>MIN(L8:L16)</f>
        <v>11.442299999999999</v>
      </c>
      <c r="M19" s="74"/>
      <c r="N19" s="75">
        <f>MIN(N8:N16)</f>
        <v>8.6176999999999992</v>
      </c>
      <c r="O19" s="74"/>
      <c r="P19" s="75">
        <f>MIN(P8:P16)</f>
        <v>7.9683000000000002</v>
      </c>
      <c r="Q19" s="74"/>
      <c r="R19" s="75">
        <f>MIN(R8:R16)</f>
        <v>8.5931999999999995</v>
      </c>
      <c r="S19" s="76"/>
    </row>
    <row r="20" spans="1:19" ht="15" thickBot="1" x14ac:dyDescent="0.35">
      <c r="A20" s="77" t="s">
        <v>29</v>
      </c>
      <c r="B20" s="78"/>
      <c r="C20" s="78"/>
      <c r="D20" s="79">
        <f>MAX(D8:D16)</f>
        <v>10.336499999999999</v>
      </c>
      <c r="E20" s="78"/>
      <c r="F20" s="79">
        <f>MAX(F8:F16)</f>
        <v>37.3446</v>
      </c>
      <c r="G20" s="78"/>
      <c r="H20" s="79">
        <f>MAX(H8:H16)</f>
        <v>42.654200000000003</v>
      </c>
      <c r="I20" s="78"/>
      <c r="J20" s="79">
        <f>MAX(J8:J16)</f>
        <v>59.798999999999999</v>
      </c>
      <c r="K20" s="78"/>
      <c r="L20" s="79">
        <f>MAX(L8:L16)</f>
        <v>37.725099999999998</v>
      </c>
      <c r="M20" s="78"/>
      <c r="N20" s="79">
        <f>MAX(N8:N16)</f>
        <v>27.736999999999998</v>
      </c>
      <c r="O20" s="78"/>
      <c r="P20" s="79">
        <f>MAX(P8:P16)</f>
        <v>17.239100000000001</v>
      </c>
      <c r="Q20" s="78"/>
      <c r="R20" s="79">
        <f>MAX(R8:R16)</f>
        <v>31.31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44446</v>
      </c>
      <c r="C8" s="65">
        <f>VLOOKUP($A8,'Return Data'!$B$7:$R$2843,4,0)</f>
        <v>78.92</v>
      </c>
      <c r="D8" s="65">
        <f>VLOOKUP($A8,'Return Data'!$B$7:$R$2843,10,0)</f>
        <v>5.3250000000000002</v>
      </c>
      <c r="E8" s="66">
        <f t="shared" ref="E8:E17" si="0">RANK(D8,D$8:D$17,0)</f>
        <v>5</v>
      </c>
      <c r="F8" s="65">
        <f>VLOOKUP($A8,'Return Data'!$B$7:$R$2843,11,0)</f>
        <v>11.076700000000001</v>
      </c>
      <c r="G8" s="66">
        <f t="shared" ref="G8:G14" si="1">RANK(F8,F$8:F$17,0)</f>
        <v>3</v>
      </c>
      <c r="H8" s="65">
        <f>VLOOKUP($A8,'Return Data'!$B$7:$R$2843,12,0)</f>
        <v>16.676500000000001</v>
      </c>
      <c r="I8" s="66">
        <f t="shared" ref="I8:I14" si="2">RANK(H8,H$8:H$17,0)</f>
        <v>6</v>
      </c>
      <c r="J8" s="65">
        <f>VLOOKUP($A8,'Return Data'!$B$7:$R$2843,13,0)</f>
        <v>32.017400000000002</v>
      </c>
      <c r="K8" s="66">
        <f t="shared" ref="K8" si="3">RANK(J8,J$8:J$17,0)</f>
        <v>2</v>
      </c>
      <c r="L8" s="65">
        <f>VLOOKUP($A8,'Return Data'!$B$7:$R$2843,17,0)</f>
        <v>19.447399999999998</v>
      </c>
      <c r="M8" s="66">
        <f t="shared" ref="M8" si="4">RANK(L8,L$8:L$17,0)</f>
        <v>2</v>
      </c>
      <c r="N8" s="65">
        <f>VLOOKUP($A8,'Return Data'!$B$7:$R$2843,14,0)</f>
        <v>13.379200000000001</v>
      </c>
      <c r="O8" s="66">
        <f t="shared" ref="O8" si="5">RANK(N8,N$8:N$17,0)</f>
        <v>2</v>
      </c>
      <c r="P8" s="65">
        <f>VLOOKUP($A8,'Return Data'!$B$7:$R$2843,15,0)</f>
        <v>11.7257</v>
      </c>
      <c r="Q8" s="66">
        <f t="shared" ref="Q8" si="6">RANK(P8,P$8:P$17,0)</f>
        <v>3</v>
      </c>
      <c r="R8" s="65">
        <f>VLOOKUP($A8,'Return Data'!$B$7:$R$2843,16,0)</f>
        <v>12.9636</v>
      </c>
      <c r="S8" s="67">
        <f t="shared" ref="S8:S17" si="7">RANK(R8,R$8:R$17,0)</f>
        <v>7</v>
      </c>
    </row>
    <row r="9" spans="1:20" x14ac:dyDescent="0.3">
      <c r="A9" s="63" t="s">
        <v>546</v>
      </c>
      <c r="B9" s="64">
        <f>VLOOKUP($A9,'Return Data'!$B$7:$R$2843,3,0)</f>
        <v>44446</v>
      </c>
      <c r="C9" s="65">
        <f>VLOOKUP($A9,'Return Data'!$B$7:$R$2843,4,0)</f>
        <v>281.14999999999998</v>
      </c>
      <c r="D9" s="65">
        <f>VLOOKUP($A9,'Return Data'!$B$7:$R$2843,10,0)</f>
        <v>2.7603</v>
      </c>
      <c r="E9" s="66">
        <f t="shared" si="0"/>
        <v>10</v>
      </c>
      <c r="F9" s="65">
        <f>VLOOKUP($A9,'Return Data'!$B$7:$R$2843,11,0)</f>
        <v>10.069699999999999</v>
      </c>
      <c r="G9" s="66">
        <f t="shared" si="1"/>
        <v>6</v>
      </c>
      <c r="H9" s="65">
        <f>VLOOKUP($A9,'Return Data'!$B$7:$R$2843,12,0)</f>
        <v>26.170200000000001</v>
      </c>
      <c r="I9" s="66">
        <f t="shared" si="2"/>
        <v>1</v>
      </c>
      <c r="J9" s="65">
        <f>VLOOKUP($A9,'Return Data'!$B$7:$R$2843,13,0)</f>
        <v>47.317</v>
      </c>
      <c r="K9" s="66">
        <f t="shared" ref="K9:K17" si="8">RANK(J9,J$8:J$17,0)</f>
        <v>1</v>
      </c>
      <c r="L9" s="65">
        <f>VLOOKUP($A9,'Return Data'!$B$7:$R$2843,17,0)</f>
        <v>19.3996</v>
      </c>
      <c r="M9" s="66">
        <f t="shared" ref="M9:M17" si="9">RANK(L9,L$8:L$17,0)</f>
        <v>3</v>
      </c>
      <c r="N9" s="65">
        <f>VLOOKUP($A9,'Return Data'!$B$7:$R$2843,14,0)</f>
        <v>12.0466</v>
      </c>
      <c r="O9" s="66">
        <f t="shared" ref="O9:O17" si="10">RANK(N9,N$8:N$17,0)</f>
        <v>5</v>
      </c>
      <c r="P9" s="65">
        <f>VLOOKUP($A9,'Return Data'!$B$7:$R$2843,15,0)</f>
        <v>12.0236</v>
      </c>
      <c r="Q9" s="66">
        <f t="shared" ref="Q9:Q14" si="11">RANK(P9,P$8:P$17,0)</f>
        <v>2</v>
      </c>
      <c r="R9" s="65">
        <f>VLOOKUP($A9,'Return Data'!$B$7:$R$2843,16,0)</f>
        <v>14.1441</v>
      </c>
      <c r="S9" s="67">
        <f t="shared" si="7"/>
        <v>3</v>
      </c>
    </row>
    <row r="10" spans="1:20" x14ac:dyDescent="0.3">
      <c r="A10" s="63" t="s">
        <v>548</v>
      </c>
      <c r="B10" s="64">
        <f>VLOOKUP($A10,'Return Data'!$B$7:$R$2843,3,0)</f>
        <v>44446</v>
      </c>
      <c r="C10" s="65">
        <f>VLOOKUP($A10,'Return Data'!$B$7:$R$2843,4,0)</f>
        <v>52.21</v>
      </c>
      <c r="D10" s="65">
        <f>VLOOKUP($A10,'Return Data'!$B$7:$R$2843,10,0)</f>
        <v>3.7972000000000001</v>
      </c>
      <c r="E10" s="66">
        <f t="shared" si="0"/>
        <v>9</v>
      </c>
      <c r="F10" s="65">
        <f>VLOOKUP($A10,'Return Data'!$B$7:$R$2843,11,0)</f>
        <v>7.6273</v>
      </c>
      <c r="G10" s="66">
        <f t="shared" si="1"/>
        <v>9</v>
      </c>
      <c r="H10" s="65">
        <f>VLOOKUP($A10,'Return Data'!$B$7:$R$2843,12,0)</f>
        <v>15</v>
      </c>
      <c r="I10" s="66">
        <f t="shared" si="2"/>
        <v>8</v>
      </c>
      <c r="J10" s="65">
        <f>VLOOKUP($A10,'Return Data'!$B$7:$R$2843,13,0)</f>
        <v>26.569700000000001</v>
      </c>
      <c r="K10" s="66">
        <f t="shared" si="8"/>
        <v>7</v>
      </c>
      <c r="L10" s="65">
        <f>VLOOKUP($A10,'Return Data'!$B$7:$R$2843,17,0)</f>
        <v>17.3187</v>
      </c>
      <c r="M10" s="66">
        <f t="shared" si="9"/>
        <v>7</v>
      </c>
      <c r="N10" s="65">
        <f>VLOOKUP($A10,'Return Data'!$B$7:$R$2843,14,0)</f>
        <v>12.609500000000001</v>
      </c>
      <c r="O10" s="66">
        <f t="shared" si="10"/>
        <v>3</v>
      </c>
      <c r="P10" s="65">
        <f>VLOOKUP($A10,'Return Data'!$B$7:$R$2843,15,0)</f>
        <v>11.519500000000001</v>
      </c>
      <c r="Q10" s="66">
        <f t="shared" si="11"/>
        <v>4</v>
      </c>
      <c r="R10" s="65">
        <f>VLOOKUP($A10,'Return Data'!$B$7:$R$2843,16,0)</f>
        <v>13.5654</v>
      </c>
      <c r="S10" s="67">
        <f t="shared" si="7"/>
        <v>5</v>
      </c>
    </row>
    <row r="11" spans="1:20" x14ac:dyDescent="0.3">
      <c r="A11" s="63" t="s">
        <v>549</v>
      </c>
      <c r="B11" s="64">
        <f>VLOOKUP($A11,'Return Data'!$B$7:$R$2843,3,0)</f>
        <v>44446</v>
      </c>
      <c r="C11" s="65">
        <f>VLOOKUP($A11,'Return Data'!$B$7:$R$2843,4,0)</f>
        <v>10.9778</v>
      </c>
      <c r="D11" s="65">
        <f>VLOOKUP($A11,'Return Data'!$B$7:$R$2843,10,0)</f>
        <v>4.7619999999999996</v>
      </c>
      <c r="E11" s="66">
        <f t="shared" si="0"/>
        <v>6</v>
      </c>
      <c r="F11" s="65">
        <f>VLOOKUP($A11,'Return Data'!$B$7:$R$2843,11,0)</f>
        <v>13.596</v>
      </c>
      <c r="G11" s="66">
        <f t="shared" si="1"/>
        <v>1</v>
      </c>
      <c r="H11" s="65">
        <f>VLOOKUP($A11,'Return Data'!$B$7:$R$2843,12,0)</f>
        <v>19.703800000000001</v>
      </c>
      <c r="I11" s="66">
        <f t="shared" si="2"/>
        <v>3</v>
      </c>
      <c r="J11" s="65">
        <f>VLOOKUP($A11,'Return Data'!$B$7:$R$2843,13,0)</f>
        <v>27.784099999999999</v>
      </c>
      <c r="K11" s="66">
        <f t="shared" si="8"/>
        <v>6</v>
      </c>
      <c r="L11" s="65"/>
      <c r="M11" s="66"/>
      <c r="N11" s="65"/>
      <c r="O11" s="66"/>
      <c r="P11" s="65"/>
      <c r="Q11" s="66"/>
      <c r="R11" s="65">
        <f>VLOOKUP($A11,'Return Data'!$B$7:$R$2843,16,0)</f>
        <v>5.6833999999999998</v>
      </c>
      <c r="S11" s="67">
        <f t="shared" si="7"/>
        <v>10</v>
      </c>
    </row>
    <row r="12" spans="1:20" x14ac:dyDescent="0.3">
      <c r="A12" s="63" t="s">
        <v>551</v>
      </c>
      <c r="B12" s="64">
        <f>VLOOKUP($A12,'Return Data'!$B$7:$R$2843,3,0)</f>
        <v>44446</v>
      </c>
      <c r="C12" s="65">
        <f>VLOOKUP($A12,'Return Data'!$B$7:$R$2843,4,0)</f>
        <v>14.869</v>
      </c>
      <c r="D12" s="65">
        <f>VLOOKUP($A12,'Return Data'!$B$7:$R$2843,10,0)</f>
        <v>5.5286999999999997</v>
      </c>
      <c r="E12" s="66">
        <f t="shared" si="0"/>
        <v>4</v>
      </c>
      <c r="F12" s="65">
        <f>VLOOKUP($A12,'Return Data'!$B$7:$R$2843,11,0)</f>
        <v>9.4596999999999998</v>
      </c>
      <c r="G12" s="66">
        <f t="shared" si="1"/>
        <v>7</v>
      </c>
      <c r="H12" s="65">
        <f>VLOOKUP($A12,'Return Data'!$B$7:$R$2843,12,0)</f>
        <v>15.6671</v>
      </c>
      <c r="I12" s="66">
        <f t="shared" si="2"/>
        <v>7</v>
      </c>
      <c r="J12" s="65">
        <f>VLOOKUP($A12,'Return Data'!$B$7:$R$2843,13,0)</f>
        <v>25.075700000000001</v>
      </c>
      <c r="K12" s="66">
        <f t="shared" si="8"/>
        <v>8</v>
      </c>
      <c r="L12" s="65">
        <f>VLOOKUP($A12,'Return Data'!$B$7:$R$2843,17,0)</f>
        <v>18.260100000000001</v>
      </c>
      <c r="M12" s="66">
        <f t="shared" si="9"/>
        <v>5</v>
      </c>
      <c r="N12" s="65"/>
      <c r="O12" s="66"/>
      <c r="P12" s="65"/>
      <c r="Q12" s="66"/>
      <c r="R12" s="65">
        <f>VLOOKUP($A12,'Return Data'!$B$7:$R$2843,16,0)</f>
        <v>13.6578</v>
      </c>
      <c r="S12" s="67">
        <f t="shared" si="7"/>
        <v>4</v>
      </c>
    </row>
    <row r="13" spans="1:20" x14ac:dyDescent="0.3">
      <c r="A13" s="63" t="s">
        <v>553</v>
      </c>
      <c r="B13" s="64">
        <f>VLOOKUP($A13,'Return Data'!$B$7:$R$2843,3,0)</f>
        <v>44446</v>
      </c>
      <c r="C13" s="65">
        <f>VLOOKUP($A13,'Return Data'!$B$7:$R$2843,4,0)</f>
        <v>33.906999999999996</v>
      </c>
      <c r="D13" s="65">
        <f>VLOOKUP($A13,'Return Data'!$B$7:$R$2843,10,0)</f>
        <v>4.5125000000000002</v>
      </c>
      <c r="E13" s="66">
        <f t="shared" si="0"/>
        <v>7</v>
      </c>
      <c r="F13" s="65">
        <f>VLOOKUP($A13,'Return Data'!$B$7:$R$2843,11,0)</f>
        <v>7.7679</v>
      </c>
      <c r="G13" s="66">
        <f t="shared" si="1"/>
        <v>8</v>
      </c>
      <c r="H13" s="65">
        <f>VLOOKUP($A13,'Return Data'!$B$7:$R$2843,12,0)</f>
        <v>10.9413</v>
      </c>
      <c r="I13" s="66">
        <f t="shared" si="2"/>
        <v>10</v>
      </c>
      <c r="J13" s="65">
        <f>VLOOKUP($A13,'Return Data'!$B$7:$R$2843,13,0)</f>
        <v>16.827999999999999</v>
      </c>
      <c r="K13" s="66">
        <f t="shared" si="8"/>
        <v>10</v>
      </c>
      <c r="L13" s="65">
        <f>VLOOKUP($A13,'Return Data'!$B$7:$R$2843,17,0)</f>
        <v>14.619</v>
      </c>
      <c r="M13" s="66">
        <f t="shared" si="9"/>
        <v>8</v>
      </c>
      <c r="N13" s="65">
        <f>VLOOKUP($A13,'Return Data'!$B$7:$R$2843,14,0)</f>
        <v>10.423500000000001</v>
      </c>
      <c r="O13" s="66">
        <f t="shared" si="10"/>
        <v>6</v>
      </c>
      <c r="P13" s="65">
        <f>VLOOKUP($A13,'Return Data'!$B$7:$R$2843,15,0)</f>
        <v>9.7242999999999995</v>
      </c>
      <c r="Q13" s="66">
        <f t="shared" si="11"/>
        <v>5</v>
      </c>
      <c r="R13" s="65">
        <f>VLOOKUP($A13,'Return Data'!$B$7:$R$2843,16,0)</f>
        <v>12.6701</v>
      </c>
      <c r="S13" s="67">
        <f t="shared" si="7"/>
        <v>8</v>
      </c>
    </row>
    <row r="14" spans="1:20" x14ac:dyDescent="0.3">
      <c r="A14" s="63" t="s">
        <v>556</v>
      </c>
      <c r="B14" s="64">
        <f>VLOOKUP($A14,'Return Data'!$B$7:$R$2843,3,0)</f>
        <v>44446</v>
      </c>
      <c r="C14" s="65">
        <f>VLOOKUP($A14,'Return Data'!$B$7:$R$2843,4,0)</f>
        <v>130.6936</v>
      </c>
      <c r="D14" s="65">
        <f>VLOOKUP($A14,'Return Data'!$B$7:$R$2843,10,0)</f>
        <v>5.5693999999999999</v>
      </c>
      <c r="E14" s="66">
        <f t="shared" si="0"/>
        <v>3</v>
      </c>
      <c r="F14" s="65">
        <f>VLOOKUP($A14,'Return Data'!$B$7:$R$2843,11,0)</f>
        <v>11.091699999999999</v>
      </c>
      <c r="G14" s="66">
        <f t="shared" si="1"/>
        <v>2</v>
      </c>
      <c r="H14" s="65">
        <f>VLOOKUP($A14,'Return Data'!$B$7:$R$2843,12,0)</f>
        <v>19.73</v>
      </c>
      <c r="I14" s="66">
        <f t="shared" si="2"/>
        <v>2</v>
      </c>
      <c r="J14" s="65">
        <f>VLOOKUP($A14,'Return Data'!$B$7:$R$2843,13,0)</f>
        <v>31.160699999999999</v>
      </c>
      <c r="K14" s="66">
        <f t="shared" si="8"/>
        <v>3</v>
      </c>
      <c r="L14" s="65">
        <f>VLOOKUP($A14,'Return Data'!$B$7:$R$2843,17,0)</f>
        <v>18.087599999999998</v>
      </c>
      <c r="M14" s="66">
        <f t="shared" si="9"/>
        <v>6</v>
      </c>
      <c r="N14" s="65">
        <f>VLOOKUP($A14,'Return Data'!$B$7:$R$2843,14,0)</f>
        <v>12.4977</v>
      </c>
      <c r="O14" s="66">
        <f t="shared" si="10"/>
        <v>4</v>
      </c>
      <c r="P14" s="65">
        <f>VLOOKUP($A14,'Return Data'!$B$7:$R$2843,15,0)</f>
        <v>12.033899999999999</v>
      </c>
      <c r="Q14" s="66">
        <f t="shared" si="11"/>
        <v>1</v>
      </c>
      <c r="R14" s="65">
        <f>VLOOKUP($A14,'Return Data'!$B$7:$R$2843,16,0)</f>
        <v>13.0562</v>
      </c>
      <c r="S14" s="67">
        <f t="shared" si="7"/>
        <v>6</v>
      </c>
    </row>
    <row r="15" spans="1:20" x14ac:dyDescent="0.3">
      <c r="A15" s="63" t="s">
        <v>557</v>
      </c>
      <c r="B15" s="64">
        <f>VLOOKUP($A15,'Return Data'!$B$7:$R$2843,3,0)</f>
        <v>44446</v>
      </c>
      <c r="C15" s="65">
        <f>VLOOKUP($A15,'Return Data'!$B$7:$R$2843,4,0)</f>
        <v>14.9627</v>
      </c>
      <c r="D15" s="65">
        <f>VLOOKUP($A15,'Return Data'!$B$7:$R$2843,10,0)</f>
        <v>6.9398</v>
      </c>
      <c r="E15" s="66">
        <f t="shared" si="0"/>
        <v>1</v>
      </c>
      <c r="F15" s="65">
        <f>VLOOKUP($A15,'Return Data'!$B$7:$R$2843,11,0)</f>
        <v>10.632400000000001</v>
      </c>
      <c r="G15" s="66">
        <f t="shared" ref="G15" si="12">RANK(F15,F$8:F$17,0)</f>
        <v>4</v>
      </c>
      <c r="H15" s="65">
        <f>VLOOKUP($A15,'Return Data'!$B$7:$R$2843,12,0)</f>
        <v>18.2822</v>
      </c>
      <c r="I15" s="66">
        <f>RANK(H15,H$8:H$17,0)</f>
        <v>5</v>
      </c>
      <c r="J15" s="65">
        <f>VLOOKUP($A15,'Return Data'!$B$7:$R$2843,13,0)</f>
        <v>30.374600000000001</v>
      </c>
      <c r="K15" s="66">
        <f t="shared" si="8"/>
        <v>4</v>
      </c>
      <c r="L15" s="65"/>
      <c r="M15" s="66"/>
      <c r="N15" s="65"/>
      <c r="O15" s="66"/>
      <c r="P15" s="65"/>
      <c r="Q15" s="66"/>
      <c r="R15" s="65">
        <f>VLOOKUP($A15,'Return Data'!$B$7:$R$2843,16,0)</f>
        <v>30.6601</v>
      </c>
      <c r="S15" s="67">
        <f t="shared" si="7"/>
        <v>1</v>
      </c>
    </row>
    <row r="16" spans="1:20" x14ac:dyDescent="0.3">
      <c r="A16" s="63" t="s">
        <v>559</v>
      </c>
      <c r="B16" s="64">
        <f>VLOOKUP($A16,'Return Data'!$B$7:$R$2843,3,0)</f>
        <v>44446</v>
      </c>
      <c r="C16" s="65">
        <f>VLOOKUP($A16,'Return Data'!$B$7:$R$2843,4,0)</f>
        <v>15.0578</v>
      </c>
      <c r="D16" s="65">
        <f>VLOOKUP($A16,'Return Data'!$B$7:$R$2843,10,0)</f>
        <v>6.1177999999999999</v>
      </c>
      <c r="E16" s="66">
        <f t="shared" si="0"/>
        <v>2</v>
      </c>
      <c r="F16" s="65">
        <f>VLOOKUP($A16,'Return Data'!$B$7:$R$2843,11,0)</f>
        <v>10.2562</v>
      </c>
      <c r="G16" s="66">
        <f>RANK(F16,F$8:F$17,0)</f>
        <v>5</v>
      </c>
      <c r="H16" s="65">
        <f>VLOOKUP($A16,'Return Data'!$B$7:$R$2843,12,0)</f>
        <v>19.070699999999999</v>
      </c>
      <c r="I16" s="66">
        <f>RANK(H16,H$8:H$17,0)</f>
        <v>4</v>
      </c>
      <c r="J16" s="65">
        <f>VLOOKUP($A16,'Return Data'!$B$7:$R$2843,13,0)</f>
        <v>30.354800000000001</v>
      </c>
      <c r="K16" s="66">
        <f t="shared" si="8"/>
        <v>5</v>
      </c>
      <c r="L16" s="65">
        <f>VLOOKUP($A16,'Return Data'!$B$7:$R$2843,17,0)</f>
        <v>20.401</v>
      </c>
      <c r="M16" s="66">
        <f t="shared" si="9"/>
        <v>1</v>
      </c>
      <c r="N16" s="65"/>
      <c r="O16" s="66"/>
      <c r="P16" s="65"/>
      <c r="Q16" s="66"/>
      <c r="R16" s="65">
        <f>VLOOKUP($A16,'Return Data'!$B$7:$R$2843,16,0)</f>
        <v>16.972300000000001</v>
      </c>
      <c r="S16" s="67">
        <f t="shared" si="7"/>
        <v>2</v>
      </c>
    </row>
    <row r="17" spans="1:19" x14ac:dyDescent="0.3">
      <c r="A17" s="63" t="s">
        <v>561</v>
      </c>
      <c r="B17" s="64">
        <f>VLOOKUP($A17,'Return Data'!$B$7:$R$2843,3,0)</f>
        <v>44446</v>
      </c>
      <c r="C17" s="65">
        <f>VLOOKUP($A17,'Return Data'!$B$7:$R$2843,4,0)</f>
        <v>15.32</v>
      </c>
      <c r="D17" s="65">
        <f>VLOOKUP($A17,'Return Data'!$B$7:$R$2843,10,0)</f>
        <v>4.5019999999999998</v>
      </c>
      <c r="E17" s="66">
        <f t="shared" si="0"/>
        <v>8</v>
      </c>
      <c r="F17" s="65">
        <f>VLOOKUP($A17,'Return Data'!$B$7:$R$2843,11,0)</f>
        <v>7.2828999999999997</v>
      </c>
      <c r="G17" s="66">
        <f>RANK(F17,F$8:F$17,0)</f>
        <v>10</v>
      </c>
      <c r="H17" s="65">
        <f>VLOOKUP($A17,'Return Data'!$B$7:$R$2843,12,0)</f>
        <v>12.1523</v>
      </c>
      <c r="I17" s="66">
        <f>RANK(H17,H$8:H$17,0)</f>
        <v>9</v>
      </c>
      <c r="J17" s="65">
        <f>VLOOKUP($A17,'Return Data'!$B$7:$R$2843,13,0)</f>
        <v>24.451699999999999</v>
      </c>
      <c r="K17" s="66">
        <f t="shared" si="8"/>
        <v>9</v>
      </c>
      <c r="L17" s="65">
        <f>VLOOKUP($A17,'Return Data'!$B$7:$R$2843,17,0)</f>
        <v>19.2652</v>
      </c>
      <c r="M17" s="66">
        <f t="shared" si="9"/>
        <v>4</v>
      </c>
      <c r="N17" s="65">
        <f>VLOOKUP($A17,'Return Data'!$B$7:$R$2843,14,0)</f>
        <v>14.061999999999999</v>
      </c>
      <c r="O17" s="66">
        <f t="shared" si="10"/>
        <v>1</v>
      </c>
      <c r="P17" s="65"/>
      <c r="Q17" s="66"/>
      <c r="R17" s="65">
        <f>VLOOKUP($A17,'Return Data'!$B$7:$R$2843,16,0)</f>
        <v>12.2439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4.9814699999999998</v>
      </c>
      <c r="E19" s="74"/>
      <c r="F19" s="75">
        <f>AVERAGE(F8:F17)</f>
        <v>9.8860499999999991</v>
      </c>
      <c r="G19" s="74"/>
      <c r="H19" s="75">
        <f>AVERAGE(H8:H17)</f>
        <v>17.339409999999997</v>
      </c>
      <c r="I19" s="74"/>
      <c r="J19" s="75">
        <f>AVERAGE(J8:J17)</f>
        <v>29.193370000000005</v>
      </c>
      <c r="K19" s="74"/>
      <c r="L19" s="75">
        <f>AVERAGE(L8:L17)</f>
        <v>18.349824999999999</v>
      </c>
      <c r="M19" s="74"/>
      <c r="N19" s="75">
        <f>AVERAGE(N8:N17)</f>
        <v>12.503083333333336</v>
      </c>
      <c r="O19" s="74"/>
      <c r="P19" s="75">
        <f>AVERAGE(P8:P17)</f>
        <v>11.4054</v>
      </c>
      <c r="Q19" s="74"/>
      <c r="R19" s="75">
        <f>AVERAGE(R8:R17)</f>
        <v>14.561690000000002</v>
      </c>
      <c r="S19" s="76"/>
    </row>
    <row r="20" spans="1:19" x14ac:dyDescent="0.3">
      <c r="A20" s="73" t="s">
        <v>28</v>
      </c>
      <c r="B20" s="74"/>
      <c r="C20" s="74"/>
      <c r="D20" s="75">
        <f>MIN(D8:D17)</f>
        <v>2.7603</v>
      </c>
      <c r="E20" s="74"/>
      <c r="F20" s="75">
        <f>MIN(F8:F17)</f>
        <v>7.2828999999999997</v>
      </c>
      <c r="G20" s="74"/>
      <c r="H20" s="75">
        <f>MIN(H8:H17)</f>
        <v>10.9413</v>
      </c>
      <c r="I20" s="74"/>
      <c r="J20" s="75">
        <f>MIN(J8:J17)</f>
        <v>16.827999999999999</v>
      </c>
      <c r="K20" s="74"/>
      <c r="L20" s="75">
        <f>MIN(L8:L17)</f>
        <v>14.619</v>
      </c>
      <c r="M20" s="74"/>
      <c r="N20" s="75">
        <f>MIN(N8:N17)</f>
        <v>10.423500000000001</v>
      </c>
      <c r="O20" s="74"/>
      <c r="P20" s="75">
        <f>MIN(P8:P17)</f>
        <v>9.7242999999999995</v>
      </c>
      <c r="Q20" s="74"/>
      <c r="R20" s="75">
        <f>MIN(R8:R17)</f>
        <v>5.6833999999999998</v>
      </c>
      <c r="S20" s="76"/>
    </row>
    <row r="21" spans="1:19" ht="15" thickBot="1" x14ac:dyDescent="0.35">
      <c r="A21" s="77" t="s">
        <v>29</v>
      </c>
      <c r="B21" s="78"/>
      <c r="C21" s="78"/>
      <c r="D21" s="79">
        <f>MAX(D8:D17)</f>
        <v>6.9398</v>
      </c>
      <c r="E21" s="78"/>
      <c r="F21" s="79">
        <f>MAX(F8:F17)</f>
        <v>13.596</v>
      </c>
      <c r="G21" s="78"/>
      <c r="H21" s="79">
        <f>MAX(H8:H17)</f>
        <v>26.170200000000001</v>
      </c>
      <c r="I21" s="78"/>
      <c r="J21" s="79">
        <f>MAX(J8:J17)</f>
        <v>47.317</v>
      </c>
      <c r="K21" s="78"/>
      <c r="L21" s="79">
        <f>MAX(L8:L17)</f>
        <v>20.401</v>
      </c>
      <c r="M21" s="78"/>
      <c r="N21" s="79">
        <f>MAX(N8:N17)</f>
        <v>14.061999999999999</v>
      </c>
      <c r="O21" s="78"/>
      <c r="P21" s="79">
        <f>MAX(P8:P17)</f>
        <v>12.033899999999999</v>
      </c>
      <c r="Q21" s="78"/>
      <c r="R21" s="79">
        <f>MAX(R8:R17)</f>
        <v>30.6601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44446</v>
      </c>
      <c r="C8" s="65">
        <f>VLOOKUP($A8,'Return Data'!$B$7:$R$2843,4,0)</f>
        <v>72.78</v>
      </c>
      <c r="D8" s="65">
        <f>VLOOKUP($A8,'Return Data'!$B$7:$R$2843,10,0)</f>
        <v>5.0065</v>
      </c>
      <c r="E8" s="66">
        <f t="shared" ref="E8:E17" si="0">RANK(D8,D$8:D$17,0)</f>
        <v>5</v>
      </c>
      <c r="F8" s="65">
        <f>VLOOKUP($A8,'Return Data'!$B$7:$R$2843,11,0)</f>
        <v>10.389799999999999</v>
      </c>
      <c r="G8" s="66">
        <f t="shared" ref="G8:G14" si="1">RANK(F8,F$8:F$17,0)</f>
        <v>2</v>
      </c>
      <c r="H8" s="65">
        <f>VLOOKUP($A8,'Return Data'!$B$7:$R$2843,12,0)</f>
        <v>15.615600000000001</v>
      </c>
      <c r="I8" s="66">
        <f t="shared" ref="I8" si="2">RANK(H8,H$8:H$17,0)</f>
        <v>6</v>
      </c>
      <c r="J8" s="65">
        <f>VLOOKUP($A8,'Return Data'!$B$7:$R$2843,13,0)</f>
        <v>30.476900000000001</v>
      </c>
      <c r="K8" s="66">
        <f>RANK(J8,J$8:J$17,0)</f>
        <v>2</v>
      </c>
      <c r="L8" s="65">
        <f>VLOOKUP($A8,'Return Data'!$B$7:$R$2843,17,0)</f>
        <v>18.115200000000002</v>
      </c>
      <c r="M8" s="66">
        <f>RANK(L8,L$8:L$17,0)</f>
        <v>4</v>
      </c>
      <c r="N8" s="65">
        <f>VLOOKUP($A8,'Return Data'!$B$7:$R$2843,14,0)</f>
        <v>12.149699999999999</v>
      </c>
      <c r="O8" s="66">
        <f>RANK(N8,N$8:N$17,0)</f>
        <v>2</v>
      </c>
      <c r="P8" s="65">
        <f>VLOOKUP($A8,'Return Data'!$B$7:$R$2843,15,0)</f>
        <v>10.482699999999999</v>
      </c>
      <c r="Q8" s="66">
        <f>RANK(P8,P$8:P$17,0)</f>
        <v>4</v>
      </c>
      <c r="R8" s="65">
        <f>VLOOKUP($A8,'Return Data'!$B$7:$R$2843,16,0)</f>
        <v>9.7265999999999995</v>
      </c>
      <c r="S8" s="67">
        <f t="shared" ref="S8:S17" si="3">RANK(R8,R$8:R$17,0)</f>
        <v>9</v>
      </c>
    </row>
    <row r="9" spans="1:20" x14ac:dyDescent="0.3">
      <c r="A9" s="63" t="s">
        <v>545</v>
      </c>
      <c r="B9" s="64">
        <f>VLOOKUP($A9,'Return Data'!$B$7:$R$2843,3,0)</f>
        <v>44446</v>
      </c>
      <c r="C9" s="65">
        <f>VLOOKUP($A9,'Return Data'!$B$7:$R$2843,4,0)</f>
        <v>266.51499999999999</v>
      </c>
      <c r="D9" s="65">
        <f>VLOOKUP($A9,'Return Data'!$B$7:$R$2843,10,0)</f>
        <v>2.6059999999999999</v>
      </c>
      <c r="E9" s="66">
        <f t="shared" si="0"/>
        <v>10</v>
      </c>
      <c r="F9" s="65">
        <f>VLOOKUP($A9,'Return Data'!$B$7:$R$2843,11,0)</f>
        <v>9.7384000000000004</v>
      </c>
      <c r="G9" s="66">
        <f t="shared" si="1"/>
        <v>4</v>
      </c>
      <c r="H9" s="65">
        <f>VLOOKUP($A9,'Return Data'!$B$7:$R$2843,12,0)</f>
        <v>25.613900000000001</v>
      </c>
      <c r="I9" s="66">
        <f t="shared" ref="I9:I17" si="4">RANK(H9,H$8:H$17,0)</f>
        <v>1</v>
      </c>
      <c r="J9" s="65">
        <f>VLOOKUP($A9,'Return Data'!$B$7:$R$2843,13,0)</f>
        <v>46.455300000000001</v>
      </c>
      <c r="K9" s="66">
        <f t="shared" ref="K9:K17" si="5">RANK(J9,J$8:J$17,0)</f>
        <v>1</v>
      </c>
      <c r="L9" s="65">
        <f>VLOOKUP($A9,'Return Data'!$B$7:$R$2843,17,0)</f>
        <v>18.6936</v>
      </c>
      <c r="M9" s="66">
        <f t="shared" ref="M9:M17" si="6">RANK(L9,L$8:L$17,0)</f>
        <v>1</v>
      </c>
      <c r="N9" s="65">
        <f>VLOOKUP($A9,'Return Data'!$B$7:$R$2843,14,0)</f>
        <v>11.3043</v>
      </c>
      <c r="O9" s="66">
        <f t="shared" ref="O9:O17" si="7">RANK(N9,N$8:N$17,0)</f>
        <v>4</v>
      </c>
      <c r="P9" s="65">
        <f>VLOOKUP($A9,'Return Data'!$B$7:$R$2843,15,0)</f>
        <v>12.2554</v>
      </c>
      <c r="Q9" s="66">
        <f t="shared" ref="Q9:Q14" si="8">RANK(P9,P$8:P$17,0)</f>
        <v>1</v>
      </c>
      <c r="R9" s="65">
        <f>VLOOKUP($A9,'Return Data'!$B$7:$R$2843,16,0)</f>
        <v>16.918299999999999</v>
      </c>
      <c r="S9" s="67">
        <f t="shared" si="3"/>
        <v>2</v>
      </c>
    </row>
    <row r="10" spans="1:20" x14ac:dyDescent="0.3">
      <c r="A10" s="63" t="s">
        <v>547</v>
      </c>
      <c r="B10" s="64">
        <f>VLOOKUP($A10,'Return Data'!$B$7:$R$2843,3,0)</f>
        <v>44446</v>
      </c>
      <c r="C10" s="65">
        <f>VLOOKUP($A10,'Return Data'!$B$7:$R$2843,4,0)</f>
        <v>47.94</v>
      </c>
      <c r="D10" s="65">
        <f>VLOOKUP($A10,'Return Data'!$B$7:$R$2843,10,0)</f>
        <v>3.6316000000000002</v>
      </c>
      <c r="E10" s="66">
        <f t="shared" si="0"/>
        <v>9</v>
      </c>
      <c r="F10" s="65">
        <f>VLOOKUP($A10,'Return Data'!$B$7:$R$2843,11,0)</f>
        <v>7.2723000000000004</v>
      </c>
      <c r="G10" s="66">
        <f t="shared" si="1"/>
        <v>8</v>
      </c>
      <c r="H10" s="65">
        <f>VLOOKUP($A10,'Return Data'!$B$7:$R$2843,12,0)</f>
        <v>14.442600000000001</v>
      </c>
      <c r="I10" s="66">
        <f t="shared" si="4"/>
        <v>8</v>
      </c>
      <c r="J10" s="65">
        <f>VLOOKUP($A10,'Return Data'!$B$7:$R$2843,13,0)</f>
        <v>25.793800000000001</v>
      </c>
      <c r="K10" s="66">
        <f t="shared" si="5"/>
        <v>6</v>
      </c>
      <c r="L10" s="65">
        <f>VLOOKUP($A10,'Return Data'!$B$7:$R$2843,17,0)</f>
        <v>16.636099999999999</v>
      </c>
      <c r="M10" s="66">
        <f t="shared" si="6"/>
        <v>6</v>
      </c>
      <c r="N10" s="65">
        <f>VLOOKUP($A10,'Return Data'!$B$7:$R$2843,14,0)</f>
        <v>11.8932</v>
      </c>
      <c r="O10" s="66">
        <f t="shared" si="7"/>
        <v>3</v>
      </c>
      <c r="P10" s="65">
        <f>VLOOKUP($A10,'Return Data'!$B$7:$R$2843,15,0)</f>
        <v>10.508800000000001</v>
      </c>
      <c r="Q10" s="66">
        <f t="shared" si="8"/>
        <v>3</v>
      </c>
      <c r="R10" s="65">
        <f>VLOOKUP($A10,'Return Data'!$B$7:$R$2843,16,0)</f>
        <v>11.252599999999999</v>
      </c>
      <c r="S10" s="67">
        <f t="shared" si="3"/>
        <v>7</v>
      </c>
    </row>
    <row r="11" spans="1:20" x14ac:dyDescent="0.3">
      <c r="A11" s="63" t="s">
        <v>550</v>
      </c>
      <c r="B11" s="64">
        <f>VLOOKUP($A11,'Return Data'!$B$7:$R$2843,3,0)</f>
        <v>44446</v>
      </c>
      <c r="C11" s="65">
        <f>VLOOKUP($A11,'Return Data'!$B$7:$R$2843,4,0)</f>
        <v>10.583399999999999</v>
      </c>
      <c r="D11" s="65">
        <f>VLOOKUP($A11,'Return Data'!$B$7:$R$2843,10,0)</f>
        <v>4.1889000000000003</v>
      </c>
      <c r="E11" s="66">
        <f t="shared" si="0"/>
        <v>6</v>
      </c>
      <c r="F11" s="65">
        <f>VLOOKUP($A11,'Return Data'!$B$7:$R$2843,11,0)</f>
        <v>12.2264</v>
      </c>
      <c r="G11" s="66">
        <f t="shared" si="1"/>
        <v>1</v>
      </c>
      <c r="H11" s="65">
        <f>VLOOKUP($A11,'Return Data'!$B$7:$R$2843,12,0)</f>
        <v>17.7058</v>
      </c>
      <c r="I11" s="66">
        <f t="shared" si="4"/>
        <v>3</v>
      </c>
      <c r="J11" s="65">
        <f>VLOOKUP($A11,'Return Data'!$B$7:$R$2843,13,0)</f>
        <v>24.998799999999999</v>
      </c>
      <c r="K11" s="66">
        <f t="shared" si="5"/>
        <v>7</v>
      </c>
      <c r="L11" s="65"/>
      <c r="M11" s="66"/>
      <c r="N11" s="65"/>
      <c r="O11" s="66"/>
      <c r="P11" s="65"/>
      <c r="Q11" s="66"/>
      <c r="R11" s="65">
        <f>VLOOKUP($A11,'Return Data'!$B$7:$R$2843,16,0)</f>
        <v>3.4167999999999998</v>
      </c>
      <c r="S11" s="67">
        <f t="shared" si="3"/>
        <v>10</v>
      </c>
    </row>
    <row r="12" spans="1:20" x14ac:dyDescent="0.3">
      <c r="A12" s="63" t="s">
        <v>552</v>
      </c>
      <c r="B12" s="64">
        <f>VLOOKUP($A12,'Return Data'!$B$7:$R$2843,3,0)</f>
        <v>44446</v>
      </c>
      <c r="C12" s="65">
        <f>VLOOKUP($A12,'Return Data'!$B$7:$R$2843,4,0)</f>
        <v>14.348000000000001</v>
      </c>
      <c r="D12" s="65">
        <f>VLOOKUP($A12,'Return Data'!$B$7:$R$2843,10,0)</f>
        <v>5.1752000000000002</v>
      </c>
      <c r="E12" s="66">
        <f t="shared" si="0"/>
        <v>4</v>
      </c>
      <c r="F12" s="65">
        <f>VLOOKUP($A12,'Return Data'!$B$7:$R$2843,11,0)</f>
        <v>8.7382000000000009</v>
      </c>
      <c r="G12" s="66">
        <f t="shared" si="1"/>
        <v>7</v>
      </c>
      <c r="H12" s="65">
        <f>VLOOKUP($A12,'Return Data'!$B$7:$R$2843,12,0)</f>
        <v>14.5549</v>
      </c>
      <c r="I12" s="66">
        <f t="shared" si="4"/>
        <v>7</v>
      </c>
      <c r="J12" s="65">
        <f>VLOOKUP($A12,'Return Data'!$B$7:$R$2843,13,0)</f>
        <v>23.487400000000001</v>
      </c>
      <c r="K12" s="66">
        <f t="shared" si="5"/>
        <v>8</v>
      </c>
      <c r="L12" s="65">
        <f>VLOOKUP($A12,'Return Data'!$B$7:$R$2843,17,0)</f>
        <v>16.8687</v>
      </c>
      <c r="M12" s="66">
        <f t="shared" si="6"/>
        <v>5</v>
      </c>
      <c r="N12" s="65"/>
      <c r="O12" s="66"/>
      <c r="P12" s="65"/>
      <c r="Q12" s="66"/>
      <c r="R12" s="65">
        <f>VLOOKUP($A12,'Return Data'!$B$7:$R$2843,16,0)</f>
        <v>12.356999999999999</v>
      </c>
      <c r="S12" s="67">
        <f t="shared" si="3"/>
        <v>5</v>
      </c>
    </row>
    <row r="13" spans="1:20" x14ac:dyDescent="0.3">
      <c r="A13" s="63" t="s">
        <v>554</v>
      </c>
      <c r="B13" s="64">
        <f>VLOOKUP($A13,'Return Data'!$B$7:$R$2843,3,0)</f>
        <v>44446</v>
      </c>
      <c r="C13" s="65">
        <f>VLOOKUP($A13,'Return Data'!$B$7:$R$2843,4,0)</f>
        <v>30.826000000000001</v>
      </c>
      <c r="D13" s="65">
        <f>VLOOKUP($A13,'Return Data'!$B$7:$R$2843,10,0)</f>
        <v>4.1418999999999997</v>
      </c>
      <c r="E13" s="66">
        <f t="shared" si="0"/>
        <v>7</v>
      </c>
      <c r="F13" s="65">
        <f>VLOOKUP($A13,'Return Data'!$B$7:$R$2843,11,0)</f>
        <v>7.0198999999999998</v>
      </c>
      <c r="G13" s="66">
        <f t="shared" si="1"/>
        <v>9</v>
      </c>
      <c r="H13" s="65">
        <f>VLOOKUP($A13,'Return Data'!$B$7:$R$2843,12,0)</f>
        <v>9.83</v>
      </c>
      <c r="I13" s="66">
        <f t="shared" si="4"/>
        <v>10</v>
      </c>
      <c r="J13" s="65">
        <f>VLOOKUP($A13,'Return Data'!$B$7:$R$2843,13,0)</f>
        <v>15.2675</v>
      </c>
      <c r="K13" s="66">
        <f t="shared" si="5"/>
        <v>10</v>
      </c>
      <c r="L13" s="65">
        <f>VLOOKUP($A13,'Return Data'!$B$7:$R$2843,17,0)</f>
        <v>13.1313</v>
      </c>
      <c r="M13" s="66">
        <f t="shared" si="6"/>
        <v>8</v>
      </c>
      <c r="N13" s="65">
        <f>VLOOKUP($A13,'Return Data'!$B$7:$R$2843,14,0)</f>
        <v>9.0484000000000009</v>
      </c>
      <c r="O13" s="66">
        <f t="shared" si="7"/>
        <v>6</v>
      </c>
      <c r="P13" s="65">
        <f>VLOOKUP($A13,'Return Data'!$B$7:$R$2843,15,0)</f>
        <v>8.4114000000000004</v>
      </c>
      <c r="Q13" s="66">
        <f t="shared" si="8"/>
        <v>5</v>
      </c>
      <c r="R13" s="65">
        <f>VLOOKUP($A13,'Return Data'!$B$7:$R$2843,16,0)</f>
        <v>11.2172</v>
      </c>
      <c r="S13" s="67">
        <f t="shared" si="3"/>
        <v>8</v>
      </c>
    </row>
    <row r="14" spans="1:20" x14ac:dyDescent="0.3">
      <c r="A14" s="63" t="s">
        <v>555</v>
      </c>
      <c r="B14" s="64">
        <f>VLOOKUP($A14,'Return Data'!$B$7:$R$2843,3,0)</f>
        <v>44446</v>
      </c>
      <c r="C14" s="65">
        <f>VLOOKUP($A14,'Return Data'!$B$7:$R$2843,4,0)</f>
        <v>121.1643</v>
      </c>
      <c r="D14" s="65">
        <f>VLOOKUP($A14,'Return Data'!$B$7:$R$2843,10,0)</f>
        <v>5.2016</v>
      </c>
      <c r="E14" s="66">
        <f t="shared" si="0"/>
        <v>3</v>
      </c>
      <c r="F14" s="65">
        <f>VLOOKUP($A14,'Return Data'!$B$7:$R$2843,11,0)</f>
        <v>10.2271</v>
      </c>
      <c r="G14" s="66">
        <f t="shared" si="1"/>
        <v>3</v>
      </c>
      <c r="H14" s="65">
        <f>VLOOKUP($A14,'Return Data'!$B$7:$R$2843,12,0)</f>
        <v>18.473199999999999</v>
      </c>
      <c r="I14" s="66">
        <f t="shared" si="4"/>
        <v>2</v>
      </c>
      <c r="J14" s="65">
        <f>VLOOKUP($A14,'Return Data'!$B$7:$R$2843,13,0)</f>
        <v>29.3399</v>
      </c>
      <c r="K14" s="66">
        <f t="shared" si="5"/>
        <v>3</v>
      </c>
      <c r="L14" s="65">
        <f>VLOOKUP($A14,'Return Data'!$B$7:$R$2843,17,0)</f>
        <v>16.465399999999999</v>
      </c>
      <c r="M14" s="66">
        <f t="shared" si="6"/>
        <v>7</v>
      </c>
      <c r="N14" s="65">
        <f>VLOOKUP($A14,'Return Data'!$B$7:$R$2843,14,0)</f>
        <v>11.008699999999999</v>
      </c>
      <c r="O14" s="66">
        <f t="shared" si="7"/>
        <v>5</v>
      </c>
      <c r="P14" s="65">
        <f>VLOOKUP($A14,'Return Data'!$B$7:$R$2843,15,0)</f>
        <v>10.8066</v>
      </c>
      <c r="Q14" s="66">
        <f t="shared" si="8"/>
        <v>2</v>
      </c>
      <c r="R14" s="65">
        <f>VLOOKUP($A14,'Return Data'!$B$7:$R$2843,16,0)</f>
        <v>15.985200000000001</v>
      </c>
      <c r="S14" s="67">
        <f t="shared" si="3"/>
        <v>3</v>
      </c>
    </row>
    <row r="15" spans="1:20" x14ac:dyDescent="0.3">
      <c r="A15" s="63" t="s">
        <v>558</v>
      </c>
      <c r="B15" s="64">
        <f>VLOOKUP($A15,'Return Data'!$B$7:$R$2843,3,0)</f>
        <v>44446</v>
      </c>
      <c r="C15" s="65">
        <f>VLOOKUP($A15,'Return Data'!$B$7:$R$2843,4,0)</f>
        <v>14.5387</v>
      </c>
      <c r="D15" s="65">
        <f>VLOOKUP($A15,'Return Data'!$B$7:$R$2843,10,0)</f>
        <v>6.4302999999999999</v>
      </c>
      <c r="E15" s="66">
        <f t="shared" si="0"/>
        <v>1</v>
      </c>
      <c r="F15" s="65">
        <f>VLOOKUP($A15,'Return Data'!$B$7:$R$2843,11,0)</f>
        <v>9.5953999999999997</v>
      </c>
      <c r="G15" s="66">
        <f t="shared" ref="G15" si="9">RANK(F15,F$8:F$17,0)</f>
        <v>5</v>
      </c>
      <c r="H15" s="65">
        <f>VLOOKUP($A15,'Return Data'!$B$7:$R$2843,12,0)</f>
        <v>16.625900000000001</v>
      </c>
      <c r="I15" s="66">
        <f t="shared" si="4"/>
        <v>5</v>
      </c>
      <c r="J15" s="65">
        <f>VLOOKUP($A15,'Return Data'!$B$7:$R$2843,13,0)</f>
        <v>27.935300000000002</v>
      </c>
      <c r="K15" s="66">
        <f t="shared" si="5"/>
        <v>5</v>
      </c>
      <c r="L15" s="65"/>
      <c r="M15" s="66"/>
      <c r="N15" s="65"/>
      <c r="O15" s="66"/>
      <c r="P15" s="65"/>
      <c r="Q15" s="66"/>
      <c r="R15" s="65">
        <f>VLOOKUP($A15,'Return Data'!$B$7:$R$2843,16,0)</f>
        <v>28.191099999999999</v>
      </c>
      <c r="S15" s="67">
        <f t="shared" si="3"/>
        <v>1</v>
      </c>
    </row>
    <row r="16" spans="1:20" x14ac:dyDescent="0.3">
      <c r="A16" s="63" t="s">
        <v>560</v>
      </c>
      <c r="B16" s="64">
        <f>VLOOKUP($A16,'Return Data'!$B$7:$R$2843,3,0)</f>
        <v>44446</v>
      </c>
      <c r="C16" s="65">
        <f>VLOOKUP($A16,'Return Data'!$B$7:$R$2843,4,0)</f>
        <v>14.3751</v>
      </c>
      <c r="D16" s="65">
        <f>VLOOKUP($A16,'Return Data'!$B$7:$R$2843,10,0)</f>
        <v>5.6534000000000004</v>
      </c>
      <c r="E16" s="66">
        <f t="shared" si="0"/>
        <v>2</v>
      </c>
      <c r="F16" s="65">
        <f>VLOOKUP($A16,'Return Data'!$B$7:$R$2843,11,0)</f>
        <v>9.2947000000000006</v>
      </c>
      <c r="G16" s="66">
        <f>RANK(F16,F$8:F$17,0)</f>
        <v>6</v>
      </c>
      <c r="H16" s="65">
        <f>VLOOKUP($A16,'Return Data'!$B$7:$R$2843,12,0)</f>
        <v>17.5733</v>
      </c>
      <c r="I16" s="66">
        <f t="shared" si="4"/>
        <v>4</v>
      </c>
      <c r="J16" s="65">
        <f>VLOOKUP($A16,'Return Data'!$B$7:$R$2843,13,0)</f>
        <v>28.168299999999999</v>
      </c>
      <c r="K16" s="66">
        <f t="shared" si="5"/>
        <v>4</v>
      </c>
      <c r="L16" s="65">
        <f>VLOOKUP($A16,'Return Data'!$B$7:$R$2843,17,0)</f>
        <v>18.350200000000001</v>
      </c>
      <c r="M16" s="66">
        <f t="shared" si="6"/>
        <v>2</v>
      </c>
      <c r="N16" s="65"/>
      <c r="O16" s="66"/>
      <c r="P16" s="65"/>
      <c r="Q16" s="66"/>
      <c r="R16" s="65">
        <f>VLOOKUP($A16,'Return Data'!$B$7:$R$2843,16,0)</f>
        <v>14.911899999999999</v>
      </c>
      <c r="S16" s="67">
        <f t="shared" si="3"/>
        <v>4</v>
      </c>
    </row>
    <row r="17" spans="1:19" x14ac:dyDescent="0.3">
      <c r="A17" s="63" t="s">
        <v>562</v>
      </c>
      <c r="B17" s="64">
        <f>VLOOKUP($A17,'Return Data'!$B$7:$R$2843,3,0)</f>
        <v>44446</v>
      </c>
      <c r="C17" s="65">
        <f>VLOOKUP($A17,'Return Data'!$B$7:$R$2843,4,0)</f>
        <v>14.9</v>
      </c>
      <c r="D17" s="65">
        <f>VLOOKUP($A17,'Return Data'!$B$7:$R$2843,10,0)</f>
        <v>4.1230000000000002</v>
      </c>
      <c r="E17" s="66">
        <f t="shared" si="0"/>
        <v>8</v>
      </c>
      <c r="F17" s="65">
        <f>VLOOKUP($A17,'Return Data'!$B$7:$R$2843,11,0)</f>
        <v>6.5808</v>
      </c>
      <c r="G17" s="66">
        <f>RANK(F17,F$8:F$17,0)</f>
        <v>10</v>
      </c>
      <c r="H17" s="65">
        <f>VLOOKUP($A17,'Return Data'!$B$7:$R$2843,12,0)</f>
        <v>11.277100000000001</v>
      </c>
      <c r="I17" s="66">
        <f t="shared" si="4"/>
        <v>9</v>
      </c>
      <c r="J17" s="65">
        <f>VLOOKUP($A17,'Return Data'!$B$7:$R$2843,13,0)</f>
        <v>23.2423</v>
      </c>
      <c r="K17" s="66">
        <f t="shared" si="5"/>
        <v>9</v>
      </c>
      <c r="L17" s="65">
        <f>VLOOKUP($A17,'Return Data'!$B$7:$R$2843,17,0)</f>
        <v>18.283100000000001</v>
      </c>
      <c r="M17" s="66">
        <f t="shared" si="6"/>
        <v>3</v>
      </c>
      <c r="N17" s="65">
        <f>VLOOKUP($A17,'Return Data'!$B$7:$R$2843,14,0)</f>
        <v>13.230600000000001</v>
      </c>
      <c r="O17" s="66">
        <f t="shared" si="7"/>
        <v>1</v>
      </c>
      <c r="P17" s="65"/>
      <c r="Q17" s="66"/>
      <c r="R17" s="65">
        <f>VLOOKUP($A17,'Return Data'!$B$7:$R$2843,16,0)</f>
        <v>11.402200000000001</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4.6158399999999995</v>
      </c>
      <c r="E19" s="74"/>
      <c r="F19" s="75">
        <f>AVERAGE(F8:F17)</f>
        <v>9.1082999999999998</v>
      </c>
      <c r="G19" s="74"/>
      <c r="H19" s="75">
        <f>AVERAGE(H8:H17)</f>
        <v>16.171229999999998</v>
      </c>
      <c r="I19" s="74"/>
      <c r="J19" s="75">
        <f>AVERAGE(J8:J17)</f>
        <v>27.516550000000002</v>
      </c>
      <c r="K19" s="74"/>
      <c r="L19" s="75">
        <f>AVERAGE(L8:L17)</f>
        <v>17.06795</v>
      </c>
      <c r="M19" s="74"/>
      <c r="N19" s="75">
        <f>AVERAGE(N8:N17)</f>
        <v>11.43915</v>
      </c>
      <c r="O19" s="74"/>
      <c r="P19" s="75">
        <f>AVERAGE(P8:P17)</f>
        <v>10.492979999999999</v>
      </c>
      <c r="Q19" s="74"/>
      <c r="R19" s="75">
        <f>AVERAGE(R8:R17)</f>
        <v>13.537890000000001</v>
      </c>
      <c r="S19" s="76"/>
    </row>
    <row r="20" spans="1:19" x14ac:dyDescent="0.3">
      <c r="A20" s="73" t="s">
        <v>28</v>
      </c>
      <c r="B20" s="74"/>
      <c r="C20" s="74"/>
      <c r="D20" s="75">
        <f>MIN(D8:D17)</f>
        <v>2.6059999999999999</v>
      </c>
      <c r="E20" s="74"/>
      <c r="F20" s="75">
        <f>MIN(F8:F17)</f>
        <v>6.5808</v>
      </c>
      <c r="G20" s="74"/>
      <c r="H20" s="75">
        <f>MIN(H8:H17)</f>
        <v>9.83</v>
      </c>
      <c r="I20" s="74"/>
      <c r="J20" s="75">
        <f>MIN(J8:J17)</f>
        <v>15.2675</v>
      </c>
      <c r="K20" s="74"/>
      <c r="L20" s="75">
        <f>MIN(L8:L17)</f>
        <v>13.1313</v>
      </c>
      <c r="M20" s="74"/>
      <c r="N20" s="75">
        <f>MIN(N8:N17)</f>
        <v>9.0484000000000009</v>
      </c>
      <c r="O20" s="74"/>
      <c r="P20" s="75">
        <f>MIN(P8:P17)</f>
        <v>8.4114000000000004</v>
      </c>
      <c r="Q20" s="74"/>
      <c r="R20" s="75">
        <f>MIN(R8:R17)</f>
        <v>3.4167999999999998</v>
      </c>
      <c r="S20" s="76"/>
    </row>
    <row r="21" spans="1:19" ht="15" thickBot="1" x14ac:dyDescent="0.35">
      <c r="A21" s="77" t="s">
        <v>29</v>
      </c>
      <c r="B21" s="78"/>
      <c r="C21" s="78"/>
      <c r="D21" s="79">
        <f>MAX(D8:D17)</f>
        <v>6.4302999999999999</v>
      </c>
      <c r="E21" s="78"/>
      <c r="F21" s="79">
        <f>MAX(F8:F17)</f>
        <v>12.2264</v>
      </c>
      <c r="G21" s="78"/>
      <c r="H21" s="79">
        <f>MAX(H8:H17)</f>
        <v>25.613900000000001</v>
      </c>
      <c r="I21" s="78"/>
      <c r="J21" s="79">
        <f>MAX(J8:J17)</f>
        <v>46.455300000000001</v>
      </c>
      <c r="K21" s="78"/>
      <c r="L21" s="79">
        <f>MAX(L8:L17)</f>
        <v>18.6936</v>
      </c>
      <c r="M21" s="78"/>
      <c r="N21" s="79">
        <f>MAX(N8:N17)</f>
        <v>13.230600000000001</v>
      </c>
      <c r="O21" s="78"/>
      <c r="P21" s="79">
        <f>MAX(P8:P17)</f>
        <v>12.2554</v>
      </c>
      <c r="Q21" s="78"/>
      <c r="R21" s="79">
        <f>MAX(R8:R17)</f>
        <v>28.191099999999999</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2021-09-08T07:07:48Z</dcterms:modified>
</cp:coreProperties>
</file>